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mc:AlternateContent xmlns:mc="http://schemas.openxmlformats.org/markup-compatibility/2006">
    <mc:Choice Requires="x15">
      <x15ac:absPath xmlns:x15ac="http://schemas.microsoft.com/office/spreadsheetml/2010/11/ac" url="\\naibufsv2.tsuyama.local\DATA\令和07年度\055500財政課\【財政フォルダ】\KK 公会計\【統一的な基準による地方公会計の整備】\R7\02 県市町村課から\10_△（2025.8.21）【9_19〆切】令和５年度財政状況資料集の作成について（2回目・地方公会計関係）\03 公表・県報告\"/>
    </mc:Choice>
  </mc:AlternateContent>
  <xr:revisionPtr revIDLastSave="0" documentId="13_ncr:1_{70778E17-7AF5-4028-BA09-8FB0732C32E8}" xr6:coauthVersionLast="47" xr6:coauthVersionMax="47" xr10:uidLastSave="{00000000-0000-0000-0000-000000000000}"/>
  <bookViews>
    <workbookView xWindow="-120" yWindow="-120" windowWidth="2745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BE42" i="10"/>
  <c r="AM42" i="10"/>
  <c r="U42" i="10"/>
  <c r="C42" i="10"/>
  <c r="BE41" i="10"/>
  <c r="AM41" i="10"/>
  <c r="U41" i="10"/>
  <c r="C41" i="10"/>
  <c r="BE40" i="10"/>
  <c r="AM40" i="10"/>
  <c r="U40" i="10"/>
  <c r="C40" i="10"/>
  <c r="BE39" i="10"/>
  <c r="AM39" i="10"/>
  <c r="U39" i="10"/>
  <c r="C39" i="10"/>
  <c r="BE38" i="10"/>
  <c r="AM38" i="10"/>
  <c r="U38" i="10"/>
  <c r="BE37" i="10"/>
  <c r="AM37" i="10"/>
  <c r="U37" i="10"/>
  <c r="BE36" i="10"/>
  <c r="BE35" i="10"/>
  <c r="BW34" i="10"/>
  <c r="BW35" i="10" s="1"/>
  <c r="BW36" i="10" s="1"/>
  <c r="BW37" i="10" s="1"/>
  <c r="BW38" i="10" s="1"/>
  <c r="BW39" i="10" s="1"/>
  <c r="BW40" i="10" s="1"/>
  <c r="BW41" i="10" s="1"/>
  <c r="BW42" i="10" s="1"/>
  <c r="BW43" i="10" s="1"/>
  <c r="C34" i="10"/>
  <c r="CO34" i="10" l="1"/>
  <c r="CO35" i="10" s="1"/>
  <c r="CO36" i="10" s="1"/>
  <c r="CO37" i="10" s="1"/>
  <c r="CO38" i="10" s="1"/>
  <c r="CO39" i="10" s="1"/>
  <c r="CO40" i="10" s="1"/>
  <c r="CO41" i="10" s="1"/>
  <c r="CO42" i="10" s="1"/>
  <c r="C35" i="10"/>
  <c r="C36" i="10" s="1"/>
  <c r="C37" i="10" s="1"/>
  <c r="C38"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alcChain>
</file>

<file path=xl/sharedStrings.xml><?xml version="1.0" encoding="utf-8"?>
<sst xmlns="http://schemas.openxmlformats.org/spreadsheetml/2006/main" count="1148" uniqueCount="598">
  <si>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</si>
  <si>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</si>
  <si>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</si>
  <si>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</si>
  <si>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</si>
  <si>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</si>
  <si>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</si>
  <si>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</si>
  <si>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</si>
  <si>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</si>
  <si>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</si>
  <si>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</si>
  <si>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</si>
  <si>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</si>
  <si>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</si>
  <si>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</si>
  <si>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</si>
  <si>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</si>
  <si>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</si>
  <si>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</si>
  <si>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</si>
  <si>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</si>
  <si>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</si>
  <si>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</si>
  <si>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</si>
  <si>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</si>
  <si>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</si>
  <si>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</si>
  <si>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</si>
  <si>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</si>
  <si>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</si>
  <si>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</si>
  <si>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</si>
  <si>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</si>
  <si>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</si>
  <si>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</si>
  <si>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</si>
  <si>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</si>
  <si>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</si>
  <si>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</si>
  <si>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</si>
  <si>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</si>
  <si>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</si>
  <si>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</si>
  <si>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</si>
  <si>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</si>
  <si>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</si>
  <si>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</si>
  <si>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</si>
  <si>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</si>
  <si>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</si>
  <si>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</si>
  <si>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</si>
  <si>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</si>
  <si>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</si>
  <si>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</si>
  <si>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</si>
  <si>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</si>
  <si>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</si>
  <si>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</si>
  <si>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</si>
  <si>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</si>
  <si>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</si>
  <si>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</si>
  <si>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</si>
  <si>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</si>
  <si>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</si>
  <si>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</si>
  <si>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</si>
  <si>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</si>
  <si>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</si>
  <si>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</si>
  <si>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</si>
  <si>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</si>
  <si>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</si>
  <si>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</si>
  <si>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</si>
  <si>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</si>
  <si>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</si>
  <si>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</si>
  <si>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</si>
  <si>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</si>
  <si>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</si>
  <si>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</si>
  <si>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</si>
  <si>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</si>
  <si>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</si>
  <si>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</si>
  <si>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</si>
  <si>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</si>
  <si>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</si>
  <si>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</si>
  <si>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</si>
  <si>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</si>
  <si>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津山市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</si>
  <si>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</si>
  <si>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</si>
  <si>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</si>
  <si>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</si>
  <si>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</si>
  <si>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</si>
  <si>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</si>
  <si>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</si>
  <si>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</si>
  <si>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</si>
  <si>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</si>
  <si>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</si>
  <si>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</si>
  <si>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</si>
  <si>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</si>
  <si>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</si>
  <si>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</si>
  <si>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</si>
  <si>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</si>
  <si>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</si>
  <si>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</si>
  <si>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</si>
  <si>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</si>
  <si>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</si>
  <si>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</si>
  <si>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</si>
  <si>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</si>
  <si>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</si>
  <si>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</si>
  <si>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</si>
  <si>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</si>
  <si>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</si>
  <si>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</si>
  <si>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</si>
  <si>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</si>
  <si>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</si>
  <si>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</si>
  <si>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</si>
  <si>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</si>
  <si>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</si>
  <si>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</si>
  <si>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</si>
  <si>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</si>
  <si>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</si>
  <si>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</si>
  <si>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</si>
  <si>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</si>
  <si>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</si>
  <si>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</si>
  <si>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</si>
  <si>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</si>
  <si>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</si>
  <si>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</si>
  <si>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</si>
  <si>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</si>
  <si>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</si>
  <si>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</si>
  <si>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</si>
  <si>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</si>
  <si>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</si>
  <si>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</si>
  <si>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</si>
  <si>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</si>
  <si>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</si>
  <si>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</si>
  <si>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</si>
  <si>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</si>
  <si>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</si>
  <si>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</si>
  <si>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</si>
  <si>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</si>
  <si>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</si>
  <si>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</si>
  <si>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</si>
  <si>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</si>
  <si>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</si>
  <si>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</si>
  <si>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</si>
  <si>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</si>
  <si>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</si>
  <si>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</si>
  <si>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</si>
  <si>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</si>
  <si>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</si>
  <si>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</si>
  <si>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</si>
  <si>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</si>
  <si>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</si>
  <si>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</si>
  <si>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</si>
  <si>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</si>
  <si>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</si>
  <si>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</si>
  <si>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</si>
  <si>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</si>
  <si>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</si>
  <si>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</si>
  <si>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</si>
  <si>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</si>
  <si>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</si>
  <si>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</si>
  <si>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</si>
  <si>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</si>
  <si>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</si>
  <si>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</si>
  <si>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</si>
  <si>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</si>
  <si>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</si>
  <si>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岡山県津山市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</si>
  <si>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</si>
  <si>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</si>
  <si>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</si>
  <si>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</si>
  <si>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</si>
  <si>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</si>
  <si>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</si>
  <si>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</si>
  <si>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</si>
  <si>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</si>
  <si>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</si>
  <si>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</si>
  <si>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</si>
  <si>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</si>
  <si>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</si>
  <si>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</si>
  <si>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</si>
  <si>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</si>
  <si>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</si>
  <si>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</si>
  <si>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</si>
  <si>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</si>
  <si>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</si>
  <si>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</si>
  <si>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</si>
  <si>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</si>
  <si>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</si>
  <si>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</si>
  <si>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</si>
  <si>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</si>
  <si>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</si>
  <si>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</si>
  <si>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</si>
  <si>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</si>
  <si>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</si>
  <si>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</si>
  <si>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</si>
  <si>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</si>
  <si>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</si>
  <si>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</si>
  <si>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</si>
  <si>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</si>
  <si>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</si>
  <si>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</si>
  <si>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</si>
  <si>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</si>
  <si>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</si>
  <si>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</si>
  <si>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</si>
  <si>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</si>
  <si>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</si>
  <si>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</si>
  <si>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</si>
  <si>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</si>
  <si>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</si>
  <si>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</si>
  <si>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</si>
  <si>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</si>
  <si>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</si>
  <si>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</si>
  <si>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</si>
  <si>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</si>
  <si>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</si>
  <si>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</si>
  <si>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</si>
  <si>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</si>
  <si>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</si>
  <si>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</si>
  <si>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</si>
  <si>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</si>
  <si>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</si>
  <si>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</si>
  <si>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</si>
  <si>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</si>
  <si>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</si>
  <si>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</si>
  <si>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</si>
  <si>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</si>
  <si>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</si>
  <si>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</si>
  <si>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</si>
  <si>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</si>
  <si>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</si>
  <si>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</si>
  <si>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</si>
  <si>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</si>
  <si>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</si>
  <si>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</si>
  <si>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</si>
  <si>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</si>
  <si>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</si>
  <si>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</si>
  <si>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</si>
  <si>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</si>
  <si>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</si>
  <si>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</si>
  <si>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</si>
  <si>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</si>
  <si>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</si>
  <si>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</si>
  <si>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</si>
  <si>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</si>
  <si>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</si>
  <si>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</si>
  <si>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</si>
  <si>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</si>
  <si>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</si>
  <si>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</si>
  <si>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</si>
  <si>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</si>
  <si>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</si>
  <si>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</si>
  <si>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</si>
  <si>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</si>
  <si>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</si>
  <si>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</si>
  <si>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</si>
  <si>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</si>
  <si>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</si>
  <si>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</si>
  <si>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</si>
  <si>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</si>
  <si>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</si>
  <si>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と畜場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</si>
  <si>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</si>
  <si>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</si>
  <si>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</si>
  <si>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</si>
  <si>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</si>
  <si>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</si>
  <si>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</si>
  <si>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</si>
  <si>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</si>
  <si>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</si>
  <si>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</si>
  <si>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</si>
  <si>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</si>
  <si>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</si>
  <si>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</si>
  <si>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</si>
  <si>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</si>
  <si>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</si>
  <si>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</si>
  <si>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</si>
  <si>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</si>
  <si>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</si>
  <si>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</si>
  <si>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</si>
  <si>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</si>
  <si>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</si>
  <si>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岡山県津山市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</si>
  <si>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</si>
  <si>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</si>
  <si>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</si>
  <si>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</si>
  <si>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</si>
  <si>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</si>
  <si>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</si>
  <si>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</si>
  <si>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</si>
  <si>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</si>
  <si>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</si>
  <si>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</si>
  <si>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</si>
  <si>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</si>
  <si>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</si>
  <si>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</si>
  <si>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</si>
  <si>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</si>
  <si>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</si>
  <si>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</si>
  <si>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磯野計記念奨学金特別会計</t>
    <phoneticPr fontId="5"/>
  </si>
  <si>
    <t>公共用地取得事業特別会計</t>
    <phoneticPr fontId="5"/>
  </si>
  <si>
    <t>奨学金特別会計</t>
    <phoneticPr fontId="5"/>
  </si>
  <si>
    <t>土地開発公社清算事業特別会計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</si>
  <si>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</si>
  <si>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</si>
  <si>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</si>
  <si>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</si>
  <si>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</si>
  <si>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</si>
  <si>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</si>
  <si>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</si>
  <si>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</si>
  <si>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</si>
  <si>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</si>
  <si>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</si>
  <si>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</si>
  <si>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</si>
  <si>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</si>
  <si>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</si>
  <si>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津山市水道事業会計</t>
    <phoneticPr fontId="5"/>
  </si>
  <si>
    <t>法適用企業</t>
    <phoneticPr fontId="5"/>
  </si>
  <si>
    <t>津山市工業用水道事業会計</t>
    <phoneticPr fontId="5"/>
  </si>
  <si>
    <t>津山市下水道事業会計</t>
    <phoneticPr fontId="5"/>
  </si>
  <si>
    <t>食肉処理センター特別会計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</si>
  <si>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</si>
  <si>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</si>
  <si>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</si>
  <si>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</si>
  <si>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</si>
  <si>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</si>
  <si>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</si>
  <si>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</si>
  <si>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</si>
  <si>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</si>
  <si>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</si>
  <si>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</si>
  <si>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</si>
  <si>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</si>
  <si>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</si>
  <si>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</si>
  <si>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</si>
  <si>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</si>
  <si>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</si>
  <si>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</si>
  <si>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</si>
  <si>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</si>
  <si>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</si>
  <si>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</si>
  <si>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</si>
  <si>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</si>
  <si>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</si>
  <si>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</si>
  <si>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</si>
  <si>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</si>
  <si>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</si>
  <si>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</si>
  <si>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</si>
  <si>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</si>
  <si>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</si>
  <si>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</si>
  <si>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</si>
  <si>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</si>
  <si>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</si>
  <si>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</si>
  <si>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</si>
  <si>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</si>
  <si>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</si>
  <si>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</si>
  <si>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</si>
  <si>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</si>
  <si>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</si>
  <si>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</si>
  <si>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</si>
  <si>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</si>
  <si>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</si>
  <si>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</si>
  <si>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</si>
  <si>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</si>
  <si>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</si>
  <si>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</si>
  <si>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</si>
  <si>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</si>
  <si>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</si>
  <si>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</si>
  <si>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</si>
  <si>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</si>
  <si>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</si>
  <si>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</si>
  <si>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</si>
  <si>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</si>
  <si>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</si>
  <si>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</si>
  <si>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</si>
  <si>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</si>
  <si>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</si>
  <si>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</si>
  <si>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</si>
  <si>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</si>
  <si>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</si>
  <si>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</si>
  <si>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</si>
  <si>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</si>
  <si>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</si>
  <si>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</si>
  <si>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</si>
  <si>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</si>
  <si>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</si>
  <si>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</si>
  <si>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</si>
  <si>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</si>
  <si>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</si>
  <si>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</si>
  <si>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</si>
  <si>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</si>
  <si>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</si>
  <si>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</si>
  <si>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</si>
  <si>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</si>
  <si>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</si>
  <si>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</si>
  <si>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</si>
  <si>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</si>
  <si>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</si>
  <si>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</si>
  <si>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</si>
  <si>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</si>
  <si>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</si>
  <si>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</si>
  <si>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</si>
  <si>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</si>
  <si>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</si>
  <si>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</si>
  <si>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</si>
  <si>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</si>
  <si>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</si>
  <si>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</si>
  <si>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</si>
  <si>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</si>
  <si>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</si>
  <si>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</si>
  <si>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</si>
  <si>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</si>
  <si>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</si>
  <si>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</si>
  <si>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</si>
  <si>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</si>
  <si>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</si>
  <si>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</si>
  <si>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</si>
  <si>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</si>
  <si>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</si>
  <si>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</si>
  <si>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</si>
  <si>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</si>
  <si>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</si>
  <si>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</si>
  <si>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</si>
  <si>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</si>
  <si>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</si>
  <si>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</si>
  <si>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4.28</t>
  </si>
  <si>
    <t>▲ 3.69</t>
  </si>
  <si>
    <t>▲ 5.78</t>
  </si>
  <si>
    <t>▲ 9.81</t>
  </si>
  <si>
    <t>津山市水道事業会計</t>
  </si>
  <si>
    <t>一般会計</t>
  </si>
  <si>
    <t>津山市下水道事業会計</t>
  </si>
  <si>
    <t>介護保険特別会計</t>
  </si>
  <si>
    <t>国民健康保険特別会計</t>
  </si>
  <si>
    <t>津山市工業用水道事業会計</t>
  </si>
  <si>
    <t>後期高齢者医療特別会計</t>
  </si>
  <si>
    <t>磯野計記念奨学金特別会計</t>
  </si>
  <si>
    <t>その他会計（赤字）</t>
  </si>
  <si>
    <t>その他会計（黒字）</t>
  </si>
  <si>
    <t>R01</t>
    <phoneticPr fontId="5"/>
  </si>
  <si>
    <t>R02</t>
    <phoneticPr fontId="5"/>
  </si>
  <si>
    <t>R03</t>
    <phoneticPr fontId="5"/>
  </si>
  <si>
    <t>R04</t>
    <phoneticPr fontId="5"/>
  </si>
  <si>
    <t>R05</t>
    <phoneticPr fontId="5"/>
  </si>
  <si>
    <t>-</t>
    <phoneticPr fontId="2"/>
  </si>
  <si>
    <t>（財）津山市都市整備公社</t>
  </si>
  <si>
    <t>津山スポーツ振興財団</t>
  </si>
  <si>
    <t>津山文化振興財団</t>
  </si>
  <si>
    <t>津山街づくり（株）</t>
  </si>
  <si>
    <t>津山地域振興開発（株）</t>
  </si>
  <si>
    <t>（株）津山市加茂町ふるさと振興公社</t>
    <rPh sb="3" eb="6">
      <t>ツヤマシ</t>
    </rPh>
    <phoneticPr fontId="28"/>
  </si>
  <si>
    <t>（有）アグリ久米</t>
  </si>
  <si>
    <t>（財）あばグリーン公社</t>
  </si>
  <si>
    <t>（株）曲辰</t>
    <rPh sb="3" eb="4">
      <t>キョク</t>
    </rPh>
    <rPh sb="4" eb="5">
      <t>タツ</t>
    </rPh>
    <phoneticPr fontId="28"/>
  </si>
  <si>
    <t>○</t>
  </si>
  <si>
    <t>津山広域事務組合 一般会計</t>
    <rPh sb="0" eb="2">
      <t>ツヤマ</t>
    </rPh>
    <rPh sb="2" eb="4">
      <t>コウイキ</t>
    </rPh>
    <rPh sb="4" eb="6">
      <t>ジム</t>
    </rPh>
    <rPh sb="6" eb="8">
      <t>クミアイ</t>
    </rPh>
    <rPh sb="9" eb="11">
      <t>イッパン</t>
    </rPh>
    <rPh sb="11" eb="13">
      <t>カイケイ</t>
    </rPh>
    <phoneticPr fontId="25"/>
  </si>
  <si>
    <t>津山広域事務組合 ふるさと振興事業特別会計</t>
    <rPh sb="0" eb="2">
      <t>ツヤマ</t>
    </rPh>
    <rPh sb="2" eb="4">
      <t>コウイキ</t>
    </rPh>
    <rPh sb="4" eb="6">
      <t>ジム</t>
    </rPh>
    <rPh sb="6" eb="8">
      <t>クミアイ</t>
    </rPh>
    <rPh sb="13" eb="15">
      <t>シンコウ</t>
    </rPh>
    <rPh sb="15" eb="17">
      <t>ジギョウ</t>
    </rPh>
    <rPh sb="17" eb="19">
      <t>トクベツ</t>
    </rPh>
    <rPh sb="19" eb="21">
      <t>カイケイ</t>
    </rPh>
    <phoneticPr fontId="25"/>
  </si>
  <si>
    <t>勝田郡老人福祉施設組合 一般会計</t>
  </si>
  <si>
    <t>久米老人ホーム組合 一般会計</t>
    <rPh sb="0" eb="2">
      <t>クメ</t>
    </rPh>
    <rPh sb="2" eb="4">
      <t>ロウジン</t>
    </rPh>
    <rPh sb="7" eb="9">
      <t>クミアイ</t>
    </rPh>
    <rPh sb="10" eb="12">
      <t>イッパン</t>
    </rPh>
    <rPh sb="12" eb="14">
      <t>カイケイ</t>
    </rPh>
    <phoneticPr fontId="25"/>
  </si>
  <si>
    <t>久米老人ホーム組合 指定訪問介護事業特別会計</t>
  </si>
  <si>
    <t>津山圏域資源循環施設組合 一般会計</t>
  </si>
  <si>
    <t>津山圏域衛生処理組合 一般会計</t>
  </si>
  <si>
    <t>津山圏域消防組合 一般会計</t>
  </si>
  <si>
    <t>岡山県広域水道企業団</t>
  </si>
  <si>
    <t>岡山県後期高齢者医療広域連合 一般会計</t>
  </si>
  <si>
    <t>岡山県後期高齢者医療広域連合 特別会計</t>
  </si>
  <si>
    <t>岡山県市町村総合事務組合 一般会計</t>
  </si>
  <si>
    <t>岡山県市町村総合事務組合 貸付金特別会計</t>
  </si>
  <si>
    <t>岡山県市町村総合事務組合 拠出金事業特別会計</t>
  </si>
  <si>
    <t>-</t>
    <phoneticPr fontId="2"/>
  </si>
  <si>
    <t>ふるさと津山サポート基金</t>
    <phoneticPr fontId="5"/>
  </si>
  <si>
    <t>公共施設長寿命化等推進基金</t>
    <phoneticPr fontId="2"/>
  </si>
  <si>
    <t>第三セクター等改革推進債償還基金</t>
    <phoneticPr fontId="2"/>
  </si>
  <si>
    <t>人づくり基金</t>
    <phoneticPr fontId="2"/>
  </si>
  <si>
    <t>つやま森づくり木材産業活性化基金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</si>
  <si>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</si>
  <si>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</si>
  <si>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</si>
  <si>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</si>
  <si>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</si>
  <si>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</si>
  <si>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</si>
  <si>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</si>
  <si>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</si>
  <si>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</si>
  <si>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については、減少傾向であり、昨年度より8.2ポイント改善したものの、平成25年度に実施した第三セクター等改革推進債の発行等の要因により80％を超え、類似団体平均よりも高い水準で推移している。
　有形固定資産減価償却率については、資産の老朽化に伴い昨年度より1.6ポイント増加し、類似団体平均と同等の水準になっている。
　施設やインフラ等の長寿命化や更新については、それぞれの必要性や優先度を適切に判断しつつ、ファシリティマネジメントの取組を推進し、将来的な公共施設維持管理コストの削減に取り組んでいく。</t>
    <rPh sb="150" eb="152">
      <t>ヘイキン</t>
    </rPh>
    <rPh sb="153" eb="155">
      <t>ドウトウ</t>
    </rPh>
    <phoneticPr fontId="5"/>
  </si>
  <si>
    <r>
      <t>　</t>
    </r>
    <r>
      <rPr>
        <sz val="11"/>
        <rFont val="ＭＳ Ｐゴシック"/>
        <family val="3"/>
        <charset val="128"/>
      </rPr>
      <t>上記のとおり、将来負担比率は減少傾向にあるものの、80％を超える高い水準で推移している。</t>
    </r>
    <r>
      <rPr>
        <sz val="11"/>
        <color rgb="FFFF0000"/>
        <rFont val="ＭＳ Ｐゴシック"/>
        <family val="3"/>
        <charset val="128"/>
      </rPr>
      <t xml:space="preserve">
</t>
    </r>
    <r>
      <rPr>
        <sz val="11"/>
        <rFont val="ＭＳ Ｐゴシック"/>
        <family val="3"/>
        <charset val="128"/>
      </rPr>
      <t>　実質公債費比率の3ヵ年平均は、0.3ポイント増加となった。令和5年度単年度では、元利償還金及び準元利償還金が増となり、さらに普通交付税額や臨時財政対策債発行可能額の減により、標準財政規模が減少した結果、単年度の実質公債費比率は1.1ポイント上がっている。</t>
    </r>
    <r>
      <rPr>
        <sz val="11"/>
        <color rgb="FFFF0000"/>
        <rFont val="ＭＳ Ｐゴシック"/>
        <family val="3"/>
        <charset val="128"/>
      </rPr>
      <t xml:space="preserve">
　</t>
    </r>
    <r>
      <rPr>
        <sz val="11"/>
        <rFont val="ＭＳ Ｐゴシック"/>
        <family val="3"/>
        <charset val="128"/>
      </rPr>
      <t>両指標とも、類似団体との比較では高い水準であるが、起債対象事業の実施内容や時期の精査を行うなどして起債発行額の抑制に努め、将来世代の負担軽減、公債費負担の軽減を図る。</t>
    </r>
    <rPh sb="69" eb="71">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</si>
</sst>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7"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18F47DB-99AF-47C2-9FCD-7F502DDA81C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72051</c:v>
                </c:pt>
                <c:pt idx="1">
                  <c:v>70329</c:v>
                </c:pt>
                <c:pt idx="2">
                  <c:v>54225</c:v>
                </c:pt>
                <c:pt idx="3">
                  <c:v>54016</c:v>
                </c:pt>
                <c:pt idx="4">
                  <c:v>52786</c:v>
                </c:pt>
              </c:numCache>
            </c:numRef>
          </c:val>
          <c:smooth val="0"/>
          <c:extLst>
            <c:ext xmlns:c16="http://schemas.microsoft.com/office/drawing/2014/chart" uri="{C3380CC4-5D6E-409C-BE32-E72D297353CC}">
              <c16:uniqueId val="{00000000-CF58-4664-84BA-68DA9E0E040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64445</c:v>
                </c:pt>
                <c:pt idx="1">
                  <c:v>40514</c:v>
                </c:pt>
                <c:pt idx="2">
                  <c:v>36824</c:v>
                </c:pt>
                <c:pt idx="3">
                  <c:v>42842</c:v>
                </c:pt>
                <c:pt idx="4">
                  <c:v>53852</c:v>
                </c:pt>
              </c:numCache>
            </c:numRef>
          </c:val>
          <c:smooth val="0"/>
          <c:extLst>
            <c:ext xmlns:c16="http://schemas.microsoft.com/office/drawing/2014/chart" uri="{C3380CC4-5D6E-409C-BE32-E72D297353CC}">
              <c16:uniqueId val="{00000001-CF58-4664-84BA-68DA9E0E040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3.49</c:v>
                </c:pt>
                <c:pt idx="1">
                  <c:v>3.99</c:v>
                </c:pt>
                <c:pt idx="2">
                  <c:v>6.93</c:v>
                </c:pt>
                <c:pt idx="3">
                  <c:v>6.54</c:v>
                </c:pt>
                <c:pt idx="4">
                  <c:v>4.47</c:v>
                </c:pt>
              </c:numCache>
            </c:numRef>
          </c:val>
          <c:extLst>
            <c:ext xmlns:c16="http://schemas.microsoft.com/office/drawing/2014/chart" uri="{C3380CC4-5D6E-409C-BE32-E72D297353CC}">
              <c16:uniqueId val="{00000000-0699-4C40-A715-C094C8EC70F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17.53</c:v>
                </c:pt>
                <c:pt idx="1">
                  <c:v>14.46</c:v>
                </c:pt>
                <c:pt idx="2">
                  <c:v>16.010000000000002</c:v>
                </c:pt>
                <c:pt idx="3">
                  <c:v>14.54</c:v>
                </c:pt>
                <c:pt idx="4">
                  <c:v>10.33</c:v>
                </c:pt>
              </c:numCache>
            </c:numRef>
          </c:val>
          <c:extLst>
            <c:ext xmlns:c16="http://schemas.microsoft.com/office/drawing/2014/chart" uri="{C3380CC4-5D6E-409C-BE32-E72D297353CC}">
              <c16:uniqueId val="{00000001-0699-4C40-A715-C094C8EC70F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-4.28</c:v>
                </c:pt>
                <c:pt idx="1">
                  <c:v>-3.69</c:v>
                </c:pt>
                <c:pt idx="2">
                  <c:v>2.76</c:v>
                </c:pt>
                <c:pt idx="3">
                  <c:v>-5.78</c:v>
                </c:pt>
                <c:pt idx="4">
                  <c:v>-9.81</c:v>
                </c:pt>
              </c:numCache>
            </c:numRef>
          </c:val>
          <c:smooth val="0"/>
          <c:extLst>
            <c:ext xmlns:c16="http://schemas.microsoft.com/office/drawing/2014/chart" uri="{C3380CC4-5D6E-409C-BE32-E72D297353CC}">
              <c16:uniqueId val="{00000002-0699-4C40-A715-C094C8EC70F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4EF-459D-B7C0-EDFE9E7411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4EF-459D-B7C0-EDFE9E74113B}"/>
            </c:ext>
          </c:extLst>
        </c:ser>
        <c:ser>
          <c:idx val="2"/>
          <c:order val="2"/>
          <c:tx>
            <c:strRef>
              <c:f>データシート!$A$29</c:f>
              <c:strCache>
                <c:ptCount val="1"/>
                <c:pt idx="0">
                  <c:v>磯野計記念奨学金特別会計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4EF-459D-B7C0-EDFE9E74113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3-34EF-459D-B7C0-EDFE9E74113B}"/>
            </c:ext>
          </c:extLst>
        </c:ser>
        <c:ser>
          <c:idx val="4"/>
          <c:order val="4"/>
          <c:tx>
            <c:strRef>
              <c:f>データシート!$A$31</c:f>
              <c:strCache>
                <c:ptCount val="1"/>
                <c:pt idx="0">
                  <c:v>津山市工業用水道事業会計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0.18</c:v>
                </c:pt>
                <c:pt idx="2">
                  <c:v>#N/A</c:v>
                </c:pt>
                <c:pt idx="3">
                  <c:v>0.17</c:v>
                </c:pt>
                <c:pt idx="4">
                  <c:v>#N/A</c:v>
                </c:pt>
                <c:pt idx="5">
                  <c:v>0.17</c:v>
                </c:pt>
                <c:pt idx="6">
                  <c:v>#N/A</c:v>
                </c:pt>
                <c:pt idx="7">
                  <c:v>0.17</c:v>
                </c:pt>
                <c:pt idx="8">
                  <c:v>#N/A</c:v>
                </c:pt>
                <c:pt idx="9">
                  <c:v>0.19</c:v>
                </c:pt>
              </c:numCache>
            </c:numRef>
          </c:val>
          <c:extLst>
            <c:ext xmlns:c16="http://schemas.microsoft.com/office/drawing/2014/chart" uri="{C3380CC4-5D6E-409C-BE32-E72D297353CC}">
              <c16:uniqueId val="{00000004-34EF-459D-B7C0-EDFE9E74113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0.32</c:v>
                </c:pt>
                <c:pt idx="2">
                  <c:v>#N/A</c:v>
                </c:pt>
                <c:pt idx="3">
                  <c:v>0.54</c:v>
                </c:pt>
                <c:pt idx="4">
                  <c:v>#N/A</c:v>
                </c:pt>
                <c:pt idx="5">
                  <c:v>0.3</c:v>
                </c:pt>
                <c:pt idx="6">
                  <c:v>#N/A</c:v>
                </c:pt>
                <c:pt idx="7">
                  <c:v>0.46</c:v>
                </c:pt>
                <c:pt idx="8">
                  <c:v>#N/A</c:v>
                </c:pt>
                <c:pt idx="9">
                  <c:v>1.04</c:v>
                </c:pt>
              </c:numCache>
            </c:numRef>
          </c:val>
          <c:extLst>
            <c:ext xmlns:c16="http://schemas.microsoft.com/office/drawing/2014/chart" uri="{C3380CC4-5D6E-409C-BE32-E72D297353CC}">
              <c16:uniqueId val="{00000005-34EF-459D-B7C0-EDFE9E74113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0.47</c:v>
                </c:pt>
                <c:pt idx="2">
                  <c:v>#N/A</c:v>
                </c:pt>
                <c:pt idx="3">
                  <c:v>0.97</c:v>
                </c:pt>
                <c:pt idx="4">
                  <c:v>#N/A</c:v>
                </c:pt>
                <c:pt idx="5">
                  <c:v>1.66</c:v>
                </c:pt>
                <c:pt idx="6">
                  <c:v>#N/A</c:v>
                </c:pt>
                <c:pt idx="7">
                  <c:v>1.9</c:v>
                </c:pt>
                <c:pt idx="8">
                  <c:v>#N/A</c:v>
                </c:pt>
                <c:pt idx="9">
                  <c:v>1.84</c:v>
                </c:pt>
              </c:numCache>
            </c:numRef>
          </c:val>
          <c:extLst>
            <c:ext xmlns:c16="http://schemas.microsoft.com/office/drawing/2014/chart" uri="{C3380CC4-5D6E-409C-BE32-E72D297353CC}">
              <c16:uniqueId val="{00000006-34EF-459D-B7C0-EDFE9E74113B}"/>
            </c:ext>
          </c:extLst>
        </c:ser>
        <c:ser>
          <c:idx val="7"/>
          <c:order val="7"/>
          <c:tx>
            <c:strRef>
              <c:f>データシート!$A$34</c:f>
              <c:strCache>
                <c:ptCount val="1"/>
                <c:pt idx="0">
                  <c:v>津山市下水道事業会計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1.27</c:v>
                </c:pt>
                <c:pt idx="2">
                  <c:v>#N/A</c:v>
                </c:pt>
                <c:pt idx="3">
                  <c:v>2.38</c:v>
                </c:pt>
                <c:pt idx="4">
                  <c:v>#N/A</c:v>
                </c:pt>
                <c:pt idx="5">
                  <c:v>2.41</c:v>
                </c:pt>
                <c:pt idx="6">
                  <c:v>#N/A</c:v>
                </c:pt>
                <c:pt idx="7">
                  <c:v>2.2999999999999998</c:v>
                </c:pt>
                <c:pt idx="8">
                  <c:v>#N/A</c:v>
                </c:pt>
                <c:pt idx="9">
                  <c:v>2.06</c:v>
                </c:pt>
              </c:numCache>
            </c:numRef>
          </c:val>
          <c:extLst>
            <c:ext xmlns:c16="http://schemas.microsoft.com/office/drawing/2014/chart" uri="{C3380CC4-5D6E-409C-BE32-E72D297353CC}">
              <c16:uniqueId val="{00000007-34EF-459D-B7C0-EDFE9E74113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3.49</c:v>
                </c:pt>
                <c:pt idx="2">
                  <c:v>#N/A</c:v>
                </c:pt>
                <c:pt idx="3">
                  <c:v>3.99</c:v>
                </c:pt>
                <c:pt idx="4">
                  <c:v>#N/A</c:v>
                </c:pt>
                <c:pt idx="5">
                  <c:v>6.93</c:v>
                </c:pt>
                <c:pt idx="6">
                  <c:v>#N/A</c:v>
                </c:pt>
                <c:pt idx="7">
                  <c:v>6.54</c:v>
                </c:pt>
                <c:pt idx="8">
                  <c:v>#N/A</c:v>
                </c:pt>
                <c:pt idx="9">
                  <c:v>4.47</c:v>
                </c:pt>
              </c:numCache>
            </c:numRef>
          </c:val>
          <c:extLst>
            <c:ext xmlns:c16="http://schemas.microsoft.com/office/drawing/2014/chart" uri="{C3380CC4-5D6E-409C-BE32-E72D297353CC}">
              <c16:uniqueId val="{00000008-34EF-459D-B7C0-EDFE9E74113B}"/>
            </c:ext>
          </c:extLst>
        </c:ser>
        <c:ser>
          <c:idx val="9"/>
          <c:order val="9"/>
          <c:tx>
            <c:strRef>
              <c:f>データシート!$A$36</c:f>
              <c:strCache>
                <c:ptCount val="1"/>
                <c:pt idx="0">
                  <c:v>津山市水道事業会計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16.489999999999998</c:v>
                </c:pt>
                <c:pt idx="2">
                  <c:v>#N/A</c:v>
                </c:pt>
                <c:pt idx="3">
                  <c:v>16.97</c:v>
                </c:pt>
                <c:pt idx="4">
                  <c:v>#N/A</c:v>
                </c:pt>
                <c:pt idx="5">
                  <c:v>16.52</c:v>
                </c:pt>
                <c:pt idx="6">
                  <c:v>#N/A</c:v>
                </c:pt>
                <c:pt idx="7">
                  <c:v>16.8</c:v>
                </c:pt>
                <c:pt idx="8">
                  <c:v>#N/A</c:v>
                </c:pt>
                <c:pt idx="9">
                  <c:v>15.83</c:v>
                </c:pt>
              </c:numCache>
            </c:numRef>
          </c:val>
          <c:extLst>
            <c:ext xmlns:c16="http://schemas.microsoft.com/office/drawing/2014/chart" uri="{C3380CC4-5D6E-409C-BE32-E72D297353CC}">
              <c16:uniqueId val="{00000009-34EF-459D-B7C0-EDFE9E7411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5996</c:v>
                </c:pt>
                <c:pt idx="5">
                  <c:v>6069</c:v>
                </c:pt>
                <c:pt idx="8">
                  <c:v>6178</c:v>
                </c:pt>
                <c:pt idx="11">
                  <c:v>6314</c:v>
                </c:pt>
                <c:pt idx="14">
                  <c:v>6110</c:v>
                </c:pt>
              </c:numCache>
            </c:numRef>
          </c:val>
          <c:extLst>
            <c:ext xmlns:c16="http://schemas.microsoft.com/office/drawing/2014/chart" uri="{C3380CC4-5D6E-409C-BE32-E72D297353CC}">
              <c16:uniqueId val="{00000000-8210-4B5E-90C8-E87EDB2E5C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210-4B5E-90C8-E87EDB2E5C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193</c:v>
                </c:pt>
                <c:pt idx="3">
                  <c:v>151</c:v>
                </c:pt>
                <c:pt idx="6">
                  <c:v>148</c:v>
                </c:pt>
                <c:pt idx="9">
                  <c:v>143</c:v>
                </c:pt>
                <c:pt idx="12">
                  <c:v>140</c:v>
                </c:pt>
              </c:numCache>
            </c:numRef>
          </c:val>
          <c:extLst>
            <c:ext xmlns:c16="http://schemas.microsoft.com/office/drawing/2014/chart" uri="{C3380CC4-5D6E-409C-BE32-E72D297353CC}">
              <c16:uniqueId val="{00000002-8210-4B5E-90C8-E87EDB2E5C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787</c:v>
                </c:pt>
                <c:pt idx="3">
                  <c:v>871</c:v>
                </c:pt>
                <c:pt idx="6">
                  <c:v>941</c:v>
                </c:pt>
                <c:pt idx="9">
                  <c:v>1060</c:v>
                </c:pt>
                <c:pt idx="12">
                  <c:v>984</c:v>
                </c:pt>
              </c:numCache>
            </c:numRef>
          </c:val>
          <c:extLst>
            <c:ext xmlns:c16="http://schemas.microsoft.com/office/drawing/2014/chart" uri="{C3380CC4-5D6E-409C-BE32-E72D297353CC}">
              <c16:uniqueId val="{00000003-8210-4B5E-90C8-E87EDB2E5C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1694</c:v>
                </c:pt>
                <c:pt idx="3">
                  <c:v>1746</c:v>
                </c:pt>
                <c:pt idx="6">
                  <c:v>1724</c:v>
                </c:pt>
                <c:pt idx="9">
                  <c:v>1634</c:v>
                </c:pt>
                <c:pt idx="12">
                  <c:v>1732</c:v>
                </c:pt>
              </c:numCache>
            </c:numRef>
          </c:val>
          <c:extLst>
            <c:ext xmlns:c16="http://schemas.microsoft.com/office/drawing/2014/chart" uri="{C3380CC4-5D6E-409C-BE32-E72D297353CC}">
              <c16:uniqueId val="{00000004-8210-4B5E-90C8-E87EDB2E5C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7</c:v>
                </c:pt>
                <c:pt idx="3">
                  <c:v>0</c:v>
                </c:pt>
                <c:pt idx="6">
                  <c:v>0</c:v>
                </c:pt>
                <c:pt idx="9">
                  <c:v>0</c:v>
                </c:pt>
                <c:pt idx="12">
                  <c:v>0</c:v>
                </c:pt>
              </c:numCache>
            </c:numRef>
          </c:val>
          <c:extLst>
            <c:ext xmlns:c16="http://schemas.microsoft.com/office/drawing/2014/chart" uri="{C3380CC4-5D6E-409C-BE32-E72D297353CC}">
              <c16:uniqueId val="{00000005-8210-4B5E-90C8-E87EDB2E5C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210-4B5E-90C8-E87EDB2E5C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6009</c:v>
                </c:pt>
                <c:pt idx="3">
                  <c:v>6161</c:v>
                </c:pt>
                <c:pt idx="6">
                  <c:v>6241</c:v>
                </c:pt>
                <c:pt idx="9">
                  <c:v>6316</c:v>
                </c:pt>
                <c:pt idx="12">
                  <c:v>6369</c:v>
                </c:pt>
              </c:numCache>
            </c:numRef>
          </c:val>
          <c:extLst>
            <c:ext xmlns:c16="http://schemas.microsoft.com/office/drawing/2014/chart" uri="{C3380CC4-5D6E-409C-BE32-E72D297353CC}">
              <c16:uniqueId val="{00000007-8210-4B5E-90C8-E87EDB2E5C4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2694</c:v>
                </c:pt>
                <c:pt idx="2">
                  <c:v>#N/A</c:v>
                </c:pt>
                <c:pt idx="3">
                  <c:v>#N/A</c:v>
                </c:pt>
                <c:pt idx="4">
                  <c:v>2860</c:v>
                </c:pt>
                <c:pt idx="5">
                  <c:v>#N/A</c:v>
                </c:pt>
                <c:pt idx="6">
                  <c:v>#N/A</c:v>
                </c:pt>
                <c:pt idx="7">
                  <c:v>2876</c:v>
                </c:pt>
                <c:pt idx="8">
                  <c:v>#N/A</c:v>
                </c:pt>
                <c:pt idx="9">
                  <c:v>#N/A</c:v>
                </c:pt>
                <c:pt idx="10">
                  <c:v>2839</c:v>
                </c:pt>
                <c:pt idx="11">
                  <c:v>#N/A</c:v>
                </c:pt>
                <c:pt idx="12">
                  <c:v>#N/A</c:v>
                </c:pt>
                <c:pt idx="13">
                  <c:v>3115</c:v>
                </c:pt>
                <c:pt idx="14">
                  <c:v>#N/A</c:v>
                </c:pt>
              </c:numCache>
            </c:numRef>
          </c:val>
          <c:smooth val="0"/>
          <c:extLst>
            <c:ext xmlns:c16="http://schemas.microsoft.com/office/drawing/2014/chart" uri="{C3380CC4-5D6E-409C-BE32-E72D297353CC}">
              <c16:uniqueId val="{00000008-8210-4B5E-90C8-E87EDB2E5C4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68200</c:v>
                </c:pt>
                <c:pt idx="5">
                  <c:v>66267</c:v>
                </c:pt>
                <c:pt idx="8">
                  <c:v>63985</c:v>
                </c:pt>
                <c:pt idx="11">
                  <c:v>60392</c:v>
                </c:pt>
                <c:pt idx="14">
                  <c:v>57785</c:v>
                </c:pt>
              </c:numCache>
            </c:numRef>
          </c:val>
          <c:extLst>
            <c:ext xmlns:c16="http://schemas.microsoft.com/office/drawing/2014/chart" uri="{C3380CC4-5D6E-409C-BE32-E72D297353CC}">
              <c16:uniqueId val="{00000000-3802-40B8-88F0-AA76BD342E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10193</c:v>
                </c:pt>
                <c:pt idx="5">
                  <c:v>9025</c:v>
                </c:pt>
                <c:pt idx="8">
                  <c:v>8509</c:v>
                </c:pt>
                <c:pt idx="11">
                  <c:v>8139</c:v>
                </c:pt>
                <c:pt idx="14">
                  <c:v>7868</c:v>
                </c:pt>
              </c:numCache>
            </c:numRef>
          </c:val>
          <c:extLst>
            <c:ext xmlns:c16="http://schemas.microsoft.com/office/drawing/2014/chart" uri="{C3380CC4-5D6E-409C-BE32-E72D297353CC}">
              <c16:uniqueId val="{00000001-3802-40B8-88F0-AA76BD342E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8385</c:v>
                </c:pt>
                <c:pt idx="5">
                  <c:v>7745</c:v>
                </c:pt>
                <c:pt idx="8">
                  <c:v>9953</c:v>
                </c:pt>
                <c:pt idx="11">
                  <c:v>9959</c:v>
                </c:pt>
                <c:pt idx="14">
                  <c:v>7825</c:v>
                </c:pt>
              </c:numCache>
            </c:numRef>
          </c:val>
          <c:extLst>
            <c:ext xmlns:c16="http://schemas.microsoft.com/office/drawing/2014/chart" uri="{C3380CC4-5D6E-409C-BE32-E72D297353CC}">
              <c16:uniqueId val="{00000002-3802-40B8-88F0-AA76BD342E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802-40B8-88F0-AA76BD342E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802-40B8-88F0-AA76BD342E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13</c:v>
                </c:pt>
                <c:pt idx="3">
                  <c:v>17</c:v>
                </c:pt>
                <c:pt idx="6">
                  <c:v>10</c:v>
                </c:pt>
                <c:pt idx="9">
                  <c:v>26</c:v>
                </c:pt>
                <c:pt idx="12">
                  <c:v>18</c:v>
                </c:pt>
              </c:numCache>
            </c:numRef>
          </c:val>
          <c:extLst>
            <c:ext xmlns:c16="http://schemas.microsoft.com/office/drawing/2014/chart" uri="{C3380CC4-5D6E-409C-BE32-E72D297353CC}">
              <c16:uniqueId val="{00000005-3802-40B8-88F0-AA76BD342E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5840</c:v>
                </c:pt>
                <c:pt idx="3">
                  <c:v>5764</c:v>
                </c:pt>
                <c:pt idx="6">
                  <c:v>6040</c:v>
                </c:pt>
                <c:pt idx="9">
                  <c:v>5968</c:v>
                </c:pt>
                <c:pt idx="12">
                  <c:v>5568</c:v>
                </c:pt>
              </c:numCache>
            </c:numRef>
          </c:val>
          <c:extLst>
            <c:ext xmlns:c16="http://schemas.microsoft.com/office/drawing/2014/chart" uri="{C3380CC4-5D6E-409C-BE32-E72D297353CC}">
              <c16:uniqueId val="{00000006-3802-40B8-88F0-AA76BD342E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8958</c:v>
                </c:pt>
                <c:pt idx="3">
                  <c:v>8234</c:v>
                </c:pt>
                <c:pt idx="6">
                  <c:v>7743</c:v>
                </c:pt>
                <c:pt idx="9">
                  <c:v>6917</c:v>
                </c:pt>
                <c:pt idx="12">
                  <c:v>6040</c:v>
                </c:pt>
              </c:numCache>
            </c:numRef>
          </c:val>
          <c:extLst>
            <c:ext xmlns:c16="http://schemas.microsoft.com/office/drawing/2014/chart" uri="{C3380CC4-5D6E-409C-BE32-E72D297353CC}">
              <c16:uniqueId val="{00000007-3802-40B8-88F0-AA76BD342E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25266</c:v>
                </c:pt>
                <c:pt idx="3">
                  <c:v>23561</c:v>
                </c:pt>
                <c:pt idx="6">
                  <c:v>22679</c:v>
                </c:pt>
                <c:pt idx="9">
                  <c:v>21715</c:v>
                </c:pt>
                <c:pt idx="12">
                  <c:v>21104</c:v>
                </c:pt>
              </c:numCache>
            </c:numRef>
          </c:val>
          <c:extLst>
            <c:ext xmlns:c16="http://schemas.microsoft.com/office/drawing/2014/chart" uri="{C3380CC4-5D6E-409C-BE32-E72D297353CC}">
              <c16:uniqueId val="{00000008-3802-40B8-88F0-AA76BD342E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1296</c:v>
                </c:pt>
                <c:pt idx="3">
                  <c:v>1166</c:v>
                </c:pt>
                <c:pt idx="6">
                  <c:v>1289</c:v>
                </c:pt>
                <c:pt idx="9">
                  <c:v>938</c:v>
                </c:pt>
                <c:pt idx="12">
                  <c:v>810</c:v>
                </c:pt>
              </c:numCache>
            </c:numRef>
          </c:val>
          <c:extLst>
            <c:ext xmlns:c16="http://schemas.microsoft.com/office/drawing/2014/chart" uri="{C3380CC4-5D6E-409C-BE32-E72D297353CC}">
              <c16:uniqueId val="{00000009-3802-40B8-88F0-AA76BD342E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73669</c:v>
                </c:pt>
                <c:pt idx="3">
                  <c:v>71249</c:v>
                </c:pt>
                <c:pt idx="6">
                  <c:v>68271</c:v>
                </c:pt>
                <c:pt idx="9">
                  <c:v>64489</c:v>
                </c:pt>
                <c:pt idx="12">
                  <c:v>59760</c:v>
                </c:pt>
              </c:numCache>
            </c:numRef>
          </c:val>
          <c:extLst>
            <c:ext xmlns:c16="http://schemas.microsoft.com/office/drawing/2014/chart" uri="{C3380CC4-5D6E-409C-BE32-E72D297353CC}">
              <c16:uniqueId val="{0000000A-3802-40B8-88F0-AA76BD342E2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28264</c:v>
                </c:pt>
                <c:pt idx="2">
                  <c:v>#N/A</c:v>
                </c:pt>
                <c:pt idx="3">
                  <c:v>#N/A</c:v>
                </c:pt>
                <c:pt idx="4">
                  <c:v>26953</c:v>
                </c:pt>
                <c:pt idx="5">
                  <c:v>#N/A</c:v>
                </c:pt>
                <c:pt idx="6">
                  <c:v>#N/A</c:v>
                </c:pt>
                <c:pt idx="7">
                  <c:v>23585</c:v>
                </c:pt>
                <c:pt idx="8">
                  <c:v>#N/A</c:v>
                </c:pt>
                <c:pt idx="9">
                  <c:v>#N/A</c:v>
                </c:pt>
                <c:pt idx="10">
                  <c:v>21562</c:v>
                </c:pt>
                <c:pt idx="11">
                  <c:v>#N/A</c:v>
                </c:pt>
                <c:pt idx="12">
                  <c:v>#N/A</c:v>
                </c:pt>
                <c:pt idx="13">
                  <c:v>19823</c:v>
                </c:pt>
                <c:pt idx="14">
                  <c:v>#N/A</c:v>
                </c:pt>
              </c:numCache>
            </c:numRef>
          </c:val>
          <c:smooth val="0"/>
          <c:extLst>
            <c:ext xmlns:c16="http://schemas.microsoft.com/office/drawing/2014/chart" uri="{C3380CC4-5D6E-409C-BE32-E72D297353CC}">
              <c16:uniqueId val="{0000000B-3802-40B8-88F0-AA76BD342E2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4628</c:v>
                </c:pt>
                <c:pt idx="1">
                  <c:v>4131</c:v>
                </c:pt>
                <c:pt idx="2">
                  <c:v>2933</c:v>
                </c:pt>
              </c:numCache>
            </c:numRef>
          </c:val>
          <c:extLst>
            <c:ext xmlns:c16="http://schemas.microsoft.com/office/drawing/2014/chart" uri="{C3380CC4-5D6E-409C-BE32-E72D297353CC}">
              <c16:uniqueId val="{00000000-9838-4FA9-BCF3-BE45F31608A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1027</c:v>
                </c:pt>
                <c:pt idx="1">
                  <c:v>1027</c:v>
                </c:pt>
                <c:pt idx="2">
                  <c:v>1159</c:v>
                </c:pt>
              </c:numCache>
            </c:numRef>
          </c:val>
          <c:extLst>
            <c:ext xmlns:c16="http://schemas.microsoft.com/office/drawing/2014/chart" uri="{C3380CC4-5D6E-409C-BE32-E72D297353CC}">
              <c16:uniqueId val="{00000001-9838-4FA9-BCF3-BE45F31608A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2680</c:v>
                </c:pt>
                <c:pt idx="1">
                  <c:v>2834</c:v>
                </c:pt>
                <c:pt idx="2">
                  <c:v>1792</c:v>
                </c:pt>
              </c:numCache>
            </c:numRef>
          </c:val>
          <c:extLst>
            <c:ext xmlns:c16="http://schemas.microsoft.com/office/drawing/2014/chart" uri="{C3380CC4-5D6E-409C-BE32-E72D297353CC}">
              <c16:uniqueId val="{00000002-9838-4FA9-BCF3-BE45F31608A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{3E0AF9B3-6081-46D9-B319-96F37A656196}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603-4A93-9A43-9DB4CC98E03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{3C032317-A7C0-44CB-8C3F-B9E92D79EC99}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03-4A93-9A43-9DB4CC98E03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{7A0864A9-E9C0-4CB0-B294-90361C65B75F}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03-4A93-9A43-9DB4CC98E03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{D69291DF-EB93-4256-A09D-AB320D1CFAAF}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03-4A93-9A43-9DB4CC98E03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{D69435C0-E4BE-4D03-A151-11F9A0C1F063}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03-4A93-9A43-9DB4CC98E03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{5634EC4E-C6D6-4244-A35C-0A1F26338B46}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603-4A93-9A43-9DB4CC98E03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{02FEC2F1-F200-4A7A-85AE-E52DE01438F4}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603-4A93-9A43-9DB4CC98E03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{D5569E42-B513-46F8-901B-DEA6D00C04DA}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603-4A93-9A43-9DB4CC98E03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{E187C3B3-09AB-4F6D-B66B-D7AFF53C2E31}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603-4A93-9A43-9DB4CC98E03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57.5</c:v>
                </c:pt>
                <c:pt idx="8">
                  <c:v>59.3</c:v>
                </c:pt>
                <c:pt idx="16">
                  <c:v>61.1</c:v>
                </c:pt>
                <c:pt idx="24">
                  <c:v>62.9</c:v>
                </c:pt>
                <c:pt idx="32">
                  <c:v>64.5</c:v>
                </c:pt>
              </c:numCache>
            </c:numRef>
          </c:xVal>
          <c:yVal>
            <c:numRef>
              <c:f>公会計指標分析・財政指標組合せ分析表!$BP$51:$DC$51</c:f>
              <c:numCache>
                <c:formatCode>#,##0.0;"▲ "#,##0.0</c:formatCode>
                <c:ptCount val="40"/>
                <c:pt idx="0">
                  <c:v>130.19999999999999</c:v>
                </c:pt>
                <c:pt idx="8">
                  <c:v>119.8</c:v>
                </c:pt>
                <c:pt idx="16">
                  <c:v>100.5</c:v>
                </c:pt>
                <c:pt idx="24">
                  <c:v>94.5</c:v>
                </c:pt>
                <c:pt idx="32">
                  <c:v>86.3</c:v>
                </c:pt>
              </c:numCache>
            </c:numRef>
          </c:yVal>
          <c:smooth val="0"/>
          <c:extLst>
            <c:ext xmlns:c16="http://schemas.microsoft.com/office/drawing/2014/chart" uri="{C3380CC4-5D6E-409C-BE32-E72D297353CC}">
              <c16:uniqueId val="{00000009-6603-4A93-9A43-9DB4CC98E03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{C9EB45E7-6F09-442F-B6C9-C31F61416159}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603-4A93-9A43-9DB4CC98E03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{4D2BD6DF-FF08-42D0-A464-A4F689274035}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03-4A93-9A43-9DB4CC98E03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{5DBE9795-9AEC-4F1A-A411-ABA5BAD049D6}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03-4A93-9A43-9DB4CC98E03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{760CAB0E-6543-4E35-8B5D-8211C425EF7E}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03-4A93-9A43-9DB4CC98E03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{E0AFBAB4-8A4C-4B15-B8C9-4B6ABC704EC2}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03-4A93-9A43-9DB4CC98E03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{18AFEB52-4A80-44CE-823E-33A1949AC804}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603-4A93-9A43-9DB4CC98E03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{3A7D297A-FDEA-4D0E-8425-282EA8CCFACB}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603-4A93-9A43-9DB4CC98E03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{B9440A6C-14A5-47AC-BDBB-4E0FC5AF07AE}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603-4A93-9A43-9DB4CC98E03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{182AC2DC-C9A5-4E51-A00A-109301EB188E}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603-4A93-9A43-9DB4CC98E03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62</c:v>
                </c:pt>
                <c:pt idx="16">
                  <c:v>62.2</c:v>
                </c:pt>
                <c:pt idx="24">
                  <c:v>63.2</c:v>
                </c:pt>
                <c:pt idx="32">
                  <c:v>64.599999999999994</c:v>
                </c:pt>
              </c:numCache>
            </c:numRef>
          </c:xVal>
          <c:yVal>
            <c:numRef>
              <c:f>公会計指標分析・財政指標組合せ分析表!$BP$55:$DC$55</c:f>
              <c:numCache>
                <c:formatCode>#,##0.0;"▲ "#,##0.0</c:formatCode>
                <c:ptCount val="40"/>
                <c:pt idx="0">
                  <c:v>49.5</c:v>
                </c:pt>
                <c:pt idx="8">
                  <c:v>27.8</c:v>
                </c:pt>
                <c:pt idx="16">
                  <c:v>18</c:v>
                </c:pt>
                <c:pt idx="24">
                  <c:v>12.7</c:v>
                </c:pt>
                <c:pt idx="32">
                  <c:v>10</c:v>
                </c:pt>
              </c:numCache>
            </c:numRef>
          </c:yVal>
          <c:smooth val="0"/>
          <c:extLst>
            <c:ext xmlns:c16="http://schemas.microsoft.com/office/drawing/2014/chart" uri="{C3380CC4-5D6E-409C-BE32-E72D297353CC}">
              <c16:uniqueId val="{00000013-6603-4A93-9A43-9DB4CC98E03C}"/>
            </c:ext>
          </c:extLst>
        </c:ser>
        <c:dLbls>
          <c:showLegendKey val="0"/>
          <c:showVal val="1"/>
          <c:showCatName val="0"/>
          <c:showSerName val="0"/>
          <c:showPercent val="0"/>
          <c:showBubbleSize val="0"/>
        </c:dLbls>
        <c:axId val="46179840"/>
        <c:axId val="46181760"/>
      </c:scatterChart>
      <c:valAx>
        <c:axId val="46179840"/>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{76B4B1AC-A95C-49E6-B401-0147E61DAAEE}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EA8-4F23-89C9-AA46329F09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{4C3CD9AB-419C-42A9-9141-52F9460F6C70}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A8-4F23-89C9-AA46329F09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{5090BA1A-7898-4842-ABBC-D777FD7493BC}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A8-4F23-89C9-AA46329F09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{D3AA795E-57C3-46CB-B5D7-A1B163273F26}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A8-4F23-89C9-AA46329F09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{47A8EABC-7EB2-438B-991D-717FB103E9EB}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A8-4F23-89C9-AA46329F09A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{2F8FC5A1-E8CE-4794-AC45-68A3281FDBC9}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EA8-4F23-89C9-AA46329F09AE}"/>
                </c:ext>
              </c:extLst>
            </c:dLbl>
            <c:dLbl>
              <c:idx val="16"/>
              <c:layout>
                <c:manualLayout>
                  <c:x val="0"/>
                  <c:y val="5.171219810576895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{645693A9-9EE5-450B-A52F-7E8D84FABB0D}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EA8-4F23-89C9-AA46329F09AE}"/>
                </c:ext>
              </c:extLst>
            </c:dLbl>
            <c:dLbl>
              <c:idx val="24"/>
              <c:layout>
                <c:manualLayout>
                  <c:x val="0"/>
                  <c:y val="-5.1712198105770546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{E8E075CB-25CF-4F8A-81AD-C26F21B5D237}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EA8-4F23-89C9-AA46329F09A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{84238A57-1802-46FE-BCF5-34DC6C5E5DBF}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EA8-4F23-89C9-AA46329F09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12.4</c:v>
                </c:pt>
                <c:pt idx="16">
                  <c:v>12.4</c:v>
                </c:pt>
                <c:pt idx="24">
                  <c:v>12.4</c:v>
                </c:pt>
                <c:pt idx="32">
                  <c:v>12.7</c:v>
                </c:pt>
              </c:numCache>
            </c:numRef>
          </c:xVal>
          <c:yVal>
            <c:numRef>
              <c:f>公会計指標分析・財政指標組合せ分析表!$BP$73:$DC$73</c:f>
              <c:numCache>
                <c:formatCode>#,##0.0;"▲ "#,##0.0</c:formatCode>
                <c:ptCount val="40"/>
                <c:pt idx="0">
                  <c:v>130.19999999999999</c:v>
                </c:pt>
                <c:pt idx="8">
                  <c:v>119.8</c:v>
                </c:pt>
                <c:pt idx="16">
                  <c:v>100.5</c:v>
                </c:pt>
                <c:pt idx="24">
                  <c:v>94.5</c:v>
                </c:pt>
                <c:pt idx="32">
                  <c:v>86.3</c:v>
                </c:pt>
              </c:numCache>
            </c:numRef>
          </c:yVal>
          <c:smooth val="0"/>
          <c:extLst>
            <c:ext xmlns:c16="http://schemas.microsoft.com/office/drawing/2014/chart" uri="{C3380CC4-5D6E-409C-BE32-E72D297353CC}">
              <c16:uniqueId val="{00000009-BEA8-4F23-89C9-AA46329F09A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{7694B77B-5FF0-4B09-A555-2EB5B0DA08F5}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EA8-4F23-89C9-AA46329F09A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{6366E3D6-91F5-4698-AD4E-6004F55DDFCB}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A8-4F23-89C9-AA46329F09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{2A48C3CF-9EE7-4CFF-9E84-9EC810D5FADD}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A8-4F23-89C9-AA46329F09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{4B70CBD2-7FCC-4C0C-9F72-CB142177A39E}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A8-4F23-89C9-AA46329F09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{9EDB2799-9D98-4DE9-9067-83195D2B0C87}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A8-4F23-89C9-AA46329F09A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{05F30D77-4A9C-402A-82A7-87B4ED0A2CF2}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EA8-4F23-89C9-AA46329F09AE}"/>
                </c:ext>
              </c:extLst>
            </c:dLbl>
            <c:dLbl>
              <c:idx val="16"/>
              <c:layout>
                <c:manualLayout>
                  <c:x val="0"/>
                  <c:y val="1.483587653186123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{06345C02-366F-48D9-B87B-F44DED4BDD09}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EA8-4F23-89C9-AA46329F09AE}"/>
                </c:ext>
              </c:extLst>
            </c:dLbl>
            <c:dLbl>
              <c:idx val="24"/>
              <c:layout>
                <c:manualLayout>
                  <c:x val="0"/>
                  <c:y val="5.3155783210848363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{8F0972E4-A5AA-41A9-8D38-B8EA7D5D2BA2}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EA8-4F23-89C9-AA46329F09AE}"/>
                </c:ext>
              </c:extLst>
            </c:dLbl>
            <c:dLbl>
              <c:idx val="32"/>
              <c:layout>
                <c:manualLayout>
                  <c:x val="0"/>
                  <c:y val="-2.015145485294611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{537F7FFE-B346-4D92-A955-54D61ECD09E6}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EA8-4F23-89C9-AA46329F09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7.6</c:v>
                </c:pt>
                <c:pt idx="8">
                  <c:v>7.5</c:v>
                </c:pt>
                <c:pt idx="16">
                  <c:v>6.6</c:v>
                </c:pt>
                <c:pt idx="24">
                  <c:v>6.6</c:v>
                </c:pt>
                <c:pt idx="32">
                  <c:v>6.7</c:v>
                </c:pt>
              </c:numCache>
            </c:numRef>
          </c:xVal>
          <c:yVal>
            <c:numRef>
              <c:f>公会計指標分析・財政指標組合せ分析表!$BP$77:$DC$77</c:f>
              <c:numCache>
                <c:formatCode>#,##0.0;"▲ "#,##0.0</c:formatCode>
                <c:ptCount val="40"/>
                <c:pt idx="0">
                  <c:v>49.5</c:v>
                </c:pt>
                <c:pt idx="8">
                  <c:v>27.8</c:v>
                </c:pt>
                <c:pt idx="16">
                  <c:v>18</c:v>
                </c:pt>
                <c:pt idx="24">
                  <c:v>12.7</c:v>
                </c:pt>
                <c:pt idx="32">
                  <c:v>10</c:v>
                </c:pt>
              </c:numCache>
            </c:numRef>
          </c:yVal>
          <c:smooth val="0"/>
          <c:extLst>
            <c:ext xmlns:c16="http://schemas.microsoft.com/office/drawing/2014/chart" uri="{C3380CC4-5D6E-409C-BE32-E72D297353CC}">
              <c16:uniqueId val="{00000013-BEA8-4F23-89C9-AA46329F09AE}"/>
            </c:ext>
          </c:extLst>
        </c:ser>
        <c:dLbls>
          <c:showLegendKey val="0"/>
          <c:showVal val="1"/>
          <c:showCatName val="0"/>
          <c:showSerName val="0"/>
          <c:showPercent val="0"/>
          <c:showBubbleSize val="0"/>
        </c:dLbls>
        <c:axId val="84219776"/>
        <c:axId val="84234240"/>
      </c:scatterChart>
      <c:valAx>
        <c:axId val="84219776"/>
        <c:scaling>
          <c:orientation val="maxMin"/>
          <c:max val="14"/>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岡山県津山市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元利償還金は、小中学校施設整備等に係る起債償還の据置期間終了等により平成</a:t>
          </a:r>
          <a:r>
            <a:rPr kumimoji="1" lang="en-US" altLang="ja-JP" sz="1100">
              <a:solidFill>
                <a:sysClr val="windowText" lastClr="000000"/>
              </a:solidFill>
              <a:latin typeface="ＭＳ ゴシック" pitchFamily="49" charset="-128"/>
              <a:ea typeface="ＭＳ ゴシック" pitchFamily="49" charset="-128"/>
            </a:rPr>
            <a:t>28</a:t>
          </a:r>
          <a:r>
            <a:rPr kumimoji="1" lang="ja-JP" altLang="en-US" sz="1100">
              <a:solidFill>
                <a:sysClr val="windowText" lastClr="000000"/>
              </a:solidFill>
              <a:latin typeface="ＭＳ ゴシック" pitchFamily="49" charset="-128"/>
              <a:ea typeface="ＭＳ ゴシック" pitchFamily="49" charset="-128"/>
            </a:rPr>
            <a:t>年度以降</a:t>
          </a:r>
          <a:r>
            <a:rPr kumimoji="1" lang="en-US" altLang="ja-JP" sz="1100">
              <a:solidFill>
                <a:sysClr val="windowText" lastClr="000000"/>
              </a:solidFill>
              <a:latin typeface="ＭＳ ゴシック" pitchFamily="49" charset="-128"/>
              <a:ea typeface="ＭＳ ゴシック" pitchFamily="49" charset="-128"/>
            </a:rPr>
            <a:t>60</a:t>
          </a:r>
          <a:r>
            <a:rPr kumimoji="1" lang="ja-JP" altLang="en-US" sz="1100">
              <a:solidFill>
                <a:sysClr val="windowText" lastClr="000000"/>
              </a:solidFill>
              <a:latin typeface="ＭＳ ゴシック" pitchFamily="49" charset="-128"/>
              <a:ea typeface="ＭＳ ゴシック" pitchFamily="49" charset="-128"/>
            </a:rPr>
            <a:t>億円台で推移しているが、合併特例債など、交付税算入等で財政的に有利な地方債を重点的に活用していることから、同時に算入公債費等も増加傾向にある。</a:t>
          </a:r>
        </a:p>
        <a:p>
          <a:r>
            <a:rPr kumimoji="1" lang="ja-JP" altLang="en-US" sz="1100">
              <a:solidFill>
                <a:sysClr val="windowText" lastClr="000000"/>
              </a:solidFill>
              <a:latin typeface="ＭＳ ゴシック" pitchFamily="49" charset="-128"/>
              <a:ea typeface="ＭＳ ゴシック" pitchFamily="49" charset="-128"/>
            </a:rPr>
            <a:t>　満期一括償還地方債に係る年度割相当額は、平成</a:t>
          </a:r>
          <a:r>
            <a:rPr kumimoji="1" lang="en-US" altLang="ja-JP" sz="1100">
              <a:solidFill>
                <a:sysClr val="windowText" lastClr="000000"/>
              </a:solidFill>
              <a:latin typeface="ＭＳ ゴシック" pitchFamily="49" charset="-128"/>
              <a:ea typeface="ＭＳ ゴシック" pitchFamily="49" charset="-128"/>
            </a:rPr>
            <a:t>28</a:t>
          </a:r>
          <a:r>
            <a:rPr kumimoji="1" lang="ja-JP" altLang="en-US" sz="1100">
              <a:solidFill>
                <a:sysClr val="windowText" lastClr="000000"/>
              </a:solidFill>
              <a:latin typeface="ＭＳ ゴシック" pitchFamily="49" charset="-128"/>
              <a:ea typeface="ＭＳ ゴシック" pitchFamily="49" charset="-128"/>
            </a:rPr>
            <a:t>年度以降市場公募債を発行していないため令和</a:t>
          </a:r>
          <a:r>
            <a:rPr kumimoji="1" lang="en-US" altLang="ja-JP" sz="1100">
              <a:solidFill>
                <a:sysClr val="windowText" lastClr="000000"/>
              </a:solidFill>
              <a:latin typeface="ＭＳ ゴシック" pitchFamily="49" charset="-128"/>
              <a:ea typeface="ＭＳ ゴシック" pitchFamily="49" charset="-128"/>
            </a:rPr>
            <a:t>2</a:t>
          </a:r>
          <a:r>
            <a:rPr kumimoji="1" lang="ja-JP" altLang="en-US" sz="1100">
              <a:solidFill>
                <a:sysClr val="windowText" lastClr="000000"/>
              </a:solidFill>
              <a:latin typeface="ＭＳ ゴシック" pitchFamily="49" charset="-128"/>
              <a:ea typeface="ＭＳ ゴシック" pitchFamily="49" charset="-128"/>
            </a:rPr>
            <a:t>年度で皆減となっている。また、組合等が起こした地方債の元利償還金に対する負担金等は、新し尿処理施設建設に係る起債償還等により増加しているが、算入公債費等の増加要因にもなっている。</a:t>
          </a:r>
        </a:p>
        <a:p>
          <a:r>
            <a:rPr kumimoji="1" lang="ja-JP" altLang="en-US" sz="1100">
              <a:solidFill>
                <a:sysClr val="windowText" lastClr="000000"/>
              </a:solidFill>
              <a:latin typeface="ＭＳ ゴシック" pitchFamily="49" charset="-128"/>
              <a:ea typeface="ＭＳ ゴシック" pitchFamily="49" charset="-128"/>
            </a:rPr>
            <a:t>　令和</a:t>
          </a:r>
          <a:r>
            <a:rPr kumimoji="1" lang="en-US" altLang="ja-JP" sz="1100">
              <a:solidFill>
                <a:sysClr val="windowText" lastClr="000000"/>
              </a:solidFill>
              <a:latin typeface="ＭＳ ゴシック" pitchFamily="49" charset="-128"/>
              <a:ea typeface="ＭＳ ゴシック" pitchFamily="49" charset="-128"/>
            </a:rPr>
            <a:t>5</a:t>
          </a:r>
          <a:r>
            <a:rPr kumimoji="1" lang="ja-JP" altLang="en-US" sz="1100">
              <a:solidFill>
                <a:sysClr val="windowText" lastClr="000000"/>
              </a:solidFill>
              <a:latin typeface="ＭＳ ゴシック" pitchFamily="49" charset="-128"/>
              <a:ea typeface="ＭＳ ゴシック" pitchFamily="49" charset="-128"/>
            </a:rPr>
            <a:t>年度においては、元利償還金等は合併特例債分及び下水道事業分の増などにより増加したが、算入公債費等は東日本大震災全国緊急防災施策債分の減により減少したため、横ばい傾向であった比率の分子は増加となった。</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減債基金積立不足算定額は生じていない。満期一括償還地方債に係る減債基金積立相当額は、平成</a:t>
          </a:r>
          <a:r>
            <a:rPr kumimoji="1" lang="en-US" altLang="ja-JP" sz="1100">
              <a:solidFill>
                <a:sysClr val="windowText" lastClr="000000"/>
              </a:solidFill>
              <a:latin typeface="ＭＳ ゴシック" pitchFamily="49" charset="-128"/>
              <a:ea typeface="ＭＳ ゴシック" pitchFamily="49" charset="-128"/>
            </a:rPr>
            <a:t>28</a:t>
          </a:r>
          <a:r>
            <a:rPr kumimoji="1" lang="ja-JP" altLang="en-US" sz="1100">
              <a:solidFill>
                <a:sysClr val="windowText" lastClr="000000"/>
              </a:solidFill>
              <a:latin typeface="ＭＳ ゴシック" pitchFamily="49" charset="-128"/>
              <a:ea typeface="ＭＳ ゴシック" pitchFamily="49" charset="-128"/>
            </a:rPr>
            <a:t>年度以降市場公募債を発行していないため、令和元年度末から皆減となっている。</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岡山県津山市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一般会計等に係る地方債の現在高は、合併特例債、臨時財政対策債などの減に加え、令和</a:t>
          </a: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年度は第三セクター等改革推進債の繰上償還を行ったことから、総額としては</a:t>
          </a:r>
          <a:r>
            <a:rPr kumimoji="1" lang="en-US" altLang="ja-JP" sz="1200">
              <a:solidFill>
                <a:sysClr val="windowText" lastClr="000000"/>
              </a:solidFill>
              <a:latin typeface="ＭＳ ゴシック" pitchFamily="49" charset="-128"/>
              <a:ea typeface="ＭＳ ゴシック" pitchFamily="49" charset="-128"/>
            </a:rPr>
            <a:t>47.3</a:t>
          </a:r>
          <a:r>
            <a:rPr kumimoji="1" lang="ja-JP" altLang="en-US" sz="1200">
              <a:solidFill>
                <a:sysClr val="windowText" lastClr="000000"/>
              </a:solidFill>
              <a:latin typeface="ＭＳ ゴシック" pitchFamily="49" charset="-128"/>
              <a:ea typeface="ＭＳ ゴシック" pitchFamily="49" charset="-128"/>
            </a:rPr>
            <a:t>億円の大幅な減となった。公営企業債等繰入見込額では、下水道事業の地方債残高の減少などにより</a:t>
          </a:r>
          <a:r>
            <a:rPr kumimoji="1" lang="en-US" altLang="ja-JP" sz="1200">
              <a:solidFill>
                <a:sysClr val="windowText" lastClr="000000"/>
              </a:solidFill>
              <a:latin typeface="ＭＳ ゴシック" pitchFamily="49" charset="-128"/>
              <a:ea typeface="ＭＳ ゴシック" pitchFamily="49" charset="-128"/>
            </a:rPr>
            <a:t>6.1</a:t>
          </a:r>
          <a:r>
            <a:rPr kumimoji="1" lang="ja-JP" altLang="en-US" sz="1200">
              <a:solidFill>
                <a:sysClr val="windowText" lastClr="000000"/>
              </a:solidFill>
              <a:latin typeface="ＭＳ ゴシック" pitchFamily="49" charset="-128"/>
              <a:ea typeface="ＭＳ ゴシック" pitchFamily="49" charset="-128"/>
            </a:rPr>
            <a:t>億円の減となった。また、組合等負担等見込額でも、新クリーンセンター建設及び新し尿処理施設建設に係る額の減少などから、</a:t>
          </a:r>
          <a:r>
            <a:rPr kumimoji="1" lang="en-US" altLang="ja-JP" sz="1200">
              <a:solidFill>
                <a:sysClr val="windowText" lastClr="000000"/>
              </a:solidFill>
              <a:latin typeface="ＭＳ ゴシック" pitchFamily="49" charset="-128"/>
              <a:ea typeface="ＭＳ ゴシック" pitchFamily="49" charset="-128"/>
            </a:rPr>
            <a:t>8.8</a:t>
          </a:r>
          <a:r>
            <a:rPr kumimoji="1" lang="ja-JP" altLang="en-US" sz="1200">
              <a:solidFill>
                <a:sysClr val="windowText" lastClr="000000"/>
              </a:solidFill>
              <a:latin typeface="ＭＳ ゴシック" pitchFamily="49" charset="-128"/>
              <a:ea typeface="ＭＳ ゴシック" pitchFamily="49" charset="-128"/>
            </a:rPr>
            <a:t>億円の減となった。</a:t>
          </a:r>
        </a:p>
        <a:p>
          <a:r>
            <a:rPr kumimoji="1" lang="ja-JP" altLang="en-US" sz="1200">
              <a:solidFill>
                <a:sysClr val="windowText" lastClr="000000"/>
              </a:solidFill>
              <a:latin typeface="ＭＳ ゴシック" pitchFamily="49" charset="-128"/>
              <a:ea typeface="ＭＳ ゴシック" pitchFamily="49" charset="-128"/>
            </a:rPr>
            <a:t>　充当可能基金は、繰上償還に伴う第三セクター等改革推進債償還基金の取崩し及び財政調整基金の取崩しなどにより</a:t>
          </a:r>
          <a:r>
            <a:rPr kumimoji="1" lang="en-US" altLang="ja-JP" sz="1200">
              <a:solidFill>
                <a:sysClr val="windowText" lastClr="000000"/>
              </a:solidFill>
              <a:latin typeface="ＭＳ ゴシック" pitchFamily="49" charset="-128"/>
              <a:ea typeface="ＭＳ ゴシック" pitchFamily="49" charset="-128"/>
            </a:rPr>
            <a:t>21.3</a:t>
          </a:r>
          <a:r>
            <a:rPr kumimoji="1" lang="ja-JP" altLang="en-US" sz="1200">
              <a:solidFill>
                <a:sysClr val="windowText" lastClr="000000"/>
              </a:solidFill>
              <a:latin typeface="ＭＳ ゴシック" pitchFamily="49" charset="-128"/>
              <a:ea typeface="ＭＳ ゴシック" pitchFamily="49" charset="-128"/>
            </a:rPr>
            <a:t>億円の減、充当可能特定歳入は、下水道事業の地方債残高の減少に伴う都市計画税収の減少などで</a:t>
          </a:r>
          <a:r>
            <a:rPr kumimoji="1" lang="en-US" altLang="ja-JP" sz="1200">
              <a:solidFill>
                <a:sysClr val="windowText" lastClr="000000"/>
              </a:solidFill>
              <a:latin typeface="ＭＳ ゴシック" pitchFamily="49" charset="-128"/>
              <a:ea typeface="ＭＳ ゴシック" pitchFamily="49" charset="-128"/>
            </a:rPr>
            <a:t>2.7</a:t>
          </a:r>
          <a:r>
            <a:rPr kumimoji="1" lang="ja-JP" altLang="en-US" sz="1200">
              <a:solidFill>
                <a:sysClr val="windowText" lastClr="000000"/>
              </a:solidFill>
              <a:latin typeface="ＭＳ ゴシック" pitchFamily="49" charset="-128"/>
              <a:ea typeface="ＭＳ ゴシック" pitchFamily="49" charset="-128"/>
            </a:rPr>
            <a:t>億円の減、基準財政需要額算入見込額については、公債費や下水道費ほかの事業費補正の減などにより、</a:t>
          </a:r>
          <a:r>
            <a:rPr kumimoji="1" lang="en-US" altLang="ja-JP" sz="1200">
              <a:solidFill>
                <a:sysClr val="windowText" lastClr="000000"/>
              </a:solidFill>
              <a:latin typeface="ＭＳ ゴシック" pitchFamily="49" charset="-128"/>
              <a:ea typeface="ＭＳ ゴシック" pitchFamily="49" charset="-128"/>
            </a:rPr>
            <a:t>26.1</a:t>
          </a:r>
          <a:r>
            <a:rPr kumimoji="1" lang="ja-JP" altLang="en-US" sz="1200">
              <a:solidFill>
                <a:sysClr val="windowText" lastClr="000000"/>
              </a:solidFill>
              <a:latin typeface="ＭＳ ゴシック" pitchFamily="49" charset="-128"/>
              <a:ea typeface="ＭＳ ゴシック" pitchFamily="49" charset="-128"/>
            </a:rPr>
            <a:t>億円の大幅な減となった。</a:t>
          </a:r>
        </a:p>
        <a:p>
          <a:r>
            <a:rPr kumimoji="1" lang="ja-JP" altLang="en-US" sz="1200">
              <a:solidFill>
                <a:sysClr val="windowText" lastClr="000000"/>
              </a:solidFill>
              <a:latin typeface="ＭＳ ゴシック" pitchFamily="49" charset="-128"/>
              <a:ea typeface="ＭＳ ゴシック" pitchFamily="49" charset="-128"/>
            </a:rPr>
            <a:t>　上記の要因などから、将来負担比率の分子は対前年度で</a:t>
          </a:r>
          <a:r>
            <a:rPr kumimoji="1" lang="en-US" altLang="ja-JP" sz="1200">
              <a:solidFill>
                <a:sysClr val="windowText" lastClr="000000"/>
              </a:solidFill>
              <a:latin typeface="ＭＳ ゴシック" pitchFamily="49" charset="-128"/>
              <a:ea typeface="ＭＳ ゴシック" pitchFamily="49" charset="-128"/>
            </a:rPr>
            <a:t>17.4</a:t>
          </a:r>
          <a:r>
            <a:rPr kumimoji="1" lang="ja-JP" altLang="en-US" sz="1200">
              <a:solidFill>
                <a:sysClr val="windowText" lastClr="000000"/>
              </a:solidFill>
              <a:latin typeface="ＭＳ ゴシック" pitchFamily="49" charset="-128"/>
              <a:ea typeface="ＭＳ ゴシック" pitchFamily="49" charset="-128"/>
            </a:rPr>
            <a:t>億円の減となっている。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岡山県津山市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ふるさと津山サポート基金を、令和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年度事業へ充てるため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億円取り崩したが、ふるさと納税の増加により、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また、財政調整基金は、歳計剰余金処分として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億円を積み立てた一方、収支不足の補填や総合計画主要事業の推進を図るため、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億円を取り崩した。これに加え、令和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年度は第三セクター等改革推進債繰上償還の財源とするため、同償還基金を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億円取り崩したことなどにより、基金全体では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本市財政計画上の見通しでは、第三セクター等改革推進債に係る財政負担などの影響により、当面の間、収支不足が見込まれているところであり、行財政改革の取組の強化を図るとともに、特定目的基金を有効に活用することで健全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・ふるさと津山サポート基金：寄付金を財源として各種事業を実施し、暮らしやすく、個性豊かで魅力に満ちたまちづくりに資する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・公共施設長寿命化等推進基金：公共施設の修繕、改修等による長寿命化及び除却に関する事業の推進を図る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・第三セクター等改革推進債償還基金：第三セクター等改革推進債の償還に必要な財源の確保による、将来にわたる健全な財政運営の推進</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・ふるさと津山サポート基金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年分の収入分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億円を取り崩した一方で、令和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年分のふるさと納税による収入分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億円を積み立てたことによる増加。</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・公共施設長寿命化等推進基金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市営住宅解体などの財源として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億円を取り崩したことによる減少。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・第三セクター等改革推進債償還基金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第三セクター等改革推進債繰上償還の財源とするため、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億円取り崩したことによる減少。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なお、繰上償還後、津山産業・流通センター宅盤売払収入</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億円を積み立てたことから、令和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・ふるさと津山サポート基金：毎年度、ふるさと納税収入の全額を一度本基金に積み立てた上、翌年度に各種事業の財源として全額を取り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崩す形で活用する予定。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・公共施設長寿命化等推進基金：公共施設の修繕、改修等による長寿命化及び除却に関する事業の財源として適宜取り崩す予定。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・第三セクター等改革推進債償還基金：今後の津山産業・流通センター用地の分譲により、その都度分譲収入を積立てることとし、令和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年度に積立額を繰上償還の財源として取り崩す。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当初予算編成における収支不足の補填や総合計画主要事業の推進を図るため、年度末に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億円を取り崩したが、令和４年度の歳計剰余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金処分により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億円を積み立てるなどしたため、年度末残高としては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財政計画に基づき、本基金を活用して今後の収支不足に対応していくこととしているため、中期的には減少していく見込みである。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取り崩しはなく、普通交付税で措置された臨時財政対策債償還基金費相当額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億円の積立を行ったため増加となっている。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財政計画に基づき、本基金を活用して収支不足等に対応することとしているため、中長期的に減少していく見込みである。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F56ADFD-3392-4068-B746-2EEDD55593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E0E024D-7FDC-499F-B291-1713E28EF4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53CB5A2-8B6F-4A35-9FE1-F094B187801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424B010-4299-4C25-AD0E-8F12D254582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425B2F2-093C-4368-94E9-ABAF21A7B1C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9EAF538-1DFD-4839-8D37-1363785976E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岡山県津山市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96DD5A9-FD6A-450F-920A-5E5EAD29386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94607E4-6AA7-4D1B-A982-D82F3A65C9D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65A942E-2A0D-4C3A-B99E-283E48EE26B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06CF5AD-723C-456D-A04B-CD74B3F9BE5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812BE2B-EAB6-4D38-BF2C-5FDD86DCA9A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12032DC-E2A0-413C-A9DE-4560174135E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96,314
95,094
506.33
55,196,198
53,809,876
1,269,441
28,397,884
59,760,076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2D53253-81E0-4F03-8EBA-FB13CB03864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A1FF712-4322-4FDB-9AF8-6424FF5E4F5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6ADAF8E-B3A5-4460-8D0B-2538767C6D6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C7863AC-2068-4BEC-865A-49964711AFB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509BAD8-6C31-41C0-B65B-5741C8443AE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9859DA4-2D17-41D0-B34B-2AFDC417D55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B10D7D8-ED63-48DC-9490-9945C147744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32A6413-28B7-4C80-BBB5-1308944D165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B93C600-C0C8-42AF-953F-0BBE91FCE5F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2B4EFAE-8DC6-450C-BC92-6283798A8F0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BCAB2DA-DA4C-467D-806B-5FB9BB60AD3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65E21CD-F416-4515-8233-EC05F921C72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FC0D461-4224-42FB-BB3E-0790D00AD45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ADA405B-C3A0-4B05-A28C-D0F94DD5473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620727C-2B8E-4384-9A16-4062F16AF75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8329554-74D4-423C-B33D-FF5D2A48F51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C00D4E7-7652-44DD-89C5-739C3552848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7220E23-7C83-478C-AC93-905411ADB6F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0ACD119-22F6-4628-9A6C-922D5CDE8F7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5D90C8E-C868-47AE-9AB6-1738E1624F8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162119F1-C631-4EFF-8E03-CDF56B189BF6}"/>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EB47C765-2453-4ADC-AD64-18183AF1A55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1879DEA-02D0-446B-8AC0-DD2022A06FD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264D4B3-69CD-49EC-B51A-72E1E49FBBD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E80C481-C718-4990-9CD5-13DE0C161BF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1B21018-86A9-482C-BC74-B264381E480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98A6402-580B-48ED-BCC8-B89C1C48837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C67CFB6-9607-4FFA-BD81-94B55D5C5BB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5D8A2B9-281E-46E9-AC14-07A5375F024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B0F7F11-54C6-445E-BB34-59CE37FA98A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C225D0A-E44A-4D9C-918D-CAB956BC3F5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7507E3D-59FD-4852-BBE2-11D40036902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5017C4D-CA82-4493-9803-785B6D6FC7E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0D5B585-B213-4756-904D-84E32E6C8C2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4C45B39-C221-45DF-BC6A-7F91BC29072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年度に策定した津山市公共施設等総合管理計画において、公共施設等の延べ床面積を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％以下に削減するという目標を掲げ、施設の統廃合や、集約化・複合化を進めている。</a:t>
          </a:r>
          <a:endParaRPr lang="ja-JP" altLang="ja-JP" sz="1100">
            <a:effectLst/>
            <a:latin typeface="ＭＳ Ｐゴシック" panose="020B0600070205080204" pitchFamily="50" charset="-128"/>
            <a:ea typeface="ＭＳ Ｐゴシック" panose="020B0600070205080204" pitchFamily="50" charset="-128"/>
          </a:endParaRPr>
        </a:p>
        <a:p>
          <a:pPr>
            <a:lnSpc>
              <a:spcPts val="1500"/>
            </a:lnSpc>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価償却率については上昇傾向であり、岡山県平均を下回っているが類似団体平均、全国</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平均</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と同等の水準</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である。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a:lnSpc>
              <a:spcPts val="1500"/>
            </a:lnSpc>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今後、中長期的には維持管理・更新費用が大きく増加し、財政をより圧迫していくものと見込まれるため、施設の統廃合、多機能化・複合化等に一層取り組む必要がある。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67F3FAC-8FF7-48EF-9F75-7B3B81243FA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E99563D-0DC5-40BE-BEC0-11EF694FE45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D253313-5A8B-4361-973C-43CDF2CD68E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AA347271-B209-47D7-A2AF-186034B4D65D}"/>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D7B1186E-496D-48C4-9844-C440C2884C0B}"/>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A25DA27C-AAC7-4AF8-8620-EE895D10BB99}"/>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49EA4530-9EB5-4A3D-9A4E-CB1DA4E664DC}"/>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5F8B3BCB-9B1A-427F-A9F7-D1C5869AED47}"/>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861261DA-07D0-4688-8F1B-1F3B8DF1BF4F}"/>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8154574F-4D6C-4C5A-B5E1-128923E0D05A}"/>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4DF26F5D-59F7-47F1-82E8-BB5B6B347DDB}"/>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C1D6C1F-1EC7-4366-BC54-33A6036BDDC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F78871CB-52EF-4D63-B786-4C643A4DEF7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21BCA57E-B040-46F5-B316-6CDBA076E2B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E1F152EF-1ACC-44D9-8CAC-BCA97CFC8A44}"/>
            </a:ext>
          </a:extLst>
        </xdr:cNvPr>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09562D81-1184-48D4-A369-8BC576CDA84B}"/>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872F4F41-A0D3-4DDB-954E-39AF0E9FE0BE}"/>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90CBFBAF-9C7D-4027-ABC4-C4BAC1B100D6}"/>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E5577525-C3F8-4A4E-A4CC-9B498F0AA642}"/>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68" name="有形固定資産減価償却率平均値テキスト">
          <a:extLst>
            <a:ext uri="{FF2B5EF4-FFF2-40B4-BE49-F238E27FC236}">
              <a16:creationId xmlns:a16="http://schemas.microsoft.com/office/drawing/2014/main" id="{41D475EB-7130-4A44-A2FD-38709C773B53}"/>
            </a:ext>
          </a:extLst>
        </xdr:cNvPr>
        <xdr:cNvSpPr txBox="1"/>
      </xdr:nvSpPr>
      <xdr:spPr>
        <a:xfrm>
          <a:off x="4813300" y="5942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30E6C7E9-89DC-4E42-94E8-BAFCAD2F665B}"/>
            </a:ext>
          </a:extLst>
        </xdr:cNvPr>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3741C055-0359-4358-A33B-125BAE4779AF}"/>
            </a:ext>
          </a:extLst>
        </xdr:cNvPr>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ABD76913-C2BF-4E3D-BD5E-FC802A811DB6}"/>
            </a:ext>
          </a:extLst>
        </xdr:cNvPr>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2" name="フローチャート: 判断 71">
          <a:extLst>
            <a:ext uri="{FF2B5EF4-FFF2-40B4-BE49-F238E27FC236}">
              <a16:creationId xmlns:a16="http://schemas.microsoft.com/office/drawing/2014/main" id="{43BFCA5E-E55A-440C-98E1-83A8EA84D67D}"/>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BBF69576-77E4-405A-AAA8-25CF7D9E2687}"/>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523038D7-BC40-4A57-9B57-EC92431D32F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5D843164-2A8A-4D9D-A0AC-D04CA7805EB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CE1F066-0893-40E4-B2A8-4EBBD9A4D0E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3320509-1D72-441F-ADC2-D022E9A3D19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BC282AA-9E91-4417-AB5A-3EDAC164B6A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9" name="楕円 78">
          <a:extLst>
            <a:ext uri="{FF2B5EF4-FFF2-40B4-BE49-F238E27FC236}">
              <a16:creationId xmlns:a16="http://schemas.microsoft.com/office/drawing/2014/main" id="{C5A40107-8F33-4EC8-A1BC-FCA738BF421E}"/>
            </a:ext>
          </a:extLst>
        </xdr:cNvPr>
        <xdr:cNvSpPr/>
      </xdr:nvSpPr>
      <xdr:spPr>
        <a:xfrm>
          <a:off x="47117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67962</xdr:rowOff>
    </xdr:from>
    <xdr:ext cx="405111" cy="259045"/>
    <xdr:sp macro="" textlink="">
      <xdr:nvSpPr>
        <xdr:cNvPr id="80" name="有形固定資産減価償却率該当値テキスト">
          <a:extLst>
            <a:ext uri="{FF2B5EF4-FFF2-40B4-BE49-F238E27FC236}">
              <a16:creationId xmlns:a16="http://schemas.microsoft.com/office/drawing/2014/main" id="{04310EDA-A41C-497D-96E0-C807BE8C4341}"/>
            </a:ext>
          </a:extLst>
        </xdr:cNvPr>
        <xdr:cNvSpPr txBox="1"/>
      </xdr:nvSpPr>
      <xdr:spPr>
        <a:xfrm>
          <a:off x="4813300" y="5811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147447</xdr:rowOff>
    </xdr:from>
    <xdr:to>
      <xdr:col>19</xdr:col>
      <xdr:colOff>187325</xdr:colOff>
      <xdr:row>30</xdr:row>
      <xdr:rowOff>77597</xdr:rowOff>
    </xdr:to>
    <xdr:sp macro="" textlink="">
      <xdr:nvSpPr>
        <xdr:cNvPr id="81" name="楕円 80">
          <a:extLst>
            <a:ext uri="{FF2B5EF4-FFF2-40B4-BE49-F238E27FC236}">
              <a16:creationId xmlns:a16="http://schemas.microsoft.com/office/drawing/2014/main" id="{7004D8A7-DD88-46DA-9C00-0E3B80637D52}"/>
            </a:ext>
          </a:extLst>
        </xdr:cNvPr>
        <xdr:cNvSpPr/>
      </xdr:nvSpPr>
      <xdr:spPr>
        <a:xfrm>
          <a:off x="4000500" y="5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26797</xdr:rowOff>
    </xdr:from>
    <xdr:to>
      <xdr:col>23</xdr:col>
      <xdr:colOff>85725</xdr:colOff>
      <xdr:row>30</xdr:row>
      <xdr:rowOff>95885</xdr:rowOff>
    </xdr:to>
    <xdr:cxnSp macro="">
      <xdr:nvCxnSpPr>
        <xdr:cNvPr id="82" name="直線コネクタ 81">
          <a:extLst>
            <a:ext uri="{FF2B5EF4-FFF2-40B4-BE49-F238E27FC236}">
              <a16:creationId xmlns:a16="http://schemas.microsoft.com/office/drawing/2014/main" id="{52AB2B4F-F899-4F55-8539-6EB815B5CE04}"/>
            </a:ext>
          </a:extLst>
        </xdr:cNvPr>
        <xdr:cNvCxnSpPr/>
      </xdr:nvCxnSpPr>
      <xdr:spPr>
        <a:xfrm>
          <a:off x="4051300" y="5941822"/>
          <a:ext cx="711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3" name="楕円 82">
          <a:extLst>
            <a:ext uri="{FF2B5EF4-FFF2-40B4-BE49-F238E27FC236}">
              <a16:creationId xmlns:a16="http://schemas.microsoft.com/office/drawing/2014/main" id="{B7C1BB08-8F12-474A-9EE9-999BD568321C}"/>
            </a:ext>
          </a:extLst>
        </xdr:cNvPr>
        <xdr:cNvSpPr/>
      </xdr:nvSpPr>
      <xdr:spPr>
        <a:xfrm>
          <a:off x="3238500" y="58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120523</xdr:rowOff>
    </xdr:from>
    <xdr:to>
      <xdr:col>19</xdr:col>
      <xdr:colOff>136525</xdr:colOff>
      <xdr:row>30</xdr:row>
      <xdr:rowOff>26797</xdr:rowOff>
    </xdr:to>
    <xdr:cxnSp macro="">
      <xdr:nvCxnSpPr>
        <xdr:cNvPr id="84" name="直線コネクタ 83">
          <a:extLst>
            <a:ext uri="{FF2B5EF4-FFF2-40B4-BE49-F238E27FC236}">
              <a16:creationId xmlns:a16="http://schemas.microsoft.com/office/drawing/2014/main" id="{DF77ADFF-49FB-4E24-BA84-2FBCA9B50DC7}"/>
            </a:ext>
          </a:extLst>
        </xdr:cNvPr>
        <xdr:cNvCxnSpPr/>
      </xdr:nvCxnSpPr>
      <xdr:spPr>
        <a:xfrm>
          <a:off x="3289300" y="5864098"/>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163449</xdr:rowOff>
    </xdr:from>
    <xdr:to>
      <xdr:col>11</xdr:col>
      <xdr:colOff>187325</xdr:colOff>
      <xdr:row>29</xdr:row>
      <xdr:rowOff>93599</xdr:rowOff>
    </xdr:to>
    <xdr:sp macro="" textlink="">
      <xdr:nvSpPr>
        <xdr:cNvPr id="85" name="楕円 84">
          <a:extLst>
            <a:ext uri="{FF2B5EF4-FFF2-40B4-BE49-F238E27FC236}">
              <a16:creationId xmlns:a16="http://schemas.microsoft.com/office/drawing/2014/main" id="{EC62B831-847A-4F38-9B1B-0626706506E0}"/>
            </a:ext>
          </a:extLst>
        </xdr:cNvPr>
        <xdr:cNvSpPr/>
      </xdr:nvSpPr>
      <xdr:spPr>
        <a:xfrm>
          <a:off x="2476500" y="573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42799</xdr:rowOff>
    </xdr:from>
    <xdr:to>
      <xdr:col>15</xdr:col>
      <xdr:colOff>136525</xdr:colOff>
      <xdr:row>29</xdr:row>
      <xdr:rowOff>120523</xdr:rowOff>
    </xdr:to>
    <xdr:cxnSp macro="">
      <xdr:nvCxnSpPr>
        <xdr:cNvPr id="86" name="直線コネクタ 85">
          <a:extLst>
            <a:ext uri="{FF2B5EF4-FFF2-40B4-BE49-F238E27FC236}">
              <a16:creationId xmlns:a16="http://schemas.microsoft.com/office/drawing/2014/main" id="{2C136624-6CF5-4185-BB63-2488B71173FE}"/>
            </a:ext>
          </a:extLst>
        </xdr:cNvPr>
        <xdr:cNvCxnSpPr/>
      </xdr:nvCxnSpPr>
      <xdr:spPr>
        <a:xfrm>
          <a:off x="2527300" y="5786374"/>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85725</xdr:rowOff>
    </xdr:from>
    <xdr:to>
      <xdr:col>7</xdr:col>
      <xdr:colOff>187325</xdr:colOff>
      <xdr:row>29</xdr:row>
      <xdr:rowOff>15875</xdr:rowOff>
    </xdr:to>
    <xdr:sp macro="" textlink="">
      <xdr:nvSpPr>
        <xdr:cNvPr id="87" name="楕円 86">
          <a:extLst>
            <a:ext uri="{FF2B5EF4-FFF2-40B4-BE49-F238E27FC236}">
              <a16:creationId xmlns:a16="http://schemas.microsoft.com/office/drawing/2014/main" id="{7BDF04C2-442F-4346-BC91-774BE5EDF89F}"/>
            </a:ext>
          </a:extLst>
        </xdr:cNvPr>
        <xdr:cNvSpPr/>
      </xdr:nvSpPr>
      <xdr:spPr>
        <a:xfrm>
          <a:off x="17145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136525</xdr:rowOff>
    </xdr:from>
    <xdr:to>
      <xdr:col>11</xdr:col>
      <xdr:colOff>136525</xdr:colOff>
      <xdr:row>29</xdr:row>
      <xdr:rowOff>42799</xdr:rowOff>
    </xdr:to>
    <xdr:cxnSp macro="">
      <xdr:nvCxnSpPr>
        <xdr:cNvPr id="88" name="直線コネクタ 87">
          <a:extLst>
            <a:ext uri="{FF2B5EF4-FFF2-40B4-BE49-F238E27FC236}">
              <a16:creationId xmlns:a16="http://schemas.microsoft.com/office/drawing/2014/main" id="{BB136AB6-291B-4D70-A72D-2BDA4CBC1C84}"/>
            </a:ext>
          </a:extLst>
        </xdr:cNvPr>
        <xdr:cNvCxnSpPr/>
      </xdr:nvCxnSpPr>
      <xdr:spPr>
        <a:xfrm>
          <a:off x="1765300" y="5708650"/>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89" name="n_1aveValue有形固定資産減価償却率">
          <a:extLst>
            <a:ext uri="{FF2B5EF4-FFF2-40B4-BE49-F238E27FC236}">
              <a16:creationId xmlns:a16="http://schemas.microsoft.com/office/drawing/2014/main" id="{68CAFAA6-D649-4FFF-9DF0-B518A5362479}"/>
            </a:ext>
          </a:extLst>
        </xdr:cNvPr>
        <xdr:cNvSpPr txBox="1"/>
      </xdr:nvSpPr>
      <xdr:spPr>
        <a:xfrm>
          <a:off x="3836044" y="599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90" name="n_2aveValue有形固定資産減価償却率">
          <a:extLst>
            <a:ext uri="{FF2B5EF4-FFF2-40B4-BE49-F238E27FC236}">
              <a16:creationId xmlns:a16="http://schemas.microsoft.com/office/drawing/2014/main" id="{C8C346E9-EAC4-48A1-8D0E-357F5EA38DFF}"/>
            </a:ext>
          </a:extLst>
        </xdr:cNvPr>
        <xdr:cNvSpPr txBox="1"/>
      </xdr:nvSpPr>
      <xdr:spPr>
        <a:xfrm>
          <a:off x="3086744" y="595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91" name="n_3aveValue有形固定資産減価償却率">
          <a:extLst>
            <a:ext uri="{FF2B5EF4-FFF2-40B4-BE49-F238E27FC236}">
              <a16:creationId xmlns:a16="http://schemas.microsoft.com/office/drawing/2014/main" id="{2998394D-9507-4A8E-BD5C-A1442E3578C1}"/>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2" name="n_4aveValue有形固定資産減価償却率">
          <a:extLst>
            <a:ext uri="{FF2B5EF4-FFF2-40B4-BE49-F238E27FC236}">
              <a16:creationId xmlns:a16="http://schemas.microsoft.com/office/drawing/2014/main" id="{209C5244-1196-4FDA-AC95-459C63D37E00}"/>
            </a:ext>
          </a:extLst>
        </xdr:cNvPr>
        <xdr:cNvSpPr txBox="1"/>
      </xdr:nvSpPr>
      <xdr:spPr>
        <a:xfrm>
          <a:off x="1562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94124</xdr:rowOff>
    </xdr:from>
    <xdr:ext cx="405111" cy="259045"/>
    <xdr:sp macro="" textlink="">
      <xdr:nvSpPr>
        <xdr:cNvPr id="93" name="n_1mainValue有形固定資産減価償却率">
          <a:extLst>
            <a:ext uri="{FF2B5EF4-FFF2-40B4-BE49-F238E27FC236}">
              <a16:creationId xmlns:a16="http://schemas.microsoft.com/office/drawing/2014/main" id="{8FF4E576-E707-4CA5-8007-8E3BF6B434FC}"/>
            </a:ext>
          </a:extLst>
        </xdr:cNvPr>
        <xdr:cNvSpPr txBox="1"/>
      </xdr:nvSpPr>
      <xdr:spPr>
        <a:xfrm>
          <a:off x="3836044" y="5666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94" name="n_2mainValue有形固定資産減価償却率">
          <a:extLst>
            <a:ext uri="{FF2B5EF4-FFF2-40B4-BE49-F238E27FC236}">
              <a16:creationId xmlns:a16="http://schemas.microsoft.com/office/drawing/2014/main" id="{11E36A80-B672-43E8-B388-B5CF3C691A1A}"/>
            </a:ext>
          </a:extLst>
        </xdr:cNvPr>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110126</xdr:rowOff>
    </xdr:from>
    <xdr:ext cx="405111" cy="259045"/>
    <xdr:sp macro="" textlink="">
      <xdr:nvSpPr>
        <xdr:cNvPr id="95" name="n_3mainValue有形固定資産減価償却率">
          <a:extLst>
            <a:ext uri="{FF2B5EF4-FFF2-40B4-BE49-F238E27FC236}">
              <a16:creationId xmlns:a16="http://schemas.microsoft.com/office/drawing/2014/main" id="{70C71817-84D0-4452-ADED-2FAAEF62661F}"/>
            </a:ext>
          </a:extLst>
        </xdr:cNvPr>
        <xdr:cNvSpPr txBox="1"/>
      </xdr:nvSpPr>
      <xdr:spPr>
        <a:xfrm>
          <a:off x="2324744" y="5510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32402</xdr:rowOff>
    </xdr:from>
    <xdr:ext cx="405111" cy="259045"/>
    <xdr:sp macro="" textlink="">
      <xdr:nvSpPr>
        <xdr:cNvPr id="96" name="n_4mainValue有形固定資産減価償却率">
          <a:extLst>
            <a:ext uri="{FF2B5EF4-FFF2-40B4-BE49-F238E27FC236}">
              <a16:creationId xmlns:a16="http://schemas.microsoft.com/office/drawing/2014/main" id="{D78C5A1B-BB72-4989-9A8A-94636882D3D1}"/>
            </a:ext>
          </a:extLst>
        </xdr:cNvPr>
        <xdr:cNvSpPr txBox="1"/>
      </xdr:nvSpPr>
      <xdr:spPr>
        <a:xfrm>
          <a:off x="1562744"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B68F4E4F-5E89-409F-AD4A-F2764F6BAD5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A6339455-5744-4339-BEB3-5670985E85B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E96C055-40FE-456A-B9DB-54228B88855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9077733D-EDD6-457E-BCF9-5CE1E202495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86D06F08-CC5C-4568-BB94-B3A605017F4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CC042731-DC95-4F8D-8568-79930E563E6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BDDAACBC-7615-46F4-8207-8E3669FB434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75F5444F-BA32-49E1-800A-F83698BDF70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A0CFC8A3-3BB2-4C5F-A98F-F369BFCE6DE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AF194895-4B9B-4925-BAAD-2AD87C7C93D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E6764157-14EF-4D88-B683-86A9AF460AC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DFE6D062-DCB8-4AF1-9ED1-DEB6D4DFB70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B7822A5D-4C8F-4655-B67F-E55C05DDB30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400"/>
            </a:lnSpc>
          </a:pP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普通交付税や臨時財政対策債などの経常一般財源等が減少した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下水道事業会計への元利償還金繰出見込額の減少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第三セクター等改革推進債の繰上償還を行ったこと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地方債残高</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し</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、将来負担額</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減少した</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結果、</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債務償還比率は昨年度よりも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ポイント改善することとなった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rgbClr val="FF0000"/>
            </a:solidFill>
            <a:effectLst/>
            <a:latin typeface="ＭＳ Ｐゴシック" panose="020B0600070205080204" pitchFamily="50" charset="-128"/>
            <a:ea typeface="ＭＳ Ｐゴシック" panose="020B0600070205080204" pitchFamily="50" charset="-128"/>
            <a:cs typeface="+mn-cs"/>
          </a:endParaRPr>
        </a:p>
        <a:p>
          <a:pPr>
            <a:lnSpc>
              <a:spcPts val="1400"/>
            </a:lnSpc>
          </a:pPr>
          <a:r>
            <a:rPr kumimoji="1"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本指標は、類似団体</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平均</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、全国平均及び岡山県平均をいずれも大きく上回っている状況であり、</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行財政改革や事務事業の見直しなどをより一層推進し、改善に繋げるよう取り</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組む</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必要がある。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9DC82797-5D46-4366-8DF7-04647C1BC98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1D69061E-1146-4C7A-80F1-68B3A3E3039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63E92226-88C2-48E0-9A85-451C97CCFB3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86160852-1F23-449D-8CF5-1F4B478007E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E7551571-CE49-4C50-810E-69328C78F944}"/>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AB8D2A0C-F930-4B0E-B773-3FBE2B47A12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0C77BECB-54AA-429E-99BF-A81613D755D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1421C537-6898-4E97-BF57-348CE671907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CEF1F44D-49FE-43F6-AB3C-C78200B3685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A9737ED2-85CE-497D-90EB-D4A90F297E3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579F6131-372C-4FF1-B0E1-7EDB4AD4AE2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C0466AC5-E0F4-4D87-BECC-0C542E536BD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FA0942A7-F35F-4CF9-983E-318B14276DEF}"/>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479A066B-6BFA-4C2A-B36A-EA51598B8AD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DDF11BA1-B7CB-4E6E-A217-98D51682BDE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a:extLst>
            <a:ext uri="{FF2B5EF4-FFF2-40B4-BE49-F238E27FC236}">
              <a16:creationId xmlns:a16="http://schemas.microsoft.com/office/drawing/2014/main" id="{782418CC-EA03-4028-B2A7-599A1B3B15B2}"/>
            </a:ext>
          </a:extLst>
        </xdr:cNvPr>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a:extLst>
            <a:ext uri="{FF2B5EF4-FFF2-40B4-BE49-F238E27FC236}">
              <a16:creationId xmlns:a16="http://schemas.microsoft.com/office/drawing/2014/main" id="{66FE513B-BB88-47A6-8D02-1391BEC9D18F}"/>
            </a:ext>
          </a:extLst>
        </xdr:cNvPr>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a:extLst>
            <a:ext uri="{FF2B5EF4-FFF2-40B4-BE49-F238E27FC236}">
              <a16:creationId xmlns:a16="http://schemas.microsoft.com/office/drawing/2014/main" id="{54CED49C-2C42-4D06-A8DC-0A6E442852E7}"/>
            </a:ext>
          </a:extLst>
        </xdr:cNvPr>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CF51A9DD-F75E-4E37-B318-7DDE8C23BC39}"/>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20157435-1DFE-403F-A315-0FEB574F7A5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a:extLst>
            <a:ext uri="{FF2B5EF4-FFF2-40B4-BE49-F238E27FC236}">
              <a16:creationId xmlns:a16="http://schemas.microsoft.com/office/drawing/2014/main" id="{687847B9-4E40-4F54-B8E1-72B664E59671}"/>
            </a:ext>
          </a:extLst>
        </xdr:cNvPr>
        <xdr:cNvSpPr txBox="1"/>
      </xdr:nvSpPr>
      <xdr:spPr>
        <a:xfrm>
          <a:off x="14846300" y="5757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a:extLst>
            <a:ext uri="{FF2B5EF4-FFF2-40B4-BE49-F238E27FC236}">
              <a16:creationId xmlns:a16="http://schemas.microsoft.com/office/drawing/2014/main" id="{9D4B4C24-12DC-41EB-A4C1-B1B04BA3541A}"/>
            </a:ext>
          </a:extLst>
        </xdr:cNvPr>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a:extLst>
            <a:ext uri="{FF2B5EF4-FFF2-40B4-BE49-F238E27FC236}">
              <a16:creationId xmlns:a16="http://schemas.microsoft.com/office/drawing/2014/main" id="{5B898B66-55A5-4307-A663-C424D71126A8}"/>
            </a:ext>
          </a:extLst>
        </xdr:cNvPr>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a:extLst>
            <a:ext uri="{FF2B5EF4-FFF2-40B4-BE49-F238E27FC236}">
              <a16:creationId xmlns:a16="http://schemas.microsoft.com/office/drawing/2014/main" id="{D0E7D85F-F774-40F1-BB3A-2C1466F81F9F}"/>
            </a:ext>
          </a:extLst>
        </xdr:cNvPr>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34" name="フローチャート: 判断 133">
          <a:extLst>
            <a:ext uri="{FF2B5EF4-FFF2-40B4-BE49-F238E27FC236}">
              <a16:creationId xmlns:a16="http://schemas.microsoft.com/office/drawing/2014/main" id="{8CAA231F-2D32-456E-B1F4-DA29867F1127}"/>
            </a:ext>
          </a:extLst>
        </xdr:cNvPr>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65066</xdr:rowOff>
    </xdr:from>
    <xdr:to>
      <xdr:col>60</xdr:col>
      <xdr:colOff>123825</xdr:colOff>
      <xdr:row>31</xdr:row>
      <xdr:rowOff>166666</xdr:rowOff>
    </xdr:to>
    <xdr:sp macro="" textlink="">
      <xdr:nvSpPr>
        <xdr:cNvPr id="135" name="フローチャート: 判断 134">
          <a:extLst>
            <a:ext uri="{FF2B5EF4-FFF2-40B4-BE49-F238E27FC236}">
              <a16:creationId xmlns:a16="http://schemas.microsoft.com/office/drawing/2014/main" id="{58310B72-D244-4462-BF24-6E13F5A8B028}"/>
            </a:ext>
          </a:extLst>
        </xdr:cNvPr>
        <xdr:cNvSpPr/>
      </xdr:nvSpPr>
      <xdr:spPr>
        <a:xfrm>
          <a:off x="11747500" y="615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45161A64-CCCA-4B98-8751-E11AB8823F0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56C19FEC-D3B7-46E4-8627-8D6BCF9629F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A98DFCB-9702-4875-BEC3-83FB278B549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B84F092-163A-4AEE-92E1-73278E360B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78E89AD-8C53-4D90-9ED8-F5936CC9CB9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20567</xdr:rowOff>
    </xdr:from>
    <xdr:to>
      <xdr:col>76</xdr:col>
      <xdr:colOff>73025</xdr:colOff>
      <xdr:row>31</xdr:row>
      <xdr:rowOff>122167</xdr:rowOff>
    </xdr:to>
    <xdr:sp macro="" textlink="">
      <xdr:nvSpPr>
        <xdr:cNvPr id="141" name="楕円 140">
          <a:extLst>
            <a:ext uri="{FF2B5EF4-FFF2-40B4-BE49-F238E27FC236}">
              <a16:creationId xmlns:a16="http://schemas.microsoft.com/office/drawing/2014/main" id="{6337E35C-FED4-424D-8E4D-43D52C927245}"/>
            </a:ext>
          </a:extLst>
        </xdr:cNvPr>
        <xdr:cNvSpPr/>
      </xdr:nvSpPr>
      <xdr:spPr>
        <a:xfrm>
          <a:off x="14744700" y="610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170444</xdr:rowOff>
    </xdr:from>
    <xdr:ext cx="469744" cy="259045"/>
    <xdr:sp macro="" textlink="">
      <xdr:nvSpPr>
        <xdr:cNvPr id="142" name="債務償還比率該当値テキスト">
          <a:extLst>
            <a:ext uri="{FF2B5EF4-FFF2-40B4-BE49-F238E27FC236}">
              <a16:creationId xmlns:a16="http://schemas.microsoft.com/office/drawing/2014/main" id="{9C80461C-A922-4BB7-9457-37F3D70EF93C}"/>
            </a:ext>
          </a:extLst>
        </xdr:cNvPr>
        <xdr:cNvSpPr txBox="1"/>
      </xdr:nvSpPr>
      <xdr:spPr>
        <a:xfrm>
          <a:off x="14846300" y="608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46835</xdr:rowOff>
    </xdr:from>
    <xdr:to>
      <xdr:col>72</xdr:col>
      <xdr:colOff>123825</xdr:colOff>
      <xdr:row>31</xdr:row>
      <xdr:rowOff>148435</xdr:rowOff>
    </xdr:to>
    <xdr:sp macro="" textlink="">
      <xdr:nvSpPr>
        <xdr:cNvPr id="143" name="楕円 142">
          <a:extLst>
            <a:ext uri="{FF2B5EF4-FFF2-40B4-BE49-F238E27FC236}">
              <a16:creationId xmlns:a16="http://schemas.microsoft.com/office/drawing/2014/main" id="{9BD8F888-1271-4552-A321-904E4F81EC67}"/>
            </a:ext>
          </a:extLst>
        </xdr:cNvPr>
        <xdr:cNvSpPr/>
      </xdr:nvSpPr>
      <xdr:spPr>
        <a:xfrm>
          <a:off x="14033500" y="613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71367</xdr:rowOff>
    </xdr:from>
    <xdr:to>
      <xdr:col>76</xdr:col>
      <xdr:colOff>22225</xdr:colOff>
      <xdr:row>31</xdr:row>
      <xdr:rowOff>97635</xdr:rowOff>
    </xdr:to>
    <xdr:cxnSp macro="">
      <xdr:nvCxnSpPr>
        <xdr:cNvPr id="144" name="直線コネクタ 143">
          <a:extLst>
            <a:ext uri="{FF2B5EF4-FFF2-40B4-BE49-F238E27FC236}">
              <a16:creationId xmlns:a16="http://schemas.microsoft.com/office/drawing/2014/main" id="{1D1B5F77-35B0-4871-9685-363D87E4EBDA}"/>
            </a:ext>
          </a:extLst>
        </xdr:cNvPr>
        <xdr:cNvCxnSpPr/>
      </xdr:nvCxnSpPr>
      <xdr:spPr>
        <a:xfrm flipV="1">
          <a:off x="14084300" y="6157842"/>
          <a:ext cx="711200" cy="2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23086</xdr:rowOff>
    </xdr:from>
    <xdr:to>
      <xdr:col>68</xdr:col>
      <xdr:colOff>123825</xdr:colOff>
      <xdr:row>31</xdr:row>
      <xdr:rowOff>124686</xdr:rowOff>
    </xdr:to>
    <xdr:sp macro="" textlink="">
      <xdr:nvSpPr>
        <xdr:cNvPr id="145" name="楕円 144">
          <a:extLst>
            <a:ext uri="{FF2B5EF4-FFF2-40B4-BE49-F238E27FC236}">
              <a16:creationId xmlns:a16="http://schemas.microsoft.com/office/drawing/2014/main" id="{10160F70-1F36-4EEF-9B36-269F260142A3}"/>
            </a:ext>
          </a:extLst>
        </xdr:cNvPr>
        <xdr:cNvSpPr/>
      </xdr:nvSpPr>
      <xdr:spPr>
        <a:xfrm>
          <a:off x="13271500" y="610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73886</xdr:rowOff>
    </xdr:from>
    <xdr:to>
      <xdr:col>72</xdr:col>
      <xdr:colOff>73025</xdr:colOff>
      <xdr:row>31</xdr:row>
      <xdr:rowOff>97635</xdr:rowOff>
    </xdr:to>
    <xdr:cxnSp macro="">
      <xdr:nvCxnSpPr>
        <xdr:cNvPr id="146" name="直線コネクタ 145">
          <a:extLst>
            <a:ext uri="{FF2B5EF4-FFF2-40B4-BE49-F238E27FC236}">
              <a16:creationId xmlns:a16="http://schemas.microsoft.com/office/drawing/2014/main" id="{04311CEE-D28A-45FE-A4FD-900E0FF370AF}"/>
            </a:ext>
          </a:extLst>
        </xdr:cNvPr>
        <xdr:cNvCxnSpPr/>
      </xdr:nvCxnSpPr>
      <xdr:spPr>
        <a:xfrm>
          <a:off x="13322300" y="6160361"/>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48585</xdr:rowOff>
    </xdr:from>
    <xdr:to>
      <xdr:col>64</xdr:col>
      <xdr:colOff>123825</xdr:colOff>
      <xdr:row>32</xdr:row>
      <xdr:rowOff>150185</xdr:rowOff>
    </xdr:to>
    <xdr:sp macro="" textlink="">
      <xdr:nvSpPr>
        <xdr:cNvPr id="147" name="楕円 146">
          <a:extLst>
            <a:ext uri="{FF2B5EF4-FFF2-40B4-BE49-F238E27FC236}">
              <a16:creationId xmlns:a16="http://schemas.microsoft.com/office/drawing/2014/main" id="{772617E8-AC98-4480-BF71-DE2290AEDE7C}"/>
            </a:ext>
          </a:extLst>
        </xdr:cNvPr>
        <xdr:cNvSpPr/>
      </xdr:nvSpPr>
      <xdr:spPr>
        <a:xfrm>
          <a:off x="12509500" y="630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73886</xdr:rowOff>
    </xdr:from>
    <xdr:to>
      <xdr:col>68</xdr:col>
      <xdr:colOff>73025</xdr:colOff>
      <xdr:row>32</xdr:row>
      <xdr:rowOff>99385</xdr:rowOff>
    </xdr:to>
    <xdr:cxnSp macro="">
      <xdr:nvCxnSpPr>
        <xdr:cNvPr id="148" name="直線コネクタ 147">
          <a:extLst>
            <a:ext uri="{FF2B5EF4-FFF2-40B4-BE49-F238E27FC236}">
              <a16:creationId xmlns:a16="http://schemas.microsoft.com/office/drawing/2014/main" id="{79A8E563-2900-4E88-A966-412A51DF0BC1}"/>
            </a:ext>
          </a:extLst>
        </xdr:cNvPr>
        <xdr:cNvCxnSpPr/>
      </xdr:nvCxnSpPr>
      <xdr:spPr>
        <a:xfrm flipV="1">
          <a:off x="12560300" y="6160361"/>
          <a:ext cx="762000" cy="19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76243</xdr:rowOff>
    </xdr:from>
    <xdr:to>
      <xdr:col>60</xdr:col>
      <xdr:colOff>123825</xdr:colOff>
      <xdr:row>34</xdr:row>
      <xdr:rowOff>6393</xdr:rowOff>
    </xdr:to>
    <xdr:sp macro="" textlink="">
      <xdr:nvSpPr>
        <xdr:cNvPr id="149" name="楕円 148">
          <a:extLst>
            <a:ext uri="{FF2B5EF4-FFF2-40B4-BE49-F238E27FC236}">
              <a16:creationId xmlns:a16="http://schemas.microsoft.com/office/drawing/2014/main" id="{9216A030-3F77-4BE0-8644-3C13C5EAA33D}"/>
            </a:ext>
          </a:extLst>
        </xdr:cNvPr>
        <xdr:cNvSpPr/>
      </xdr:nvSpPr>
      <xdr:spPr>
        <a:xfrm>
          <a:off x="11747500" y="650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99385</xdr:rowOff>
    </xdr:from>
    <xdr:to>
      <xdr:col>64</xdr:col>
      <xdr:colOff>73025</xdr:colOff>
      <xdr:row>33</xdr:row>
      <xdr:rowOff>127043</xdr:rowOff>
    </xdr:to>
    <xdr:cxnSp macro="">
      <xdr:nvCxnSpPr>
        <xdr:cNvPr id="150" name="直線コネクタ 149">
          <a:extLst>
            <a:ext uri="{FF2B5EF4-FFF2-40B4-BE49-F238E27FC236}">
              <a16:creationId xmlns:a16="http://schemas.microsoft.com/office/drawing/2014/main" id="{BC0CF89D-F7C4-4AC4-BC7E-FEE77CFB22FE}"/>
            </a:ext>
          </a:extLst>
        </xdr:cNvPr>
        <xdr:cNvCxnSpPr/>
      </xdr:nvCxnSpPr>
      <xdr:spPr>
        <a:xfrm flipV="1">
          <a:off x="11798300" y="6357310"/>
          <a:ext cx="762000" cy="19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a:extLst>
            <a:ext uri="{FF2B5EF4-FFF2-40B4-BE49-F238E27FC236}">
              <a16:creationId xmlns:a16="http://schemas.microsoft.com/office/drawing/2014/main" id="{C1CC77BB-2AA6-4FBE-94C7-C56DD34604D3}"/>
            </a:ext>
          </a:extLst>
        </xdr:cNvPr>
        <xdr:cNvSpPr txBox="1"/>
      </xdr:nvSpPr>
      <xdr:spPr>
        <a:xfrm>
          <a:off x="13836727" y="567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a:extLst>
            <a:ext uri="{FF2B5EF4-FFF2-40B4-BE49-F238E27FC236}">
              <a16:creationId xmlns:a16="http://schemas.microsoft.com/office/drawing/2014/main" id="{E31B6716-03C0-44D3-800B-D7BE76A28754}"/>
            </a:ext>
          </a:extLst>
        </xdr:cNvPr>
        <xdr:cNvSpPr txBox="1"/>
      </xdr:nvSpPr>
      <xdr:spPr>
        <a:xfrm>
          <a:off x="13087427" y="5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62409</xdr:rowOff>
    </xdr:from>
    <xdr:ext cx="469744" cy="259045"/>
    <xdr:sp macro="" textlink="">
      <xdr:nvSpPr>
        <xdr:cNvPr id="153" name="n_3aveValue債務償還比率">
          <a:extLst>
            <a:ext uri="{FF2B5EF4-FFF2-40B4-BE49-F238E27FC236}">
              <a16:creationId xmlns:a16="http://schemas.microsoft.com/office/drawing/2014/main" id="{D7A5E6EF-E245-4694-B9DE-B69E55276332}"/>
            </a:ext>
          </a:extLst>
        </xdr:cNvPr>
        <xdr:cNvSpPr txBox="1"/>
      </xdr:nvSpPr>
      <xdr:spPr>
        <a:xfrm>
          <a:off x="12325427" y="58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11743</xdr:rowOff>
    </xdr:from>
    <xdr:ext cx="469744" cy="259045"/>
    <xdr:sp macro="" textlink="">
      <xdr:nvSpPr>
        <xdr:cNvPr id="154" name="n_4aveValue債務償還比率">
          <a:extLst>
            <a:ext uri="{FF2B5EF4-FFF2-40B4-BE49-F238E27FC236}">
              <a16:creationId xmlns:a16="http://schemas.microsoft.com/office/drawing/2014/main" id="{206A7BBC-8314-46D4-86DF-2C6AE0EC90D4}"/>
            </a:ext>
          </a:extLst>
        </xdr:cNvPr>
        <xdr:cNvSpPr txBox="1"/>
      </xdr:nvSpPr>
      <xdr:spPr>
        <a:xfrm>
          <a:off x="11563427" y="592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139562</xdr:rowOff>
    </xdr:from>
    <xdr:ext cx="469744" cy="259045"/>
    <xdr:sp macro="" textlink="">
      <xdr:nvSpPr>
        <xdr:cNvPr id="155" name="n_1mainValue債務償還比率">
          <a:extLst>
            <a:ext uri="{FF2B5EF4-FFF2-40B4-BE49-F238E27FC236}">
              <a16:creationId xmlns:a16="http://schemas.microsoft.com/office/drawing/2014/main" id="{B124D659-C84C-4246-8CA7-170997091524}"/>
            </a:ext>
          </a:extLst>
        </xdr:cNvPr>
        <xdr:cNvSpPr txBox="1"/>
      </xdr:nvSpPr>
      <xdr:spPr>
        <a:xfrm>
          <a:off x="13836727" y="622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115813</xdr:rowOff>
    </xdr:from>
    <xdr:ext cx="469744" cy="259045"/>
    <xdr:sp macro="" textlink="">
      <xdr:nvSpPr>
        <xdr:cNvPr id="156" name="n_2mainValue債務償還比率">
          <a:extLst>
            <a:ext uri="{FF2B5EF4-FFF2-40B4-BE49-F238E27FC236}">
              <a16:creationId xmlns:a16="http://schemas.microsoft.com/office/drawing/2014/main" id="{FCBC1EB9-0935-465E-A875-64F6E45E7B00}"/>
            </a:ext>
          </a:extLst>
        </xdr:cNvPr>
        <xdr:cNvSpPr txBox="1"/>
      </xdr:nvSpPr>
      <xdr:spPr>
        <a:xfrm>
          <a:off x="13087427" y="620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141312</xdr:rowOff>
    </xdr:from>
    <xdr:ext cx="469744" cy="259045"/>
    <xdr:sp macro="" textlink="">
      <xdr:nvSpPr>
        <xdr:cNvPr id="157" name="n_3mainValue債務償還比率">
          <a:extLst>
            <a:ext uri="{FF2B5EF4-FFF2-40B4-BE49-F238E27FC236}">
              <a16:creationId xmlns:a16="http://schemas.microsoft.com/office/drawing/2014/main" id="{3554874C-454C-4EFE-83C1-26E9D077D7BB}"/>
            </a:ext>
          </a:extLst>
        </xdr:cNvPr>
        <xdr:cNvSpPr txBox="1"/>
      </xdr:nvSpPr>
      <xdr:spPr>
        <a:xfrm>
          <a:off x="12325427" y="639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168970</xdr:rowOff>
    </xdr:from>
    <xdr:ext cx="560923" cy="259045"/>
    <xdr:sp macro="" textlink="">
      <xdr:nvSpPr>
        <xdr:cNvPr id="158" name="n_4mainValue債務償還比率">
          <a:extLst>
            <a:ext uri="{FF2B5EF4-FFF2-40B4-BE49-F238E27FC236}">
              <a16:creationId xmlns:a16="http://schemas.microsoft.com/office/drawing/2014/main" id="{CB61F55E-9C80-4663-9DAB-65671FBC5530}"/>
            </a:ext>
          </a:extLst>
        </xdr:cNvPr>
        <xdr:cNvSpPr txBox="1"/>
      </xdr:nvSpPr>
      <xdr:spPr>
        <a:xfrm>
          <a:off x="11517838" y="65983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EC475A3F-3252-4AAC-B0E9-FCF5D8929B2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421961E-D0E0-487F-903E-B99DA0F56AA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82E615D7-C855-4998-9B82-74511A11795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85F1DB9B-B645-4DC1-A41E-7A5A51DECF3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D15FA862-FD0A-4A66-BD28-9C04F7BFAAF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F37C500D-4DB0-4084-81D8-FEA248CA2F4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C8092F1-4E50-41BE-86D9-A0C13AAF899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76C851D-1651-4CCF-80E2-8D859728AA0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7F6AEE3-9065-4EFB-B0B6-CF2BEB2DFCB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6B0DD70-F28B-4593-982E-C77B110DD98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岡山県津山市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E2A8013-BE19-44CF-9E71-40C1BB1F331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6B7E1F7-898E-40A7-9007-94A39F7FDA7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0CD061B-C44B-47A7-9813-FA066F424C7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838649F-7529-47BD-8E1E-20B1B8E239E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E45811A-0C5D-4143-AA98-C372C978BF9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2049B9D-988D-442F-BDF8-60616CCE3BE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96,314
95,094
506.33
55,196,198
53,809,876
1,269,441
28,397,884
59,760,076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B769339-4B4E-445B-87DE-E8ABD6F5C31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ECAEC09-1C92-4282-BDFD-1C09A836E2C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A328900-335C-46F9-AC9F-0CF76CA0395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B5F50FC-0A53-4EC1-99F0-41827E22B48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32294C0-3EA7-4BC7-8972-B1AEB577725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2B761FA-54E8-4B50-A78E-580E7E8FFEC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805E4BD-D52B-44C1-B1D2-32C474D9566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5F16461-DE94-4297-B5AC-6863E1D8160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FC3616F-5FB7-4D44-A22B-77DFF85F002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DFF0026-9F98-46A2-B8A5-7C158591102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88DB88B-2B93-4C05-8CE6-AEE11931B0B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E0C2740-BA68-4BAC-845E-7FF2D47E3DA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BFD209A-A746-4F34-B833-FED1C163A67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8BE8D2F-20DB-4ECC-A7C6-EFA80612019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F5BA4AD-F972-42B7-B533-E4E32E3A573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3830CDA-9FFA-4151-9A78-5CB989069BD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2A297DC-86FA-4215-A945-A2F2E9B8BB7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390FAE0-7732-45B1-B99C-77ACE832940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D7ECCCB-DA7C-468D-9EC1-7BCD7DF0BD9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71353D3-A1A7-4A7F-8DBC-A9D2FBC69DE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2B56208-782E-4B46-B408-124CFE4CFF1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FECE286-74FF-49D3-932B-D29AB8F72E4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581F425-DE43-48CB-A0B1-A3B4F3D82DD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21E0396-1CF3-4F64-B901-500C333B28C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7906D28-2C2C-4765-82C8-674ED0B477F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28DD658-4B04-4F61-B536-C0E192C8BDF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38ED614-2E3C-4DAF-B29D-C11215A1D3F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ED4706B-36FE-4A98-A439-DBD665724D9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C6BA8FC-6291-42D2-8229-678BC1BBD45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1497F99-5AF5-451B-B0F0-D4878C752EE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F57702E-7C3B-4585-8ECC-8B4E4D8A8E3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7D4F514-427D-4AD6-A554-5368F024D98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5679D320-5876-407A-9B08-1DC7A93A3C6E}"/>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57056149-572B-4563-8900-4E38F1FC4873}"/>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EF945C2-B879-47A7-AA02-CA62CA375721}"/>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1408572-DEED-42CD-92A5-AB931489818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629266C-4D9F-4713-AF5E-9C794AB6F4BB}"/>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401C5B7-54D3-4CC0-AE80-6759D0239DDD}"/>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605C6DF-0B7D-42F7-BD79-CAA435C1DF8F}"/>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2CD4606-15AB-4C08-A38E-4BBD48E55B5B}"/>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471310E-87AF-4C40-8981-03227D1CB2F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B2D8BE86-D14F-4CC1-9A31-662F8AEDDC1A}"/>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647476B5-4539-4D51-97D8-D8B708127B6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2B06934B-5C28-4445-97F1-81F477EA3C68}"/>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4BD2BBE7-7477-4319-A75B-998BDE04BC43}"/>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47D2C059-6615-4189-982E-40F76D201A42}"/>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28C47002-7770-41FF-B7F9-75D3AD0AAEC7}"/>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C1016F1E-A0F0-4518-86B9-44E93D5F52D5}"/>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2BE4D1DE-D7F4-4CA5-9114-4FF7E6CD7E24}"/>
            </a:ext>
          </a:extLst>
        </xdr:cNvPr>
        <xdr:cNvSpPr txBox="1"/>
      </xdr:nvSpPr>
      <xdr:spPr>
        <a:xfrm>
          <a:off x="4673600" y="631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669B66FA-177D-4553-9781-50307D869C62}"/>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3E6A9288-F475-4F31-B218-D851EAF13B88}"/>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C2239E04-F789-456E-B562-A98E6A2DB684}"/>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a:extLst>
            <a:ext uri="{FF2B5EF4-FFF2-40B4-BE49-F238E27FC236}">
              <a16:creationId xmlns:a16="http://schemas.microsoft.com/office/drawing/2014/main" id="{38B4EEFF-B620-4A5A-9532-2487EC7FF379}"/>
            </a:ext>
          </a:extLst>
        </xdr:cNvPr>
        <xdr:cNvSpPr/>
      </xdr:nvSpPr>
      <xdr:spPr>
        <a:xfrm>
          <a:off x="1968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48260</xdr:rowOff>
    </xdr:from>
    <xdr:to>
      <xdr:col>6</xdr:col>
      <xdr:colOff>38100</xdr:colOff>
      <xdr:row>36</xdr:row>
      <xdr:rowOff>149860</xdr:rowOff>
    </xdr:to>
    <xdr:sp macro="" textlink="">
      <xdr:nvSpPr>
        <xdr:cNvPr id="65" name="フローチャート: 判断 64">
          <a:extLst>
            <a:ext uri="{FF2B5EF4-FFF2-40B4-BE49-F238E27FC236}">
              <a16:creationId xmlns:a16="http://schemas.microsoft.com/office/drawing/2014/main" id="{811DEC6A-EC1A-4F68-AEDD-9D5DC085FE14}"/>
            </a:ext>
          </a:extLst>
        </xdr:cNvPr>
        <xdr:cNvSpPr/>
      </xdr:nvSpPr>
      <xdr:spPr>
        <a:xfrm>
          <a:off x="1079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419A738-494B-4853-AB8D-99802544B0C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2D3EB0D-2FC4-42DE-9DB6-9D0DDED99DD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17C34A9-A61B-4A65-84E5-0EAF280C485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9FD2C74-EDE4-4363-B762-444B3BDC874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E1A9333-2BA9-49CD-9A96-7D197357518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4826</xdr:rowOff>
    </xdr:from>
    <xdr:to>
      <xdr:col>24</xdr:col>
      <xdr:colOff>114300</xdr:colOff>
      <xdr:row>36</xdr:row>
      <xdr:rowOff>106426</xdr:rowOff>
    </xdr:to>
    <xdr:sp macro="" textlink="">
      <xdr:nvSpPr>
        <xdr:cNvPr id="71" name="楕円 70">
          <a:extLst>
            <a:ext uri="{FF2B5EF4-FFF2-40B4-BE49-F238E27FC236}">
              <a16:creationId xmlns:a16="http://schemas.microsoft.com/office/drawing/2014/main" id="{04A8B0F9-E984-4438-8EFF-57BAF346E23F}"/>
            </a:ext>
          </a:extLst>
        </xdr:cNvPr>
        <xdr:cNvSpPr/>
      </xdr:nvSpPr>
      <xdr:spPr>
        <a:xfrm>
          <a:off x="4584700" y="61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27703</xdr:rowOff>
    </xdr:from>
    <xdr:ext cx="405111" cy="259045"/>
    <xdr:sp macro="" textlink="">
      <xdr:nvSpPr>
        <xdr:cNvPr id="72" name="【道路】&#10;有形固定資産減価償却率該当値テキスト">
          <a:extLst>
            <a:ext uri="{FF2B5EF4-FFF2-40B4-BE49-F238E27FC236}">
              <a16:creationId xmlns:a16="http://schemas.microsoft.com/office/drawing/2014/main" id="{06ECA02C-ECAF-4892-88BC-3D43589590DA}"/>
            </a:ext>
          </a:extLst>
        </xdr:cNvPr>
        <xdr:cNvSpPr txBox="1"/>
      </xdr:nvSpPr>
      <xdr:spPr>
        <a:xfrm>
          <a:off x="4673600" y="602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139700</xdr:rowOff>
    </xdr:from>
    <xdr:to>
      <xdr:col>20</xdr:col>
      <xdr:colOff>38100</xdr:colOff>
      <xdr:row>36</xdr:row>
      <xdr:rowOff>69850</xdr:rowOff>
    </xdr:to>
    <xdr:sp macro="" textlink="">
      <xdr:nvSpPr>
        <xdr:cNvPr id="73" name="楕円 72">
          <a:extLst>
            <a:ext uri="{FF2B5EF4-FFF2-40B4-BE49-F238E27FC236}">
              <a16:creationId xmlns:a16="http://schemas.microsoft.com/office/drawing/2014/main" id="{1C348915-2B5B-41C4-98BB-31DF79660056}"/>
            </a:ext>
          </a:extLst>
        </xdr:cNvPr>
        <xdr:cNvSpPr/>
      </xdr:nvSpPr>
      <xdr:spPr>
        <a:xfrm>
          <a:off x="3746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19050</xdr:rowOff>
    </xdr:from>
    <xdr:to>
      <xdr:col>24</xdr:col>
      <xdr:colOff>63500</xdr:colOff>
      <xdr:row>36</xdr:row>
      <xdr:rowOff>55626</xdr:rowOff>
    </xdr:to>
    <xdr:cxnSp macro="">
      <xdr:nvCxnSpPr>
        <xdr:cNvPr id="74" name="直線コネクタ 73">
          <a:extLst>
            <a:ext uri="{FF2B5EF4-FFF2-40B4-BE49-F238E27FC236}">
              <a16:creationId xmlns:a16="http://schemas.microsoft.com/office/drawing/2014/main" id="{0F6CC83C-2EE4-423E-AE1A-90D3E1C5CB2A}"/>
            </a:ext>
          </a:extLst>
        </xdr:cNvPr>
        <xdr:cNvCxnSpPr/>
      </xdr:nvCxnSpPr>
      <xdr:spPr>
        <a:xfrm>
          <a:off x="3797300" y="619125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103124</xdr:rowOff>
    </xdr:from>
    <xdr:to>
      <xdr:col>15</xdr:col>
      <xdr:colOff>101600</xdr:colOff>
      <xdr:row>36</xdr:row>
      <xdr:rowOff>33274</xdr:rowOff>
    </xdr:to>
    <xdr:sp macro="" textlink="">
      <xdr:nvSpPr>
        <xdr:cNvPr id="75" name="楕円 74">
          <a:extLst>
            <a:ext uri="{FF2B5EF4-FFF2-40B4-BE49-F238E27FC236}">
              <a16:creationId xmlns:a16="http://schemas.microsoft.com/office/drawing/2014/main" id="{CF85E543-ED99-4EC6-A264-0162EA213173}"/>
            </a:ext>
          </a:extLst>
        </xdr:cNvPr>
        <xdr:cNvSpPr/>
      </xdr:nvSpPr>
      <xdr:spPr>
        <a:xfrm>
          <a:off x="2857500" y="61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153924</xdr:rowOff>
    </xdr:from>
    <xdr:to>
      <xdr:col>19</xdr:col>
      <xdr:colOff>177800</xdr:colOff>
      <xdr:row>36</xdr:row>
      <xdr:rowOff>19050</xdr:rowOff>
    </xdr:to>
    <xdr:cxnSp macro="">
      <xdr:nvCxnSpPr>
        <xdr:cNvPr id="76" name="直線コネクタ 75">
          <a:extLst>
            <a:ext uri="{FF2B5EF4-FFF2-40B4-BE49-F238E27FC236}">
              <a16:creationId xmlns:a16="http://schemas.microsoft.com/office/drawing/2014/main" id="{53595867-F8DD-4E9F-92A1-EF82A871F71F}"/>
            </a:ext>
          </a:extLst>
        </xdr:cNvPr>
        <xdr:cNvCxnSpPr/>
      </xdr:nvCxnSpPr>
      <xdr:spPr>
        <a:xfrm>
          <a:off x="2908300" y="615467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64262</xdr:rowOff>
    </xdr:from>
    <xdr:to>
      <xdr:col>10</xdr:col>
      <xdr:colOff>165100</xdr:colOff>
      <xdr:row>35</xdr:row>
      <xdr:rowOff>165862</xdr:rowOff>
    </xdr:to>
    <xdr:sp macro="" textlink="">
      <xdr:nvSpPr>
        <xdr:cNvPr id="77" name="楕円 76">
          <a:extLst>
            <a:ext uri="{FF2B5EF4-FFF2-40B4-BE49-F238E27FC236}">
              <a16:creationId xmlns:a16="http://schemas.microsoft.com/office/drawing/2014/main" id="{B0F32481-2D77-4333-9472-8B4AF5D7596D}"/>
            </a:ext>
          </a:extLst>
        </xdr:cNvPr>
        <xdr:cNvSpPr/>
      </xdr:nvSpPr>
      <xdr:spPr>
        <a:xfrm>
          <a:off x="1968500" y="60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115062</xdr:rowOff>
    </xdr:from>
    <xdr:to>
      <xdr:col>15</xdr:col>
      <xdr:colOff>50800</xdr:colOff>
      <xdr:row>35</xdr:row>
      <xdr:rowOff>153924</xdr:rowOff>
    </xdr:to>
    <xdr:cxnSp macro="">
      <xdr:nvCxnSpPr>
        <xdr:cNvPr id="78" name="直線コネクタ 77">
          <a:extLst>
            <a:ext uri="{FF2B5EF4-FFF2-40B4-BE49-F238E27FC236}">
              <a16:creationId xmlns:a16="http://schemas.microsoft.com/office/drawing/2014/main" id="{A57F7C9C-9B20-493E-B9AA-FA12F184F937}"/>
            </a:ext>
          </a:extLst>
        </xdr:cNvPr>
        <xdr:cNvCxnSpPr/>
      </xdr:nvCxnSpPr>
      <xdr:spPr>
        <a:xfrm>
          <a:off x="2019300" y="611581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25400</xdr:rowOff>
    </xdr:from>
    <xdr:to>
      <xdr:col>6</xdr:col>
      <xdr:colOff>38100</xdr:colOff>
      <xdr:row>35</xdr:row>
      <xdr:rowOff>127000</xdr:rowOff>
    </xdr:to>
    <xdr:sp macro="" textlink="">
      <xdr:nvSpPr>
        <xdr:cNvPr id="79" name="楕円 78">
          <a:extLst>
            <a:ext uri="{FF2B5EF4-FFF2-40B4-BE49-F238E27FC236}">
              <a16:creationId xmlns:a16="http://schemas.microsoft.com/office/drawing/2014/main" id="{D338D441-16AD-4180-96B6-88695D50C314}"/>
            </a:ext>
          </a:extLst>
        </xdr:cNvPr>
        <xdr:cNvSpPr/>
      </xdr:nvSpPr>
      <xdr:spPr>
        <a:xfrm>
          <a:off x="1079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76200</xdr:rowOff>
    </xdr:from>
    <xdr:to>
      <xdr:col>10</xdr:col>
      <xdr:colOff>114300</xdr:colOff>
      <xdr:row>35</xdr:row>
      <xdr:rowOff>115062</xdr:rowOff>
    </xdr:to>
    <xdr:cxnSp macro="">
      <xdr:nvCxnSpPr>
        <xdr:cNvPr id="80" name="直線コネクタ 79">
          <a:extLst>
            <a:ext uri="{FF2B5EF4-FFF2-40B4-BE49-F238E27FC236}">
              <a16:creationId xmlns:a16="http://schemas.microsoft.com/office/drawing/2014/main" id="{09860302-8186-405A-A8A1-62FDEF311D7B}"/>
            </a:ext>
          </a:extLst>
        </xdr:cNvPr>
        <xdr:cNvCxnSpPr/>
      </xdr:nvCxnSpPr>
      <xdr:spPr>
        <a:xfrm>
          <a:off x="1130300" y="607695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9C1BFDD2-0370-47A3-A12F-04F10E5D2BBD}"/>
            </a:ext>
          </a:extLst>
        </xdr:cNvPr>
        <xdr:cNvSpPr txBox="1"/>
      </xdr:nvSpPr>
      <xdr:spPr>
        <a:xfrm>
          <a:off x="3582044" y="638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E011FB9F-5DB2-4D93-8DB9-4DAEB30FD96B}"/>
            </a:ext>
          </a:extLst>
        </xdr:cNvPr>
        <xdr:cNvSpPr txBox="1"/>
      </xdr:nvSpPr>
      <xdr:spPr>
        <a:xfrm>
          <a:off x="2705744" y="63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28973</xdr:rowOff>
    </xdr:from>
    <xdr:ext cx="405111" cy="259045"/>
    <xdr:sp macro="" textlink="">
      <xdr:nvSpPr>
        <xdr:cNvPr id="83" name="n_3aveValue【道路】&#10;有形固定資産減価償却率">
          <a:extLst>
            <a:ext uri="{FF2B5EF4-FFF2-40B4-BE49-F238E27FC236}">
              <a16:creationId xmlns:a16="http://schemas.microsoft.com/office/drawing/2014/main" id="{24060FF3-0570-494A-9676-051B48C2804E}"/>
            </a:ext>
          </a:extLst>
        </xdr:cNvPr>
        <xdr:cNvSpPr txBox="1"/>
      </xdr:nvSpPr>
      <xdr:spPr>
        <a:xfrm>
          <a:off x="1816744"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140987</xdr:rowOff>
    </xdr:from>
    <xdr:ext cx="405111" cy="259045"/>
    <xdr:sp macro="" textlink="">
      <xdr:nvSpPr>
        <xdr:cNvPr id="84" name="n_4aveValue【道路】&#10;有形固定資産減価償却率">
          <a:extLst>
            <a:ext uri="{FF2B5EF4-FFF2-40B4-BE49-F238E27FC236}">
              <a16:creationId xmlns:a16="http://schemas.microsoft.com/office/drawing/2014/main" id="{23845360-90B1-4F7E-86AF-0D5E682FA1C3}"/>
            </a:ext>
          </a:extLst>
        </xdr:cNvPr>
        <xdr:cNvSpPr txBox="1"/>
      </xdr:nvSpPr>
      <xdr:spPr>
        <a:xfrm>
          <a:off x="927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86377</xdr:rowOff>
    </xdr:from>
    <xdr:ext cx="405111" cy="259045"/>
    <xdr:sp macro="" textlink="">
      <xdr:nvSpPr>
        <xdr:cNvPr id="85" name="n_1mainValue【道路】&#10;有形固定資産減価償却率">
          <a:extLst>
            <a:ext uri="{FF2B5EF4-FFF2-40B4-BE49-F238E27FC236}">
              <a16:creationId xmlns:a16="http://schemas.microsoft.com/office/drawing/2014/main" id="{C009DCC5-807D-4096-B317-72CCC83061B7}"/>
            </a:ext>
          </a:extLst>
        </xdr:cNvPr>
        <xdr:cNvSpPr txBox="1"/>
      </xdr:nvSpPr>
      <xdr:spPr>
        <a:xfrm>
          <a:off x="35820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49801</xdr:rowOff>
    </xdr:from>
    <xdr:ext cx="405111" cy="259045"/>
    <xdr:sp macro="" textlink="">
      <xdr:nvSpPr>
        <xdr:cNvPr id="86" name="n_2mainValue【道路】&#10;有形固定資産減価償却率">
          <a:extLst>
            <a:ext uri="{FF2B5EF4-FFF2-40B4-BE49-F238E27FC236}">
              <a16:creationId xmlns:a16="http://schemas.microsoft.com/office/drawing/2014/main" id="{BA17DA0E-9836-46EA-B2B3-62F83FDA104E}"/>
            </a:ext>
          </a:extLst>
        </xdr:cNvPr>
        <xdr:cNvSpPr txBox="1"/>
      </xdr:nvSpPr>
      <xdr:spPr>
        <a:xfrm>
          <a:off x="2705744" y="587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10939</xdr:rowOff>
    </xdr:from>
    <xdr:ext cx="405111" cy="259045"/>
    <xdr:sp macro="" textlink="">
      <xdr:nvSpPr>
        <xdr:cNvPr id="87" name="n_3mainValue【道路】&#10;有形固定資産減価償却率">
          <a:extLst>
            <a:ext uri="{FF2B5EF4-FFF2-40B4-BE49-F238E27FC236}">
              <a16:creationId xmlns:a16="http://schemas.microsoft.com/office/drawing/2014/main" id="{B13D8B78-8673-43CE-AA52-0D7FC485869F}"/>
            </a:ext>
          </a:extLst>
        </xdr:cNvPr>
        <xdr:cNvSpPr txBox="1"/>
      </xdr:nvSpPr>
      <xdr:spPr>
        <a:xfrm>
          <a:off x="1816744" y="584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143527</xdr:rowOff>
    </xdr:from>
    <xdr:ext cx="405111" cy="259045"/>
    <xdr:sp macro="" textlink="">
      <xdr:nvSpPr>
        <xdr:cNvPr id="88" name="n_4mainValue【道路】&#10;有形固定資産減価償却率">
          <a:extLst>
            <a:ext uri="{FF2B5EF4-FFF2-40B4-BE49-F238E27FC236}">
              <a16:creationId xmlns:a16="http://schemas.microsoft.com/office/drawing/2014/main" id="{30BEB9F5-E051-4AFA-A5EB-BDB3B143B34E}"/>
            </a:ext>
          </a:extLst>
        </xdr:cNvPr>
        <xdr:cNvSpPr txBox="1"/>
      </xdr:nvSpPr>
      <xdr:spPr>
        <a:xfrm>
          <a:off x="9277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E33C72E-7CA3-44F4-897B-C0084772812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21529C8-84C5-49EC-9901-284F9BD05CD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2729F3B-2973-4751-A80F-ED8FA0034D0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3A6EDD2C-B3D3-4320-801D-21E143F1DC7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24C4C13F-FEA6-49AC-9F9D-D9F02E936E6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31167A3-83D1-4931-9633-C6EE6C74558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A3B2BA6-4C9F-443F-94C4-9D01D7CB269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7CF0B20-5C6B-425C-BC0B-2A7BD9087D8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8E63B31-3C4C-48C0-92F2-2883ABAA7C7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FBDBB16-D90E-42CE-97D7-80A894461C6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96A630B2-97D6-4D3D-8D6D-8EA3C9ADC15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452980C8-B643-479C-99DA-81D4B59A44F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619C9CEA-4D07-4B09-A3D7-E7E2F833EC8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5DED18F6-EA63-48D2-8A32-68A6B9FD32E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5C4E7217-DC57-4CBD-A760-581EA990F0A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B080B034-3F49-4501-90E1-9BBDDB8E4494}"/>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ECDE629C-0FDA-4373-9635-2F320AA702F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9454F0C1-C079-45F7-859B-DEB01A04B87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859E52DA-40A5-4E91-9D4E-8CE8D7E9FD1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8DCAEEB1-CD83-4EA6-9CC1-55A493BC145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4CFBD01-2492-4963-8D2F-4862242191C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361EA713-E4BB-4A49-AA3E-4A3EE50E773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327EAAB-CDCC-4441-BB13-BE414C94AAA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E0297BCA-A444-4EC3-9BDA-E3F0293F4AB3}"/>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5894016F-8693-45DC-B49C-A96ACB218D93}"/>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C096AF4A-04E5-4227-A2B5-7FF1E133FA52}"/>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53E8858A-1CA8-4BB7-8B29-C78BB3AC444F}"/>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B9D346E3-3378-4557-A72D-4F9E04F1470E}"/>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DC9A9B82-E064-4B93-8C75-4C088BBA89D5}"/>
            </a:ext>
          </a:extLst>
        </xdr:cNvPr>
        <xdr:cNvSpPr txBox="1"/>
      </xdr:nvSpPr>
      <xdr:spPr>
        <a:xfrm>
          <a:off x="10515600" y="6654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0E07371A-4AB7-4907-9C55-689E694A065F}"/>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DC1DE4E9-A191-4B1A-8114-88C5F3DEB2F9}"/>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31C2E5BA-B73E-46DE-895D-177B8D621649}"/>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117564</xdr:rowOff>
    </xdr:from>
    <xdr:to>
      <xdr:col>41</xdr:col>
      <xdr:colOff>101600</xdr:colOff>
      <xdr:row>38</xdr:row>
      <xdr:rowOff>47713</xdr:rowOff>
    </xdr:to>
    <xdr:sp macro="" textlink="">
      <xdr:nvSpPr>
        <xdr:cNvPr id="121" name="フローチャート: 判断 120">
          <a:extLst>
            <a:ext uri="{FF2B5EF4-FFF2-40B4-BE49-F238E27FC236}">
              <a16:creationId xmlns:a16="http://schemas.microsoft.com/office/drawing/2014/main" id="{D1E673B5-21E1-47DD-B8F8-D90FCA6C50BD}"/>
            </a:ext>
          </a:extLst>
        </xdr:cNvPr>
        <xdr:cNvSpPr/>
      </xdr:nvSpPr>
      <xdr:spPr>
        <a:xfrm>
          <a:off x="7810500" y="64612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10884</xdr:rowOff>
    </xdr:from>
    <xdr:to>
      <xdr:col>36</xdr:col>
      <xdr:colOff>165100</xdr:colOff>
      <xdr:row>39</xdr:row>
      <xdr:rowOff>112484</xdr:rowOff>
    </xdr:to>
    <xdr:sp macro="" textlink="">
      <xdr:nvSpPr>
        <xdr:cNvPr id="122" name="フローチャート: 判断 121">
          <a:extLst>
            <a:ext uri="{FF2B5EF4-FFF2-40B4-BE49-F238E27FC236}">
              <a16:creationId xmlns:a16="http://schemas.microsoft.com/office/drawing/2014/main" id="{FF157430-B548-4F54-8189-0867CFC2E915}"/>
            </a:ext>
          </a:extLst>
        </xdr:cNvPr>
        <xdr:cNvSpPr/>
      </xdr:nvSpPr>
      <xdr:spPr>
        <a:xfrm>
          <a:off x="6921500" y="669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C69F088-A741-4A1A-9FB2-A22F84F6B9C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54A0827-3F61-4CE7-98B9-5AE725CCF66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B6E4FD0-20E2-4304-805D-6C871AD3D17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EEFDD18-E577-498B-8437-F88C48FF249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CFEBA31-29D5-486F-8FB2-5ACE60F6E8D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156959</xdr:rowOff>
    </xdr:from>
    <xdr:to>
      <xdr:col>55</xdr:col>
      <xdr:colOff>50800</xdr:colOff>
      <xdr:row>38</xdr:row>
      <xdr:rowOff>87109</xdr:rowOff>
    </xdr:to>
    <xdr:sp macro="" textlink="">
      <xdr:nvSpPr>
        <xdr:cNvPr id="128" name="楕円 127">
          <a:extLst>
            <a:ext uri="{FF2B5EF4-FFF2-40B4-BE49-F238E27FC236}">
              <a16:creationId xmlns:a16="http://schemas.microsoft.com/office/drawing/2014/main" id="{EAF0F64A-0068-44F0-81CC-6EA93056D428}"/>
            </a:ext>
          </a:extLst>
        </xdr:cNvPr>
        <xdr:cNvSpPr/>
      </xdr:nvSpPr>
      <xdr:spPr>
        <a:xfrm>
          <a:off x="10426700" y="650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8386</xdr:rowOff>
    </xdr:from>
    <xdr:ext cx="534377" cy="259045"/>
    <xdr:sp macro="" textlink="">
      <xdr:nvSpPr>
        <xdr:cNvPr id="129" name="【道路】&#10;一人当たり延長該当値テキスト">
          <a:extLst>
            <a:ext uri="{FF2B5EF4-FFF2-40B4-BE49-F238E27FC236}">
              <a16:creationId xmlns:a16="http://schemas.microsoft.com/office/drawing/2014/main" id="{A635CA77-9DEF-4111-809E-AE32AB31A037}"/>
            </a:ext>
          </a:extLst>
        </xdr:cNvPr>
        <xdr:cNvSpPr txBox="1"/>
      </xdr:nvSpPr>
      <xdr:spPr>
        <a:xfrm>
          <a:off x="10515600" y="63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166560</xdr:rowOff>
    </xdr:from>
    <xdr:to>
      <xdr:col>50</xdr:col>
      <xdr:colOff>165100</xdr:colOff>
      <xdr:row>38</xdr:row>
      <xdr:rowOff>96710</xdr:rowOff>
    </xdr:to>
    <xdr:sp macro="" textlink="">
      <xdr:nvSpPr>
        <xdr:cNvPr id="130" name="楕円 129">
          <a:extLst>
            <a:ext uri="{FF2B5EF4-FFF2-40B4-BE49-F238E27FC236}">
              <a16:creationId xmlns:a16="http://schemas.microsoft.com/office/drawing/2014/main" id="{E68C1E6C-DD3E-407F-A6E8-2EE1CCF12105}"/>
            </a:ext>
          </a:extLst>
        </xdr:cNvPr>
        <xdr:cNvSpPr/>
      </xdr:nvSpPr>
      <xdr:spPr>
        <a:xfrm>
          <a:off x="9588500" y="651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36309</xdr:rowOff>
    </xdr:from>
    <xdr:to>
      <xdr:col>55</xdr:col>
      <xdr:colOff>0</xdr:colOff>
      <xdr:row>38</xdr:row>
      <xdr:rowOff>45910</xdr:rowOff>
    </xdr:to>
    <xdr:cxnSp macro="">
      <xdr:nvCxnSpPr>
        <xdr:cNvPr id="131" name="直線コネクタ 130">
          <a:extLst>
            <a:ext uri="{FF2B5EF4-FFF2-40B4-BE49-F238E27FC236}">
              <a16:creationId xmlns:a16="http://schemas.microsoft.com/office/drawing/2014/main" id="{76CA2BF5-ACA3-47EC-8724-C47C2E0E50B1}"/>
            </a:ext>
          </a:extLst>
        </xdr:cNvPr>
        <xdr:cNvCxnSpPr/>
      </xdr:nvCxnSpPr>
      <xdr:spPr>
        <a:xfrm flipV="1">
          <a:off x="9639300" y="6551409"/>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3569</xdr:rowOff>
    </xdr:from>
    <xdr:to>
      <xdr:col>46</xdr:col>
      <xdr:colOff>38100</xdr:colOff>
      <xdr:row>38</xdr:row>
      <xdr:rowOff>105169</xdr:rowOff>
    </xdr:to>
    <xdr:sp macro="" textlink="">
      <xdr:nvSpPr>
        <xdr:cNvPr id="132" name="楕円 131">
          <a:extLst>
            <a:ext uri="{FF2B5EF4-FFF2-40B4-BE49-F238E27FC236}">
              <a16:creationId xmlns:a16="http://schemas.microsoft.com/office/drawing/2014/main" id="{B64C9B5C-E6B3-496F-A85F-DFD616468F1A}"/>
            </a:ext>
          </a:extLst>
        </xdr:cNvPr>
        <xdr:cNvSpPr/>
      </xdr:nvSpPr>
      <xdr:spPr>
        <a:xfrm>
          <a:off x="8699500" y="651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45910</xdr:rowOff>
    </xdr:from>
    <xdr:to>
      <xdr:col>50</xdr:col>
      <xdr:colOff>114300</xdr:colOff>
      <xdr:row>38</xdr:row>
      <xdr:rowOff>54369</xdr:rowOff>
    </xdr:to>
    <xdr:cxnSp macro="">
      <xdr:nvCxnSpPr>
        <xdr:cNvPr id="133" name="直線コネクタ 132">
          <a:extLst>
            <a:ext uri="{FF2B5EF4-FFF2-40B4-BE49-F238E27FC236}">
              <a16:creationId xmlns:a16="http://schemas.microsoft.com/office/drawing/2014/main" id="{78EC43B6-B952-4DAA-AA60-BB68D213EFF1}"/>
            </a:ext>
          </a:extLst>
        </xdr:cNvPr>
        <xdr:cNvCxnSpPr/>
      </xdr:nvCxnSpPr>
      <xdr:spPr>
        <a:xfrm flipV="1">
          <a:off x="8750300" y="6561010"/>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9969</xdr:rowOff>
    </xdr:from>
    <xdr:to>
      <xdr:col>41</xdr:col>
      <xdr:colOff>101600</xdr:colOff>
      <xdr:row>38</xdr:row>
      <xdr:rowOff>111569</xdr:rowOff>
    </xdr:to>
    <xdr:sp macro="" textlink="">
      <xdr:nvSpPr>
        <xdr:cNvPr id="134" name="楕円 133">
          <a:extLst>
            <a:ext uri="{FF2B5EF4-FFF2-40B4-BE49-F238E27FC236}">
              <a16:creationId xmlns:a16="http://schemas.microsoft.com/office/drawing/2014/main" id="{E131CE06-BC23-4585-8AC1-AF67A0ABED1B}"/>
            </a:ext>
          </a:extLst>
        </xdr:cNvPr>
        <xdr:cNvSpPr/>
      </xdr:nvSpPr>
      <xdr:spPr>
        <a:xfrm>
          <a:off x="7810500" y="652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54369</xdr:rowOff>
    </xdr:from>
    <xdr:to>
      <xdr:col>45</xdr:col>
      <xdr:colOff>177800</xdr:colOff>
      <xdr:row>38</xdr:row>
      <xdr:rowOff>60769</xdr:rowOff>
    </xdr:to>
    <xdr:cxnSp macro="">
      <xdr:nvCxnSpPr>
        <xdr:cNvPr id="135" name="直線コネクタ 134">
          <a:extLst>
            <a:ext uri="{FF2B5EF4-FFF2-40B4-BE49-F238E27FC236}">
              <a16:creationId xmlns:a16="http://schemas.microsoft.com/office/drawing/2014/main" id="{821911A0-44D7-485F-AAF9-76C18EE78582}"/>
            </a:ext>
          </a:extLst>
        </xdr:cNvPr>
        <xdr:cNvCxnSpPr/>
      </xdr:nvCxnSpPr>
      <xdr:spPr>
        <a:xfrm flipV="1">
          <a:off x="7861300" y="6569469"/>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16294</xdr:rowOff>
    </xdr:from>
    <xdr:to>
      <xdr:col>36</xdr:col>
      <xdr:colOff>165100</xdr:colOff>
      <xdr:row>38</xdr:row>
      <xdr:rowOff>117894</xdr:rowOff>
    </xdr:to>
    <xdr:sp macro="" textlink="">
      <xdr:nvSpPr>
        <xdr:cNvPr id="136" name="楕円 135">
          <a:extLst>
            <a:ext uri="{FF2B5EF4-FFF2-40B4-BE49-F238E27FC236}">
              <a16:creationId xmlns:a16="http://schemas.microsoft.com/office/drawing/2014/main" id="{31E62D68-4E0A-4097-96B7-0DDC66F4BC0A}"/>
            </a:ext>
          </a:extLst>
        </xdr:cNvPr>
        <xdr:cNvSpPr/>
      </xdr:nvSpPr>
      <xdr:spPr>
        <a:xfrm>
          <a:off x="6921500" y="653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60769</xdr:rowOff>
    </xdr:from>
    <xdr:to>
      <xdr:col>41</xdr:col>
      <xdr:colOff>50800</xdr:colOff>
      <xdr:row>38</xdr:row>
      <xdr:rowOff>67094</xdr:rowOff>
    </xdr:to>
    <xdr:cxnSp macro="">
      <xdr:nvCxnSpPr>
        <xdr:cNvPr id="137" name="直線コネクタ 136">
          <a:extLst>
            <a:ext uri="{FF2B5EF4-FFF2-40B4-BE49-F238E27FC236}">
              <a16:creationId xmlns:a16="http://schemas.microsoft.com/office/drawing/2014/main" id="{F9ACC79D-2146-44E5-9805-00DEC3026BFB}"/>
            </a:ext>
          </a:extLst>
        </xdr:cNvPr>
        <xdr:cNvCxnSpPr/>
      </xdr:nvCxnSpPr>
      <xdr:spPr>
        <a:xfrm flipV="1">
          <a:off x="6972300" y="6575869"/>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9C481BEB-01A5-46A5-9153-DB48C731FE43}"/>
            </a:ext>
          </a:extLst>
        </xdr:cNvPr>
        <xdr:cNvSpPr txBox="1"/>
      </xdr:nvSpPr>
      <xdr:spPr>
        <a:xfrm>
          <a:off x="9359411" y="672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macro="" textlink="">
      <xdr:nvSpPr>
        <xdr:cNvPr id="139" name="n_2aveValue【道路】&#10;一人当たり延長">
          <a:extLst>
            <a:ext uri="{FF2B5EF4-FFF2-40B4-BE49-F238E27FC236}">
              <a16:creationId xmlns:a16="http://schemas.microsoft.com/office/drawing/2014/main" id="{01C45909-0440-4EDE-BECC-813D39E6F847}"/>
            </a:ext>
          </a:extLst>
        </xdr:cNvPr>
        <xdr:cNvSpPr txBox="1"/>
      </xdr:nvSpPr>
      <xdr:spPr>
        <a:xfrm>
          <a:off x="8483111" y="672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64241</xdr:rowOff>
    </xdr:from>
    <xdr:ext cx="534377" cy="259045"/>
    <xdr:sp macro="" textlink="">
      <xdr:nvSpPr>
        <xdr:cNvPr id="140" name="n_3aveValue【道路】&#10;一人当たり延長">
          <a:extLst>
            <a:ext uri="{FF2B5EF4-FFF2-40B4-BE49-F238E27FC236}">
              <a16:creationId xmlns:a16="http://schemas.microsoft.com/office/drawing/2014/main" id="{9286BE78-C2C4-4D18-9C22-95B853E8070D}"/>
            </a:ext>
          </a:extLst>
        </xdr:cNvPr>
        <xdr:cNvSpPr txBox="1"/>
      </xdr:nvSpPr>
      <xdr:spPr>
        <a:xfrm>
          <a:off x="7594111" y="62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103611</xdr:rowOff>
    </xdr:from>
    <xdr:ext cx="534377" cy="259045"/>
    <xdr:sp macro="" textlink="">
      <xdr:nvSpPr>
        <xdr:cNvPr id="141" name="n_4aveValue【道路】&#10;一人当たり延長">
          <a:extLst>
            <a:ext uri="{FF2B5EF4-FFF2-40B4-BE49-F238E27FC236}">
              <a16:creationId xmlns:a16="http://schemas.microsoft.com/office/drawing/2014/main" id="{3E8BA0F3-4A35-436D-BAFB-0844CA26A025}"/>
            </a:ext>
          </a:extLst>
        </xdr:cNvPr>
        <xdr:cNvSpPr txBox="1"/>
      </xdr:nvSpPr>
      <xdr:spPr>
        <a:xfrm>
          <a:off x="6705111" y="679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113237</xdr:rowOff>
    </xdr:from>
    <xdr:ext cx="534377" cy="259045"/>
    <xdr:sp macro="" textlink="">
      <xdr:nvSpPr>
        <xdr:cNvPr id="142" name="n_1mainValue【道路】&#10;一人当たり延長">
          <a:extLst>
            <a:ext uri="{FF2B5EF4-FFF2-40B4-BE49-F238E27FC236}">
              <a16:creationId xmlns:a16="http://schemas.microsoft.com/office/drawing/2014/main" id="{DE72BFB1-A817-4345-9F39-15A745ACD318}"/>
            </a:ext>
          </a:extLst>
        </xdr:cNvPr>
        <xdr:cNvSpPr txBox="1"/>
      </xdr:nvSpPr>
      <xdr:spPr>
        <a:xfrm>
          <a:off x="9359411" y="628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121696</xdr:rowOff>
    </xdr:from>
    <xdr:ext cx="534377" cy="259045"/>
    <xdr:sp macro="" textlink="">
      <xdr:nvSpPr>
        <xdr:cNvPr id="143" name="n_2mainValue【道路】&#10;一人当たり延長">
          <a:extLst>
            <a:ext uri="{FF2B5EF4-FFF2-40B4-BE49-F238E27FC236}">
              <a16:creationId xmlns:a16="http://schemas.microsoft.com/office/drawing/2014/main" id="{6615155A-8257-4502-BCBF-2CE99EE8BB44}"/>
            </a:ext>
          </a:extLst>
        </xdr:cNvPr>
        <xdr:cNvSpPr txBox="1"/>
      </xdr:nvSpPr>
      <xdr:spPr>
        <a:xfrm>
          <a:off x="8483111" y="629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102696</xdr:rowOff>
    </xdr:from>
    <xdr:ext cx="534377" cy="259045"/>
    <xdr:sp macro="" textlink="">
      <xdr:nvSpPr>
        <xdr:cNvPr id="144" name="n_3mainValue【道路】&#10;一人当たり延長">
          <a:extLst>
            <a:ext uri="{FF2B5EF4-FFF2-40B4-BE49-F238E27FC236}">
              <a16:creationId xmlns:a16="http://schemas.microsoft.com/office/drawing/2014/main" id="{EE2D97A7-B0BE-4FC9-9944-B285F4214BD1}"/>
            </a:ext>
          </a:extLst>
        </xdr:cNvPr>
        <xdr:cNvSpPr txBox="1"/>
      </xdr:nvSpPr>
      <xdr:spPr>
        <a:xfrm>
          <a:off x="7594111" y="661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134421</xdr:rowOff>
    </xdr:from>
    <xdr:ext cx="534377" cy="259045"/>
    <xdr:sp macro="" textlink="">
      <xdr:nvSpPr>
        <xdr:cNvPr id="145" name="n_4mainValue【道路】&#10;一人当たり延長">
          <a:extLst>
            <a:ext uri="{FF2B5EF4-FFF2-40B4-BE49-F238E27FC236}">
              <a16:creationId xmlns:a16="http://schemas.microsoft.com/office/drawing/2014/main" id="{47262391-44F1-4D4F-97BF-053DB7EFF64C}"/>
            </a:ext>
          </a:extLst>
        </xdr:cNvPr>
        <xdr:cNvSpPr txBox="1"/>
      </xdr:nvSpPr>
      <xdr:spPr>
        <a:xfrm>
          <a:off x="6705111" y="630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22ACA7A-A8A3-453D-8144-8572B06E361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A62D4FF-51A0-4905-B778-C6C5A4D3408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60528438-B203-4931-B5A1-7AB36FA13D6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A3679C8-4C52-4D42-91FC-DE1B4365B69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0774E9F-BD1A-49E6-8977-3342892984A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E3C55BDA-5497-4911-B169-850D863B98D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F664C7C-2DE3-4C30-91FC-1E44A6DB7A5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37BB40B7-D998-4625-8130-C09CFFFA8CD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1CFB1A36-710D-4872-A27B-610513432DA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9FE00BC4-4337-495D-92FF-D5E2E153782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36A5BED-54F4-414E-A730-781074F3409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C1C3AF10-5BD1-4729-9762-886F9025E72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C9DB0274-8F58-4956-B096-C5FD7FFB0AD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62346543-3FB8-4D7C-B9F0-ED2F602990C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7CDE1A75-CF58-45CB-B936-9F04824AE31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BB99460D-FB3E-4D2C-9DD6-DEC0AF1E47E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1584C45E-D83E-4175-B464-494D06B2D25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4D1ABA35-5FCA-4345-A2D6-C43CA950682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69942A0A-2142-4FF0-87B3-545A1A05E5F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5F3BD0DF-5205-4AA6-A4B9-5859741A079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E2FBACA3-2402-40C0-B533-DE21C55F08E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72D7C98E-B455-425D-BC03-D32281306ED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B5231B5D-4642-4836-AD8C-0E4B3701035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D8199B3C-FD8D-49B3-A549-A36FDDAB66A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4FEAAF79-EA84-42E0-AE1D-5BCDDAE9196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F182745C-04AF-48C9-B952-6D66021BA173}"/>
            </a:ext>
          </a:extLst>
        </xdr:cNvPr>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6475CCAC-D9B9-480A-8B36-4069C4EFD641}"/>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EA48F3A0-DD12-40EB-9773-53A8DCAAD724}"/>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FCB294B7-2EFF-47C6-9800-CD44F075A22C}"/>
            </a:ext>
          </a:extLst>
        </xdr:cNvPr>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3387A516-EA44-4422-A02F-6919426A3166}"/>
            </a:ext>
          </a:extLst>
        </xdr:cNvPr>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F37CC7CE-404D-4ABB-B33E-6E6F58F3B9DF}"/>
            </a:ext>
          </a:extLst>
        </xdr:cNvPr>
        <xdr:cNvSpPr txBox="1"/>
      </xdr:nvSpPr>
      <xdr:spPr>
        <a:xfrm>
          <a:off x="4673600" y="10293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D558ABD5-A7CC-42B5-AA9E-A00E54C004C3}"/>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EA1A7E7A-D035-44BB-9029-9CF73513FFC0}"/>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949EE25E-1B64-4758-A3FF-26DEF02911FE}"/>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80" name="フローチャート: 判断 179">
          <a:extLst>
            <a:ext uri="{FF2B5EF4-FFF2-40B4-BE49-F238E27FC236}">
              <a16:creationId xmlns:a16="http://schemas.microsoft.com/office/drawing/2014/main" id="{ABD22B34-C5FD-4AA4-8A67-8854A9E74E23}"/>
            </a:ext>
          </a:extLst>
        </xdr:cNvPr>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1" name="フローチャート: 判断 180">
          <a:extLst>
            <a:ext uri="{FF2B5EF4-FFF2-40B4-BE49-F238E27FC236}">
              <a16:creationId xmlns:a16="http://schemas.microsoft.com/office/drawing/2014/main" id="{7B2FCF44-8E1E-4735-98EB-3EA20CF87ADA}"/>
            </a:ext>
          </a:extLst>
        </xdr:cNvPr>
        <xdr:cNvSpPr/>
      </xdr:nvSpPr>
      <xdr:spPr>
        <a:xfrm>
          <a:off x="1079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E27FE0C-EA12-4AF2-B3D2-F9CB196BED9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4F4D979-3CE7-484D-B893-9C7A2E738D3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97ABDA1-D829-4EA7-9394-FE66912C7F3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C6D0796-9758-405C-95AC-B7E3AEC397A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F080B00-CD94-4232-BC2B-6E538B34C4E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148409</xdr:rowOff>
    </xdr:from>
    <xdr:to>
      <xdr:col>24</xdr:col>
      <xdr:colOff>114300</xdr:colOff>
      <xdr:row>62</xdr:row>
      <xdr:rowOff>78559</xdr:rowOff>
    </xdr:to>
    <xdr:sp macro="" textlink="">
      <xdr:nvSpPr>
        <xdr:cNvPr id="187" name="楕円 186">
          <a:extLst>
            <a:ext uri="{FF2B5EF4-FFF2-40B4-BE49-F238E27FC236}">
              <a16:creationId xmlns:a16="http://schemas.microsoft.com/office/drawing/2014/main" id="{C4D779A1-BC71-42F6-A9CA-3169B2F63484}"/>
            </a:ext>
          </a:extLst>
        </xdr:cNvPr>
        <xdr:cNvSpPr/>
      </xdr:nvSpPr>
      <xdr:spPr>
        <a:xfrm>
          <a:off x="45847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126836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B8F3E9AB-C25E-4DAD-8101-4104827E9112}"/>
            </a:ext>
          </a:extLst>
        </xdr:cNvPr>
        <xdr:cNvSpPr txBox="1"/>
      </xdr:nvSpPr>
      <xdr:spPr>
        <a:xfrm>
          <a:off x="4673600"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125549</xdr:rowOff>
    </xdr:from>
    <xdr:to>
      <xdr:col>20</xdr:col>
      <xdr:colOff>38100</xdr:colOff>
      <xdr:row>62</xdr:row>
      <xdr:rowOff>55699</xdr:rowOff>
    </xdr:to>
    <xdr:sp macro="" textlink="">
      <xdr:nvSpPr>
        <xdr:cNvPr id="189" name="楕円 188">
          <a:extLst>
            <a:ext uri="{FF2B5EF4-FFF2-40B4-BE49-F238E27FC236}">
              <a16:creationId xmlns:a16="http://schemas.microsoft.com/office/drawing/2014/main" id="{10D0AC3E-9E45-41E3-874B-A81EF49D0DCC}"/>
            </a:ext>
          </a:extLst>
        </xdr:cNvPr>
        <xdr:cNvSpPr/>
      </xdr:nvSpPr>
      <xdr:spPr>
        <a:xfrm>
          <a:off x="3746500" y="105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4899</xdr:rowOff>
    </xdr:from>
    <xdr:to>
      <xdr:col>24</xdr:col>
      <xdr:colOff>63500</xdr:colOff>
      <xdr:row>62</xdr:row>
      <xdr:rowOff>27759</xdr:rowOff>
    </xdr:to>
    <xdr:cxnSp macro="">
      <xdr:nvCxnSpPr>
        <xdr:cNvPr id="190" name="直線コネクタ 189">
          <a:extLst>
            <a:ext uri="{FF2B5EF4-FFF2-40B4-BE49-F238E27FC236}">
              <a16:creationId xmlns:a16="http://schemas.microsoft.com/office/drawing/2014/main" id="{FB9770CA-6236-4774-9147-94D157F94984}"/>
            </a:ext>
          </a:extLst>
        </xdr:cNvPr>
        <xdr:cNvCxnSpPr/>
      </xdr:nvCxnSpPr>
      <xdr:spPr>
        <a:xfrm>
          <a:off x="3797300" y="1063479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104322</xdr:rowOff>
    </xdr:from>
    <xdr:to>
      <xdr:col>15</xdr:col>
      <xdr:colOff>101600</xdr:colOff>
      <xdr:row>62</xdr:row>
      <xdr:rowOff>34472</xdr:rowOff>
    </xdr:to>
    <xdr:sp macro="" textlink="">
      <xdr:nvSpPr>
        <xdr:cNvPr id="191" name="楕円 190">
          <a:extLst>
            <a:ext uri="{FF2B5EF4-FFF2-40B4-BE49-F238E27FC236}">
              <a16:creationId xmlns:a16="http://schemas.microsoft.com/office/drawing/2014/main" id="{4EB8655F-A3DD-49A1-89F8-8A9500CB9C9E}"/>
            </a:ext>
          </a:extLst>
        </xdr:cNvPr>
        <xdr:cNvSpPr/>
      </xdr:nvSpPr>
      <xdr:spPr>
        <a:xfrm>
          <a:off x="2857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155122</xdr:rowOff>
    </xdr:from>
    <xdr:to>
      <xdr:col>19</xdr:col>
      <xdr:colOff>177800</xdr:colOff>
      <xdr:row>62</xdr:row>
      <xdr:rowOff>4899</xdr:rowOff>
    </xdr:to>
    <xdr:cxnSp macro="">
      <xdr:nvCxnSpPr>
        <xdr:cNvPr id="192" name="直線コネクタ 191">
          <a:extLst>
            <a:ext uri="{FF2B5EF4-FFF2-40B4-BE49-F238E27FC236}">
              <a16:creationId xmlns:a16="http://schemas.microsoft.com/office/drawing/2014/main" id="{4244B8FA-87A2-4F3C-8C3B-99D880876955}"/>
            </a:ext>
          </a:extLst>
        </xdr:cNvPr>
        <xdr:cNvCxnSpPr/>
      </xdr:nvCxnSpPr>
      <xdr:spPr>
        <a:xfrm>
          <a:off x="2908300" y="1061357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81462</xdr:rowOff>
    </xdr:from>
    <xdr:to>
      <xdr:col>10</xdr:col>
      <xdr:colOff>165100</xdr:colOff>
      <xdr:row>62</xdr:row>
      <xdr:rowOff>11612</xdr:rowOff>
    </xdr:to>
    <xdr:sp macro="" textlink="">
      <xdr:nvSpPr>
        <xdr:cNvPr id="193" name="楕円 192">
          <a:extLst>
            <a:ext uri="{FF2B5EF4-FFF2-40B4-BE49-F238E27FC236}">
              <a16:creationId xmlns:a16="http://schemas.microsoft.com/office/drawing/2014/main" id="{EFE88A14-4799-4EA5-B25C-154367770186}"/>
            </a:ext>
          </a:extLst>
        </xdr:cNvPr>
        <xdr:cNvSpPr/>
      </xdr:nvSpPr>
      <xdr:spPr>
        <a:xfrm>
          <a:off x="1968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132262</xdr:rowOff>
    </xdr:from>
    <xdr:to>
      <xdr:col>15</xdr:col>
      <xdr:colOff>50800</xdr:colOff>
      <xdr:row>61</xdr:row>
      <xdr:rowOff>155122</xdr:rowOff>
    </xdr:to>
    <xdr:cxnSp macro="">
      <xdr:nvCxnSpPr>
        <xdr:cNvPr id="194" name="直線コネクタ 193">
          <a:extLst>
            <a:ext uri="{FF2B5EF4-FFF2-40B4-BE49-F238E27FC236}">
              <a16:creationId xmlns:a16="http://schemas.microsoft.com/office/drawing/2014/main" id="{0D57DA3C-1F59-4FCE-B042-E627D8B2F393}"/>
            </a:ext>
          </a:extLst>
        </xdr:cNvPr>
        <xdr:cNvCxnSpPr/>
      </xdr:nvCxnSpPr>
      <xdr:spPr>
        <a:xfrm>
          <a:off x="2019300" y="105907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56969</xdr:rowOff>
    </xdr:from>
    <xdr:to>
      <xdr:col>6</xdr:col>
      <xdr:colOff>38100</xdr:colOff>
      <xdr:row>61</xdr:row>
      <xdr:rowOff>158569</xdr:rowOff>
    </xdr:to>
    <xdr:sp macro="" textlink="">
      <xdr:nvSpPr>
        <xdr:cNvPr id="195" name="楕円 194">
          <a:extLst>
            <a:ext uri="{FF2B5EF4-FFF2-40B4-BE49-F238E27FC236}">
              <a16:creationId xmlns:a16="http://schemas.microsoft.com/office/drawing/2014/main" id="{9D7C4354-8CDF-4AF3-84A8-40B3DB8912B3}"/>
            </a:ext>
          </a:extLst>
        </xdr:cNvPr>
        <xdr:cNvSpPr/>
      </xdr:nvSpPr>
      <xdr:spPr>
        <a:xfrm>
          <a:off x="1079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107769</xdr:rowOff>
    </xdr:from>
    <xdr:to>
      <xdr:col>10</xdr:col>
      <xdr:colOff>114300</xdr:colOff>
      <xdr:row>61</xdr:row>
      <xdr:rowOff>132262</xdr:rowOff>
    </xdr:to>
    <xdr:cxnSp macro="">
      <xdr:nvCxnSpPr>
        <xdr:cNvPr id="196" name="直線コネクタ 195">
          <a:extLst>
            <a:ext uri="{FF2B5EF4-FFF2-40B4-BE49-F238E27FC236}">
              <a16:creationId xmlns:a16="http://schemas.microsoft.com/office/drawing/2014/main" id="{03EA509F-5B67-4090-ADB1-ED4C6117331A}"/>
            </a:ext>
          </a:extLst>
        </xdr:cNvPr>
        <xdr:cNvCxnSpPr/>
      </xdr:nvCxnSpPr>
      <xdr:spPr>
        <a:xfrm>
          <a:off x="1130300" y="1056621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CE2A7DE8-2616-4760-9908-164FF81528A8}"/>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119BD16F-0111-4A01-8148-5B572965856F}"/>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111414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9F196A0B-B3D9-4546-954F-433F50BECD38}"/>
            </a:ext>
          </a:extLst>
        </xdr:cNvPr>
        <xdr:cNvSpPr txBox="1"/>
      </xdr:nvSpPr>
      <xdr:spPr>
        <a:xfrm>
          <a:off x="1816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F0119123-82B9-430E-A988-8B4686C1B446}"/>
            </a:ext>
          </a:extLst>
        </xdr:cNvPr>
        <xdr:cNvSpPr txBox="1"/>
      </xdr:nvSpPr>
      <xdr:spPr>
        <a:xfrm>
          <a:off x="927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46826</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653E11AE-867F-4C3C-BF3E-13524823CCF0}"/>
            </a:ext>
          </a:extLst>
        </xdr:cNvPr>
        <xdr:cNvSpPr txBox="1"/>
      </xdr:nvSpPr>
      <xdr:spPr>
        <a:xfrm>
          <a:off x="3582044"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25599</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A4CE815B-FECC-48E3-9A5A-669E39EBF7E9}"/>
            </a:ext>
          </a:extLst>
        </xdr:cNvPr>
        <xdr:cNvSpPr txBox="1"/>
      </xdr:nvSpPr>
      <xdr:spPr>
        <a:xfrm>
          <a:off x="2705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2739</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15D076C0-E97A-4CC0-9C8F-CB930F859922}"/>
            </a:ext>
          </a:extLst>
        </xdr:cNvPr>
        <xdr:cNvSpPr txBox="1"/>
      </xdr:nvSpPr>
      <xdr:spPr>
        <a:xfrm>
          <a:off x="18167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3646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4876DB3B-3A16-482F-8592-DEE5FD4792EF}"/>
            </a:ext>
          </a:extLst>
        </xdr:cNvPr>
        <xdr:cNvSpPr txBox="1"/>
      </xdr:nvSpPr>
      <xdr:spPr>
        <a:xfrm>
          <a:off x="927744" y="10290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2EF032D-D32B-4C3C-9A0C-DFEC01571D2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5295D9F-559E-48F4-A796-1748A508C7B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9FFC60F-1BBD-4922-BB9F-42FACA317D1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6272258-C1C5-41DA-9658-A316A0EAB05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AA71197-043A-4DDA-A79A-29F04DA8C97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14B974D-B07B-4EB0-9696-EF12AF64FE3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49CD047-112F-49DF-936A-7F751A2F5A7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280B578-B49F-49CA-A48C-7CB022906A0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861D501-D82F-40A8-B292-92732E1543C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3C2B690-41E3-4317-BAFB-6FAC287414F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7B441F64-D476-4A2C-9C4F-17CB490708B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72E606A2-F9C0-4137-A204-E495B74D580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3C055D4-4D1D-4863-B279-39D06A5D770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B504011D-846F-4BF1-83CA-3581608BCFE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9B3AB26E-1D09-4829-BD83-4FA165B0BD3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DFC233B0-B54C-4348-8889-DDF9B75B61C3}"/>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9D94F477-4C93-4DFF-89C4-8A5526B1BAF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F4896FB0-5110-4683-8DA0-08586D61BC6F}"/>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B04EE50F-4E1E-45DF-942E-562179C49C5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E4557843-5E5E-46AC-89C0-3B7238D756A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644AA7C-74FB-41D2-A5C5-C23AA411A39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849FC2D5-6435-4E04-A983-0CDF6C0D5DA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8A2E8089-6A72-48AB-9C79-0E1FBAF9640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FF3C49DD-5E35-4AE6-8227-CB0B0F020EF0}"/>
            </a:ext>
          </a:extLst>
        </xdr:cNvPr>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295963A3-4D75-4BB6-98A7-8A9BDA0E6EEE}"/>
            </a:ext>
          </a:extLst>
        </xdr:cNvPr>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2EC31622-41CB-48E3-911F-C7F39028667F}"/>
            </a:ext>
          </a:extLst>
        </xdr:cNvPr>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5E05E31E-849F-414B-91FB-1A3811B16845}"/>
            </a:ext>
          </a:extLst>
        </xdr:cNvPr>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8B562845-ED5F-4446-AA74-AF2E19C9BFFE}"/>
            </a:ext>
          </a:extLst>
        </xdr:cNvPr>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78119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790C8524-2E65-463B-B7E4-9CFBF7B2FD13}"/>
            </a:ext>
          </a:extLst>
        </xdr:cNvPr>
        <xdr:cNvSpPr txBox="1"/>
      </xdr:nvSpPr>
      <xdr:spPr>
        <a:xfrm>
          <a:off x="10515600" y="10708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1556BB05-1B16-40A1-9BF9-1D2EE6BFC660}"/>
            </a:ext>
          </a:extLst>
        </xdr:cNvPr>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B18D8BC9-E791-4032-B450-481893EA8A34}"/>
            </a:ext>
          </a:extLst>
        </xdr:cNvPr>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439ACD7D-04F2-44D1-9CF3-6AF86E241376}"/>
            </a:ext>
          </a:extLst>
        </xdr:cNvPr>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108017</xdr:rowOff>
    </xdr:from>
    <xdr:to>
      <xdr:col>41</xdr:col>
      <xdr:colOff>101600</xdr:colOff>
      <xdr:row>62</xdr:row>
      <xdr:rowOff>38167</xdr:rowOff>
    </xdr:to>
    <xdr:sp macro="" textlink="">
      <xdr:nvSpPr>
        <xdr:cNvPr id="237" name="フローチャート: 判断 236">
          <a:extLst>
            <a:ext uri="{FF2B5EF4-FFF2-40B4-BE49-F238E27FC236}">
              <a16:creationId xmlns:a16="http://schemas.microsoft.com/office/drawing/2014/main" id="{FE3BB222-6699-4910-942E-173136DFB5D4}"/>
            </a:ext>
          </a:extLst>
        </xdr:cNvPr>
        <xdr:cNvSpPr/>
      </xdr:nvSpPr>
      <xdr:spPr>
        <a:xfrm>
          <a:off x="7810500" y="10566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99677</xdr:rowOff>
    </xdr:from>
    <xdr:to>
      <xdr:col>36</xdr:col>
      <xdr:colOff>165100</xdr:colOff>
      <xdr:row>63</xdr:row>
      <xdr:rowOff>29827</xdr:rowOff>
    </xdr:to>
    <xdr:sp macro="" textlink="">
      <xdr:nvSpPr>
        <xdr:cNvPr id="238" name="フローチャート: 判断 237">
          <a:extLst>
            <a:ext uri="{FF2B5EF4-FFF2-40B4-BE49-F238E27FC236}">
              <a16:creationId xmlns:a16="http://schemas.microsoft.com/office/drawing/2014/main" id="{B1D406F3-1FD0-4BD1-BE34-6BEF1C644DEB}"/>
            </a:ext>
          </a:extLst>
        </xdr:cNvPr>
        <xdr:cNvSpPr/>
      </xdr:nvSpPr>
      <xdr:spPr>
        <a:xfrm>
          <a:off x="6921500" y="1072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30BA48E-E002-4E52-9A00-D9D62DB15C8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7409395-E63E-4FF9-8D57-AD1229CCD8B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A1DDFE8-3836-4487-AC62-668F20AAB7C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A33442A-979C-4FC3-AF23-47807AC7980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BE78C95-A402-4A58-BE59-DDF686FF833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58242</xdr:rowOff>
    </xdr:from>
    <xdr:to>
      <xdr:col>55</xdr:col>
      <xdr:colOff>50800</xdr:colOff>
      <xdr:row>61</xdr:row>
      <xdr:rowOff>159842</xdr:rowOff>
    </xdr:to>
    <xdr:sp macro="" textlink="">
      <xdr:nvSpPr>
        <xdr:cNvPr id="244" name="楕円 243">
          <a:extLst>
            <a:ext uri="{FF2B5EF4-FFF2-40B4-BE49-F238E27FC236}">
              <a16:creationId xmlns:a16="http://schemas.microsoft.com/office/drawing/2014/main" id="{F502B64A-53D9-474A-805D-253ACF3DC2DE}"/>
            </a:ext>
          </a:extLst>
        </xdr:cNvPr>
        <xdr:cNvSpPr/>
      </xdr:nvSpPr>
      <xdr:spPr>
        <a:xfrm>
          <a:off x="10426700" y="1051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81119</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70B5BBA6-7E02-453F-A929-63442E910E16}"/>
            </a:ext>
          </a:extLst>
        </xdr:cNvPr>
        <xdr:cNvSpPr txBox="1"/>
      </xdr:nvSpPr>
      <xdr:spPr>
        <a:xfrm>
          <a:off x="10515600" y="1036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65267</xdr:rowOff>
    </xdr:from>
    <xdr:to>
      <xdr:col>50</xdr:col>
      <xdr:colOff>165100</xdr:colOff>
      <xdr:row>61</xdr:row>
      <xdr:rowOff>166867</xdr:rowOff>
    </xdr:to>
    <xdr:sp macro="" textlink="">
      <xdr:nvSpPr>
        <xdr:cNvPr id="246" name="楕円 245">
          <a:extLst>
            <a:ext uri="{FF2B5EF4-FFF2-40B4-BE49-F238E27FC236}">
              <a16:creationId xmlns:a16="http://schemas.microsoft.com/office/drawing/2014/main" id="{8F166E27-A2DC-4E99-92E0-FDB640B28D8C}"/>
            </a:ext>
          </a:extLst>
        </xdr:cNvPr>
        <xdr:cNvSpPr/>
      </xdr:nvSpPr>
      <xdr:spPr>
        <a:xfrm>
          <a:off x="9588500" y="1052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109042</xdr:rowOff>
    </xdr:from>
    <xdr:to>
      <xdr:col>55</xdr:col>
      <xdr:colOff>0</xdr:colOff>
      <xdr:row>61</xdr:row>
      <xdr:rowOff>116067</xdr:rowOff>
    </xdr:to>
    <xdr:cxnSp macro="">
      <xdr:nvCxnSpPr>
        <xdr:cNvPr id="247" name="直線コネクタ 246">
          <a:extLst>
            <a:ext uri="{FF2B5EF4-FFF2-40B4-BE49-F238E27FC236}">
              <a16:creationId xmlns:a16="http://schemas.microsoft.com/office/drawing/2014/main" id="{C8C478C1-0402-40E3-8E37-B4E2167494B6}"/>
            </a:ext>
          </a:extLst>
        </xdr:cNvPr>
        <xdr:cNvCxnSpPr/>
      </xdr:nvCxnSpPr>
      <xdr:spPr>
        <a:xfrm flipV="1">
          <a:off x="9639300" y="10567492"/>
          <a:ext cx="838200" cy="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71841</xdr:rowOff>
    </xdr:from>
    <xdr:to>
      <xdr:col>46</xdr:col>
      <xdr:colOff>38100</xdr:colOff>
      <xdr:row>62</xdr:row>
      <xdr:rowOff>1991</xdr:rowOff>
    </xdr:to>
    <xdr:sp macro="" textlink="">
      <xdr:nvSpPr>
        <xdr:cNvPr id="248" name="楕円 247">
          <a:extLst>
            <a:ext uri="{FF2B5EF4-FFF2-40B4-BE49-F238E27FC236}">
              <a16:creationId xmlns:a16="http://schemas.microsoft.com/office/drawing/2014/main" id="{A0822217-A221-49BF-933A-043D9600A3FD}"/>
            </a:ext>
          </a:extLst>
        </xdr:cNvPr>
        <xdr:cNvSpPr/>
      </xdr:nvSpPr>
      <xdr:spPr>
        <a:xfrm>
          <a:off x="8699500" y="1053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116067</xdr:rowOff>
    </xdr:from>
    <xdr:to>
      <xdr:col>50</xdr:col>
      <xdr:colOff>114300</xdr:colOff>
      <xdr:row>61</xdr:row>
      <xdr:rowOff>122641</xdr:rowOff>
    </xdr:to>
    <xdr:cxnSp macro="">
      <xdr:nvCxnSpPr>
        <xdr:cNvPr id="249" name="直線コネクタ 248">
          <a:extLst>
            <a:ext uri="{FF2B5EF4-FFF2-40B4-BE49-F238E27FC236}">
              <a16:creationId xmlns:a16="http://schemas.microsoft.com/office/drawing/2014/main" id="{8C51BFAB-883A-4100-BC32-237980BA1966}"/>
            </a:ext>
          </a:extLst>
        </xdr:cNvPr>
        <xdr:cNvCxnSpPr/>
      </xdr:nvCxnSpPr>
      <xdr:spPr>
        <a:xfrm flipV="1">
          <a:off x="8750300" y="10574517"/>
          <a:ext cx="889000" cy="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76576</xdr:rowOff>
    </xdr:from>
    <xdr:to>
      <xdr:col>41</xdr:col>
      <xdr:colOff>101600</xdr:colOff>
      <xdr:row>62</xdr:row>
      <xdr:rowOff>6726</xdr:rowOff>
    </xdr:to>
    <xdr:sp macro="" textlink="">
      <xdr:nvSpPr>
        <xdr:cNvPr id="250" name="楕円 249">
          <a:extLst>
            <a:ext uri="{FF2B5EF4-FFF2-40B4-BE49-F238E27FC236}">
              <a16:creationId xmlns:a16="http://schemas.microsoft.com/office/drawing/2014/main" id="{24663692-B416-409C-9675-40E1A1C2EB72}"/>
            </a:ext>
          </a:extLst>
        </xdr:cNvPr>
        <xdr:cNvSpPr/>
      </xdr:nvSpPr>
      <xdr:spPr>
        <a:xfrm>
          <a:off x="7810500" y="1053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122641</xdr:rowOff>
    </xdr:from>
    <xdr:to>
      <xdr:col>45</xdr:col>
      <xdr:colOff>177800</xdr:colOff>
      <xdr:row>61</xdr:row>
      <xdr:rowOff>127376</xdr:rowOff>
    </xdr:to>
    <xdr:cxnSp macro="">
      <xdr:nvCxnSpPr>
        <xdr:cNvPr id="251" name="直線コネクタ 250">
          <a:extLst>
            <a:ext uri="{FF2B5EF4-FFF2-40B4-BE49-F238E27FC236}">
              <a16:creationId xmlns:a16="http://schemas.microsoft.com/office/drawing/2014/main" id="{FACD3FD3-56C7-4F18-9B72-16FC162D292D}"/>
            </a:ext>
          </a:extLst>
        </xdr:cNvPr>
        <xdr:cNvCxnSpPr/>
      </xdr:nvCxnSpPr>
      <xdr:spPr>
        <a:xfrm flipV="1">
          <a:off x="7861300" y="10581091"/>
          <a:ext cx="8890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80630</xdr:rowOff>
    </xdr:from>
    <xdr:to>
      <xdr:col>36</xdr:col>
      <xdr:colOff>165100</xdr:colOff>
      <xdr:row>62</xdr:row>
      <xdr:rowOff>10780</xdr:rowOff>
    </xdr:to>
    <xdr:sp macro="" textlink="">
      <xdr:nvSpPr>
        <xdr:cNvPr id="252" name="楕円 251">
          <a:extLst>
            <a:ext uri="{FF2B5EF4-FFF2-40B4-BE49-F238E27FC236}">
              <a16:creationId xmlns:a16="http://schemas.microsoft.com/office/drawing/2014/main" id="{5B12FB17-2395-45F0-89D1-8B9B32755115}"/>
            </a:ext>
          </a:extLst>
        </xdr:cNvPr>
        <xdr:cNvSpPr/>
      </xdr:nvSpPr>
      <xdr:spPr>
        <a:xfrm>
          <a:off x="6921500" y="105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127376</xdr:rowOff>
    </xdr:from>
    <xdr:to>
      <xdr:col>41</xdr:col>
      <xdr:colOff>50800</xdr:colOff>
      <xdr:row>61</xdr:row>
      <xdr:rowOff>131430</xdr:rowOff>
    </xdr:to>
    <xdr:cxnSp macro="">
      <xdr:nvCxnSpPr>
        <xdr:cNvPr id="253" name="直線コネクタ 252">
          <a:extLst>
            <a:ext uri="{FF2B5EF4-FFF2-40B4-BE49-F238E27FC236}">
              <a16:creationId xmlns:a16="http://schemas.microsoft.com/office/drawing/2014/main" id="{959DF713-BAA4-4A15-BB1E-76FA154CB5FF}"/>
            </a:ext>
          </a:extLst>
        </xdr:cNvPr>
        <xdr:cNvCxnSpPr/>
      </xdr:nvCxnSpPr>
      <xdr:spPr>
        <a:xfrm flipV="1">
          <a:off x="6972300" y="10585826"/>
          <a:ext cx="889000" cy="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20220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3C2BB784-55A5-4590-8AB6-13A318C8B47C}"/>
            </a:ext>
          </a:extLst>
        </xdr:cNvPr>
        <xdr:cNvSpPr txBox="1"/>
      </xdr:nvSpPr>
      <xdr:spPr>
        <a:xfrm>
          <a:off x="9327095" y="1082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17359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3BE16D12-B9DA-4699-B1A8-99FD64B71312}"/>
            </a:ext>
          </a:extLst>
        </xdr:cNvPr>
        <xdr:cNvSpPr txBox="1"/>
      </xdr:nvSpPr>
      <xdr:spPr>
        <a:xfrm>
          <a:off x="8450795" y="1081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29294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16FB81D5-EA60-4780-95E3-651E4421A095}"/>
            </a:ext>
          </a:extLst>
        </xdr:cNvPr>
        <xdr:cNvSpPr txBox="1"/>
      </xdr:nvSpPr>
      <xdr:spPr>
        <a:xfrm>
          <a:off x="7561795" y="1065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20954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501BF457-2DC9-4AC8-AFD9-AB114A71B40E}"/>
            </a:ext>
          </a:extLst>
        </xdr:cNvPr>
        <xdr:cNvSpPr txBox="1"/>
      </xdr:nvSpPr>
      <xdr:spPr>
        <a:xfrm>
          <a:off x="6672795" y="1082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11944</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9B820723-C71D-4914-A19B-E4F04EAD0BBF}"/>
            </a:ext>
          </a:extLst>
        </xdr:cNvPr>
        <xdr:cNvSpPr txBox="1"/>
      </xdr:nvSpPr>
      <xdr:spPr>
        <a:xfrm>
          <a:off x="9327095" y="10298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18518</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975BD496-1473-49F5-8E66-EEB73BEE898C}"/>
            </a:ext>
          </a:extLst>
        </xdr:cNvPr>
        <xdr:cNvSpPr txBox="1"/>
      </xdr:nvSpPr>
      <xdr:spPr>
        <a:xfrm>
          <a:off x="8450795" y="1030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23253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BAC3934C-4760-4384-B688-E9E17C618381}"/>
            </a:ext>
          </a:extLst>
        </xdr:cNvPr>
        <xdr:cNvSpPr txBox="1"/>
      </xdr:nvSpPr>
      <xdr:spPr>
        <a:xfrm>
          <a:off x="7561795" y="1031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27307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ACE2AE1-04FA-49E3-BD20-BE0CC6385EE8}"/>
            </a:ext>
          </a:extLst>
        </xdr:cNvPr>
        <xdr:cNvSpPr txBox="1"/>
      </xdr:nvSpPr>
      <xdr:spPr>
        <a:xfrm>
          <a:off x="6672795" y="10314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2D5D98D5-CE30-4F93-A2C2-0A55C552FFD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A3B256FC-7E78-494B-AB03-7D461AD2EB7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48F6BB5-605C-4426-8018-739B75452E7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F494DBF-4EA3-443D-B333-E5A705DC755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44DE9CA-07FE-4A0F-A7B7-B51DFA2DE3D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6F49142-7628-4B39-A526-CB6E4B4A839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3C02300E-96AD-426D-9045-E2EF413964D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C65689E-17DD-4721-A9BF-2563DDC6A37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B387161-100F-4D47-878B-F7773336B6B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DFBA4183-D663-44BD-BA43-2A3500E7529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396818DC-A386-463C-91A0-673F4775F3F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22869D69-191F-4A4D-AA65-18A10437102A}"/>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4CF5753E-26DD-43CB-AF55-79F0DDE605A5}"/>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D9F62C57-8DA1-4E9E-9923-1CC982538182}"/>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9777E7FA-3EC7-4967-9270-D904DE90CF9D}"/>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70D94587-AAF2-4E72-AA30-DB2E3836EA1A}"/>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1EBD2E03-8E14-4010-8CD0-696F07B1A895}"/>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FE2AD980-E0F0-4543-A9CD-587843660C49}"/>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A0236FD8-70DB-409A-B524-517254C0C338}"/>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E17EB534-FB54-4E6A-A66E-BE3A678B674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81D8BAD2-0255-415E-A5A4-50462E2AA24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FF82CCCE-6A41-434C-AD51-8A74DEC95B8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6AA5708C-E5FA-4708-86C3-C145A85AE3BF}"/>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8D90EFCD-623E-4565-A627-79235C0D25B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FE9F68D7-86CB-4396-BB8C-85BEE978D289}"/>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CCEEF984-961F-4717-9162-E353154E8EF0}"/>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C1A0894A-244E-4032-9D36-0BC738BFC710}"/>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23B838D3-DE1C-4D79-BB51-096158443652}"/>
            </a:ext>
          </a:extLst>
        </xdr:cNvPr>
        <xdr:cNvSpPr txBox="1"/>
      </xdr:nvSpPr>
      <xdr:spPr>
        <a:xfrm>
          <a:off x="4673600" y="13957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B46D47F1-0803-4FB3-B81B-4023D55C2860}"/>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41C2EB3A-3A61-4CA5-B281-5C8D094E4630}"/>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C4A73637-5481-472A-8C03-B376248DEF95}"/>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93" name="フローチャート: 判断 292">
          <a:extLst>
            <a:ext uri="{FF2B5EF4-FFF2-40B4-BE49-F238E27FC236}">
              <a16:creationId xmlns:a16="http://schemas.microsoft.com/office/drawing/2014/main" id="{09F02569-EAA0-40D7-9F46-0F5DA1933889}"/>
            </a:ext>
          </a:extLst>
        </xdr:cNvPr>
        <xdr:cNvSpPr/>
      </xdr:nvSpPr>
      <xdr:spPr>
        <a:xfrm>
          <a:off x="1968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161037</xdr:rowOff>
    </xdr:from>
    <xdr:to>
      <xdr:col>6</xdr:col>
      <xdr:colOff>38100</xdr:colOff>
      <xdr:row>81</xdr:row>
      <xdr:rowOff>91187</xdr:rowOff>
    </xdr:to>
    <xdr:sp macro="" textlink="">
      <xdr:nvSpPr>
        <xdr:cNvPr id="294" name="フローチャート: 判断 293">
          <a:extLst>
            <a:ext uri="{FF2B5EF4-FFF2-40B4-BE49-F238E27FC236}">
              <a16:creationId xmlns:a16="http://schemas.microsoft.com/office/drawing/2014/main" id="{1AF1B597-47CF-4402-841F-C6C8281EAAA0}"/>
            </a:ext>
          </a:extLst>
        </xdr:cNvPr>
        <xdr:cNvSpPr/>
      </xdr:nvSpPr>
      <xdr:spPr>
        <a:xfrm>
          <a:off x="10795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6956ECE0-E81F-4CF3-A763-B61855C292D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E4CD7795-CFF8-4C09-BD02-9D4EB4FFD0A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1161226-D8E1-4F97-9F42-5117B29025F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42A916B-22B3-4782-ADA8-369C3ABE212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4B421C5-CC70-48DA-9073-F570E9A847B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62737</xdr:rowOff>
    </xdr:from>
    <xdr:to>
      <xdr:col>24</xdr:col>
      <xdr:colOff>114300</xdr:colOff>
      <xdr:row>85</xdr:row>
      <xdr:rowOff>164337</xdr:rowOff>
    </xdr:to>
    <xdr:sp macro="" textlink="">
      <xdr:nvSpPr>
        <xdr:cNvPr id="300" name="楕円 299">
          <a:extLst>
            <a:ext uri="{FF2B5EF4-FFF2-40B4-BE49-F238E27FC236}">
              <a16:creationId xmlns:a16="http://schemas.microsoft.com/office/drawing/2014/main" id="{FE3F9257-5A4B-4927-B1CA-015C2378904C}"/>
            </a:ext>
          </a:extLst>
        </xdr:cNvPr>
        <xdr:cNvSpPr/>
      </xdr:nvSpPr>
      <xdr:spPr>
        <a:xfrm>
          <a:off x="45847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149114</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ADFF6A6A-7985-4951-BB6E-F762B285614D}"/>
            </a:ext>
          </a:extLst>
        </xdr:cNvPr>
        <xdr:cNvSpPr txBox="1"/>
      </xdr:nvSpPr>
      <xdr:spPr>
        <a:xfrm>
          <a:off x="4673600" y="14550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42163</xdr:rowOff>
    </xdr:from>
    <xdr:to>
      <xdr:col>20</xdr:col>
      <xdr:colOff>38100</xdr:colOff>
      <xdr:row>85</xdr:row>
      <xdr:rowOff>143763</xdr:rowOff>
    </xdr:to>
    <xdr:sp macro="" textlink="">
      <xdr:nvSpPr>
        <xdr:cNvPr id="302" name="楕円 301">
          <a:extLst>
            <a:ext uri="{FF2B5EF4-FFF2-40B4-BE49-F238E27FC236}">
              <a16:creationId xmlns:a16="http://schemas.microsoft.com/office/drawing/2014/main" id="{1EFBC969-C656-4C07-8273-7D8E80B2D015}"/>
            </a:ext>
          </a:extLst>
        </xdr:cNvPr>
        <xdr:cNvSpPr/>
      </xdr:nvSpPr>
      <xdr:spPr>
        <a:xfrm>
          <a:off x="3746500" y="146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92963</xdr:rowOff>
    </xdr:from>
    <xdr:to>
      <xdr:col>24</xdr:col>
      <xdr:colOff>63500</xdr:colOff>
      <xdr:row>85</xdr:row>
      <xdr:rowOff>113537</xdr:rowOff>
    </xdr:to>
    <xdr:cxnSp macro="">
      <xdr:nvCxnSpPr>
        <xdr:cNvPr id="303" name="直線コネクタ 302">
          <a:extLst>
            <a:ext uri="{FF2B5EF4-FFF2-40B4-BE49-F238E27FC236}">
              <a16:creationId xmlns:a16="http://schemas.microsoft.com/office/drawing/2014/main" id="{268E4CE3-3599-44EF-851B-217B3892F187}"/>
            </a:ext>
          </a:extLst>
        </xdr:cNvPr>
        <xdr:cNvCxnSpPr/>
      </xdr:nvCxnSpPr>
      <xdr:spPr>
        <a:xfrm>
          <a:off x="3797300" y="14666213"/>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19304</xdr:rowOff>
    </xdr:from>
    <xdr:to>
      <xdr:col>15</xdr:col>
      <xdr:colOff>101600</xdr:colOff>
      <xdr:row>85</xdr:row>
      <xdr:rowOff>120904</xdr:rowOff>
    </xdr:to>
    <xdr:sp macro="" textlink="">
      <xdr:nvSpPr>
        <xdr:cNvPr id="304" name="楕円 303">
          <a:extLst>
            <a:ext uri="{FF2B5EF4-FFF2-40B4-BE49-F238E27FC236}">
              <a16:creationId xmlns:a16="http://schemas.microsoft.com/office/drawing/2014/main" id="{07AF84D1-2DD5-48F3-BCBE-0E92AD017610}"/>
            </a:ext>
          </a:extLst>
        </xdr:cNvPr>
        <xdr:cNvSpPr/>
      </xdr:nvSpPr>
      <xdr:spPr>
        <a:xfrm>
          <a:off x="2857500" y="1459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70104</xdr:rowOff>
    </xdr:from>
    <xdr:to>
      <xdr:col>19</xdr:col>
      <xdr:colOff>177800</xdr:colOff>
      <xdr:row>85</xdr:row>
      <xdr:rowOff>92963</xdr:rowOff>
    </xdr:to>
    <xdr:cxnSp macro="">
      <xdr:nvCxnSpPr>
        <xdr:cNvPr id="305" name="直線コネクタ 304">
          <a:extLst>
            <a:ext uri="{FF2B5EF4-FFF2-40B4-BE49-F238E27FC236}">
              <a16:creationId xmlns:a16="http://schemas.microsoft.com/office/drawing/2014/main" id="{370AE12C-D811-4C08-AFA7-EE5A9012BCE3}"/>
            </a:ext>
          </a:extLst>
        </xdr:cNvPr>
        <xdr:cNvCxnSpPr/>
      </xdr:nvCxnSpPr>
      <xdr:spPr>
        <a:xfrm>
          <a:off x="2908300" y="1464335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163322</xdr:rowOff>
    </xdr:from>
    <xdr:to>
      <xdr:col>10</xdr:col>
      <xdr:colOff>165100</xdr:colOff>
      <xdr:row>85</xdr:row>
      <xdr:rowOff>93472</xdr:rowOff>
    </xdr:to>
    <xdr:sp macro="" textlink="">
      <xdr:nvSpPr>
        <xdr:cNvPr id="306" name="楕円 305">
          <a:extLst>
            <a:ext uri="{FF2B5EF4-FFF2-40B4-BE49-F238E27FC236}">
              <a16:creationId xmlns:a16="http://schemas.microsoft.com/office/drawing/2014/main" id="{DDE63C30-FCCE-411C-B603-90A3CDBD6F6E}"/>
            </a:ext>
          </a:extLst>
        </xdr:cNvPr>
        <xdr:cNvSpPr/>
      </xdr:nvSpPr>
      <xdr:spPr>
        <a:xfrm>
          <a:off x="1968500" y="145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42672</xdr:rowOff>
    </xdr:from>
    <xdr:to>
      <xdr:col>15</xdr:col>
      <xdr:colOff>50800</xdr:colOff>
      <xdr:row>85</xdr:row>
      <xdr:rowOff>70104</xdr:rowOff>
    </xdr:to>
    <xdr:cxnSp macro="">
      <xdr:nvCxnSpPr>
        <xdr:cNvPr id="307" name="直線コネクタ 306">
          <a:extLst>
            <a:ext uri="{FF2B5EF4-FFF2-40B4-BE49-F238E27FC236}">
              <a16:creationId xmlns:a16="http://schemas.microsoft.com/office/drawing/2014/main" id="{B784323F-D487-491B-9D09-2D91F232BF7A}"/>
            </a:ext>
          </a:extLst>
        </xdr:cNvPr>
        <xdr:cNvCxnSpPr/>
      </xdr:nvCxnSpPr>
      <xdr:spPr>
        <a:xfrm>
          <a:off x="2019300" y="1461592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131318</xdr:rowOff>
    </xdr:from>
    <xdr:to>
      <xdr:col>6</xdr:col>
      <xdr:colOff>38100</xdr:colOff>
      <xdr:row>85</xdr:row>
      <xdr:rowOff>61468</xdr:rowOff>
    </xdr:to>
    <xdr:sp macro="" textlink="">
      <xdr:nvSpPr>
        <xdr:cNvPr id="308" name="楕円 307">
          <a:extLst>
            <a:ext uri="{FF2B5EF4-FFF2-40B4-BE49-F238E27FC236}">
              <a16:creationId xmlns:a16="http://schemas.microsoft.com/office/drawing/2014/main" id="{4C23A27A-C0F0-472A-B60C-1F8CEE970409}"/>
            </a:ext>
          </a:extLst>
        </xdr:cNvPr>
        <xdr:cNvSpPr/>
      </xdr:nvSpPr>
      <xdr:spPr>
        <a:xfrm>
          <a:off x="1079500" y="145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10668</xdr:rowOff>
    </xdr:from>
    <xdr:to>
      <xdr:col>10</xdr:col>
      <xdr:colOff>114300</xdr:colOff>
      <xdr:row>85</xdr:row>
      <xdr:rowOff>42672</xdr:rowOff>
    </xdr:to>
    <xdr:cxnSp macro="">
      <xdr:nvCxnSpPr>
        <xdr:cNvPr id="309" name="直線コネクタ 308">
          <a:extLst>
            <a:ext uri="{FF2B5EF4-FFF2-40B4-BE49-F238E27FC236}">
              <a16:creationId xmlns:a16="http://schemas.microsoft.com/office/drawing/2014/main" id="{C790F9CD-8438-4059-84E1-E852E00177EF}"/>
            </a:ext>
          </a:extLst>
        </xdr:cNvPr>
        <xdr:cNvCxnSpPr/>
      </xdr:nvCxnSpPr>
      <xdr:spPr>
        <a:xfrm>
          <a:off x="1130300" y="1458391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a:extLst>
            <a:ext uri="{FF2B5EF4-FFF2-40B4-BE49-F238E27FC236}">
              <a16:creationId xmlns:a16="http://schemas.microsoft.com/office/drawing/2014/main" id="{D038ABCE-5DC3-4985-83A4-493A69F4D656}"/>
            </a:ext>
          </a:extLst>
        </xdr:cNvPr>
        <xdr:cNvSpPr txBox="1"/>
      </xdr:nvSpPr>
      <xdr:spPr>
        <a:xfrm>
          <a:off x="35820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8E22AD51-4168-42FB-A889-5E0FB4A08522}"/>
            </a:ext>
          </a:extLst>
        </xdr:cNvPr>
        <xdr:cNvSpPr txBox="1"/>
      </xdr:nvSpPr>
      <xdr:spPr>
        <a:xfrm>
          <a:off x="27057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73423</xdr:rowOff>
    </xdr:from>
    <xdr:ext cx="405111" cy="259045"/>
    <xdr:sp macro="" textlink="">
      <xdr:nvSpPr>
        <xdr:cNvPr id="312" name="n_3aveValue【公営住宅】&#10;有形固定資産減価償却率">
          <a:extLst>
            <a:ext uri="{FF2B5EF4-FFF2-40B4-BE49-F238E27FC236}">
              <a16:creationId xmlns:a16="http://schemas.microsoft.com/office/drawing/2014/main" id="{0E3FED7D-4310-40A2-9937-C5D3686BC8D5}"/>
            </a:ext>
          </a:extLst>
        </xdr:cNvPr>
        <xdr:cNvSpPr txBox="1"/>
      </xdr:nvSpPr>
      <xdr:spPr>
        <a:xfrm>
          <a:off x="1816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107714</xdr:rowOff>
    </xdr:from>
    <xdr:ext cx="405111" cy="259045"/>
    <xdr:sp macro="" textlink="">
      <xdr:nvSpPr>
        <xdr:cNvPr id="313" name="n_4aveValue【公営住宅】&#10;有形固定資産減価償却率">
          <a:extLst>
            <a:ext uri="{FF2B5EF4-FFF2-40B4-BE49-F238E27FC236}">
              <a16:creationId xmlns:a16="http://schemas.microsoft.com/office/drawing/2014/main" id="{6822FAC6-8A3C-4F9B-B498-AD50C5343147}"/>
            </a:ext>
          </a:extLst>
        </xdr:cNvPr>
        <xdr:cNvSpPr txBox="1"/>
      </xdr:nvSpPr>
      <xdr:spPr>
        <a:xfrm>
          <a:off x="927744" y="136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134890</xdr:rowOff>
    </xdr:from>
    <xdr:ext cx="405111" cy="259045"/>
    <xdr:sp macro="" textlink="">
      <xdr:nvSpPr>
        <xdr:cNvPr id="314" name="n_1mainValue【公営住宅】&#10;有形固定資産減価償却率">
          <a:extLst>
            <a:ext uri="{FF2B5EF4-FFF2-40B4-BE49-F238E27FC236}">
              <a16:creationId xmlns:a16="http://schemas.microsoft.com/office/drawing/2014/main" id="{D3059657-9C7E-44B6-B135-A0CD68929DAB}"/>
            </a:ext>
          </a:extLst>
        </xdr:cNvPr>
        <xdr:cNvSpPr txBox="1"/>
      </xdr:nvSpPr>
      <xdr:spPr>
        <a:xfrm>
          <a:off x="3582044" y="1470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112031</xdr:rowOff>
    </xdr:from>
    <xdr:ext cx="405111" cy="259045"/>
    <xdr:sp macro="" textlink="">
      <xdr:nvSpPr>
        <xdr:cNvPr id="315" name="n_2mainValue【公営住宅】&#10;有形固定資産減価償却率">
          <a:extLst>
            <a:ext uri="{FF2B5EF4-FFF2-40B4-BE49-F238E27FC236}">
              <a16:creationId xmlns:a16="http://schemas.microsoft.com/office/drawing/2014/main" id="{76824F2A-D760-419A-8E2B-5386A4CA5BB7}"/>
            </a:ext>
          </a:extLst>
        </xdr:cNvPr>
        <xdr:cNvSpPr txBox="1"/>
      </xdr:nvSpPr>
      <xdr:spPr>
        <a:xfrm>
          <a:off x="2705744" y="1468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84599</xdr:rowOff>
    </xdr:from>
    <xdr:ext cx="405111" cy="259045"/>
    <xdr:sp macro="" textlink="">
      <xdr:nvSpPr>
        <xdr:cNvPr id="316" name="n_3mainValue【公営住宅】&#10;有形固定資産減価償却率">
          <a:extLst>
            <a:ext uri="{FF2B5EF4-FFF2-40B4-BE49-F238E27FC236}">
              <a16:creationId xmlns:a16="http://schemas.microsoft.com/office/drawing/2014/main" id="{01E7B6C5-9E27-41B5-A4EA-2BC966195C24}"/>
            </a:ext>
          </a:extLst>
        </xdr:cNvPr>
        <xdr:cNvSpPr txBox="1"/>
      </xdr:nvSpPr>
      <xdr:spPr>
        <a:xfrm>
          <a:off x="1816744" y="1465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52595</xdr:rowOff>
    </xdr:from>
    <xdr:ext cx="405111" cy="259045"/>
    <xdr:sp macro="" textlink="">
      <xdr:nvSpPr>
        <xdr:cNvPr id="317" name="n_4mainValue【公営住宅】&#10;有形固定資産減価償却率">
          <a:extLst>
            <a:ext uri="{FF2B5EF4-FFF2-40B4-BE49-F238E27FC236}">
              <a16:creationId xmlns:a16="http://schemas.microsoft.com/office/drawing/2014/main" id="{D5D7F446-AA37-4814-88FB-FD11EED756CD}"/>
            </a:ext>
          </a:extLst>
        </xdr:cNvPr>
        <xdr:cNvSpPr txBox="1"/>
      </xdr:nvSpPr>
      <xdr:spPr>
        <a:xfrm>
          <a:off x="927744" y="1462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839572C3-EEBD-42AD-8785-CC981F60C4B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4759DF3B-6659-4EE9-9A43-07986EADF34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35DEE2CB-B268-42EA-973A-798C62B4EE2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2E922F79-E767-44BE-82AF-77C22FDA713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A6BE6523-C5AB-47E0-A335-385D4B3393C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1BE76483-712F-4BDD-AD9D-1188899C132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88A1C144-4080-4593-8BD5-DACC4B03E12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EE925AF4-4BFF-4D46-B4DA-E2B876EA3DD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54273FCF-94E0-487B-A67D-8DE0964BCF0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656B4D89-91A2-4E85-A954-A921BEEEFE7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6B64A1B4-BF80-4F13-AB28-16E45BD9183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4363D453-E36A-4F0B-94C0-7CD7EFE2F3E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9B778C10-D68A-40AC-A23A-C90357E4C95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CCD96DB4-3C10-4BA1-A29E-37358223C1E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B27F6D81-5C6E-4F70-AF84-57014D963B5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5A51E98E-6FE0-4BFD-9726-96A3477BCFA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563C0D10-EAB6-4582-9379-9D882CCCFE0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1C61A325-1686-4A43-AFDF-005E3852EA5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2B5671C8-BF6D-4383-BB8C-16AD4F34857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3CD439C3-5E74-467F-8EB7-73675BBA083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B21A3967-157F-4FBA-B211-EB19B658F01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479D19C8-677E-4CC0-9D8D-C7316225D59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F8B4A268-2564-4117-BB46-F1AB352DC2A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2E21714A-1674-495D-836E-B5ECD2312553}"/>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66AD1F5B-AB4B-4A02-9777-3BF014196C3D}"/>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4642EA00-0679-49FF-9F8F-CF06B451BA6A}"/>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BE063F89-0C28-4837-9661-74CF679782E5}"/>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7919AEEE-CD85-4A73-BC8A-58E3ADAE61BE}"/>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42316E91-477B-4B30-A2C4-8FEF97F46CB8}"/>
            </a:ext>
          </a:extLst>
        </xdr:cNvPr>
        <xdr:cNvSpPr txBox="1"/>
      </xdr:nvSpPr>
      <xdr:spPr>
        <a:xfrm>
          <a:off x="10515600" y="14535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5DF225BC-40DA-48BF-A24C-008198085454}"/>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BD78AF11-7F07-44D3-BB26-662FBED5AFE1}"/>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777BE891-EEBF-4D70-BBC0-635E7CADBCED}"/>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89788</xdr:rowOff>
    </xdr:from>
    <xdr:to>
      <xdr:col>41</xdr:col>
      <xdr:colOff>101600</xdr:colOff>
      <xdr:row>86</xdr:row>
      <xdr:rowOff>19938</xdr:rowOff>
    </xdr:to>
    <xdr:sp macro="" textlink="">
      <xdr:nvSpPr>
        <xdr:cNvPr id="350" name="フローチャート: 判断 349">
          <a:extLst>
            <a:ext uri="{FF2B5EF4-FFF2-40B4-BE49-F238E27FC236}">
              <a16:creationId xmlns:a16="http://schemas.microsoft.com/office/drawing/2014/main" id="{0C154304-F76D-4C6D-9342-319D3A05FC18}"/>
            </a:ext>
          </a:extLst>
        </xdr:cNvPr>
        <xdr:cNvSpPr/>
      </xdr:nvSpPr>
      <xdr:spPr>
        <a:xfrm>
          <a:off x="7810500" y="146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97600</xdr:rowOff>
    </xdr:from>
    <xdr:to>
      <xdr:col>36</xdr:col>
      <xdr:colOff>165100</xdr:colOff>
      <xdr:row>86</xdr:row>
      <xdr:rowOff>27750</xdr:rowOff>
    </xdr:to>
    <xdr:sp macro="" textlink="">
      <xdr:nvSpPr>
        <xdr:cNvPr id="351" name="フローチャート: 判断 350">
          <a:extLst>
            <a:ext uri="{FF2B5EF4-FFF2-40B4-BE49-F238E27FC236}">
              <a16:creationId xmlns:a16="http://schemas.microsoft.com/office/drawing/2014/main" id="{DCAF7A19-FA4C-4546-BF47-9D51BB1F2156}"/>
            </a:ext>
          </a:extLst>
        </xdr:cNvPr>
        <xdr:cNvSpPr/>
      </xdr:nvSpPr>
      <xdr:spPr>
        <a:xfrm>
          <a:off x="6921500" y="1467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BB6B90A-4891-45C5-BC06-094D8C58448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9273B7B-FA2C-4F3A-83E7-5DACDD4D4F1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445059B-8D71-428A-904C-050862E60B9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F2CB51A-2A8E-44A3-AFE5-EF3543C0717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0C205A3-1A9B-4D59-B303-900D6C1A18C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138937</xdr:rowOff>
    </xdr:from>
    <xdr:to>
      <xdr:col>55</xdr:col>
      <xdr:colOff>50800</xdr:colOff>
      <xdr:row>86</xdr:row>
      <xdr:rowOff>69087</xdr:rowOff>
    </xdr:to>
    <xdr:sp macro="" textlink="">
      <xdr:nvSpPr>
        <xdr:cNvPr id="357" name="楕円 356">
          <a:extLst>
            <a:ext uri="{FF2B5EF4-FFF2-40B4-BE49-F238E27FC236}">
              <a16:creationId xmlns:a16="http://schemas.microsoft.com/office/drawing/2014/main" id="{343A3811-E6A4-4A1C-B1FB-558D91AF2262}"/>
            </a:ext>
          </a:extLst>
        </xdr:cNvPr>
        <xdr:cNvSpPr/>
      </xdr:nvSpPr>
      <xdr:spPr>
        <a:xfrm>
          <a:off x="10426700" y="1471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89361</xdr:rowOff>
    </xdr:from>
    <xdr:ext cx="469744" cy="259045"/>
    <xdr:sp macro="" textlink="">
      <xdr:nvSpPr>
        <xdr:cNvPr id="358" name="【公営住宅】&#10;一人当たり面積該当値テキスト">
          <a:extLst>
            <a:ext uri="{FF2B5EF4-FFF2-40B4-BE49-F238E27FC236}">
              <a16:creationId xmlns:a16="http://schemas.microsoft.com/office/drawing/2014/main" id="{BB6E7F97-0A85-45C7-AE46-93079BA726FA}"/>
            </a:ext>
          </a:extLst>
        </xdr:cNvPr>
        <xdr:cNvSpPr txBox="1"/>
      </xdr:nvSpPr>
      <xdr:spPr>
        <a:xfrm>
          <a:off x="10515600" y="1466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139509</xdr:rowOff>
    </xdr:from>
    <xdr:to>
      <xdr:col>50</xdr:col>
      <xdr:colOff>165100</xdr:colOff>
      <xdr:row>86</xdr:row>
      <xdr:rowOff>69659</xdr:rowOff>
    </xdr:to>
    <xdr:sp macro="" textlink="">
      <xdr:nvSpPr>
        <xdr:cNvPr id="359" name="楕円 358">
          <a:extLst>
            <a:ext uri="{FF2B5EF4-FFF2-40B4-BE49-F238E27FC236}">
              <a16:creationId xmlns:a16="http://schemas.microsoft.com/office/drawing/2014/main" id="{6A622DF1-5794-4D2B-9F18-92362CDB46A6}"/>
            </a:ext>
          </a:extLst>
        </xdr:cNvPr>
        <xdr:cNvSpPr/>
      </xdr:nvSpPr>
      <xdr:spPr>
        <a:xfrm>
          <a:off x="9588500" y="1471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18287</xdr:rowOff>
    </xdr:from>
    <xdr:to>
      <xdr:col>55</xdr:col>
      <xdr:colOff>0</xdr:colOff>
      <xdr:row>86</xdr:row>
      <xdr:rowOff>18859</xdr:rowOff>
    </xdr:to>
    <xdr:cxnSp macro="">
      <xdr:nvCxnSpPr>
        <xdr:cNvPr id="360" name="直線コネクタ 359">
          <a:extLst>
            <a:ext uri="{FF2B5EF4-FFF2-40B4-BE49-F238E27FC236}">
              <a16:creationId xmlns:a16="http://schemas.microsoft.com/office/drawing/2014/main" id="{4AFF3344-3CDA-42E7-A423-CAF2318BE400}"/>
            </a:ext>
          </a:extLst>
        </xdr:cNvPr>
        <xdr:cNvCxnSpPr/>
      </xdr:nvCxnSpPr>
      <xdr:spPr>
        <a:xfrm flipV="1">
          <a:off x="9639300" y="14762987"/>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140843</xdr:rowOff>
    </xdr:from>
    <xdr:to>
      <xdr:col>46</xdr:col>
      <xdr:colOff>38100</xdr:colOff>
      <xdr:row>86</xdr:row>
      <xdr:rowOff>70993</xdr:rowOff>
    </xdr:to>
    <xdr:sp macro="" textlink="">
      <xdr:nvSpPr>
        <xdr:cNvPr id="361" name="楕円 360">
          <a:extLst>
            <a:ext uri="{FF2B5EF4-FFF2-40B4-BE49-F238E27FC236}">
              <a16:creationId xmlns:a16="http://schemas.microsoft.com/office/drawing/2014/main" id="{272481FF-A128-4095-8B4F-7FFCBB5C3E7B}"/>
            </a:ext>
          </a:extLst>
        </xdr:cNvPr>
        <xdr:cNvSpPr/>
      </xdr:nvSpPr>
      <xdr:spPr>
        <a:xfrm>
          <a:off x="8699500" y="1471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18859</xdr:rowOff>
    </xdr:from>
    <xdr:to>
      <xdr:col>50</xdr:col>
      <xdr:colOff>114300</xdr:colOff>
      <xdr:row>86</xdr:row>
      <xdr:rowOff>20193</xdr:rowOff>
    </xdr:to>
    <xdr:cxnSp macro="">
      <xdr:nvCxnSpPr>
        <xdr:cNvPr id="362" name="直線コネクタ 361">
          <a:extLst>
            <a:ext uri="{FF2B5EF4-FFF2-40B4-BE49-F238E27FC236}">
              <a16:creationId xmlns:a16="http://schemas.microsoft.com/office/drawing/2014/main" id="{D0FB8E8C-0917-4CED-BCF8-59C858D6A919}"/>
            </a:ext>
          </a:extLst>
        </xdr:cNvPr>
        <xdr:cNvCxnSpPr/>
      </xdr:nvCxnSpPr>
      <xdr:spPr>
        <a:xfrm flipV="1">
          <a:off x="8750300" y="14763559"/>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141796</xdr:rowOff>
    </xdr:from>
    <xdr:to>
      <xdr:col>41</xdr:col>
      <xdr:colOff>101600</xdr:colOff>
      <xdr:row>86</xdr:row>
      <xdr:rowOff>71946</xdr:rowOff>
    </xdr:to>
    <xdr:sp macro="" textlink="">
      <xdr:nvSpPr>
        <xdr:cNvPr id="363" name="楕円 362">
          <a:extLst>
            <a:ext uri="{FF2B5EF4-FFF2-40B4-BE49-F238E27FC236}">
              <a16:creationId xmlns:a16="http://schemas.microsoft.com/office/drawing/2014/main" id="{F0AF8270-BAE2-4219-82B5-3D56DAF29972}"/>
            </a:ext>
          </a:extLst>
        </xdr:cNvPr>
        <xdr:cNvSpPr/>
      </xdr:nvSpPr>
      <xdr:spPr>
        <a:xfrm>
          <a:off x="7810500" y="1471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20193</xdr:rowOff>
    </xdr:from>
    <xdr:to>
      <xdr:col>45</xdr:col>
      <xdr:colOff>177800</xdr:colOff>
      <xdr:row>86</xdr:row>
      <xdr:rowOff>21146</xdr:rowOff>
    </xdr:to>
    <xdr:cxnSp macro="">
      <xdr:nvCxnSpPr>
        <xdr:cNvPr id="364" name="直線コネクタ 363">
          <a:extLst>
            <a:ext uri="{FF2B5EF4-FFF2-40B4-BE49-F238E27FC236}">
              <a16:creationId xmlns:a16="http://schemas.microsoft.com/office/drawing/2014/main" id="{2FC5343E-17D6-46A2-9F12-638C0920E1F4}"/>
            </a:ext>
          </a:extLst>
        </xdr:cNvPr>
        <xdr:cNvCxnSpPr/>
      </xdr:nvCxnSpPr>
      <xdr:spPr>
        <a:xfrm flipV="1">
          <a:off x="7861300" y="14764893"/>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139319</xdr:rowOff>
    </xdr:from>
    <xdr:to>
      <xdr:col>36</xdr:col>
      <xdr:colOff>165100</xdr:colOff>
      <xdr:row>86</xdr:row>
      <xdr:rowOff>69469</xdr:rowOff>
    </xdr:to>
    <xdr:sp macro="" textlink="">
      <xdr:nvSpPr>
        <xdr:cNvPr id="365" name="楕円 364">
          <a:extLst>
            <a:ext uri="{FF2B5EF4-FFF2-40B4-BE49-F238E27FC236}">
              <a16:creationId xmlns:a16="http://schemas.microsoft.com/office/drawing/2014/main" id="{BF10869B-03FD-4A98-83BC-FC21A33A0AB4}"/>
            </a:ext>
          </a:extLst>
        </xdr:cNvPr>
        <xdr:cNvSpPr/>
      </xdr:nvSpPr>
      <xdr:spPr>
        <a:xfrm>
          <a:off x="6921500" y="147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18669</xdr:rowOff>
    </xdr:from>
    <xdr:to>
      <xdr:col>41</xdr:col>
      <xdr:colOff>50800</xdr:colOff>
      <xdr:row>86</xdr:row>
      <xdr:rowOff>21146</xdr:rowOff>
    </xdr:to>
    <xdr:cxnSp macro="">
      <xdr:nvCxnSpPr>
        <xdr:cNvPr id="366" name="直線コネクタ 365">
          <a:extLst>
            <a:ext uri="{FF2B5EF4-FFF2-40B4-BE49-F238E27FC236}">
              <a16:creationId xmlns:a16="http://schemas.microsoft.com/office/drawing/2014/main" id="{1032447B-DEED-4DA1-B9B7-824F177F0C2B}"/>
            </a:ext>
          </a:extLst>
        </xdr:cNvPr>
        <xdr:cNvCxnSpPr/>
      </xdr:nvCxnSpPr>
      <xdr:spPr>
        <a:xfrm>
          <a:off x="6972300" y="14763369"/>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5AA4E4CD-614B-40BF-BC9F-78A114CAE5C1}"/>
            </a:ext>
          </a:extLst>
        </xdr:cNvPr>
        <xdr:cNvSpPr txBox="1"/>
      </xdr:nvSpPr>
      <xdr:spPr>
        <a:xfrm>
          <a:off x="9391727" y="1448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5D75437D-1B11-498A-9B67-2A964A25CF3E}"/>
            </a:ext>
          </a:extLst>
        </xdr:cNvPr>
        <xdr:cNvSpPr txBox="1"/>
      </xdr:nvSpPr>
      <xdr:spPr>
        <a:xfrm>
          <a:off x="8515427" y="1448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36465</xdr:rowOff>
    </xdr:from>
    <xdr:ext cx="469744" cy="259045"/>
    <xdr:sp macro="" textlink="">
      <xdr:nvSpPr>
        <xdr:cNvPr id="369" name="n_3aveValue【公営住宅】&#10;一人当たり面積">
          <a:extLst>
            <a:ext uri="{FF2B5EF4-FFF2-40B4-BE49-F238E27FC236}">
              <a16:creationId xmlns:a16="http://schemas.microsoft.com/office/drawing/2014/main" id="{DCFFF051-4612-4649-B2FE-80E5B4A16437}"/>
            </a:ext>
          </a:extLst>
        </xdr:cNvPr>
        <xdr:cNvSpPr txBox="1"/>
      </xdr:nvSpPr>
      <xdr:spPr>
        <a:xfrm>
          <a:off x="7626427" y="1443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44277</xdr:rowOff>
    </xdr:from>
    <xdr:ext cx="469744" cy="259045"/>
    <xdr:sp macro="" textlink="">
      <xdr:nvSpPr>
        <xdr:cNvPr id="370" name="n_4aveValue【公営住宅】&#10;一人当たり面積">
          <a:extLst>
            <a:ext uri="{FF2B5EF4-FFF2-40B4-BE49-F238E27FC236}">
              <a16:creationId xmlns:a16="http://schemas.microsoft.com/office/drawing/2014/main" id="{797C9938-9602-4BA2-9737-D8CDA5D0CFE1}"/>
            </a:ext>
          </a:extLst>
        </xdr:cNvPr>
        <xdr:cNvSpPr txBox="1"/>
      </xdr:nvSpPr>
      <xdr:spPr>
        <a:xfrm>
          <a:off x="6737427" y="1444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60786</xdr:rowOff>
    </xdr:from>
    <xdr:ext cx="469744" cy="259045"/>
    <xdr:sp macro="" textlink="">
      <xdr:nvSpPr>
        <xdr:cNvPr id="371" name="n_1mainValue【公営住宅】&#10;一人当たり面積">
          <a:extLst>
            <a:ext uri="{FF2B5EF4-FFF2-40B4-BE49-F238E27FC236}">
              <a16:creationId xmlns:a16="http://schemas.microsoft.com/office/drawing/2014/main" id="{528E828F-3CB5-4963-8441-12AA728403F5}"/>
            </a:ext>
          </a:extLst>
        </xdr:cNvPr>
        <xdr:cNvSpPr txBox="1"/>
      </xdr:nvSpPr>
      <xdr:spPr>
        <a:xfrm>
          <a:off x="9391727" y="1480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62120</xdr:rowOff>
    </xdr:from>
    <xdr:ext cx="469744" cy="259045"/>
    <xdr:sp macro="" textlink="">
      <xdr:nvSpPr>
        <xdr:cNvPr id="372" name="n_2mainValue【公営住宅】&#10;一人当たり面積">
          <a:extLst>
            <a:ext uri="{FF2B5EF4-FFF2-40B4-BE49-F238E27FC236}">
              <a16:creationId xmlns:a16="http://schemas.microsoft.com/office/drawing/2014/main" id="{E57CFEB3-7601-4D5B-9C14-0D648EA996E3}"/>
            </a:ext>
          </a:extLst>
        </xdr:cNvPr>
        <xdr:cNvSpPr txBox="1"/>
      </xdr:nvSpPr>
      <xdr:spPr>
        <a:xfrm>
          <a:off x="8515427" y="1480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63073</xdr:rowOff>
    </xdr:from>
    <xdr:ext cx="469744" cy="259045"/>
    <xdr:sp macro="" textlink="">
      <xdr:nvSpPr>
        <xdr:cNvPr id="373" name="n_3mainValue【公営住宅】&#10;一人当たり面積">
          <a:extLst>
            <a:ext uri="{FF2B5EF4-FFF2-40B4-BE49-F238E27FC236}">
              <a16:creationId xmlns:a16="http://schemas.microsoft.com/office/drawing/2014/main" id="{6ABF77A3-A292-4E6A-BCA4-ECFFE5DFA492}"/>
            </a:ext>
          </a:extLst>
        </xdr:cNvPr>
        <xdr:cNvSpPr txBox="1"/>
      </xdr:nvSpPr>
      <xdr:spPr>
        <a:xfrm>
          <a:off x="7626427" y="1480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60596</xdr:rowOff>
    </xdr:from>
    <xdr:ext cx="469744" cy="259045"/>
    <xdr:sp macro="" textlink="">
      <xdr:nvSpPr>
        <xdr:cNvPr id="374" name="n_4mainValue【公営住宅】&#10;一人当たり面積">
          <a:extLst>
            <a:ext uri="{FF2B5EF4-FFF2-40B4-BE49-F238E27FC236}">
              <a16:creationId xmlns:a16="http://schemas.microsoft.com/office/drawing/2014/main" id="{046F170C-AD2E-4A2D-B785-D0A8BDE45AF2}"/>
            </a:ext>
          </a:extLst>
        </xdr:cNvPr>
        <xdr:cNvSpPr txBox="1"/>
      </xdr:nvSpPr>
      <xdr:spPr>
        <a:xfrm>
          <a:off x="6737427" y="1480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5544F421-D193-45ED-8FF8-2DBD1A392AD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CE732130-4FF7-4976-B916-807D097542B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890F11A9-1216-469D-AB5A-DD9B136587A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E8D6F6B1-2601-4B33-B1B4-4E06F1ADD14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E0B0273-3939-40A9-8B18-B46C0F12CE6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3203CF7E-E18C-485E-B459-7997738E71D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9E966963-AECE-477C-8062-68190041B3E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30F7668F-9BE5-496B-B580-C7D481EA475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FA6779A2-FA3A-4B8E-8A26-A14F466E515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4377B27D-61BA-4CAC-9B8E-A269F96CD29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5F2B1F30-B319-40FB-8DD6-203992ADF81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3ECAEF09-995D-481A-A3B1-7D846E19A65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BE009AA5-2CC5-4E15-A2C5-B82AC4DE5BB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88313C7A-964D-4E03-9F73-B55F2F33ACF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FFA9CE68-8C52-4C3B-B26C-0DD1DCE00CB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66F7FC88-1544-47CB-B805-FE3AD2E8CB6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F2D2FD7B-2D75-4FB4-A7C3-484E2A270F5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4944CD7B-C6D4-4C5D-B6CA-98D2E1A88D7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138FB99D-8E0B-47A7-8F1B-D20EE2A9EC5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6136157A-525D-4BF5-BB7C-EB67646F873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F0C2A315-324E-4A71-B649-2FDC7F68759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B6A5859F-F4EE-4A3A-A7FE-F4010793871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825F72A7-0FFA-4AEA-B8F9-8949D0C943B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23B1001C-EE04-40C5-86F2-F2560212285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1B5323C9-25EA-4DFA-A282-86EF79EBECE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B28E3AF0-B4D1-4FBB-B933-62DBE8AA686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E5FCC48C-17AF-43E7-BF1B-BC67C316520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58FC4883-D80B-4FBD-B70A-2186DCBF146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E7C9060C-E75B-4E6A-8646-AE4ABD143DF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CD97E7C1-FA54-4267-BFFC-0D0A456A5EF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2925C8A7-A407-4289-854F-463F88DA367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253E2AE4-5473-4252-96C0-3CAE99001F9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6A11C549-53E3-4AAD-BAA1-D44C97859E9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E37BCDF4-DBF0-40EA-9236-25E4924DFD7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3A5BF559-D98A-4ADA-A928-53B91B9D386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178FFF9F-AF3D-475D-ADAD-ED9D861AF22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F9F70B93-FFBE-4A57-A967-8B21CD56758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9ABC7158-C344-4BC8-92F6-F44A6CF5418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9372157D-77B9-4BD0-99F3-13EEBBC400A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90F1C149-4531-4B41-8E7B-5F1E5510F9B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C838BA24-613B-425C-BF43-548159AA2D71}"/>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8CC4BF78-2B07-47DF-893B-DBC3BB63DD4A}"/>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F05E876E-68EA-4469-A1A2-F1F9B1DC0836}"/>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E9939F15-8DA5-4317-B9A2-2F8DDDBC52E2}"/>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F58B44E5-553B-4AC3-B248-67B42E31FA9B}"/>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031889A7-49F0-48E6-A90E-BD2E86970C50}"/>
            </a:ext>
          </a:extLst>
        </xdr:cNvPr>
        <xdr:cNvSpPr txBox="1"/>
      </xdr:nvSpPr>
      <xdr:spPr>
        <a:xfrm>
          <a:off x="1635760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67376619-B8E1-43E5-B9FF-BD69AB3B37D4}"/>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626193F5-184D-4150-BE0E-0EF5CB131E73}"/>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DB1D6E75-2A94-4C18-B0FD-210748A9428F}"/>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81280</xdr:rowOff>
    </xdr:to>
    <xdr:sp macro="" textlink="">
      <xdr:nvSpPr>
        <xdr:cNvPr id="424" name="フローチャート: 判断 423">
          <a:extLst>
            <a:ext uri="{FF2B5EF4-FFF2-40B4-BE49-F238E27FC236}">
              <a16:creationId xmlns:a16="http://schemas.microsoft.com/office/drawing/2014/main" id="{98B6D066-B79A-44E0-A386-1A46E6A1C594}"/>
            </a:ext>
          </a:extLst>
        </xdr:cNvPr>
        <xdr:cNvSpPr/>
      </xdr:nvSpPr>
      <xdr:spPr>
        <a:xfrm>
          <a:off x="13652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99695</xdr:rowOff>
    </xdr:from>
    <xdr:to>
      <xdr:col>67</xdr:col>
      <xdr:colOff>101600</xdr:colOff>
      <xdr:row>37</xdr:row>
      <xdr:rowOff>29845</xdr:rowOff>
    </xdr:to>
    <xdr:sp macro="" textlink="">
      <xdr:nvSpPr>
        <xdr:cNvPr id="425" name="フローチャート: 判断 424">
          <a:extLst>
            <a:ext uri="{FF2B5EF4-FFF2-40B4-BE49-F238E27FC236}">
              <a16:creationId xmlns:a16="http://schemas.microsoft.com/office/drawing/2014/main" id="{3FEA6653-6921-4550-9E30-2F933E15B4E1}"/>
            </a:ext>
          </a:extLst>
        </xdr:cNvPr>
        <xdr:cNvSpPr/>
      </xdr:nvSpPr>
      <xdr:spPr>
        <a:xfrm>
          <a:off x="12763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AEF87BA4-893A-4444-98BF-1720B936BE8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18416677-B869-47B4-85BD-B6DD0499FD7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AE3EFCF-5183-4829-AE80-CA7CD2EE446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887CE5CC-A933-47AA-97B7-6A1683D5E0A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2459AF95-B295-4156-BC71-01E3F3EC35D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21590</xdr:rowOff>
    </xdr:from>
    <xdr:to>
      <xdr:col>85</xdr:col>
      <xdr:colOff>177800</xdr:colOff>
      <xdr:row>35</xdr:row>
      <xdr:rowOff>123190</xdr:rowOff>
    </xdr:to>
    <xdr:sp macro="" textlink="">
      <xdr:nvSpPr>
        <xdr:cNvPr id="431" name="楕円 430">
          <a:extLst>
            <a:ext uri="{FF2B5EF4-FFF2-40B4-BE49-F238E27FC236}">
              <a16:creationId xmlns:a16="http://schemas.microsoft.com/office/drawing/2014/main" id="{9545EE38-F851-49D3-B380-B06976396F7D}"/>
            </a:ext>
          </a:extLst>
        </xdr:cNvPr>
        <xdr:cNvSpPr/>
      </xdr:nvSpPr>
      <xdr:spPr>
        <a:xfrm>
          <a:off x="162687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44467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A129B8B5-7BC2-4844-AAB0-2F9F5BEEBDE8}"/>
            </a:ext>
          </a:extLst>
        </xdr:cNvPr>
        <xdr:cNvSpPr txBox="1"/>
      </xdr:nvSpPr>
      <xdr:spPr>
        <a:xfrm>
          <a:off x="16357600"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120650</xdr:rowOff>
    </xdr:from>
    <xdr:to>
      <xdr:col>81</xdr:col>
      <xdr:colOff>101600</xdr:colOff>
      <xdr:row>35</xdr:row>
      <xdr:rowOff>50800</xdr:rowOff>
    </xdr:to>
    <xdr:sp macro="" textlink="">
      <xdr:nvSpPr>
        <xdr:cNvPr id="433" name="楕円 432">
          <a:extLst>
            <a:ext uri="{FF2B5EF4-FFF2-40B4-BE49-F238E27FC236}">
              <a16:creationId xmlns:a16="http://schemas.microsoft.com/office/drawing/2014/main" id="{C49F9D85-C253-4BCB-AA81-11DDE4CDED0C}"/>
            </a:ext>
          </a:extLst>
        </xdr:cNvPr>
        <xdr:cNvSpPr/>
      </xdr:nvSpPr>
      <xdr:spPr>
        <a:xfrm>
          <a:off x="154305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0</xdr:rowOff>
    </xdr:from>
    <xdr:to>
      <xdr:col>85</xdr:col>
      <xdr:colOff>127000</xdr:colOff>
      <xdr:row>35</xdr:row>
      <xdr:rowOff>72390</xdr:rowOff>
    </xdr:to>
    <xdr:cxnSp macro="">
      <xdr:nvCxnSpPr>
        <xdr:cNvPr id="434" name="直線コネクタ 433">
          <a:extLst>
            <a:ext uri="{FF2B5EF4-FFF2-40B4-BE49-F238E27FC236}">
              <a16:creationId xmlns:a16="http://schemas.microsoft.com/office/drawing/2014/main" id="{2A79534C-C615-4C5E-9B54-9DBE4E1A18F0}"/>
            </a:ext>
          </a:extLst>
        </xdr:cNvPr>
        <xdr:cNvCxnSpPr/>
      </xdr:nvCxnSpPr>
      <xdr:spPr>
        <a:xfrm>
          <a:off x="15481300" y="600075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33020</xdr:rowOff>
    </xdr:from>
    <xdr:to>
      <xdr:col>76</xdr:col>
      <xdr:colOff>165100</xdr:colOff>
      <xdr:row>34</xdr:row>
      <xdr:rowOff>134620</xdr:rowOff>
    </xdr:to>
    <xdr:sp macro="" textlink="">
      <xdr:nvSpPr>
        <xdr:cNvPr id="435" name="楕円 434">
          <a:extLst>
            <a:ext uri="{FF2B5EF4-FFF2-40B4-BE49-F238E27FC236}">
              <a16:creationId xmlns:a16="http://schemas.microsoft.com/office/drawing/2014/main" id="{F4273AB1-DE2D-403E-80CC-B3A3BA1ADE3E}"/>
            </a:ext>
          </a:extLst>
        </xdr:cNvPr>
        <xdr:cNvSpPr/>
      </xdr:nvSpPr>
      <xdr:spPr>
        <a:xfrm>
          <a:off x="14541500" y="58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83820</xdr:rowOff>
    </xdr:from>
    <xdr:to>
      <xdr:col>81</xdr:col>
      <xdr:colOff>50800</xdr:colOff>
      <xdr:row>35</xdr:row>
      <xdr:rowOff>0</xdr:rowOff>
    </xdr:to>
    <xdr:cxnSp macro="">
      <xdr:nvCxnSpPr>
        <xdr:cNvPr id="436" name="直線コネクタ 435">
          <a:extLst>
            <a:ext uri="{FF2B5EF4-FFF2-40B4-BE49-F238E27FC236}">
              <a16:creationId xmlns:a16="http://schemas.microsoft.com/office/drawing/2014/main" id="{0726DC5A-0F77-48D7-9E9C-567BDB0B3595}"/>
            </a:ext>
          </a:extLst>
        </xdr:cNvPr>
        <xdr:cNvCxnSpPr/>
      </xdr:nvCxnSpPr>
      <xdr:spPr>
        <a:xfrm>
          <a:off x="14592300" y="59131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114935</xdr:rowOff>
    </xdr:from>
    <xdr:to>
      <xdr:col>72</xdr:col>
      <xdr:colOff>38100</xdr:colOff>
      <xdr:row>34</xdr:row>
      <xdr:rowOff>45085</xdr:rowOff>
    </xdr:to>
    <xdr:sp macro="" textlink="">
      <xdr:nvSpPr>
        <xdr:cNvPr id="437" name="楕円 436">
          <a:extLst>
            <a:ext uri="{FF2B5EF4-FFF2-40B4-BE49-F238E27FC236}">
              <a16:creationId xmlns:a16="http://schemas.microsoft.com/office/drawing/2014/main" id="{5C9E5419-35BA-4D70-BBB7-4DA3E86C4616}"/>
            </a:ext>
          </a:extLst>
        </xdr:cNvPr>
        <xdr:cNvSpPr/>
      </xdr:nvSpPr>
      <xdr:spPr>
        <a:xfrm>
          <a:off x="13652500" y="577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165735</xdr:rowOff>
    </xdr:from>
    <xdr:to>
      <xdr:col>76</xdr:col>
      <xdr:colOff>114300</xdr:colOff>
      <xdr:row>34</xdr:row>
      <xdr:rowOff>83820</xdr:rowOff>
    </xdr:to>
    <xdr:cxnSp macro="">
      <xdr:nvCxnSpPr>
        <xdr:cNvPr id="438" name="直線コネクタ 437">
          <a:extLst>
            <a:ext uri="{FF2B5EF4-FFF2-40B4-BE49-F238E27FC236}">
              <a16:creationId xmlns:a16="http://schemas.microsoft.com/office/drawing/2014/main" id="{BA9E7652-F35F-4531-AE46-FF818263811D}"/>
            </a:ext>
          </a:extLst>
        </xdr:cNvPr>
        <xdr:cNvCxnSpPr/>
      </xdr:nvCxnSpPr>
      <xdr:spPr>
        <a:xfrm>
          <a:off x="13703300" y="582358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27305</xdr:rowOff>
    </xdr:from>
    <xdr:to>
      <xdr:col>67</xdr:col>
      <xdr:colOff>101600</xdr:colOff>
      <xdr:row>33</xdr:row>
      <xdr:rowOff>128905</xdr:rowOff>
    </xdr:to>
    <xdr:sp macro="" textlink="">
      <xdr:nvSpPr>
        <xdr:cNvPr id="439" name="楕円 438">
          <a:extLst>
            <a:ext uri="{FF2B5EF4-FFF2-40B4-BE49-F238E27FC236}">
              <a16:creationId xmlns:a16="http://schemas.microsoft.com/office/drawing/2014/main" id="{9FFA94ED-597B-480E-AA14-D239FC0DA801}"/>
            </a:ext>
          </a:extLst>
        </xdr:cNvPr>
        <xdr:cNvSpPr/>
      </xdr:nvSpPr>
      <xdr:spPr>
        <a:xfrm>
          <a:off x="12763500" y="568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78105</xdr:rowOff>
    </xdr:from>
    <xdr:to>
      <xdr:col>71</xdr:col>
      <xdr:colOff>177800</xdr:colOff>
      <xdr:row>33</xdr:row>
      <xdr:rowOff>165735</xdr:rowOff>
    </xdr:to>
    <xdr:cxnSp macro="">
      <xdr:nvCxnSpPr>
        <xdr:cNvPr id="440" name="直線コネクタ 439">
          <a:extLst>
            <a:ext uri="{FF2B5EF4-FFF2-40B4-BE49-F238E27FC236}">
              <a16:creationId xmlns:a16="http://schemas.microsoft.com/office/drawing/2014/main" id="{94FF34CA-2A95-457E-B253-F57C4773E4D8}"/>
            </a:ext>
          </a:extLst>
        </xdr:cNvPr>
        <xdr:cNvCxnSpPr/>
      </xdr:nvCxnSpPr>
      <xdr:spPr>
        <a:xfrm>
          <a:off x="12814300" y="573595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2B690DF0-B5F1-4EB0-B8BA-8D292D46B87F}"/>
            </a:ext>
          </a:extLst>
        </xdr:cNvPr>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55262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84215462-A21F-435D-90AC-9BE43B3ECFF9}"/>
            </a:ext>
          </a:extLst>
        </xdr:cNvPr>
        <xdr:cNvSpPr txBox="1"/>
      </xdr:nvSpPr>
      <xdr:spPr>
        <a:xfrm>
          <a:off x="14389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72407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A96F50F4-BF6A-4A15-9CA6-623BAA936552}"/>
            </a:ext>
          </a:extLst>
        </xdr:cNvPr>
        <xdr:cNvSpPr txBox="1"/>
      </xdr:nvSpPr>
      <xdr:spPr>
        <a:xfrm>
          <a:off x="13500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20972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DF3F6551-D0EB-4124-BE36-0B9A1B528637}"/>
            </a:ext>
          </a:extLst>
        </xdr:cNvPr>
        <xdr:cNvSpPr txBox="1"/>
      </xdr:nvSpPr>
      <xdr:spPr>
        <a:xfrm>
          <a:off x="12611744" y="63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67327</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B7B83774-3C0D-48B1-8222-7DC620391EE6}"/>
            </a:ext>
          </a:extLst>
        </xdr:cNvPr>
        <xdr:cNvSpPr txBox="1"/>
      </xdr:nvSpPr>
      <xdr:spPr>
        <a:xfrm>
          <a:off x="15266044"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151147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156A1236-AE36-4AD5-B067-A39CF42F2BEC}"/>
            </a:ext>
          </a:extLst>
        </xdr:cNvPr>
        <xdr:cNvSpPr txBox="1"/>
      </xdr:nvSpPr>
      <xdr:spPr>
        <a:xfrm>
          <a:off x="14389744"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61612</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16F88557-3F93-4815-BAD7-0A980223FD75}"/>
            </a:ext>
          </a:extLst>
        </xdr:cNvPr>
        <xdr:cNvSpPr txBox="1"/>
      </xdr:nvSpPr>
      <xdr:spPr>
        <a:xfrm>
          <a:off x="13500744" y="554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145432</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23D29C79-4272-4185-B8B7-0CEC522F7621}"/>
            </a:ext>
          </a:extLst>
        </xdr:cNvPr>
        <xdr:cNvSpPr txBox="1"/>
      </xdr:nvSpPr>
      <xdr:spPr>
        <a:xfrm>
          <a:off x="12611744" y="54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490F2C78-5BDD-4781-A61B-E55475823D8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CB85FF1-ADA6-4C95-9C18-54A2E4868B5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E0A82A98-3227-41FA-BD56-97B48C5A7A6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F8CFC2E9-4CD6-4C04-8314-B0D0B95D1FD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ECBAC6E1-CA04-4610-A13D-3A181DF6240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D148BE89-3DD8-452A-A865-0EE9E23D65D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96DE7587-2614-4FBF-A1C0-5A4DB67012E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116DB87D-C842-476C-841E-8EB237C0D77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4ADBE22B-74DE-436E-9110-103D522E5F3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953A0B60-A2A4-413A-94A6-9F9F2806A17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CE8D29B0-3438-4E4F-B4A6-F7BC0208801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EFE36994-DBC6-4021-9014-4E518416B14B}"/>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CF4B9CC3-92C8-41B4-A98A-0352B82D23E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63E92EA7-C810-44AE-B33D-69EFC71EFA5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61577100-1366-4AD6-BAC7-F08C21BE56A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9D91A7A5-7717-41D6-910F-CBD03EFE64C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066D13D0-D5F8-4988-BF9A-5EFBF5F5B59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D09571EA-A606-49AB-BFD6-0F48518E0F4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96B1DF6D-10AA-4344-B61B-7974ACAE6EC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22D23BEA-050A-4215-9439-8C690DF26821}"/>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0C2D438F-6AA5-4B44-9C3E-7DA9560BE33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E48978C3-2C1E-4D6C-9C97-BD013DDDA8B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1B6CB05C-80DB-4E17-82E4-2321FF917BD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CF8B7200-F1A6-49F6-BB3B-BB343E4BF29B}"/>
            </a:ext>
          </a:extLst>
        </xdr:cNvPr>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1909CA74-B081-4988-929D-8EAC2E7C037B}"/>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0F647CAA-CF8E-4897-BA67-720D4AD3EF00}"/>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AA4F509D-333E-4576-ABCF-4F39A524B478}"/>
            </a:ext>
          </a:extLst>
        </xdr:cNvPr>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F8F4F3E0-23B0-4191-A352-BE7DFB6B2C4C}"/>
            </a:ext>
          </a:extLst>
        </xdr:cNvPr>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153AB07E-E148-48D3-A95D-50C3019AB3D6}"/>
            </a:ext>
          </a:extLst>
        </xdr:cNvPr>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C5A72832-2852-4537-B350-9FF5F4EC6047}"/>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EDFCAA40-5F41-4ECD-AD5B-21A7C1A1044D}"/>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81E8596F-EF9A-4EC1-8035-1DF300A6EE66}"/>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481" name="フローチャート: 判断 480">
          <a:extLst>
            <a:ext uri="{FF2B5EF4-FFF2-40B4-BE49-F238E27FC236}">
              <a16:creationId xmlns:a16="http://schemas.microsoft.com/office/drawing/2014/main" id="{29E94036-A433-489F-AD9E-54E2CE614D63}"/>
            </a:ext>
          </a:extLst>
        </xdr:cNvPr>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147320</xdr:rowOff>
    </xdr:from>
    <xdr:to>
      <xdr:col>98</xdr:col>
      <xdr:colOff>38100</xdr:colOff>
      <xdr:row>40</xdr:row>
      <xdr:rowOff>77470</xdr:rowOff>
    </xdr:to>
    <xdr:sp macro="" textlink="">
      <xdr:nvSpPr>
        <xdr:cNvPr id="482" name="フローチャート: 判断 481">
          <a:extLst>
            <a:ext uri="{FF2B5EF4-FFF2-40B4-BE49-F238E27FC236}">
              <a16:creationId xmlns:a16="http://schemas.microsoft.com/office/drawing/2014/main" id="{F2B0C73D-76EF-4C77-B0C8-FD908B4D6ECB}"/>
            </a:ext>
          </a:extLst>
        </xdr:cNvPr>
        <xdr:cNvSpPr/>
      </xdr:nvSpPr>
      <xdr:spPr>
        <a:xfrm>
          <a:off x="18605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D9342199-2D5C-4C58-B40F-95E98827D25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15B66E3A-E8B2-41AB-B9CB-BC1BB457D87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E51E551-FD9A-4CD7-9B5E-6CD33DF9FE6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7B34064-68DE-4296-835E-A2311E82DAE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D50E4DF-2F14-409B-8F38-E794DEA5B13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128270</xdr:rowOff>
    </xdr:from>
    <xdr:to>
      <xdr:col>116</xdr:col>
      <xdr:colOff>114300</xdr:colOff>
      <xdr:row>39</xdr:row>
      <xdr:rowOff>58420</xdr:rowOff>
    </xdr:to>
    <xdr:sp macro="" textlink="">
      <xdr:nvSpPr>
        <xdr:cNvPr id="488" name="楕円 487">
          <a:extLst>
            <a:ext uri="{FF2B5EF4-FFF2-40B4-BE49-F238E27FC236}">
              <a16:creationId xmlns:a16="http://schemas.microsoft.com/office/drawing/2014/main" id="{575135CA-A6E1-47D7-8F25-EBCEB938B02E}"/>
            </a:ext>
          </a:extLst>
        </xdr:cNvPr>
        <xdr:cNvSpPr/>
      </xdr:nvSpPr>
      <xdr:spPr>
        <a:xfrm>
          <a:off x="221107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151147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536AFA87-B093-4488-B3E6-2E5C2684307D}"/>
            </a:ext>
          </a:extLst>
        </xdr:cNvPr>
        <xdr:cNvSpPr txBox="1"/>
      </xdr:nvSpPr>
      <xdr:spPr>
        <a:xfrm>
          <a:off x="22199600"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135890</xdr:rowOff>
    </xdr:from>
    <xdr:to>
      <xdr:col>112</xdr:col>
      <xdr:colOff>38100</xdr:colOff>
      <xdr:row>39</xdr:row>
      <xdr:rowOff>66040</xdr:rowOff>
    </xdr:to>
    <xdr:sp macro="" textlink="">
      <xdr:nvSpPr>
        <xdr:cNvPr id="490" name="楕円 489">
          <a:extLst>
            <a:ext uri="{FF2B5EF4-FFF2-40B4-BE49-F238E27FC236}">
              <a16:creationId xmlns:a16="http://schemas.microsoft.com/office/drawing/2014/main" id="{4637AF65-508C-4FF8-85C0-CDC3B0C237D7}"/>
            </a:ext>
          </a:extLst>
        </xdr:cNvPr>
        <xdr:cNvSpPr/>
      </xdr:nvSpPr>
      <xdr:spPr>
        <a:xfrm>
          <a:off x="21272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7620</xdr:rowOff>
    </xdr:from>
    <xdr:to>
      <xdr:col>116</xdr:col>
      <xdr:colOff>63500</xdr:colOff>
      <xdr:row>39</xdr:row>
      <xdr:rowOff>15240</xdr:rowOff>
    </xdr:to>
    <xdr:cxnSp macro="">
      <xdr:nvCxnSpPr>
        <xdr:cNvPr id="491" name="直線コネクタ 490">
          <a:extLst>
            <a:ext uri="{FF2B5EF4-FFF2-40B4-BE49-F238E27FC236}">
              <a16:creationId xmlns:a16="http://schemas.microsoft.com/office/drawing/2014/main" id="{D7A745C2-9A9C-405A-88D6-E8557A14450F}"/>
            </a:ext>
          </a:extLst>
        </xdr:cNvPr>
        <xdr:cNvCxnSpPr/>
      </xdr:nvCxnSpPr>
      <xdr:spPr>
        <a:xfrm flipV="1">
          <a:off x="21323300" y="66941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139700</xdr:rowOff>
    </xdr:from>
    <xdr:to>
      <xdr:col>107</xdr:col>
      <xdr:colOff>101600</xdr:colOff>
      <xdr:row>39</xdr:row>
      <xdr:rowOff>69850</xdr:rowOff>
    </xdr:to>
    <xdr:sp macro="" textlink="">
      <xdr:nvSpPr>
        <xdr:cNvPr id="492" name="楕円 491">
          <a:extLst>
            <a:ext uri="{FF2B5EF4-FFF2-40B4-BE49-F238E27FC236}">
              <a16:creationId xmlns:a16="http://schemas.microsoft.com/office/drawing/2014/main" id="{B5F407D6-710E-4978-A160-34C595C0B74E}"/>
            </a:ext>
          </a:extLst>
        </xdr:cNvPr>
        <xdr:cNvSpPr/>
      </xdr:nvSpPr>
      <xdr:spPr>
        <a:xfrm>
          <a:off x="20383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15240</xdr:rowOff>
    </xdr:from>
    <xdr:to>
      <xdr:col>111</xdr:col>
      <xdr:colOff>177800</xdr:colOff>
      <xdr:row>39</xdr:row>
      <xdr:rowOff>19050</xdr:rowOff>
    </xdr:to>
    <xdr:cxnSp macro="">
      <xdr:nvCxnSpPr>
        <xdr:cNvPr id="493" name="直線コネクタ 492">
          <a:extLst>
            <a:ext uri="{FF2B5EF4-FFF2-40B4-BE49-F238E27FC236}">
              <a16:creationId xmlns:a16="http://schemas.microsoft.com/office/drawing/2014/main" id="{A10D7265-F4DA-4822-A0E3-073ED7DC87FE}"/>
            </a:ext>
          </a:extLst>
        </xdr:cNvPr>
        <xdr:cNvCxnSpPr/>
      </xdr:nvCxnSpPr>
      <xdr:spPr>
        <a:xfrm flipV="1">
          <a:off x="20434300" y="67017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147320</xdr:rowOff>
    </xdr:from>
    <xdr:to>
      <xdr:col>102</xdr:col>
      <xdr:colOff>165100</xdr:colOff>
      <xdr:row>39</xdr:row>
      <xdr:rowOff>77470</xdr:rowOff>
    </xdr:to>
    <xdr:sp macro="" textlink="">
      <xdr:nvSpPr>
        <xdr:cNvPr id="494" name="楕円 493">
          <a:extLst>
            <a:ext uri="{FF2B5EF4-FFF2-40B4-BE49-F238E27FC236}">
              <a16:creationId xmlns:a16="http://schemas.microsoft.com/office/drawing/2014/main" id="{EC88AD48-1F81-4D52-A26D-43804DB2F6D5}"/>
            </a:ext>
          </a:extLst>
        </xdr:cNvPr>
        <xdr:cNvSpPr/>
      </xdr:nvSpPr>
      <xdr:spPr>
        <a:xfrm>
          <a:off x="19494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19050</xdr:rowOff>
    </xdr:from>
    <xdr:to>
      <xdr:col>107</xdr:col>
      <xdr:colOff>50800</xdr:colOff>
      <xdr:row>39</xdr:row>
      <xdr:rowOff>26670</xdr:rowOff>
    </xdr:to>
    <xdr:cxnSp macro="">
      <xdr:nvCxnSpPr>
        <xdr:cNvPr id="495" name="直線コネクタ 494">
          <a:extLst>
            <a:ext uri="{FF2B5EF4-FFF2-40B4-BE49-F238E27FC236}">
              <a16:creationId xmlns:a16="http://schemas.microsoft.com/office/drawing/2014/main" id="{66437987-6803-4168-9994-207FD14769BC}"/>
            </a:ext>
          </a:extLst>
        </xdr:cNvPr>
        <xdr:cNvCxnSpPr/>
      </xdr:nvCxnSpPr>
      <xdr:spPr>
        <a:xfrm flipV="1">
          <a:off x="19545300" y="6705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143510</xdr:rowOff>
    </xdr:from>
    <xdr:to>
      <xdr:col>98</xdr:col>
      <xdr:colOff>38100</xdr:colOff>
      <xdr:row>39</xdr:row>
      <xdr:rowOff>73660</xdr:rowOff>
    </xdr:to>
    <xdr:sp macro="" textlink="">
      <xdr:nvSpPr>
        <xdr:cNvPr id="496" name="楕円 495">
          <a:extLst>
            <a:ext uri="{FF2B5EF4-FFF2-40B4-BE49-F238E27FC236}">
              <a16:creationId xmlns:a16="http://schemas.microsoft.com/office/drawing/2014/main" id="{9BFF8F32-2E0F-426B-842E-1195D91193B9}"/>
            </a:ext>
          </a:extLst>
        </xdr:cNvPr>
        <xdr:cNvSpPr/>
      </xdr:nvSpPr>
      <xdr:spPr>
        <a:xfrm>
          <a:off x="18605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22860</xdr:rowOff>
    </xdr:from>
    <xdr:to>
      <xdr:col>102</xdr:col>
      <xdr:colOff>114300</xdr:colOff>
      <xdr:row>39</xdr:row>
      <xdr:rowOff>26670</xdr:rowOff>
    </xdr:to>
    <xdr:cxnSp macro="">
      <xdr:nvCxnSpPr>
        <xdr:cNvPr id="497" name="直線コネクタ 496">
          <a:extLst>
            <a:ext uri="{FF2B5EF4-FFF2-40B4-BE49-F238E27FC236}">
              <a16:creationId xmlns:a16="http://schemas.microsoft.com/office/drawing/2014/main" id="{18EE9EB5-A577-45A7-9C04-7714F22B082A}"/>
            </a:ext>
          </a:extLst>
        </xdr:cNvPr>
        <xdr:cNvCxnSpPr/>
      </xdr:nvCxnSpPr>
      <xdr:spPr>
        <a:xfrm>
          <a:off x="18656300" y="6709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3A553ADD-F754-408F-A20E-CE125796D7A7}"/>
            </a:ext>
          </a:extLst>
        </xdr:cNvPr>
        <xdr:cNvSpPr txBox="1"/>
      </xdr:nvSpPr>
      <xdr:spPr>
        <a:xfrm>
          <a:off x="21075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A3550C45-47CE-4045-88AD-00422D417A1C}"/>
            </a:ext>
          </a:extLst>
        </xdr:cNvPr>
        <xdr:cNvSpPr txBox="1"/>
      </xdr:nvSpPr>
      <xdr:spPr>
        <a:xfrm>
          <a:off x="20199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78757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FADC9EB5-3483-4ADE-9BD5-75ED3CF28EFF}"/>
            </a:ext>
          </a:extLst>
        </xdr:cNvPr>
        <xdr:cNvSpPr txBox="1"/>
      </xdr:nvSpPr>
      <xdr:spPr>
        <a:xfrm>
          <a:off x="19310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68597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1E533A76-2DC6-4134-9BF5-8233FDB84A54}"/>
            </a:ext>
          </a:extLst>
        </xdr:cNvPr>
        <xdr:cNvSpPr txBox="1"/>
      </xdr:nvSpPr>
      <xdr:spPr>
        <a:xfrm>
          <a:off x="18421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57167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9EB5AD6B-252C-4798-8F2F-04E8087D9D67}"/>
            </a:ext>
          </a:extLst>
        </xdr:cNvPr>
        <xdr:cNvSpPr txBox="1"/>
      </xdr:nvSpPr>
      <xdr:spPr>
        <a:xfrm>
          <a:off x="21075727"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60977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235EDD2F-6E68-4D9A-8EE2-58B18E279C75}"/>
            </a:ext>
          </a:extLst>
        </xdr:cNvPr>
        <xdr:cNvSpPr txBox="1"/>
      </xdr:nvSpPr>
      <xdr:spPr>
        <a:xfrm>
          <a:off x="20199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68597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F0FBA1F9-24FE-4367-8F52-417AE4769368}"/>
            </a:ext>
          </a:extLst>
        </xdr:cNvPr>
        <xdr:cNvSpPr txBox="1"/>
      </xdr:nvSpPr>
      <xdr:spPr>
        <a:xfrm>
          <a:off x="193104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90187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7AEB3E73-59DD-4FD0-920B-61D843B1FD3A}"/>
            </a:ext>
          </a:extLst>
        </xdr:cNvPr>
        <xdr:cNvSpPr txBox="1"/>
      </xdr:nvSpPr>
      <xdr:spPr>
        <a:xfrm>
          <a:off x="18421427" y="643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237DE337-22A5-463C-8C54-8F52A0387C8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9C45E1FA-A092-4D9E-BFCE-0F50004434E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27E8CE34-E802-4DF5-B081-C714A59D086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904311A5-E3E9-45F2-B061-B5916B40D9D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DF7D0D8-C7FF-40DA-8F6C-49FB2B94162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452D4FD7-8872-4C11-B88A-D22069061B5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1DA1A211-6377-4EBD-9EF4-D1CA0DF562C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76D76701-2DCF-49FA-BCE0-DD0CAE941CB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EDB7C504-4C12-4D29-9F87-F873B45F6A3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110D8605-4ED0-4B74-AD83-649DE1A9C7B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D3631612-E3F0-4B0B-956B-F594C1A6046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009B6E2B-6E51-4B73-87AC-358DF3D1DCA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B4FAF310-D8FE-42D1-9D96-99DAFDE64C9C}"/>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55D52F98-695A-4E4C-982C-08047C28262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5562E1DD-2114-4E41-95A7-74E93414E3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5BC3F4DC-876C-4ADB-8880-D642288C81E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02C8C8B1-C17E-4E32-94BB-977C23AD130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20957EE2-F04C-47FE-B434-47CCA2AE263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06141446-290C-4473-9392-D8E1CB26D47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B4AC3DB1-3C39-492C-96B1-153FEA4AAF7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1B35ED71-83A4-46BB-987A-56FE31C2E7B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02CDC6C5-1F75-4322-B767-CA00599E770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F46C5F57-905E-4AE1-8336-C8F0D869467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15719F7A-9FAB-4F95-893E-8310946146D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C798A94F-4F34-40E5-9820-A6C2D317264F}"/>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6FCAAE49-8ED3-42C8-B34E-2E814C7BBF0A}"/>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FF69D8F4-D43B-4677-A581-74A7E96471F5}"/>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2B680016-B89E-4891-A15F-C7F00F4DE329}"/>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61400C81-61E1-472A-88EB-788F67F9833B}"/>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A3CEC62B-5AF8-4AAF-AE18-19A15EB5ADB0}"/>
            </a:ext>
          </a:extLst>
        </xdr:cNvPr>
        <xdr:cNvSpPr txBox="1"/>
      </xdr:nvSpPr>
      <xdr:spPr>
        <a:xfrm>
          <a:off x="16357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16DF6E95-E223-4F83-8C06-1457F14A2F8C}"/>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77E772DB-FEDA-465B-A085-2E4BD5B5AE89}"/>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B079BA0E-19EA-4819-9BB7-321936CDDB7F}"/>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52070</xdr:rowOff>
    </xdr:from>
    <xdr:to>
      <xdr:col>72</xdr:col>
      <xdr:colOff>38100</xdr:colOff>
      <xdr:row>57</xdr:row>
      <xdr:rowOff>153670</xdr:rowOff>
    </xdr:to>
    <xdr:sp macro="" textlink="">
      <xdr:nvSpPr>
        <xdr:cNvPr id="539" name="フローチャート: 判断 538">
          <a:extLst>
            <a:ext uri="{FF2B5EF4-FFF2-40B4-BE49-F238E27FC236}">
              <a16:creationId xmlns:a16="http://schemas.microsoft.com/office/drawing/2014/main" id="{BBF2B698-669B-4879-A64E-E0D94E07435B}"/>
            </a:ext>
          </a:extLst>
        </xdr:cNvPr>
        <xdr:cNvSpPr/>
      </xdr:nvSpPr>
      <xdr:spPr>
        <a:xfrm>
          <a:off x="13652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143510</xdr:rowOff>
    </xdr:from>
    <xdr:to>
      <xdr:col>67</xdr:col>
      <xdr:colOff>101600</xdr:colOff>
      <xdr:row>57</xdr:row>
      <xdr:rowOff>73660</xdr:rowOff>
    </xdr:to>
    <xdr:sp macro="" textlink="">
      <xdr:nvSpPr>
        <xdr:cNvPr id="540" name="フローチャート: 判断 539">
          <a:extLst>
            <a:ext uri="{FF2B5EF4-FFF2-40B4-BE49-F238E27FC236}">
              <a16:creationId xmlns:a16="http://schemas.microsoft.com/office/drawing/2014/main" id="{706F5DCE-59FF-4F70-BBEA-4F36141FBE59}"/>
            </a:ext>
          </a:extLst>
        </xdr:cNvPr>
        <xdr:cNvSpPr/>
      </xdr:nvSpPr>
      <xdr:spPr>
        <a:xfrm>
          <a:off x="12763500" y="97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C57D65CD-9D9E-4257-8D2D-9A9DB05F61E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CE64C93E-05B0-4D6B-8D79-63C77EB1F3C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A3445345-DCAB-48CF-BF6E-720FAED8FDE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FCEC9122-D3E2-4519-A8C4-437F48475C2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2DDD936E-800E-4CE3-A404-1A6910D599E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97790</xdr:rowOff>
    </xdr:from>
    <xdr:to>
      <xdr:col>85</xdr:col>
      <xdr:colOff>177800</xdr:colOff>
      <xdr:row>58</xdr:row>
      <xdr:rowOff>27940</xdr:rowOff>
    </xdr:to>
    <xdr:sp macro="" textlink="">
      <xdr:nvSpPr>
        <xdr:cNvPr id="546" name="楕円 545">
          <a:extLst>
            <a:ext uri="{FF2B5EF4-FFF2-40B4-BE49-F238E27FC236}">
              <a16:creationId xmlns:a16="http://schemas.microsoft.com/office/drawing/2014/main" id="{A1AEBFD0-0532-4D5E-91E2-93A38D511C15}"/>
            </a:ext>
          </a:extLst>
        </xdr:cNvPr>
        <xdr:cNvSpPr/>
      </xdr:nvSpPr>
      <xdr:spPr>
        <a:xfrm>
          <a:off x="162687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120667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CD0F773C-11EF-452F-92F2-BCE3E30CBC84}"/>
            </a:ext>
          </a:extLst>
        </xdr:cNvPr>
        <xdr:cNvSpPr txBox="1"/>
      </xdr:nvSpPr>
      <xdr:spPr>
        <a:xfrm>
          <a:off x="16357600"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55880</xdr:rowOff>
    </xdr:from>
    <xdr:to>
      <xdr:col>81</xdr:col>
      <xdr:colOff>101600</xdr:colOff>
      <xdr:row>57</xdr:row>
      <xdr:rowOff>157480</xdr:rowOff>
    </xdr:to>
    <xdr:sp macro="" textlink="">
      <xdr:nvSpPr>
        <xdr:cNvPr id="548" name="楕円 547">
          <a:extLst>
            <a:ext uri="{FF2B5EF4-FFF2-40B4-BE49-F238E27FC236}">
              <a16:creationId xmlns:a16="http://schemas.microsoft.com/office/drawing/2014/main" id="{782F9D7F-3A12-4B20-8207-4750CB296AE7}"/>
            </a:ext>
          </a:extLst>
        </xdr:cNvPr>
        <xdr:cNvSpPr/>
      </xdr:nvSpPr>
      <xdr:spPr>
        <a:xfrm>
          <a:off x="15430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106680</xdr:rowOff>
    </xdr:from>
    <xdr:to>
      <xdr:col>85</xdr:col>
      <xdr:colOff>127000</xdr:colOff>
      <xdr:row>57</xdr:row>
      <xdr:rowOff>148590</xdr:rowOff>
    </xdr:to>
    <xdr:cxnSp macro="">
      <xdr:nvCxnSpPr>
        <xdr:cNvPr id="549" name="直線コネクタ 548">
          <a:extLst>
            <a:ext uri="{FF2B5EF4-FFF2-40B4-BE49-F238E27FC236}">
              <a16:creationId xmlns:a16="http://schemas.microsoft.com/office/drawing/2014/main" id="{6BF7BC01-F420-4704-A0C3-6315FF93E563}"/>
            </a:ext>
          </a:extLst>
        </xdr:cNvPr>
        <xdr:cNvCxnSpPr/>
      </xdr:nvCxnSpPr>
      <xdr:spPr>
        <a:xfrm>
          <a:off x="15481300" y="98793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147320</xdr:rowOff>
    </xdr:from>
    <xdr:to>
      <xdr:col>76</xdr:col>
      <xdr:colOff>165100</xdr:colOff>
      <xdr:row>57</xdr:row>
      <xdr:rowOff>77470</xdr:rowOff>
    </xdr:to>
    <xdr:sp macro="" textlink="">
      <xdr:nvSpPr>
        <xdr:cNvPr id="550" name="楕円 549">
          <a:extLst>
            <a:ext uri="{FF2B5EF4-FFF2-40B4-BE49-F238E27FC236}">
              <a16:creationId xmlns:a16="http://schemas.microsoft.com/office/drawing/2014/main" id="{49D297FF-65A6-4640-AA65-C8848FDAEF1C}"/>
            </a:ext>
          </a:extLst>
        </xdr:cNvPr>
        <xdr:cNvSpPr/>
      </xdr:nvSpPr>
      <xdr:spPr>
        <a:xfrm>
          <a:off x="14541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26670</xdr:rowOff>
    </xdr:from>
    <xdr:to>
      <xdr:col>81</xdr:col>
      <xdr:colOff>50800</xdr:colOff>
      <xdr:row>57</xdr:row>
      <xdr:rowOff>106680</xdr:rowOff>
    </xdr:to>
    <xdr:cxnSp macro="">
      <xdr:nvCxnSpPr>
        <xdr:cNvPr id="551" name="直線コネクタ 550">
          <a:extLst>
            <a:ext uri="{FF2B5EF4-FFF2-40B4-BE49-F238E27FC236}">
              <a16:creationId xmlns:a16="http://schemas.microsoft.com/office/drawing/2014/main" id="{E7FD20F7-0ABC-4AB8-BF6B-0F068B821912}"/>
            </a:ext>
          </a:extLst>
        </xdr:cNvPr>
        <xdr:cNvCxnSpPr/>
      </xdr:nvCxnSpPr>
      <xdr:spPr>
        <a:xfrm>
          <a:off x="14592300" y="97993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67310</xdr:rowOff>
    </xdr:from>
    <xdr:to>
      <xdr:col>72</xdr:col>
      <xdr:colOff>38100</xdr:colOff>
      <xdr:row>56</xdr:row>
      <xdr:rowOff>168910</xdr:rowOff>
    </xdr:to>
    <xdr:sp macro="" textlink="">
      <xdr:nvSpPr>
        <xdr:cNvPr id="552" name="楕円 551">
          <a:extLst>
            <a:ext uri="{FF2B5EF4-FFF2-40B4-BE49-F238E27FC236}">
              <a16:creationId xmlns:a16="http://schemas.microsoft.com/office/drawing/2014/main" id="{45062379-77D7-4BE3-8CCE-FA60B9771A1D}"/>
            </a:ext>
          </a:extLst>
        </xdr:cNvPr>
        <xdr:cNvSpPr/>
      </xdr:nvSpPr>
      <xdr:spPr>
        <a:xfrm>
          <a:off x="13652500" y="96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118110</xdr:rowOff>
    </xdr:from>
    <xdr:to>
      <xdr:col>76</xdr:col>
      <xdr:colOff>114300</xdr:colOff>
      <xdr:row>57</xdr:row>
      <xdr:rowOff>26670</xdr:rowOff>
    </xdr:to>
    <xdr:cxnSp macro="">
      <xdr:nvCxnSpPr>
        <xdr:cNvPr id="553" name="直線コネクタ 552">
          <a:extLst>
            <a:ext uri="{FF2B5EF4-FFF2-40B4-BE49-F238E27FC236}">
              <a16:creationId xmlns:a16="http://schemas.microsoft.com/office/drawing/2014/main" id="{06784B07-710D-47EC-84AC-2062485500E4}"/>
            </a:ext>
          </a:extLst>
        </xdr:cNvPr>
        <xdr:cNvCxnSpPr/>
      </xdr:nvCxnSpPr>
      <xdr:spPr>
        <a:xfrm>
          <a:off x="13703300" y="971931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166370</xdr:rowOff>
    </xdr:from>
    <xdr:to>
      <xdr:col>67</xdr:col>
      <xdr:colOff>101600</xdr:colOff>
      <xdr:row>56</xdr:row>
      <xdr:rowOff>96520</xdr:rowOff>
    </xdr:to>
    <xdr:sp macro="" textlink="">
      <xdr:nvSpPr>
        <xdr:cNvPr id="554" name="楕円 553">
          <a:extLst>
            <a:ext uri="{FF2B5EF4-FFF2-40B4-BE49-F238E27FC236}">
              <a16:creationId xmlns:a16="http://schemas.microsoft.com/office/drawing/2014/main" id="{DB44A000-1B67-4915-8B56-118CF9BA3C1D}"/>
            </a:ext>
          </a:extLst>
        </xdr:cNvPr>
        <xdr:cNvSpPr/>
      </xdr:nvSpPr>
      <xdr:spPr>
        <a:xfrm>
          <a:off x="12763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45720</xdr:rowOff>
    </xdr:from>
    <xdr:to>
      <xdr:col>71</xdr:col>
      <xdr:colOff>177800</xdr:colOff>
      <xdr:row>56</xdr:row>
      <xdr:rowOff>118110</xdr:rowOff>
    </xdr:to>
    <xdr:cxnSp macro="">
      <xdr:nvCxnSpPr>
        <xdr:cNvPr id="555" name="直線コネクタ 554">
          <a:extLst>
            <a:ext uri="{FF2B5EF4-FFF2-40B4-BE49-F238E27FC236}">
              <a16:creationId xmlns:a16="http://schemas.microsoft.com/office/drawing/2014/main" id="{79D180B6-AC1D-4E45-BEE9-C88A1EF92ED6}"/>
            </a:ext>
          </a:extLst>
        </xdr:cNvPr>
        <xdr:cNvCxnSpPr/>
      </xdr:nvCxnSpPr>
      <xdr:spPr>
        <a:xfrm>
          <a:off x="12814300" y="96469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68597</xdr:rowOff>
    </xdr:from>
    <xdr:ext cx="405111" cy="259045"/>
    <xdr:sp macro="" textlink="">
      <xdr:nvSpPr>
        <xdr:cNvPr id="556" name="n_1aveValue【学校施設】&#10;有形固定資産減価償却率">
          <a:extLst>
            <a:ext uri="{FF2B5EF4-FFF2-40B4-BE49-F238E27FC236}">
              <a16:creationId xmlns:a16="http://schemas.microsoft.com/office/drawing/2014/main" id="{97D73DA3-FC5B-4A33-8E2D-EE0B55429902}"/>
            </a:ext>
          </a:extLst>
        </xdr:cNvPr>
        <xdr:cNvSpPr txBox="1"/>
      </xdr:nvSpPr>
      <xdr:spPr>
        <a:xfrm>
          <a:off x="152660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557" name="n_2aveValue【学校施設】&#10;有形固定資産減価償却率">
          <a:extLst>
            <a:ext uri="{FF2B5EF4-FFF2-40B4-BE49-F238E27FC236}">
              <a16:creationId xmlns:a16="http://schemas.microsoft.com/office/drawing/2014/main" id="{0643F2BE-08AB-4A83-B846-7527E5CBD3CF}"/>
            </a:ext>
          </a:extLst>
        </xdr:cNvPr>
        <xdr:cNvSpPr txBox="1"/>
      </xdr:nvSpPr>
      <xdr:spPr>
        <a:xfrm>
          <a:off x="14389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144797</xdr:rowOff>
    </xdr:from>
    <xdr:ext cx="405111" cy="259045"/>
    <xdr:sp macro="" textlink="">
      <xdr:nvSpPr>
        <xdr:cNvPr id="558" name="n_3aveValue【学校施設】&#10;有形固定資産減価償却率">
          <a:extLst>
            <a:ext uri="{FF2B5EF4-FFF2-40B4-BE49-F238E27FC236}">
              <a16:creationId xmlns:a16="http://schemas.microsoft.com/office/drawing/2014/main" id="{6E6EE4AC-3A1F-4D18-9B94-FFCEAE19888E}"/>
            </a:ext>
          </a:extLst>
        </xdr:cNvPr>
        <xdr:cNvSpPr txBox="1"/>
      </xdr:nvSpPr>
      <xdr:spPr>
        <a:xfrm>
          <a:off x="13500744" y="991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64787</xdr:rowOff>
    </xdr:from>
    <xdr:ext cx="405111" cy="259045"/>
    <xdr:sp macro="" textlink="">
      <xdr:nvSpPr>
        <xdr:cNvPr id="559" name="n_4aveValue【学校施設】&#10;有形固定資産減価償却率">
          <a:extLst>
            <a:ext uri="{FF2B5EF4-FFF2-40B4-BE49-F238E27FC236}">
              <a16:creationId xmlns:a16="http://schemas.microsoft.com/office/drawing/2014/main" id="{31AA79CA-6BB6-435D-8FF4-175D72ABFB75}"/>
            </a:ext>
          </a:extLst>
        </xdr:cNvPr>
        <xdr:cNvSpPr txBox="1"/>
      </xdr:nvSpPr>
      <xdr:spPr>
        <a:xfrm>
          <a:off x="12611744" y="983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2557</xdr:rowOff>
    </xdr:from>
    <xdr:ext cx="405111" cy="259045"/>
    <xdr:sp macro="" textlink="">
      <xdr:nvSpPr>
        <xdr:cNvPr id="560" name="n_1mainValue【学校施設】&#10;有形固定資産減価償却率">
          <a:extLst>
            <a:ext uri="{FF2B5EF4-FFF2-40B4-BE49-F238E27FC236}">
              <a16:creationId xmlns:a16="http://schemas.microsoft.com/office/drawing/2014/main" id="{ED85CEA0-045E-4DD1-95E0-844CE30D575B}"/>
            </a:ext>
          </a:extLst>
        </xdr:cNvPr>
        <xdr:cNvSpPr txBox="1"/>
      </xdr:nvSpPr>
      <xdr:spPr>
        <a:xfrm>
          <a:off x="152660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93997</xdr:rowOff>
    </xdr:from>
    <xdr:ext cx="405111" cy="259045"/>
    <xdr:sp macro="" textlink="">
      <xdr:nvSpPr>
        <xdr:cNvPr id="561" name="n_2mainValue【学校施設】&#10;有形固定資産減価償却率">
          <a:extLst>
            <a:ext uri="{FF2B5EF4-FFF2-40B4-BE49-F238E27FC236}">
              <a16:creationId xmlns:a16="http://schemas.microsoft.com/office/drawing/2014/main" id="{A9323AD7-465B-43A0-824D-812BF0EEEE37}"/>
            </a:ext>
          </a:extLst>
        </xdr:cNvPr>
        <xdr:cNvSpPr txBox="1"/>
      </xdr:nvSpPr>
      <xdr:spPr>
        <a:xfrm>
          <a:off x="14389744" y="952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13987</xdr:rowOff>
    </xdr:from>
    <xdr:ext cx="405111" cy="259045"/>
    <xdr:sp macro="" textlink="">
      <xdr:nvSpPr>
        <xdr:cNvPr id="562" name="n_3mainValue【学校施設】&#10;有形固定資産減価償却率">
          <a:extLst>
            <a:ext uri="{FF2B5EF4-FFF2-40B4-BE49-F238E27FC236}">
              <a16:creationId xmlns:a16="http://schemas.microsoft.com/office/drawing/2014/main" id="{7A917D14-894D-4D09-A694-CA4451C32A4B}"/>
            </a:ext>
          </a:extLst>
        </xdr:cNvPr>
        <xdr:cNvSpPr txBox="1"/>
      </xdr:nvSpPr>
      <xdr:spPr>
        <a:xfrm>
          <a:off x="13500744" y="944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113047</xdr:rowOff>
    </xdr:from>
    <xdr:ext cx="405111" cy="259045"/>
    <xdr:sp macro="" textlink="">
      <xdr:nvSpPr>
        <xdr:cNvPr id="563" name="n_4mainValue【学校施設】&#10;有形固定資産減価償却率">
          <a:extLst>
            <a:ext uri="{FF2B5EF4-FFF2-40B4-BE49-F238E27FC236}">
              <a16:creationId xmlns:a16="http://schemas.microsoft.com/office/drawing/2014/main" id="{520B82AD-C924-49D1-8F05-F1311E35AE45}"/>
            </a:ext>
          </a:extLst>
        </xdr:cNvPr>
        <xdr:cNvSpPr txBox="1"/>
      </xdr:nvSpPr>
      <xdr:spPr>
        <a:xfrm>
          <a:off x="126117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5DEC4577-6B86-4600-91B1-C87559CAAD2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BA8FD72B-235C-497F-846D-E8553E9ECC4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9754DA8E-D0C0-4075-BBD9-1772DF1C100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0696596C-4014-4255-8AEC-1B1178EF6D7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8B0A1284-46C9-4856-8D23-6BA6156C9B0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DAF284F0-2F6E-4E4E-890D-559057E673A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58B60559-D83D-497C-AD05-FE5BE59E0E0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F8D81449-BD3F-4314-B49D-B2908C3AE27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7985364F-9B6B-4AE5-ACAD-941A056CCE6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0BFAC8F2-95A9-4699-8EB4-35D7B7F9EE0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C01E023A-86A3-4DAB-991C-7F48416CF9D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69936194-741A-4062-AE82-37C92EAC0F78}"/>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B0F380BE-DA8D-4B16-949F-EFD743E1F61C}"/>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EECF5238-1DD2-4385-ABDD-59C094FE422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24713087-9D82-4576-8DCF-7ECBABC2289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9316576C-592C-44DD-A483-4DD33713ED2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2483CE58-2A88-42BE-9F28-193877EA5C78}"/>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D0DB3604-A4FC-42D9-9475-5B7F6A1881C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DFFDB716-0933-4C19-92D8-31643157D84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2DBEADF3-D54E-4D48-95E5-A1E160E2BF0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B0B83CD7-6357-4ACC-80E3-CB750890C52D}"/>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4AE22E2C-8312-4D5C-B499-04C8D6259596}"/>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FB642A2B-C39C-49F0-9A67-9FE4F5A17307}"/>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A47FC105-1DAB-459B-98DB-F75E95A7CDD4}"/>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818CFC6C-8CE9-4626-BA6C-7888BEF06940}"/>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589" name="【学校施設】&#10;一人当たり面積平均値テキスト">
          <a:extLst>
            <a:ext uri="{FF2B5EF4-FFF2-40B4-BE49-F238E27FC236}">
              <a16:creationId xmlns:a16="http://schemas.microsoft.com/office/drawing/2014/main" id="{DEA205B1-690A-4DFB-9F0D-61496F16773A}"/>
            </a:ext>
          </a:extLst>
        </xdr:cNvPr>
        <xdr:cNvSpPr txBox="1"/>
      </xdr:nvSpPr>
      <xdr:spPr>
        <a:xfrm>
          <a:off x="22199600" y="1038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39620CFC-6192-473D-B7B2-8E5B2A7BC489}"/>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4FE883B3-38C6-4314-85D6-F95DDB6AE837}"/>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6F7B74A2-F63C-410F-9A8B-AC1111A32664}"/>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46355</xdr:rowOff>
    </xdr:from>
    <xdr:to>
      <xdr:col>102</xdr:col>
      <xdr:colOff>165100</xdr:colOff>
      <xdr:row>60</xdr:row>
      <xdr:rowOff>147955</xdr:rowOff>
    </xdr:to>
    <xdr:sp macro="" textlink="">
      <xdr:nvSpPr>
        <xdr:cNvPr id="593" name="フローチャート: 判断 592">
          <a:extLst>
            <a:ext uri="{FF2B5EF4-FFF2-40B4-BE49-F238E27FC236}">
              <a16:creationId xmlns:a16="http://schemas.microsoft.com/office/drawing/2014/main" id="{D9AD59FD-3382-43BA-B204-BDBEAC46DC0B}"/>
            </a:ext>
          </a:extLst>
        </xdr:cNvPr>
        <xdr:cNvSpPr/>
      </xdr:nvSpPr>
      <xdr:spPr>
        <a:xfrm>
          <a:off x="19494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7493</xdr:rowOff>
    </xdr:from>
    <xdr:to>
      <xdr:col>98</xdr:col>
      <xdr:colOff>38100</xdr:colOff>
      <xdr:row>61</xdr:row>
      <xdr:rowOff>109093</xdr:rowOff>
    </xdr:to>
    <xdr:sp macro="" textlink="">
      <xdr:nvSpPr>
        <xdr:cNvPr id="594" name="フローチャート: 判断 593">
          <a:extLst>
            <a:ext uri="{FF2B5EF4-FFF2-40B4-BE49-F238E27FC236}">
              <a16:creationId xmlns:a16="http://schemas.microsoft.com/office/drawing/2014/main" id="{4D8595B4-9D67-42C6-9CC1-86CE75D9E001}"/>
            </a:ext>
          </a:extLst>
        </xdr:cNvPr>
        <xdr:cNvSpPr/>
      </xdr:nvSpPr>
      <xdr:spPr>
        <a:xfrm>
          <a:off x="18605500" y="1046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545032A0-AC7E-4F28-BB0E-6EA162B4E79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2E0DCE6A-B996-4CAA-AD1D-B94381DBFB4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D76536BA-A23A-4AA8-87BC-F21CB274719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FEA2529D-5297-439A-BEFA-AE980905234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C8D13CD6-3FC2-4A30-9DC9-596B81078DB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22352</xdr:rowOff>
    </xdr:from>
    <xdr:to>
      <xdr:col>116</xdr:col>
      <xdr:colOff>114300</xdr:colOff>
      <xdr:row>57</xdr:row>
      <xdr:rowOff>123952</xdr:rowOff>
    </xdr:to>
    <xdr:sp macro="" textlink="">
      <xdr:nvSpPr>
        <xdr:cNvPr id="600" name="楕円 599">
          <a:extLst>
            <a:ext uri="{FF2B5EF4-FFF2-40B4-BE49-F238E27FC236}">
              <a16:creationId xmlns:a16="http://schemas.microsoft.com/office/drawing/2014/main" id="{4126892B-6514-4128-B983-0802F2BB56B0}"/>
            </a:ext>
          </a:extLst>
        </xdr:cNvPr>
        <xdr:cNvSpPr/>
      </xdr:nvSpPr>
      <xdr:spPr>
        <a:xfrm>
          <a:off x="22110700" y="979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45229</xdr:rowOff>
    </xdr:from>
    <xdr:ext cx="469744" cy="259045"/>
    <xdr:sp macro="" textlink="">
      <xdr:nvSpPr>
        <xdr:cNvPr id="601" name="【学校施設】&#10;一人当たり面積該当値テキスト">
          <a:extLst>
            <a:ext uri="{FF2B5EF4-FFF2-40B4-BE49-F238E27FC236}">
              <a16:creationId xmlns:a16="http://schemas.microsoft.com/office/drawing/2014/main" id="{E86FBC99-3686-401F-BED3-EDA5A27832C9}"/>
            </a:ext>
          </a:extLst>
        </xdr:cNvPr>
        <xdr:cNvSpPr txBox="1"/>
      </xdr:nvSpPr>
      <xdr:spPr>
        <a:xfrm>
          <a:off x="22199600" y="964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49784</xdr:rowOff>
    </xdr:from>
    <xdr:to>
      <xdr:col>112</xdr:col>
      <xdr:colOff>38100</xdr:colOff>
      <xdr:row>57</xdr:row>
      <xdr:rowOff>151384</xdr:rowOff>
    </xdr:to>
    <xdr:sp macro="" textlink="">
      <xdr:nvSpPr>
        <xdr:cNvPr id="602" name="楕円 601">
          <a:extLst>
            <a:ext uri="{FF2B5EF4-FFF2-40B4-BE49-F238E27FC236}">
              <a16:creationId xmlns:a16="http://schemas.microsoft.com/office/drawing/2014/main" id="{2B3754CA-B61A-45CF-9BDA-1501F840BEFA}"/>
            </a:ext>
          </a:extLst>
        </xdr:cNvPr>
        <xdr:cNvSpPr/>
      </xdr:nvSpPr>
      <xdr:spPr>
        <a:xfrm>
          <a:off x="21272500" y="98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73152</xdr:rowOff>
    </xdr:from>
    <xdr:to>
      <xdr:col>116</xdr:col>
      <xdr:colOff>63500</xdr:colOff>
      <xdr:row>57</xdr:row>
      <xdr:rowOff>100584</xdr:rowOff>
    </xdr:to>
    <xdr:cxnSp macro="">
      <xdr:nvCxnSpPr>
        <xdr:cNvPr id="603" name="直線コネクタ 602">
          <a:extLst>
            <a:ext uri="{FF2B5EF4-FFF2-40B4-BE49-F238E27FC236}">
              <a16:creationId xmlns:a16="http://schemas.microsoft.com/office/drawing/2014/main" id="{DD23D0D1-8088-4EFD-80FC-C2208547FBAD}"/>
            </a:ext>
          </a:extLst>
        </xdr:cNvPr>
        <xdr:cNvCxnSpPr/>
      </xdr:nvCxnSpPr>
      <xdr:spPr>
        <a:xfrm flipV="1">
          <a:off x="21323300" y="984580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67501</xdr:rowOff>
    </xdr:from>
    <xdr:to>
      <xdr:col>107</xdr:col>
      <xdr:colOff>101600</xdr:colOff>
      <xdr:row>57</xdr:row>
      <xdr:rowOff>169101</xdr:rowOff>
    </xdr:to>
    <xdr:sp macro="" textlink="">
      <xdr:nvSpPr>
        <xdr:cNvPr id="604" name="楕円 603">
          <a:extLst>
            <a:ext uri="{FF2B5EF4-FFF2-40B4-BE49-F238E27FC236}">
              <a16:creationId xmlns:a16="http://schemas.microsoft.com/office/drawing/2014/main" id="{C850739C-0A6C-4BDB-9E58-9B804711E112}"/>
            </a:ext>
          </a:extLst>
        </xdr:cNvPr>
        <xdr:cNvSpPr/>
      </xdr:nvSpPr>
      <xdr:spPr>
        <a:xfrm>
          <a:off x="20383500" y="984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100584</xdr:rowOff>
    </xdr:from>
    <xdr:to>
      <xdr:col>111</xdr:col>
      <xdr:colOff>177800</xdr:colOff>
      <xdr:row>57</xdr:row>
      <xdr:rowOff>118301</xdr:rowOff>
    </xdr:to>
    <xdr:cxnSp macro="">
      <xdr:nvCxnSpPr>
        <xdr:cNvPr id="605" name="直線コネクタ 604">
          <a:extLst>
            <a:ext uri="{FF2B5EF4-FFF2-40B4-BE49-F238E27FC236}">
              <a16:creationId xmlns:a16="http://schemas.microsoft.com/office/drawing/2014/main" id="{46CEDC8E-90ED-43B4-A8E4-3671CD4D45FB}"/>
            </a:ext>
          </a:extLst>
        </xdr:cNvPr>
        <xdr:cNvCxnSpPr/>
      </xdr:nvCxnSpPr>
      <xdr:spPr>
        <a:xfrm flipV="1">
          <a:off x="20434300" y="9873234"/>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82359</xdr:rowOff>
    </xdr:from>
    <xdr:to>
      <xdr:col>102</xdr:col>
      <xdr:colOff>165100</xdr:colOff>
      <xdr:row>58</xdr:row>
      <xdr:rowOff>12509</xdr:rowOff>
    </xdr:to>
    <xdr:sp macro="" textlink="">
      <xdr:nvSpPr>
        <xdr:cNvPr id="606" name="楕円 605">
          <a:extLst>
            <a:ext uri="{FF2B5EF4-FFF2-40B4-BE49-F238E27FC236}">
              <a16:creationId xmlns:a16="http://schemas.microsoft.com/office/drawing/2014/main" id="{2CA76180-B21B-4D34-957F-80E3887D6CB6}"/>
            </a:ext>
          </a:extLst>
        </xdr:cNvPr>
        <xdr:cNvSpPr/>
      </xdr:nvSpPr>
      <xdr:spPr>
        <a:xfrm>
          <a:off x="19494500" y="985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118301</xdr:rowOff>
    </xdr:from>
    <xdr:to>
      <xdr:col>107</xdr:col>
      <xdr:colOff>50800</xdr:colOff>
      <xdr:row>57</xdr:row>
      <xdr:rowOff>133159</xdr:rowOff>
    </xdr:to>
    <xdr:cxnSp macro="">
      <xdr:nvCxnSpPr>
        <xdr:cNvPr id="607" name="直線コネクタ 606">
          <a:extLst>
            <a:ext uri="{FF2B5EF4-FFF2-40B4-BE49-F238E27FC236}">
              <a16:creationId xmlns:a16="http://schemas.microsoft.com/office/drawing/2014/main" id="{87E8C3D3-5C3C-41EE-BCE4-829BD15BB9AE}"/>
            </a:ext>
          </a:extLst>
        </xdr:cNvPr>
        <xdr:cNvCxnSpPr/>
      </xdr:nvCxnSpPr>
      <xdr:spPr>
        <a:xfrm flipV="1">
          <a:off x="19545300" y="9890951"/>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104648</xdr:rowOff>
    </xdr:from>
    <xdr:to>
      <xdr:col>98</xdr:col>
      <xdr:colOff>38100</xdr:colOff>
      <xdr:row>58</xdr:row>
      <xdr:rowOff>34798</xdr:rowOff>
    </xdr:to>
    <xdr:sp macro="" textlink="">
      <xdr:nvSpPr>
        <xdr:cNvPr id="608" name="楕円 607">
          <a:extLst>
            <a:ext uri="{FF2B5EF4-FFF2-40B4-BE49-F238E27FC236}">
              <a16:creationId xmlns:a16="http://schemas.microsoft.com/office/drawing/2014/main" id="{A6C15489-240D-4171-995D-202977DD6604}"/>
            </a:ext>
          </a:extLst>
        </xdr:cNvPr>
        <xdr:cNvSpPr/>
      </xdr:nvSpPr>
      <xdr:spPr>
        <a:xfrm>
          <a:off x="18605500" y="987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133159</xdr:rowOff>
    </xdr:from>
    <xdr:to>
      <xdr:col>102</xdr:col>
      <xdr:colOff>114300</xdr:colOff>
      <xdr:row>57</xdr:row>
      <xdr:rowOff>155448</xdr:rowOff>
    </xdr:to>
    <xdr:cxnSp macro="">
      <xdr:nvCxnSpPr>
        <xdr:cNvPr id="609" name="直線コネクタ 608">
          <a:extLst>
            <a:ext uri="{FF2B5EF4-FFF2-40B4-BE49-F238E27FC236}">
              <a16:creationId xmlns:a16="http://schemas.microsoft.com/office/drawing/2014/main" id="{D7F4D21D-3CF5-4FDD-BEEB-35F33237EAAE}"/>
            </a:ext>
          </a:extLst>
        </xdr:cNvPr>
        <xdr:cNvCxnSpPr/>
      </xdr:nvCxnSpPr>
      <xdr:spPr>
        <a:xfrm flipV="1">
          <a:off x="18656300" y="9905809"/>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610" name="n_1aveValue【学校施設】&#10;一人当たり面積">
          <a:extLst>
            <a:ext uri="{FF2B5EF4-FFF2-40B4-BE49-F238E27FC236}">
              <a16:creationId xmlns:a16="http://schemas.microsoft.com/office/drawing/2014/main" id="{20279B40-736B-4868-8199-7BFE0C061ADB}"/>
            </a:ext>
          </a:extLst>
        </xdr:cNvPr>
        <xdr:cNvSpPr txBox="1"/>
      </xdr:nvSpPr>
      <xdr:spPr>
        <a:xfrm>
          <a:off x="210757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611" name="n_2aveValue【学校施設】&#10;一人当たり面積">
          <a:extLst>
            <a:ext uri="{FF2B5EF4-FFF2-40B4-BE49-F238E27FC236}">
              <a16:creationId xmlns:a16="http://schemas.microsoft.com/office/drawing/2014/main" id="{619B566B-BE29-4462-9375-C06F1CF70A23}"/>
            </a:ext>
          </a:extLst>
        </xdr:cNvPr>
        <xdr:cNvSpPr txBox="1"/>
      </xdr:nvSpPr>
      <xdr:spPr>
        <a:xfrm>
          <a:off x="20199427" y="105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139082</xdr:rowOff>
    </xdr:from>
    <xdr:ext cx="469744" cy="259045"/>
    <xdr:sp macro="" textlink="">
      <xdr:nvSpPr>
        <xdr:cNvPr id="612" name="n_3aveValue【学校施設】&#10;一人当たり面積">
          <a:extLst>
            <a:ext uri="{FF2B5EF4-FFF2-40B4-BE49-F238E27FC236}">
              <a16:creationId xmlns:a16="http://schemas.microsoft.com/office/drawing/2014/main" id="{27B0F869-C680-4C03-ABA7-4492C32E3EA9}"/>
            </a:ext>
          </a:extLst>
        </xdr:cNvPr>
        <xdr:cNvSpPr txBox="1"/>
      </xdr:nvSpPr>
      <xdr:spPr>
        <a:xfrm>
          <a:off x="19310427" y="1042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100220</xdr:rowOff>
    </xdr:from>
    <xdr:ext cx="469744" cy="259045"/>
    <xdr:sp macro="" textlink="">
      <xdr:nvSpPr>
        <xdr:cNvPr id="613" name="n_4aveValue【学校施設】&#10;一人当たり面積">
          <a:extLst>
            <a:ext uri="{FF2B5EF4-FFF2-40B4-BE49-F238E27FC236}">
              <a16:creationId xmlns:a16="http://schemas.microsoft.com/office/drawing/2014/main" id="{706EC9BC-D53C-4F44-B000-32532C21E524}"/>
            </a:ext>
          </a:extLst>
        </xdr:cNvPr>
        <xdr:cNvSpPr txBox="1"/>
      </xdr:nvSpPr>
      <xdr:spPr>
        <a:xfrm>
          <a:off x="18421427" y="1055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167911</xdr:rowOff>
    </xdr:from>
    <xdr:ext cx="469744" cy="259045"/>
    <xdr:sp macro="" textlink="">
      <xdr:nvSpPr>
        <xdr:cNvPr id="614" name="n_1mainValue【学校施設】&#10;一人当たり面積">
          <a:extLst>
            <a:ext uri="{FF2B5EF4-FFF2-40B4-BE49-F238E27FC236}">
              <a16:creationId xmlns:a16="http://schemas.microsoft.com/office/drawing/2014/main" id="{AF36BD8F-3CC0-4430-9467-939745C2B56D}"/>
            </a:ext>
          </a:extLst>
        </xdr:cNvPr>
        <xdr:cNvSpPr txBox="1"/>
      </xdr:nvSpPr>
      <xdr:spPr>
        <a:xfrm>
          <a:off x="21075727" y="95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14178</xdr:rowOff>
    </xdr:from>
    <xdr:ext cx="469744" cy="259045"/>
    <xdr:sp macro="" textlink="">
      <xdr:nvSpPr>
        <xdr:cNvPr id="615" name="n_2mainValue【学校施設】&#10;一人当たり面積">
          <a:extLst>
            <a:ext uri="{FF2B5EF4-FFF2-40B4-BE49-F238E27FC236}">
              <a16:creationId xmlns:a16="http://schemas.microsoft.com/office/drawing/2014/main" id="{0FDBC526-2731-4B34-AD14-99AA30A48936}"/>
            </a:ext>
          </a:extLst>
        </xdr:cNvPr>
        <xdr:cNvSpPr txBox="1"/>
      </xdr:nvSpPr>
      <xdr:spPr>
        <a:xfrm>
          <a:off x="20199427" y="961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29036</xdr:rowOff>
    </xdr:from>
    <xdr:ext cx="469744" cy="259045"/>
    <xdr:sp macro="" textlink="">
      <xdr:nvSpPr>
        <xdr:cNvPr id="616" name="n_3mainValue【学校施設】&#10;一人当たり面積">
          <a:extLst>
            <a:ext uri="{FF2B5EF4-FFF2-40B4-BE49-F238E27FC236}">
              <a16:creationId xmlns:a16="http://schemas.microsoft.com/office/drawing/2014/main" id="{3AC3359F-FF2B-409B-9120-3C3CB81A432E}"/>
            </a:ext>
          </a:extLst>
        </xdr:cNvPr>
        <xdr:cNvSpPr txBox="1"/>
      </xdr:nvSpPr>
      <xdr:spPr>
        <a:xfrm>
          <a:off x="19310427" y="963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51325</xdr:rowOff>
    </xdr:from>
    <xdr:ext cx="469744" cy="259045"/>
    <xdr:sp macro="" textlink="">
      <xdr:nvSpPr>
        <xdr:cNvPr id="617" name="n_4mainValue【学校施設】&#10;一人当たり面積">
          <a:extLst>
            <a:ext uri="{FF2B5EF4-FFF2-40B4-BE49-F238E27FC236}">
              <a16:creationId xmlns:a16="http://schemas.microsoft.com/office/drawing/2014/main" id="{AB60C268-09A6-4572-A1D2-BC87F3C8B1B9}"/>
            </a:ext>
          </a:extLst>
        </xdr:cNvPr>
        <xdr:cNvSpPr txBox="1"/>
      </xdr:nvSpPr>
      <xdr:spPr>
        <a:xfrm>
          <a:off x="18421427" y="965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4DA5D799-9788-4CDD-85F4-14AA63C59EE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456D0332-8DC2-409E-8347-87F05A7AD9B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853D93E3-EB69-4487-99D6-02B16B5B758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47FACBBD-9940-42EB-A3B4-A7E828ADA23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827A8891-E1E3-4EB9-A969-67085CC22DD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47E6DD16-D896-4DA2-B5F0-3CF06715ADE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54D9257B-C16C-48D2-BB58-F54E3A327D9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1A898888-7B4C-4321-B50E-4C1766520B6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BBFA8ACF-A0B7-414D-902C-ED3D4AB48A9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53EF1951-9986-4196-8668-AEE26D0AA08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67F3C637-571A-42FF-91D1-72D2040FBB0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8E782959-299A-4FE1-8825-743F8F97040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3009BE5C-874F-4DE6-9612-2B1E85D00D4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E7EF682F-6DAF-418E-B8D0-7D7DF3A33E6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23148057-BF75-4242-9A4C-ABF715A231D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CC81FF94-07CD-43A8-B9C6-AF8258878E6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1407D786-18F2-44D2-A594-96F8F89A82B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1EFE9906-5F68-4308-8B83-FE4779B8A28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77C48AE7-9A96-445D-8591-8AF9A505E77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0078F70B-F9CA-41D1-8103-61F46C3EA5A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2D0CA9B2-004F-4961-9B06-F42193A537B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24B1AA71-CA2A-4834-AD9B-6F19DC6AA57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CB6AEBE5-F296-4AB2-B702-3E78359EAD4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1E4B4358-D32E-4110-B0DB-8F291C2D132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826940E4-32FE-407C-8348-480561C7CB89}"/>
            </a:ext>
          </a:extLst>
        </xdr:cNvPr>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931A7B18-5B42-487D-9A12-765D593A471C}"/>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A2112A6F-9C63-4306-BF2C-50A2A8451ED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39FD2D80-C288-407A-98D5-919F1F55A0AC}"/>
            </a:ext>
          </a:extLst>
        </xdr:cNvPr>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862B7EA0-DCB1-4A39-9251-565CF10408CE}"/>
            </a:ext>
          </a:extLst>
        </xdr:cNvPr>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47" name="【児童館】&#10;有形固定資産減価償却率平均値テキスト">
          <a:extLst>
            <a:ext uri="{FF2B5EF4-FFF2-40B4-BE49-F238E27FC236}">
              <a16:creationId xmlns:a16="http://schemas.microsoft.com/office/drawing/2014/main" id="{135C4021-7F7E-49C0-9177-B934E52F8311}"/>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730C9ADA-6AF5-4101-A133-3C59A0EE7DA0}"/>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AC6F6FD3-2829-45CD-A6E0-8C645A0B3273}"/>
            </a:ext>
          </a:extLst>
        </xdr:cNvPr>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861F68FF-D856-4693-89C1-148CD9ADCEDD}"/>
            </a:ext>
          </a:extLst>
        </xdr:cNvPr>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114936</xdr:rowOff>
    </xdr:from>
    <xdr:to>
      <xdr:col>72</xdr:col>
      <xdr:colOff>38100</xdr:colOff>
      <xdr:row>82</xdr:row>
      <xdr:rowOff>45086</xdr:rowOff>
    </xdr:to>
    <xdr:sp macro="" textlink="">
      <xdr:nvSpPr>
        <xdr:cNvPr id="651" name="フローチャート: 判断 650">
          <a:extLst>
            <a:ext uri="{FF2B5EF4-FFF2-40B4-BE49-F238E27FC236}">
              <a16:creationId xmlns:a16="http://schemas.microsoft.com/office/drawing/2014/main" id="{48457E6C-7805-4ED9-ADBE-5F3229634526}"/>
            </a:ext>
          </a:extLst>
        </xdr:cNvPr>
        <xdr:cNvSpPr/>
      </xdr:nvSpPr>
      <xdr:spPr>
        <a:xfrm>
          <a:off x="13652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76836</xdr:rowOff>
    </xdr:from>
    <xdr:to>
      <xdr:col>67</xdr:col>
      <xdr:colOff>101600</xdr:colOff>
      <xdr:row>81</xdr:row>
      <xdr:rowOff>6986</xdr:rowOff>
    </xdr:to>
    <xdr:sp macro="" textlink="">
      <xdr:nvSpPr>
        <xdr:cNvPr id="652" name="フローチャート: 判断 651">
          <a:extLst>
            <a:ext uri="{FF2B5EF4-FFF2-40B4-BE49-F238E27FC236}">
              <a16:creationId xmlns:a16="http://schemas.microsoft.com/office/drawing/2014/main" id="{0884AA73-22BC-4169-BF12-9A536995B22F}"/>
            </a:ext>
          </a:extLst>
        </xdr:cNvPr>
        <xdr:cNvSpPr/>
      </xdr:nvSpPr>
      <xdr:spPr>
        <a:xfrm>
          <a:off x="12763500" y="137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78B9B983-70C8-4A12-A598-737E51FEA0F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2A420C75-314E-4C2E-8C60-FB2AE4E91D2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49F72FB3-1EBF-43A9-9244-A7F61087497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81BA260A-A8FB-4381-B613-AF7CE3F4A62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4EAC6D15-267E-4F81-9A91-2C9AE22C04D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12064</xdr:rowOff>
    </xdr:from>
    <xdr:to>
      <xdr:col>85</xdr:col>
      <xdr:colOff>177800</xdr:colOff>
      <xdr:row>84</xdr:row>
      <xdr:rowOff>113664</xdr:rowOff>
    </xdr:to>
    <xdr:sp macro="" textlink="">
      <xdr:nvSpPr>
        <xdr:cNvPr id="658" name="楕円 657">
          <a:extLst>
            <a:ext uri="{FF2B5EF4-FFF2-40B4-BE49-F238E27FC236}">
              <a16:creationId xmlns:a16="http://schemas.microsoft.com/office/drawing/2014/main" id="{8147FC61-CD93-412F-A83B-7843045B3539}"/>
            </a:ext>
          </a:extLst>
        </xdr:cNvPr>
        <xdr:cNvSpPr/>
      </xdr:nvSpPr>
      <xdr:spPr>
        <a:xfrm>
          <a:off x="162687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161941</xdr:rowOff>
    </xdr:from>
    <xdr:ext cx="405111" cy="259045"/>
    <xdr:sp macro="" textlink="">
      <xdr:nvSpPr>
        <xdr:cNvPr id="659" name="【児童館】&#10;有形固定資産減価償却率該当値テキスト">
          <a:extLst>
            <a:ext uri="{FF2B5EF4-FFF2-40B4-BE49-F238E27FC236}">
              <a16:creationId xmlns:a16="http://schemas.microsoft.com/office/drawing/2014/main" id="{D5A11401-E811-4649-AD54-69E44ECB414F}"/>
            </a:ext>
          </a:extLst>
        </xdr:cNvPr>
        <xdr:cNvSpPr txBox="1"/>
      </xdr:nvSpPr>
      <xdr:spPr>
        <a:xfrm>
          <a:off x="16357600"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164464</xdr:rowOff>
    </xdr:from>
    <xdr:to>
      <xdr:col>81</xdr:col>
      <xdr:colOff>101600</xdr:colOff>
      <xdr:row>84</xdr:row>
      <xdr:rowOff>94614</xdr:rowOff>
    </xdr:to>
    <xdr:sp macro="" textlink="">
      <xdr:nvSpPr>
        <xdr:cNvPr id="660" name="楕円 659">
          <a:extLst>
            <a:ext uri="{FF2B5EF4-FFF2-40B4-BE49-F238E27FC236}">
              <a16:creationId xmlns:a16="http://schemas.microsoft.com/office/drawing/2014/main" id="{7DED343B-9958-4906-9A2E-277EC4844405}"/>
            </a:ext>
          </a:extLst>
        </xdr:cNvPr>
        <xdr:cNvSpPr/>
      </xdr:nvSpPr>
      <xdr:spPr>
        <a:xfrm>
          <a:off x="15430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43814</xdr:rowOff>
    </xdr:from>
    <xdr:to>
      <xdr:col>85</xdr:col>
      <xdr:colOff>127000</xdr:colOff>
      <xdr:row>84</xdr:row>
      <xdr:rowOff>62864</xdr:rowOff>
    </xdr:to>
    <xdr:cxnSp macro="">
      <xdr:nvCxnSpPr>
        <xdr:cNvPr id="661" name="直線コネクタ 660">
          <a:extLst>
            <a:ext uri="{FF2B5EF4-FFF2-40B4-BE49-F238E27FC236}">
              <a16:creationId xmlns:a16="http://schemas.microsoft.com/office/drawing/2014/main" id="{DFDEF58F-B403-4C71-BC97-2A9EFF84FD5D}"/>
            </a:ext>
          </a:extLst>
        </xdr:cNvPr>
        <xdr:cNvCxnSpPr/>
      </xdr:nvCxnSpPr>
      <xdr:spPr>
        <a:xfrm>
          <a:off x="15481300" y="14445614"/>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145414</xdr:rowOff>
    </xdr:from>
    <xdr:to>
      <xdr:col>76</xdr:col>
      <xdr:colOff>165100</xdr:colOff>
      <xdr:row>84</xdr:row>
      <xdr:rowOff>75564</xdr:rowOff>
    </xdr:to>
    <xdr:sp macro="" textlink="">
      <xdr:nvSpPr>
        <xdr:cNvPr id="662" name="楕円 661">
          <a:extLst>
            <a:ext uri="{FF2B5EF4-FFF2-40B4-BE49-F238E27FC236}">
              <a16:creationId xmlns:a16="http://schemas.microsoft.com/office/drawing/2014/main" id="{5BE0CCAE-A6E0-4D7E-B066-86B1981D8BE8}"/>
            </a:ext>
          </a:extLst>
        </xdr:cNvPr>
        <xdr:cNvSpPr/>
      </xdr:nvSpPr>
      <xdr:spPr>
        <a:xfrm>
          <a:off x="145415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24764</xdr:rowOff>
    </xdr:from>
    <xdr:to>
      <xdr:col>81</xdr:col>
      <xdr:colOff>50800</xdr:colOff>
      <xdr:row>84</xdr:row>
      <xdr:rowOff>43814</xdr:rowOff>
    </xdr:to>
    <xdr:cxnSp macro="">
      <xdr:nvCxnSpPr>
        <xdr:cNvPr id="663" name="直線コネクタ 662">
          <a:extLst>
            <a:ext uri="{FF2B5EF4-FFF2-40B4-BE49-F238E27FC236}">
              <a16:creationId xmlns:a16="http://schemas.microsoft.com/office/drawing/2014/main" id="{79109BB9-CCBB-4188-A848-457B4A68BA7A}"/>
            </a:ext>
          </a:extLst>
        </xdr:cNvPr>
        <xdr:cNvCxnSpPr/>
      </xdr:nvCxnSpPr>
      <xdr:spPr>
        <a:xfrm>
          <a:off x="14592300" y="1442656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124461</xdr:rowOff>
    </xdr:from>
    <xdr:to>
      <xdr:col>72</xdr:col>
      <xdr:colOff>38100</xdr:colOff>
      <xdr:row>84</xdr:row>
      <xdr:rowOff>54611</xdr:rowOff>
    </xdr:to>
    <xdr:sp macro="" textlink="">
      <xdr:nvSpPr>
        <xdr:cNvPr id="664" name="楕円 663">
          <a:extLst>
            <a:ext uri="{FF2B5EF4-FFF2-40B4-BE49-F238E27FC236}">
              <a16:creationId xmlns:a16="http://schemas.microsoft.com/office/drawing/2014/main" id="{9F2CCE1D-8DDA-452C-A531-2120C0DAAD37}"/>
            </a:ext>
          </a:extLst>
        </xdr:cNvPr>
        <xdr:cNvSpPr/>
      </xdr:nvSpPr>
      <xdr:spPr>
        <a:xfrm>
          <a:off x="13652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3811</xdr:rowOff>
    </xdr:from>
    <xdr:to>
      <xdr:col>76</xdr:col>
      <xdr:colOff>114300</xdr:colOff>
      <xdr:row>84</xdr:row>
      <xdr:rowOff>24764</xdr:rowOff>
    </xdr:to>
    <xdr:cxnSp macro="">
      <xdr:nvCxnSpPr>
        <xdr:cNvPr id="665" name="直線コネクタ 664">
          <a:extLst>
            <a:ext uri="{FF2B5EF4-FFF2-40B4-BE49-F238E27FC236}">
              <a16:creationId xmlns:a16="http://schemas.microsoft.com/office/drawing/2014/main" id="{2650465D-AE51-46AC-BFBB-30AC06C8017E}"/>
            </a:ext>
          </a:extLst>
        </xdr:cNvPr>
        <xdr:cNvCxnSpPr/>
      </xdr:nvCxnSpPr>
      <xdr:spPr>
        <a:xfrm>
          <a:off x="13703300" y="14405611"/>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105411</xdr:rowOff>
    </xdr:from>
    <xdr:to>
      <xdr:col>67</xdr:col>
      <xdr:colOff>101600</xdr:colOff>
      <xdr:row>84</xdr:row>
      <xdr:rowOff>35561</xdr:rowOff>
    </xdr:to>
    <xdr:sp macro="" textlink="">
      <xdr:nvSpPr>
        <xdr:cNvPr id="666" name="楕円 665">
          <a:extLst>
            <a:ext uri="{FF2B5EF4-FFF2-40B4-BE49-F238E27FC236}">
              <a16:creationId xmlns:a16="http://schemas.microsoft.com/office/drawing/2014/main" id="{FB29B9ED-56A9-4A17-B790-9612DD8DF149}"/>
            </a:ext>
          </a:extLst>
        </xdr:cNvPr>
        <xdr:cNvSpPr/>
      </xdr:nvSpPr>
      <xdr:spPr>
        <a:xfrm>
          <a:off x="12763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156211</xdr:rowOff>
    </xdr:from>
    <xdr:to>
      <xdr:col>71</xdr:col>
      <xdr:colOff>177800</xdr:colOff>
      <xdr:row>84</xdr:row>
      <xdr:rowOff>3811</xdr:rowOff>
    </xdr:to>
    <xdr:cxnSp macro="">
      <xdr:nvCxnSpPr>
        <xdr:cNvPr id="667" name="直線コネクタ 666">
          <a:extLst>
            <a:ext uri="{FF2B5EF4-FFF2-40B4-BE49-F238E27FC236}">
              <a16:creationId xmlns:a16="http://schemas.microsoft.com/office/drawing/2014/main" id="{D1775FD0-73FE-47E3-B7E3-FEC2E7916125}"/>
            </a:ext>
          </a:extLst>
        </xdr:cNvPr>
        <xdr:cNvCxnSpPr/>
      </xdr:nvCxnSpPr>
      <xdr:spPr>
        <a:xfrm>
          <a:off x="12814300" y="143865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668" name="n_1aveValue【児童館】&#10;有形固定資産減価償却率">
          <a:extLst>
            <a:ext uri="{FF2B5EF4-FFF2-40B4-BE49-F238E27FC236}">
              <a16:creationId xmlns:a16="http://schemas.microsoft.com/office/drawing/2014/main" id="{1AB3993C-BC4F-4DE8-BCDF-51879DCF3BE8}"/>
            </a:ext>
          </a:extLst>
        </xdr:cNvPr>
        <xdr:cNvSpPr txBox="1"/>
      </xdr:nvSpPr>
      <xdr:spPr>
        <a:xfrm>
          <a:off x="15266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669" name="n_2aveValue【児童館】&#10;有形固定資産減価償却率">
          <a:extLst>
            <a:ext uri="{FF2B5EF4-FFF2-40B4-BE49-F238E27FC236}">
              <a16:creationId xmlns:a16="http://schemas.microsoft.com/office/drawing/2014/main" id="{427EF2BB-15F2-4A84-B63E-8B436C422D11}"/>
            </a:ext>
          </a:extLst>
        </xdr:cNvPr>
        <xdr:cNvSpPr txBox="1"/>
      </xdr:nvSpPr>
      <xdr:spPr>
        <a:xfrm>
          <a:off x="14389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61613</xdr:rowOff>
    </xdr:from>
    <xdr:ext cx="405111" cy="259045"/>
    <xdr:sp macro="" textlink="">
      <xdr:nvSpPr>
        <xdr:cNvPr id="670" name="n_3aveValue【児童館】&#10;有形固定資産減価償却率">
          <a:extLst>
            <a:ext uri="{FF2B5EF4-FFF2-40B4-BE49-F238E27FC236}">
              <a16:creationId xmlns:a16="http://schemas.microsoft.com/office/drawing/2014/main" id="{E192F761-4A19-43E0-87DA-AD01C9D43E4B}"/>
            </a:ext>
          </a:extLst>
        </xdr:cNvPr>
        <xdr:cNvSpPr txBox="1"/>
      </xdr:nvSpPr>
      <xdr:spPr>
        <a:xfrm>
          <a:off x="13500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23513</xdr:rowOff>
    </xdr:from>
    <xdr:ext cx="405111" cy="259045"/>
    <xdr:sp macro="" textlink="">
      <xdr:nvSpPr>
        <xdr:cNvPr id="671" name="n_4aveValue【児童館】&#10;有形固定資産減価償却率">
          <a:extLst>
            <a:ext uri="{FF2B5EF4-FFF2-40B4-BE49-F238E27FC236}">
              <a16:creationId xmlns:a16="http://schemas.microsoft.com/office/drawing/2014/main" id="{C22230EA-D6F3-4DD0-A89D-87B7FE6AFFC0}"/>
            </a:ext>
          </a:extLst>
        </xdr:cNvPr>
        <xdr:cNvSpPr txBox="1"/>
      </xdr:nvSpPr>
      <xdr:spPr>
        <a:xfrm>
          <a:off x="126117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85741</xdr:rowOff>
    </xdr:from>
    <xdr:ext cx="405111" cy="259045"/>
    <xdr:sp macro="" textlink="">
      <xdr:nvSpPr>
        <xdr:cNvPr id="672" name="n_1mainValue【児童館】&#10;有形固定資産減価償却率">
          <a:extLst>
            <a:ext uri="{FF2B5EF4-FFF2-40B4-BE49-F238E27FC236}">
              <a16:creationId xmlns:a16="http://schemas.microsoft.com/office/drawing/2014/main" id="{78E0DC74-E97F-4EEB-A069-B68286318126}"/>
            </a:ext>
          </a:extLst>
        </xdr:cNvPr>
        <xdr:cNvSpPr txBox="1"/>
      </xdr:nvSpPr>
      <xdr:spPr>
        <a:xfrm>
          <a:off x="152660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66691</xdr:rowOff>
    </xdr:from>
    <xdr:ext cx="405111" cy="259045"/>
    <xdr:sp macro="" textlink="">
      <xdr:nvSpPr>
        <xdr:cNvPr id="673" name="n_2mainValue【児童館】&#10;有形固定資産減価償却率">
          <a:extLst>
            <a:ext uri="{FF2B5EF4-FFF2-40B4-BE49-F238E27FC236}">
              <a16:creationId xmlns:a16="http://schemas.microsoft.com/office/drawing/2014/main" id="{ACFBD98E-C46D-4442-B9F8-5DACBF2770C2}"/>
            </a:ext>
          </a:extLst>
        </xdr:cNvPr>
        <xdr:cNvSpPr txBox="1"/>
      </xdr:nvSpPr>
      <xdr:spPr>
        <a:xfrm>
          <a:off x="14389744"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45738</xdr:rowOff>
    </xdr:from>
    <xdr:ext cx="405111" cy="259045"/>
    <xdr:sp macro="" textlink="">
      <xdr:nvSpPr>
        <xdr:cNvPr id="674" name="n_3mainValue【児童館】&#10;有形固定資産減価償却率">
          <a:extLst>
            <a:ext uri="{FF2B5EF4-FFF2-40B4-BE49-F238E27FC236}">
              <a16:creationId xmlns:a16="http://schemas.microsoft.com/office/drawing/2014/main" id="{5A114BFB-F05D-4C4D-9EAE-048E4896A8AF}"/>
            </a:ext>
          </a:extLst>
        </xdr:cNvPr>
        <xdr:cNvSpPr txBox="1"/>
      </xdr:nvSpPr>
      <xdr:spPr>
        <a:xfrm>
          <a:off x="13500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26688</xdr:rowOff>
    </xdr:from>
    <xdr:ext cx="405111" cy="259045"/>
    <xdr:sp macro="" textlink="">
      <xdr:nvSpPr>
        <xdr:cNvPr id="675" name="n_4mainValue【児童館】&#10;有形固定資産減価償却率">
          <a:extLst>
            <a:ext uri="{FF2B5EF4-FFF2-40B4-BE49-F238E27FC236}">
              <a16:creationId xmlns:a16="http://schemas.microsoft.com/office/drawing/2014/main" id="{C8FE1CE1-4740-451F-B152-FFB87094587A}"/>
            </a:ext>
          </a:extLst>
        </xdr:cNvPr>
        <xdr:cNvSpPr txBox="1"/>
      </xdr:nvSpPr>
      <xdr:spPr>
        <a:xfrm>
          <a:off x="12611744"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EE95289F-05BB-4EAE-9126-1F3D41B359E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A898A0C0-1275-4240-A3C1-5C6E4B26EA5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98A36C5D-EB97-4A38-87A0-FBE9A4886BB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F1204C3C-061D-4560-819B-742C6865317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49F448FB-EDDA-4CD2-8617-983AA3686B6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02EE8A8C-19D3-4D52-A7AD-6D4855CB6E1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68BD58AE-FA90-4ADC-B02C-C43601C27CF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985D9B53-6E62-4C68-A780-F263FBE6D26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7C97110C-C833-4B7F-8971-4B4FB8A118B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EEAFED08-710C-4998-A2EE-D1FA439BCB0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89268232-A804-4FC0-B9B3-47D6931A647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AD4B8FD6-FEC7-4149-A110-917CDCDC9222}"/>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174D85D4-9F60-40BA-A25A-4FB9B3D8D1C8}"/>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7A46914F-8ED8-4080-A097-2A0392F2029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4BB59FF1-9238-4559-997F-868E98DDF444}"/>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488ADE42-B206-42E0-8A27-10068289FA52}"/>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E28A431B-B3DE-4F6D-A9F0-B3CBD9FA946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AE3CFA25-5F52-4039-9505-AA819EB355FC}"/>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523531B4-5912-4E6A-A715-1FBAFCA7AF37}"/>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59459A06-0759-42B7-8627-B79FB97A483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4D5925DC-1E4A-4489-8C60-D9807909DD66}"/>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6634F91F-C3F7-4EB9-A14F-4BF5587D8BF6}"/>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8565545A-AA11-45F1-8220-202D92ADE1B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A22D14A9-7D22-45B6-86D0-D9C80916B6A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A346D410-A7F9-4FE7-A606-8F429B05829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E2887530-51A3-4755-AB33-85A92E4A9699}"/>
            </a:ext>
          </a:extLst>
        </xdr:cNvPr>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3D94EACE-3CCD-4B62-9458-FDB63FF866D7}"/>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8B6A0FD4-C279-4797-8469-B21F0ED1932D}"/>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9B1CCEA8-4CE9-420D-8655-32CF18B354F5}"/>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C57EBC7C-6755-4B26-B100-9EA310043402}"/>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6" name="【児童館】&#10;一人当たり面積平均値テキスト">
          <a:extLst>
            <a:ext uri="{FF2B5EF4-FFF2-40B4-BE49-F238E27FC236}">
              <a16:creationId xmlns:a16="http://schemas.microsoft.com/office/drawing/2014/main" id="{A5B55420-C0F5-4E08-BBF3-49ECAC53D54C}"/>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832930B9-88B7-47FC-A71F-D0F8BFD0ED44}"/>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42105880-A1BE-4E4F-9136-DC4F6C29D2C0}"/>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42D47993-1991-47C8-B893-3D8776F7D21B}"/>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710" name="フローチャート: 判断 709">
          <a:extLst>
            <a:ext uri="{FF2B5EF4-FFF2-40B4-BE49-F238E27FC236}">
              <a16:creationId xmlns:a16="http://schemas.microsoft.com/office/drawing/2014/main" id="{670ABDB6-EA63-4D59-B244-96916C1FBE7F}"/>
            </a:ext>
          </a:extLst>
        </xdr:cNvPr>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711" name="フローチャート: 判断 710">
          <a:extLst>
            <a:ext uri="{FF2B5EF4-FFF2-40B4-BE49-F238E27FC236}">
              <a16:creationId xmlns:a16="http://schemas.microsoft.com/office/drawing/2014/main" id="{3922A940-F75D-445C-8FDB-E37D7B606742}"/>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D8D6C67D-265C-4A1A-8AF4-F150486B637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3EC5516-9609-41A2-B383-D8F1115D4FA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600CFD23-2505-4624-B6C3-06CBCBB2237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4F05BB-0404-4CE2-B3C3-0AE9C4AB545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8FB83799-EDDC-4C0E-AEAC-3C28B9DCC31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126093</xdr:rowOff>
    </xdr:from>
    <xdr:to>
      <xdr:col>116</xdr:col>
      <xdr:colOff>114300</xdr:colOff>
      <xdr:row>86</xdr:row>
      <xdr:rowOff>56243</xdr:rowOff>
    </xdr:to>
    <xdr:sp macro="" textlink="">
      <xdr:nvSpPr>
        <xdr:cNvPr id="717" name="楕円 716">
          <a:extLst>
            <a:ext uri="{FF2B5EF4-FFF2-40B4-BE49-F238E27FC236}">
              <a16:creationId xmlns:a16="http://schemas.microsoft.com/office/drawing/2014/main" id="{EA1EC9EA-18F9-49E2-A1F5-383E11B430D3}"/>
            </a:ext>
          </a:extLst>
        </xdr:cNvPr>
        <xdr:cNvSpPr/>
      </xdr:nvSpPr>
      <xdr:spPr>
        <a:xfrm>
          <a:off x="221107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104520</xdr:rowOff>
    </xdr:from>
    <xdr:ext cx="469744" cy="259045"/>
    <xdr:sp macro="" textlink="">
      <xdr:nvSpPr>
        <xdr:cNvPr id="718" name="【児童館】&#10;一人当たり面積該当値テキスト">
          <a:extLst>
            <a:ext uri="{FF2B5EF4-FFF2-40B4-BE49-F238E27FC236}">
              <a16:creationId xmlns:a16="http://schemas.microsoft.com/office/drawing/2014/main" id="{38F565A0-BB9D-49F2-B3A3-FA179E4E559E}"/>
            </a:ext>
          </a:extLst>
        </xdr:cNvPr>
        <xdr:cNvSpPr txBox="1"/>
      </xdr:nvSpPr>
      <xdr:spPr>
        <a:xfrm>
          <a:off x="22199600"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126093</xdr:rowOff>
    </xdr:from>
    <xdr:to>
      <xdr:col>112</xdr:col>
      <xdr:colOff>38100</xdr:colOff>
      <xdr:row>86</xdr:row>
      <xdr:rowOff>56243</xdr:rowOff>
    </xdr:to>
    <xdr:sp macro="" textlink="">
      <xdr:nvSpPr>
        <xdr:cNvPr id="719" name="楕円 718">
          <a:extLst>
            <a:ext uri="{FF2B5EF4-FFF2-40B4-BE49-F238E27FC236}">
              <a16:creationId xmlns:a16="http://schemas.microsoft.com/office/drawing/2014/main" id="{B121DC66-2CA6-4C14-9FFC-4DDB73A8FA7D}"/>
            </a:ext>
          </a:extLst>
        </xdr:cNvPr>
        <xdr:cNvSpPr/>
      </xdr:nvSpPr>
      <xdr:spPr>
        <a:xfrm>
          <a:off x="21272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5443</xdr:rowOff>
    </xdr:from>
    <xdr:to>
      <xdr:col>116</xdr:col>
      <xdr:colOff>63500</xdr:colOff>
      <xdr:row>86</xdr:row>
      <xdr:rowOff>5443</xdr:rowOff>
    </xdr:to>
    <xdr:cxnSp macro="">
      <xdr:nvCxnSpPr>
        <xdr:cNvPr id="720" name="直線コネクタ 719">
          <a:extLst>
            <a:ext uri="{FF2B5EF4-FFF2-40B4-BE49-F238E27FC236}">
              <a16:creationId xmlns:a16="http://schemas.microsoft.com/office/drawing/2014/main" id="{CD10E5DA-7AAA-4434-8A8E-9BADECE3147E}"/>
            </a:ext>
          </a:extLst>
        </xdr:cNvPr>
        <xdr:cNvCxnSpPr/>
      </xdr:nvCxnSpPr>
      <xdr:spPr>
        <a:xfrm>
          <a:off x="21323300" y="14750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126093</xdr:rowOff>
    </xdr:from>
    <xdr:to>
      <xdr:col>107</xdr:col>
      <xdr:colOff>101600</xdr:colOff>
      <xdr:row>86</xdr:row>
      <xdr:rowOff>56243</xdr:rowOff>
    </xdr:to>
    <xdr:sp macro="" textlink="">
      <xdr:nvSpPr>
        <xdr:cNvPr id="721" name="楕円 720">
          <a:extLst>
            <a:ext uri="{FF2B5EF4-FFF2-40B4-BE49-F238E27FC236}">
              <a16:creationId xmlns:a16="http://schemas.microsoft.com/office/drawing/2014/main" id="{D211334B-F50C-47CE-A886-37C6A45619C0}"/>
            </a:ext>
          </a:extLst>
        </xdr:cNvPr>
        <xdr:cNvSpPr/>
      </xdr:nvSpPr>
      <xdr:spPr>
        <a:xfrm>
          <a:off x="20383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5443</xdr:rowOff>
    </xdr:from>
    <xdr:to>
      <xdr:col>111</xdr:col>
      <xdr:colOff>177800</xdr:colOff>
      <xdr:row>86</xdr:row>
      <xdr:rowOff>5443</xdr:rowOff>
    </xdr:to>
    <xdr:cxnSp macro="">
      <xdr:nvCxnSpPr>
        <xdr:cNvPr id="722" name="直線コネクタ 721">
          <a:extLst>
            <a:ext uri="{FF2B5EF4-FFF2-40B4-BE49-F238E27FC236}">
              <a16:creationId xmlns:a16="http://schemas.microsoft.com/office/drawing/2014/main" id="{6AD41EDF-CAD6-4BAA-BA9D-BDE30EB7B600}"/>
            </a:ext>
          </a:extLst>
        </xdr:cNvPr>
        <xdr:cNvCxnSpPr/>
      </xdr:nvCxnSpPr>
      <xdr:spPr>
        <a:xfrm>
          <a:off x="20434300" y="1475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126093</xdr:rowOff>
    </xdr:from>
    <xdr:to>
      <xdr:col>102</xdr:col>
      <xdr:colOff>165100</xdr:colOff>
      <xdr:row>86</xdr:row>
      <xdr:rowOff>56243</xdr:rowOff>
    </xdr:to>
    <xdr:sp macro="" textlink="">
      <xdr:nvSpPr>
        <xdr:cNvPr id="723" name="楕円 722">
          <a:extLst>
            <a:ext uri="{FF2B5EF4-FFF2-40B4-BE49-F238E27FC236}">
              <a16:creationId xmlns:a16="http://schemas.microsoft.com/office/drawing/2014/main" id="{0D2CF01C-27ED-407A-82C5-5097972E0D6E}"/>
            </a:ext>
          </a:extLst>
        </xdr:cNvPr>
        <xdr:cNvSpPr/>
      </xdr:nvSpPr>
      <xdr:spPr>
        <a:xfrm>
          <a:off x="19494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5443</xdr:rowOff>
    </xdr:from>
    <xdr:to>
      <xdr:col>107</xdr:col>
      <xdr:colOff>50800</xdr:colOff>
      <xdr:row>86</xdr:row>
      <xdr:rowOff>5443</xdr:rowOff>
    </xdr:to>
    <xdr:cxnSp macro="">
      <xdr:nvCxnSpPr>
        <xdr:cNvPr id="724" name="直線コネクタ 723">
          <a:extLst>
            <a:ext uri="{FF2B5EF4-FFF2-40B4-BE49-F238E27FC236}">
              <a16:creationId xmlns:a16="http://schemas.microsoft.com/office/drawing/2014/main" id="{1197154D-0BF4-4738-8700-E09728E20946}"/>
            </a:ext>
          </a:extLst>
        </xdr:cNvPr>
        <xdr:cNvCxnSpPr/>
      </xdr:nvCxnSpPr>
      <xdr:spPr>
        <a:xfrm>
          <a:off x="19545300" y="1475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126093</xdr:rowOff>
    </xdr:from>
    <xdr:to>
      <xdr:col>98</xdr:col>
      <xdr:colOff>38100</xdr:colOff>
      <xdr:row>86</xdr:row>
      <xdr:rowOff>56243</xdr:rowOff>
    </xdr:to>
    <xdr:sp macro="" textlink="">
      <xdr:nvSpPr>
        <xdr:cNvPr id="725" name="楕円 724">
          <a:extLst>
            <a:ext uri="{FF2B5EF4-FFF2-40B4-BE49-F238E27FC236}">
              <a16:creationId xmlns:a16="http://schemas.microsoft.com/office/drawing/2014/main" id="{17F6AB3C-DCF4-47F3-B589-CC8FB26DCEA3}"/>
            </a:ext>
          </a:extLst>
        </xdr:cNvPr>
        <xdr:cNvSpPr/>
      </xdr:nvSpPr>
      <xdr:spPr>
        <a:xfrm>
          <a:off x="18605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5443</xdr:rowOff>
    </xdr:from>
    <xdr:to>
      <xdr:col>102</xdr:col>
      <xdr:colOff>114300</xdr:colOff>
      <xdr:row>86</xdr:row>
      <xdr:rowOff>5443</xdr:rowOff>
    </xdr:to>
    <xdr:cxnSp macro="">
      <xdr:nvCxnSpPr>
        <xdr:cNvPr id="726" name="直線コネクタ 725">
          <a:extLst>
            <a:ext uri="{FF2B5EF4-FFF2-40B4-BE49-F238E27FC236}">
              <a16:creationId xmlns:a16="http://schemas.microsoft.com/office/drawing/2014/main" id="{A1FA827C-39C6-4A6B-868B-BB7ABF12BEF0}"/>
            </a:ext>
          </a:extLst>
        </xdr:cNvPr>
        <xdr:cNvCxnSpPr/>
      </xdr:nvCxnSpPr>
      <xdr:spPr>
        <a:xfrm>
          <a:off x="18656300" y="1475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727" name="n_1aveValue【児童館】&#10;一人当たり面積">
          <a:extLst>
            <a:ext uri="{FF2B5EF4-FFF2-40B4-BE49-F238E27FC236}">
              <a16:creationId xmlns:a16="http://schemas.microsoft.com/office/drawing/2014/main" id="{D420A13C-6F66-45B3-81A3-31150DD0DEB8}"/>
            </a:ext>
          </a:extLst>
        </xdr:cNvPr>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728" name="n_2aveValue【児童館】&#10;一人当たり面積">
          <a:extLst>
            <a:ext uri="{FF2B5EF4-FFF2-40B4-BE49-F238E27FC236}">
              <a16:creationId xmlns:a16="http://schemas.microsoft.com/office/drawing/2014/main" id="{0018F8BE-C63D-4380-B553-DFB34E0CEF68}"/>
            </a:ext>
          </a:extLst>
        </xdr:cNvPr>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729" name="n_3aveValue【児童館】&#10;一人当たり面積">
          <a:extLst>
            <a:ext uri="{FF2B5EF4-FFF2-40B4-BE49-F238E27FC236}">
              <a16:creationId xmlns:a16="http://schemas.microsoft.com/office/drawing/2014/main" id="{E5CBC6DB-1E25-4244-9308-FF3376C241E5}"/>
            </a:ext>
          </a:extLst>
        </xdr:cNvPr>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730" name="n_4aveValue【児童館】&#10;一人当たり面積">
          <a:extLst>
            <a:ext uri="{FF2B5EF4-FFF2-40B4-BE49-F238E27FC236}">
              <a16:creationId xmlns:a16="http://schemas.microsoft.com/office/drawing/2014/main" id="{6AF26906-1BA3-4B2D-8FA9-DB7D4C693A37}"/>
            </a:ext>
          </a:extLst>
        </xdr:cNvPr>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47370</xdr:rowOff>
    </xdr:from>
    <xdr:ext cx="469744" cy="259045"/>
    <xdr:sp macro="" textlink="">
      <xdr:nvSpPr>
        <xdr:cNvPr id="731" name="n_1mainValue【児童館】&#10;一人当たり面積">
          <a:extLst>
            <a:ext uri="{FF2B5EF4-FFF2-40B4-BE49-F238E27FC236}">
              <a16:creationId xmlns:a16="http://schemas.microsoft.com/office/drawing/2014/main" id="{8DD9D8C7-D5BC-4294-958F-D9D5EF401DAD}"/>
            </a:ext>
          </a:extLst>
        </xdr:cNvPr>
        <xdr:cNvSpPr txBox="1"/>
      </xdr:nvSpPr>
      <xdr:spPr>
        <a:xfrm>
          <a:off x="210757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47370</xdr:rowOff>
    </xdr:from>
    <xdr:ext cx="469744" cy="259045"/>
    <xdr:sp macro="" textlink="">
      <xdr:nvSpPr>
        <xdr:cNvPr id="732" name="n_2mainValue【児童館】&#10;一人当たり面積">
          <a:extLst>
            <a:ext uri="{FF2B5EF4-FFF2-40B4-BE49-F238E27FC236}">
              <a16:creationId xmlns:a16="http://schemas.microsoft.com/office/drawing/2014/main" id="{B4A61F69-067C-45BE-BAA0-FFE7207F6CBD}"/>
            </a:ext>
          </a:extLst>
        </xdr:cNvPr>
        <xdr:cNvSpPr txBox="1"/>
      </xdr:nvSpPr>
      <xdr:spPr>
        <a:xfrm>
          <a:off x="20199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47370</xdr:rowOff>
    </xdr:from>
    <xdr:ext cx="469744" cy="259045"/>
    <xdr:sp macro="" textlink="">
      <xdr:nvSpPr>
        <xdr:cNvPr id="733" name="n_3mainValue【児童館】&#10;一人当たり面積">
          <a:extLst>
            <a:ext uri="{FF2B5EF4-FFF2-40B4-BE49-F238E27FC236}">
              <a16:creationId xmlns:a16="http://schemas.microsoft.com/office/drawing/2014/main" id="{AE625E61-82DC-41BF-9ADE-B6A8716B06E2}"/>
            </a:ext>
          </a:extLst>
        </xdr:cNvPr>
        <xdr:cNvSpPr txBox="1"/>
      </xdr:nvSpPr>
      <xdr:spPr>
        <a:xfrm>
          <a:off x="19310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47370</xdr:rowOff>
    </xdr:from>
    <xdr:ext cx="469744" cy="259045"/>
    <xdr:sp macro="" textlink="">
      <xdr:nvSpPr>
        <xdr:cNvPr id="734" name="n_4mainValue【児童館】&#10;一人当たり面積">
          <a:extLst>
            <a:ext uri="{FF2B5EF4-FFF2-40B4-BE49-F238E27FC236}">
              <a16:creationId xmlns:a16="http://schemas.microsoft.com/office/drawing/2014/main" id="{93FE3186-7A55-437C-8132-C7AA3C0E0401}"/>
            </a:ext>
          </a:extLst>
        </xdr:cNvPr>
        <xdr:cNvSpPr txBox="1"/>
      </xdr:nvSpPr>
      <xdr:spPr>
        <a:xfrm>
          <a:off x="18421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7D603E4D-7027-4EAA-BB00-F410073ECCC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65656C64-3213-40BD-8E07-862EC6F151E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3E9B2D49-8BBB-453F-9CBE-8E276371371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27C316CA-E9E3-472F-8938-5CFC019C0B2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50DF6F6E-A6E1-47E1-A607-A35AA02AE7F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602838F7-E5B8-40F0-880B-C216C2B2B87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F64AE13F-BEAA-4B5B-8690-03FBB1A1476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F022F4A2-D9CE-4202-AE11-E9AD9259CAC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314B460E-4C33-46F1-9246-CD0AB4A1B3F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3A29C820-8E7C-407F-AE6C-B96825087CC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CD4B1A35-F5F1-4565-8ACF-57C632728B2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3C13A404-A37E-4B0B-B372-877663DBE66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06AB347B-7E3C-40E3-AA96-1D670B08AF0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EFE8894C-FBF3-4A13-A11E-8F21215CD49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A39F4C10-05A0-4650-A94D-D5C10B01E58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2E0526F5-C7DD-469F-B653-69EA7167353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108E76BB-74F1-47A9-8EA3-5EBE081C71E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BB11EAD9-9851-4965-BD4C-CB935A62E2E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21256D45-03F2-4A13-86E9-E4E4F11685E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40BA2BD9-53AD-403C-80F1-DFDEC7AA1CE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675F9D33-BA31-4F7B-A776-08B5E05B5EB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8A89285E-8093-4144-9625-62324B305E6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D4B4D43A-1915-4411-AEC8-430C79A407C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C8AADFBB-65EB-4261-BFB2-A542AD80C19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9" name="直線コネクタ 758">
          <a:extLst>
            <a:ext uri="{FF2B5EF4-FFF2-40B4-BE49-F238E27FC236}">
              <a16:creationId xmlns:a16="http://schemas.microsoft.com/office/drawing/2014/main" id="{3BDDDDDC-076D-454F-8EF0-412F0594CF1E}"/>
            </a:ext>
          </a:extLst>
        </xdr:cNvPr>
        <xdr:cNvCxnSpPr/>
      </xdr:nvCxnSpPr>
      <xdr:spPr>
        <a:xfrm flipV="1">
          <a:off x="16318864" y="170840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0" name="【公民館】&#10;有形固定資産減価償却率最小値テキスト">
          <a:extLst>
            <a:ext uri="{FF2B5EF4-FFF2-40B4-BE49-F238E27FC236}">
              <a16:creationId xmlns:a16="http://schemas.microsoft.com/office/drawing/2014/main" id="{E0F72C01-E518-4D50-A2DB-A36096F386CE}"/>
            </a:ext>
          </a:extLst>
        </xdr:cNvPr>
        <xdr:cNvSpPr txBox="1"/>
      </xdr:nvSpPr>
      <xdr:spPr>
        <a:xfrm>
          <a:off x="16357600"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a:extLst>
            <a:ext uri="{FF2B5EF4-FFF2-40B4-BE49-F238E27FC236}">
              <a16:creationId xmlns:a16="http://schemas.microsoft.com/office/drawing/2014/main" id="{5830D0E2-547E-4915-B347-CD04EB816FBC}"/>
            </a:ext>
          </a:extLst>
        </xdr:cNvPr>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2" name="【公民館】&#10;有形固定資産減価償却率最大値テキスト">
          <a:extLst>
            <a:ext uri="{FF2B5EF4-FFF2-40B4-BE49-F238E27FC236}">
              <a16:creationId xmlns:a16="http://schemas.microsoft.com/office/drawing/2014/main" id="{7C265059-8D60-446F-B61B-84CB67D567E4}"/>
            </a:ext>
          </a:extLst>
        </xdr:cNvPr>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3" name="直線コネクタ 762">
          <a:extLst>
            <a:ext uri="{FF2B5EF4-FFF2-40B4-BE49-F238E27FC236}">
              <a16:creationId xmlns:a16="http://schemas.microsoft.com/office/drawing/2014/main" id="{633B2F97-B4B8-4D1E-A16C-582A89C79A7B}"/>
            </a:ext>
          </a:extLst>
        </xdr:cNvPr>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64788</xdr:rowOff>
    </xdr:from>
    <xdr:ext cx="405111" cy="259045"/>
    <xdr:sp macro="" textlink="">
      <xdr:nvSpPr>
        <xdr:cNvPr id="764" name="【公民館】&#10;有形固定資産減価償却率平均値テキスト">
          <a:extLst>
            <a:ext uri="{FF2B5EF4-FFF2-40B4-BE49-F238E27FC236}">
              <a16:creationId xmlns:a16="http://schemas.microsoft.com/office/drawing/2014/main" id="{D0D8E029-EEAB-4554-9180-4E7CC0C79FFC}"/>
            </a:ext>
          </a:extLst>
        </xdr:cNvPr>
        <xdr:cNvSpPr txBox="1"/>
      </xdr:nvSpPr>
      <xdr:spPr>
        <a:xfrm>
          <a:off x="16357600" y="1789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5" name="フローチャート: 判断 764">
          <a:extLst>
            <a:ext uri="{FF2B5EF4-FFF2-40B4-BE49-F238E27FC236}">
              <a16:creationId xmlns:a16="http://schemas.microsoft.com/office/drawing/2014/main" id="{BF1EED5E-10FB-4E15-8283-EF2EA24B555B}"/>
            </a:ext>
          </a:extLst>
        </xdr:cNvPr>
        <xdr:cNvSpPr/>
      </xdr:nvSpPr>
      <xdr:spPr>
        <a:xfrm>
          <a:off x="16268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A6EF0BBF-C3C3-4F24-8C9F-27C34A607BA1}"/>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7" name="フローチャート: 判断 766">
          <a:extLst>
            <a:ext uri="{FF2B5EF4-FFF2-40B4-BE49-F238E27FC236}">
              <a16:creationId xmlns:a16="http://schemas.microsoft.com/office/drawing/2014/main" id="{6E128ED3-0275-45F7-973A-E6171AF5B22C}"/>
            </a:ext>
          </a:extLst>
        </xdr:cNvPr>
        <xdr:cNvSpPr/>
      </xdr:nvSpPr>
      <xdr:spPr>
        <a:xfrm>
          <a:off x="145415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768" name="フローチャート: 判断 767">
          <a:extLst>
            <a:ext uri="{FF2B5EF4-FFF2-40B4-BE49-F238E27FC236}">
              <a16:creationId xmlns:a16="http://schemas.microsoft.com/office/drawing/2014/main" id="{8C7B54B7-9275-42D7-B70C-DF78A30C517B}"/>
            </a:ext>
          </a:extLst>
        </xdr:cNvPr>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111125</xdr:rowOff>
    </xdr:from>
    <xdr:to>
      <xdr:col>67</xdr:col>
      <xdr:colOff>101600</xdr:colOff>
      <xdr:row>104</xdr:row>
      <xdr:rowOff>41275</xdr:rowOff>
    </xdr:to>
    <xdr:sp macro="" textlink="">
      <xdr:nvSpPr>
        <xdr:cNvPr id="769" name="フローチャート: 判断 768">
          <a:extLst>
            <a:ext uri="{FF2B5EF4-FFF2-40B4-BE49-F238E27FC236}">
              <a16:creationId xmlns:a16="http://schemas.microsoft.com/office/drawing/2014/main" id="{A6000972-9998-48CC-97B8-9E0BB7C39E6F}"/>
            </a:ext>
          </a:extLst>
        </xdr:cNvPr>
        <xdr:cNvSpPr/>
      </xdr:nvSpPr>
      <xdr:spPr>
        <a:xfrm>
          <a:off x="12763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EA1B566D-9C89-4029-82A4-75A498981AF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62A412B8-7394-4736-8A4D-C03EDC5F81E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85C8C8CC-99C4-444A-880E-B2E0BC157F0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5F7F3DD-21C9-4CD9-8746-4B4DF75EA8A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2B320B6A-35DD-4303-B7C7-190E25D2755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15875</xdr:rowOff>
    </xdr:from>
    <xdr:to>
      <xdr:col>85</xdr:col>
      <xdr:colOff>177800</xdr:colOff>
      <xdr:row>104</xdr:row>
      <xdr:rowOff>117475</xdr:rowOff>
    </xdr:to>
    <xdr:sp macro="" textlink="">
      <xdr:nvSpPr>
        <xdr:cNvPr id="775" name="楕円 774">
          <a:extLst>
            <a:ext uri="{FF2B5EF4-FFF2-40B4-BE49-F238E27FC236}">
              <a16:creationId xmlns:a16="http://schemas.microsoft.com/office/drawing/2014/main" id="{6D1F60FF-36C0-49BF-89B4-EA2F782B9D36}"/>
            </a:ext>
          </a:extLst>
        </xdr:cNvPr>
        <xdr:cNvSpPr/>
      </xdr:nvSpPr>
      <xdr:spPr>
        <a:xfrm>
          <a:off x="162687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38752</xdr:rowOff>
    </xdr:from>
    <xdr:ext cx="405111" cy="259045"/>
    <xdr:sp macro="" textlink="">
      <xdr:nvSpPr>
        <xdr:cNvPr id="776" name="【公民館】&#10;有形固定資産減価償却率該当値テキスト">
          <a:extLst>
            <a:ext uri="{FF2B5EF4-FFF2-40B4-BE49-F238E27FC236}">
              <a16:creationId xmlns:a16="http://schemas.microsoft.com/office/drawing/2014/main" id="{3BF15168-DF2E-4E8C-912B-D747775970CA}"/>
            </a:ext>
          </a:extLst>
        </xdr:cNvPr>
        <xdr:cNvSpPr txBox="1"/>
      </xdr:nvSpPr>
      <xdr:spPr>
        <a:xfrm>
          <a:off x="16357600" y="176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141605</xdr:rowOff>
    </xdr:from>
    <xdr:to>
      <xdr:col>81</xdr:col>
      <xdr:colOff>101600</xdr:colOff>
      <xdr:row>104</xdr:row>
      <xdr:rowOff>71755</xdr:rowOff>
    </xdr:to>
    <xdr:sp macro="" textlink="">
      <xdr:nvSpPr>
        <xdr:cNvPr id="777" name="楕円 776">
          <a:extLst>
            <a:ext uri="{FF2B5EF4-FFF2-40B4-BE49-F238E27FC236}">
              <a16:creationId xmlns:a16="http://schemas.microsoft.com/office/drawing/2014/main" id="{EBB262A6-7B82-4D1A-A440-51A6CDC60DB8}"/>
            </a:ext>
          </a:extLst>
        </xdr:cNvPr>
        <xdr:cNvSpPr/>
      </xdr:nvSpPr>
      <xdr:spPr>
        <a:xfrm>
          <a:off x="15430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20955</xdr:rowOff>
    </xdr:from>
    <xdr:to>
      <xdr:col>85</xdr:col>
      <xdr:colOff>127000</xdr:colOff>
      <xdr:row>104</xdr:row>
      <xdr:rowOff>66675</xdr:rowOff>
    </xdr:to>
    <xdr:cxnSp macro="">
      <xdr:nvCxnSpPr>
        <xdr:cNvPr id="778" name="直線コネクタ 777">
          <a:extLst>
            <a:ext uri="{FF2B5EF4-FFF2-40B4-BE49-F238E27FC236}">
              <a16:creationId xmlns:a16="http://schemas.microsoft.com/office/drawing/2014/main" id="{8A7A5E83-4C65-4611-9963-7741C3D32225}"/>
            </a:ext>
          </a:extLst>
        </xdr:cNvPr>
        <xdr:cNvCxnSpPr/>
      </xdr:nvCxnSpPr>
      <xdr:spPr>
        <a:xfrm>
          <a:off x="15481300" y="178517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105411</xdr:rowOff>
    </xdr:from>
    <xdr:to>
      <xdr:col>76</xdr:col>
      <xdr:colOff>165100</xdr:colOff>
      <xdr:row>104</xdr:row>
      <xdr:rowOff>35561</xdr:rowOff>
    </xdr:to>
    <xdr:sp macro="" textlink="">
      <xdr:nvSpPr>
        <xdr:cNvPr id="779" name="楕円 778">
          <a:extLst>
            <a:ext uri="{FF2B5EF4-FFF2-40B4-BE49-F238E27FC236}">
              <a16:creationId xmlns:a16="http://schemas.microsoft.com/office/drawing/2014/main" id="{8AB25E02-1DAF-473C-8195-8F4091666D2A}"/>
            </a:ext>
          </a:extLst>
        </xdr:cNvPr>
        <xdr:cNvSpPr/>
      </xdr:nvSpPr>
      <xdr:spPr>
        <a:xfrm>
          <a:off x="14541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156211</xdr:rowOff>
    </xdr:from>
    <xdr:to>
      <xdr:col>81</xdr:col>
      <xdr:colOff>50800</xdr:colOff>
      <xdr:row>104</xdr:row>
      <xdr:rowOff>20955</xdr:rowOff>
    </xdr:to>
    <xdr:cxnSp macro="">
      <xdr:nvCxnSpPr>
        <xdr:cNvPr id="780" name="直線コネクタ 779">
          <a:extLst>
            <a:ext uri="{FF2B5EF4-FFF2-40B4-BE49-F238E27FC236}">
              <a16:creationId xmlns:a16="http://schemas.microsoft.com/office/drawing/2014/main" id="{9E0E679A-C911-41B0-A250-8B0DDA16B109}"/>
            </a:ext>
          </a:extLst>
        </xdr:cNvPr>
        <xdr:cNvCxnSpPr/>
      </xdr:nvCxnSpPr>
      <xdr:spPr>
        <a:xfrm>
          <a:off x="14592300" y="178155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63500</xdr:rowOff>
    </xdr:from>
    <xdr:to>
      <xdr:col>72</xdr:col>
      <xdr:colOff>38100</xdr:colOff>
      <xdr:row>103</xdr:row>
      <xdr:rowOff>165100</xdr:rowOff>
    </xdr:to>
    <xdr:sp macro="" textlink="">
      <xdr:nvSpPr>
        <xdr:cNvPr id="781" name="楕円 780">
          <a:extLst>
            <a:ext uri="{FF2B5EF4-FFF2-40B4-BE49-F238E27FC236}">
              <a16:creationId xmlns:a16="http://schemas.microsoft.com/office/drawing/2014/main" id="{44B713BD-9850-42D8-B6F2-94688389F028}"/>
            </a:ext>
          </a:extLst>
        </xdr:cNvPr>
        <xdr:cNvSpPr/>
      </xdr:nvSpPr>
      <xdr:spPr>
        <a:xfrm>
          <a:off x="136525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114300</xdr:rowOff>
    </xdr:from>
    <xdr:to>
      <xdr:col>76</xdr:col>
      <xdr:colOff>114300</xdr:colOff>
      <xdr:row>103</xdr:row>
      <xdr:rowOff>156211</xdr:rowOff>
    </xdr:to>
    <xdr:cxnSp macro="">
      <xdr:nvCxnSpPr>
        <xdr:cNvPr id="782" name="直線コネクタ 781">
          <a:extLst>
            <a:ext uri="{FF2B5EF4-FFF2-40B4-BE49-F238E27FC236}">
              <a16:creationId xmlns:a16="http://schemas.microsoft.com/office/drawing/2014/main" id="{DD941037-254A-462B-AA66-EA3031C83B29}"/>
            </a:ext>
          </a:extLst>
        </xdr:cNvPr>
        <xdr:cNvCxnSpPr/>
      </xdr:nvCxnSpPr>
      <xdr:spPr>
        <a:xfrm>
          <a:off x="13703300" y="177736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13970</xdr:rowOff>
    </xdr:from>
    <xdr:to>
      <xdr:col>67</xdr:col>
      <xdr:colOff>101600</xdr:colOff>
      <xdr:row>103</xdr:row>
      <xdr:rowOff>115570</xdr:rowOff>
    </xdr:to>
    <xdr:sp macro="" textlink="">
      <xdr:nvSpPr>
        <xdr:cNvPr id="783" name="楕円 782">
          <a:extLst>
            <a:ext uri="{FF2B5EF4-FFF2-40B4-BE49-F238E27FC236}">
              <a16:creationId xmlns:a16="http://schemas.microsoft.com/office/drawing/2014/main" id="{9DAFE438-1901-4DAE-BC49-A822DEF309E2}"/>
            </a:ext>
          </a:extLst>
        </xdr:cNvPr>
        <xdr:cNvSpPr/>
      </xdr:nvSpPr>
      <xdr:spPr>
        <a:xfrm>
          <a:off x="12763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64770</xdr:rowOff>
    </xdr:from>
    <xdr:to>
      <xdr:col>71</xdr:col>
      <xdr:colOff>177800</xdr:colOff>
      <xdr:row>103</xdr:row>
      <xdr:rowOff>114300</xdr:rowOff>
    </xdr:to>
    <xdr:cxnSp macro="">
      <xdr:nvCxnSpPr>
        <xdr:cNvPr id="784" name="直線コネクタ 783">
          <a:extLst>
            <a:ext uri="{FF2B5EF4-FFF2-40B4-BE49-F238E27FC236}">
              <a16:creationId xmlns:a16="http://schemas.microsoft.com/office/drawing/2014/main" id="{D8C851E8-4A11-4711-A5A4-3F4D0EBFC6D3}"/>
            </a:ext>
          </a:extLst>
        </xdr:cNvPr>
        <xdr:cNvCxnSpPr/>
      </xdr:nvCxnSpPr>
      <xdr:spPr>
        <a:xfrm>
          <a:off x="12814300" y="177241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785" name="n_1aveValue【公民館】&#10;有形固定資産減価償却率">
          <a:extLst>
            <a:ext uri="{FF2B5EF4-FFF2-40B4-BE49-F238E27FC236}">
              <a16:creationId xmlns:a16="http://schemas.microsoft.com/office/drawing/2014/main" id="{E0B51DFF-4999-4599-B83E-86BDC143F539}"/>
            </a:ext>
          </a:extLst>
        </xdr:cNvPr>
        <xdr:cNvSpPr txBox="1"/>
      </xdr:nvSpPr>
      <xdr:spPr>
        <a:xfrm>
          <a:off x="15266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macro="" textlink="">
      <xdr:nvSpPr>
        <xdr:cNvPr id="786" name="n_2aveValue【公民館】&#10;有形固定資産減価償却率">
          <a:extLst>
            <a:ext uri="{FF2B5EF4-FFF2-40B4-BE49-F238E27FC236}">
              <a16:creationId xmlns:a16="http://schemas.microsoft.com/office/drawing/2014/main" id="{853FC618-C151-45FA-91DC-50021A752C0B}"/>
            </a:ext>
          </a:extLst>
        </xdr:cNvPr>
        <xdr:cNvSpPr txBox="1"/>
      </xdr:nvSpPr>
      <xdr:spPr>
        <a:xfrm>
          <a:off x="143897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91457</xdr:rowOff>
    </xdr:from>
    <xdr:ext cx="405111" cy="259045"/>
    <xdr:sp macro="" textlink="">
      <xdr:nvSpPr>
        <xdr:cNvPr id="787" name="n_3aveValue【公民館】&#10;有形固定資産減価償却率">
          <a:extLst>
            <a:ext uri="{FF2B5EF4-FFF2-40B4-BE49-F238E27FC236}">
              <a16:creationId xmlns:a16="http://schemas.microsoft.com/office/drawing/2014/main" id="{28BEEE7D-C3B8-4A3C-B74F-20781749D67F}"/>
            </a:ext>
          </a:extLst>
        </xdr:cNvPr>
        <xdr:cNvSpPr txBox="1"/>
      </xdr:nvSpPr>
      <xdr:spPr>
        <a:xfrm>
          <a:off x="135007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32402</xdr:rowOff>
    </xdr:from>
    <xdr:ext cx="405111" cy="259045"/>
    <xdr:sp macro="" textlink="">
      <xdr:nvSpPr>
        <xdr:cNvPr id="788" name="n_4aveValue【公民館】&#10;有形固定資産減価償却率">
          <a:extLst>
            <a:ext uri="{FF2B5EF4-FFF2-40B4-BE49-F238E27FC236}">
              <a16:creationId xmlns:a16="http://schemas.microsoft.com/office/drawing/2014/main" id="{563872FE-3216-41CA-B72D-73A3D2A24F8E}"/>
            </a:ext>
          </a:extLst>
        </xdr:cNvPr>
        <xdr:cNvSpPr txBox="1"/>
      </xdr:nvSpPr>
      <xdr:spPr>
        <a:xfrm>
          <a:off x="12611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88282</xdr:rowOff>
    </xdr:from>
    <xdr:ext cx="405111" cy="259045"/>
    <xdr:sp macro="" textlink="">
      <xdr:nvSpPr>
        <xdr:cNvPr id="789" name="n_1mainValue【公民館】&#10;有形固定資産減価償却率">
          <a:extLst>
            <a:ext uri="{FF2B5EF4-FFF2-40B4-BE49-F238E27FC236}">
              <a16:creationId xmlns:a16="http://schemas.microsoft.com/office/drawing/2014/main" id="{BB1D81AE-5997-499F-9D66-CE14C4EB29CC}"/>
            </a:ext>
          </a:extLst>
        </xdr:cNvPr>
        <xdr:cNvSpPr txBox="1"/>
      </xdr:nvSpPr>
      <xdr:spPr>
        <a:xfrm>
          <a:off x="152660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52088</xdr:rowOff>
    </xdr:from>
    <xdr:ext cx="405111" cy="259045"/>
    <xdr:sp macro="" textlink="">
      <xdr:nvSpPr>
        <xdr:cNvPr id="790" name="n_2mainValue【公民館】&#10;有形固定資産減価償却率">
          <a:extLst>
            <a:ext uri="{FF2B5EF4-FFF2-40B4-BE49-F238E27FC236}">
              <a16:creationId xmlns:a16="http://schemas.microsoft.com/office/drawing/2014/main" id="{688CD9EA-112F-47BB-878E-0922B75558DB}"/>
            </a:ext>
          </a:extLst>
        </xdr:cNvPr>
        <xdr:cNvSpPr txBox="1"/>
      </xdr:nvSpPr>
      <xdr:spPr>
        <a:xfrm>
          <a:off x="143897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10177</xdr:rowOff>
    </xdr:from>
    <xdr:ext cx="405111" cy="259045"/>
    <xdr:sp macro="" textlink="">
      <xdr:nvSpPr>
        <xdr:cNvPr id="791" name="n_3mainValue【公民館】&#10;有形固定資産減価償却率">
          <a:extLst>
            <a:ext uri="{FF2B5EF4-FFF2-40B4-BE49-F238E27FC236}">
              <a16:creationId xmlns:a16="http://schemas.microsoft.com/office/drawing/2014/main" id="{9C715FB2-4828-40A8-876F-2A2A2E708EEC}"/>
            </a:ext>
          </a:extLst>
        </xdr:cNvPr>
        <xdr:cNvSpPr txBox="1"/>
      </xdr:nvSpPr>
      <xdr:spPr>
        <a:xfrm>
          <a:off x="13500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132097</xdr:rowOff>
    </xdr:from>
    <xdr:ext cx="405111" cy="259045"/>
    <xdr:sp macro="" textlink="">
      <xdr:nvSpPr>
        <xdr:cNvPr id="792" name="n_4mainValue【公民館】&#10;有形固定資産減価償却率">
          <a:extLst>
            <a:ext uri="{FF2B5EF4-FFF2-40B4-BE49-F238E27FC236}">
              <a16:creationId xmlns:a16="http://schemas.microsoft.com/office/drawing/2014/main" id="{BA164B6F-B72C-40B3-953A-5C38B96633A6}"/>
            </a:ext>
          </a:extLst>
        </xdr:cNvPr>
        <xdr:cNvSpPr txBox="1"/>
      </xdr:nvSpPr>
      <xdr:spPr>
        <a:xfrm>
          <a:off x="12611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43E28BA9-02B4-4E52-A3C9-78057EFDCA3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6ED50CE1-F299-4C21-AFE0-EAF09AAE77D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9C71C27B-62D7-4DA2-BF8C-B503109511A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DC2AEE2B-0DFB-49FE-B800-6635A0C60FC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0EE81643-CC20-4380-BF61-703FA2B17C4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9D6ABB0E-E335-41D0-8EEE-B4DBC8832AF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B1ECC2CF-93EB-4984-A6DF-48D536914ED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809DB401-E847-48EC-BCE7-89546444B93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C26CFB30-C1B2-4044-A652-325C7111CDF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0CA27D63-872C-4496-B5CE-A88FBB66D09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0B35FE59-49ED-4C6E-9627-3B973459A248}"/>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ECB4AE7C-CAE2-4BCB-A8D0-7118829CD8E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0EBAD3FD-C0E1-4D08-B350-A0ABB152799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AFB4AE7C-150D-4F87-8232-C267E1F258DC}"/>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5CC1D5F4-2C1A-426C-A73F-A6D791D6CE9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3CB498B3-BE68-41F2-A43D-42EBC67EE37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C340BE4E-1537-4C29-AEBF-0393359F4021}"/>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7AB93FB9-32EF-4391-9F84-658511FA011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186D315B-C0D8-4E3C-872E-FB70FD8152C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DB1799A4-795C-40A2-A545-D1F7A713213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517618E8-3A3B-4E58-B9DE-DA4C18B0F40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4" name="直線コネクタ 813">
          <a:extLst>
            <a:ext uri="{FF2B5EF4-FFF2-40B4-BE49-F238E27FC236}">
              <a16:creationId xmlns:a16="http://schemas.microsoft.com/office/drawing/2014/main" id="{176E5541-2F60-4A83-8975-468D4A42D6F1}"/>
            </a:ext>
          </a:extLst>
        </xdr:cNvPr>
        <xdr:cNvCxnSpPr/>
      </xdr:nvCxnSpPr>
      <xdr:spPr>
        <a:xfrm flipV="1">
          <a:off x="22160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a:extLst>
            <a:ext uri="{FF2B5EF4-FFF2-40B4-BE49-F238E27FC236}">
              <a16:creationId xmlns:a16="http://schemas.microsoft.com/office/drawing/2014/main" id="{D2438DBC-D94C-43BB-8C25-92773D25EBB3}"/>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a:extLst>
            <a:ext uri="{FF2B5EF4-FFF2-40B4-BE49-F238E27FC236}">
              <a16:creationId xmlns:a16="http://schemas.microsoft.com/office/drawing/2014/main" id="{8F33DD6B-D6EA-4B8D-B1B4-438113B71E00}"/>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7" name="【公民館】&#10;一人当たり面積最大値テキスト">
          <a:extLst>
            <a:ext uri="{FF2B5EF4-FFF2-40B4-BE49-F238E27FC236}">
              <a16:creationId xmlns:a16="http://schemas.microsoft.com/office/drawing/2014/main" id="{59E28A24-C221-4DC9-8680-F76FFE66DD74}"/>
            </a:ext>
          </a:extLst>
        </xdr:cNvPr>
        <xdr:cNvSpPr txBox="1"/>
      </xdr:nvSpPr>
      <xdr:spPr>
        <a:xfrm>
          <a:off x="221996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8" name="直線コネクタ 817">
          <a:extLst>
            <a:ext uri="{FF2B5EF4-FFF2-40B4-BE49-F238E27FC236}">
              <a16:creationId xmlns:a16="http://schemas.microsoft.com/office/drawing/2014/main" id="{6A9434FE-D631-4AF9-91DA-4DAD3D0ACD32}"/>
            </a:ext>
          </a:extLst>
        </xdr:cNvPr>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819" name="【公民館】&#10;一人当たり面積平均値テキスト">
          <a:extLst>
            <a:ext uri="{FF2B5EF4-FFF2-40B4-BE49-F238E27FC236}">
              <a16:creationId xmlns:a16="http://schemas.microsoft.com/office/drawing/2014/main" id="{CB18C20A-C756-4785-9C39-AB1E12E47C85}"/>
            </a:ext>
          </a:extLst>
        </xdr:cNvPr>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a:extLst>
            <a:ext uri="{FF2B5EF4-FFF2-40B4-BE49-F238E27FC236}">
              <a16:creationId xmlns:a16="http://schemas.microsoft.com/office/drawing/2014/main" id="{1C334558-D415-4641-B61D-821C973B4898}"/>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1" name="フローチャート: 判断 820">
          <a:extLst>
            <a:ext uri="{FF2B5EF4-FFF2-40B4-BE49-F238E27FC236}">
              <a16:creationId xmlns:a16="http://schemas.microsoft.com/office/drawing/2014/main" id="{0E80B023-52BD-4A33-896B-06D897B16D90}"/>
            </a:ext>
          </a:extLst>
        </xdr:cNvPr>
        <xdr:cNvSpPr/>
      </xdr:nvSpPr>
      <xdr:spPr>
        <a:xfrm>
          <a:off x="21272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2" name="フローチャート: 判断 821">
          <a:extLst>
            <a:ext uri="{FF2B5EF4-FFF2-40B4-BE49-F238E27FC236}">
              <a16:creationId xmlns:a16="http://schemas.microsoft.com/office/drawing/2014/main" id="{6F53C949-4138-408E-9F64-B2404029CBAB}"/>
            </a:ext>
          </a:extLst>
        </xdr:cNvPr>
        <xdr:cNvSpPr/>
      </xdr:nvSpPr>
      <xdr:spPr>
        <a:xfrm>
          <a:off x="20383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823" name="フローチャート: 判断 822">
          <a:extLst>
            <a:ext uri="{FF2B5EF4-FFF2-40B4-BE49-F238E27FC236}">
              <a16:creationId xmlns:a16="http://schemas.microsoft.com/office/drawing/2014/main" id="{9D1DD605-601B-4786-8832-84E250BB7C8E}"/>
            </a:ext>
          </a:extLst>
        </xdr:cNvPr>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128270</xdr:rowOff>
    </xdr:from>
    <xdr:to>
      <xdr:col>98</xdr:col>
      <xdr:colOff>38100</xdr:colOff>
      <xdr:row>107</xdr:row>
      <xdr:rowOff>58420</xdr:rowOff>
    </xdr:to>
    <xdr:sp macro="" textlink="">
      <xdr:nvSpPr>
        <xdr:cNvPr id="824" name="フローチャート: 判断 823">
          <a:extLst>
            <a:ext uri="{FF2B5EF4-FFF2-40B4-BE49-F238E27FC236}">
              <a16:creationId xmlns:a16="http://schemas.microsoft.com/office/drawing/2014/main" id="{2AFF5E57-22CB-49FB-9A25-D29E9D2DF8FB}"/>
            </a:ext>
          </a:extLst>
        </xdr:cNvPr>
        <xdr:cNvSpPr/>
      </xdr:nvSpPr>
      <xdr:spPr>
        <a:xfrm>
          <a:off x="18605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6012EBC7-90D3-4255-BEBA-106D1C8549E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22BEDEDB-9893-47AB-AF54-6BBDC1AB916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7D8FB90F-1093-4F69-9DDD-9518A2B237C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AF36F4CC-C33B-4CF4-BF82-81AC6DA4C1E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4B393DA8-6FE1-4B2B-903A-8B70EFA5757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830" name="楕円 829">
          <a:extLst>
            <a:ext uri="{FF2B5EF4-FFF2-40B4-BE49-F238E27FC236}">
              <a16:creationId xmlns:a16="http://schemas.microsoft.com/office/drawing/2014/main" id="{E182CC7F-9556-41E3-9FE7-EAB93F2CD22D}"/>
            </a:ext>
          </a:extLst>
        </xdr:cNvPr>
        <xdr:cNvSpPr/>
      </xdr:nvSpPr>
      <xdr:spPr>
        <a:xfrm>
          <a:off x="22110700" y="181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271</xdr:rowOff>
    </xdr:from>
    <xdr:ext cx="469744" cy="259045"/>
    <xdr:sp macro="" textlink="">
      <xdr:nvSpPr>
        <xdr:cNvPr id="831" name="【公民館】&#10;一人当たり面積該当値テキスト">
          <a:extLst>
            <a:ext uri="{FF2B5EF4-FFF2-40B4-BE49-F238E27FC236}">
              <a16:creationId xmlns:a16="http://schemas.microsoft.com/office/drawing/2014/main" id="{2B131D06-DF0B-42CD-A72C-84B94F511924}"/>
            </a:ext>
          </a:extLst>
        </xdr:cNvPr>
        <xdr:cNvSpPr txBox="1"/>
      </xdr:nvSpPr>
      <xdr:spPr>
        <a:xfrm>
          <a:off x="22199600" y="1800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146558</xdr:rowOff>
    </xdr:from>
    <xdr:to>
      <xdr:col>112</xdr:col>
      <xdr:colOff>38100</xdr:colOff>
      <xdr:row>106</xdr:row>
      <xdr:rowOff>76708</xdr:rowOff>
    </xdr:to>
    <xdr:sp macro="" textlink="">
      <xdr:nvSpPr>
        <xdr:cNvPr id="832" name="楕円 831">
          <a:extLst>
            <a:ext uri="{FF2B5EF4-FFF2-40B4-BE49-F238E27FC236}">
              <a16:creationId xmlns:a16="http://schemas.microsoft.com/office/drawing/2014/main" id="{4D28DA42-79B6-4F5B-94B3-24DC679F7E8F}"/>
            </a:ext>
          </a:extLst>
        </xdr:cNvPr>
        <xdr:cNvSpPr/>
      </xdr:nvSpPr>
      <xdr:spPr>
        <a:xfrm>
          <a:off x="212725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25908</xdr:rowOff>
    </xdr:from>
    <xdr:to>
      <xdr:col>116</xdr:col>
      <xdr:colOff>63500</xdr:colOff>
      <xdr:row>106</xdr:row>
      <xdr:rowOff>28194</xdr:rowOff>
    </xdr:to>
    <xdr:cxnSp macro="">
      <xdr:nvCxnSpPr>
        <xdr:cNvPr id="833" name="直線コネクタ 832">
          <a:extLst>
            <a:ext uri="{FF2B5EF4-FFF2-40B4-BE49-F238E27FC236}">
              <a16:creationId xmlns:a16="http://schemas.microsoft.com/office/drawing/2014/main" id="{62883225-1BCA-4B6B-8BDD-9DBFEA1B68A4}"/>
            </a:ext>
          </a:extLst>
        </xdr:cNvPr>
        <xdr:cNvCxnSpPr/>
      </xdr:nvCxnSpPr>
      <xdr:spPr>
        <a:xfrm>
          <a:off x="21323300" y="1819960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139700</xdr:rowOff>
    </xdr:from>
    <xdr:to>
      <xdr:col>107</xdr:col>
      <xdr:colOff>101600</xdr:colOff>
      <xdr:row>106</xdr:row>
      <xdr:rowOff>69850</xdr:rowOff>
    </xdr:to>
    <xdr:sp macro="" textlink="">
      <xdr:nvSpPr>
        <xdr:cNvPr id="834" name="楕円 833">
          <a:extLst>
            <a:ext uri="{FF2B5EF4-FFF2-40B4-BE49-F238E27FC236}">
              <a16:creationId xmlns:a16="http://schemas.microsoft.com/office/drawing/2014/main" id="{96BEC23D-D513-4FAE-8A20-17512BD8DB8C}"/>
            </a:ext>
          </a:extLst>
        </xdr:cNvPr>
        <xdr:cNvSpPr/>
      </xdr:nvSpPr>
      <xdr:spPr>
        <a:xfrm>
          <a:off x="20383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19050</xdr:rowOff>
    </xdr:from>
    <xdr:to>
      <xdr:col>111</xdr:col>
      <xdr:colOff>177800</xdr:colOff>
      <xdr:row>106</xdr:row>
      <xdr:rowOff>25908</xdr:rowOff>
    </xdr:to>
    <xdr:cxnSp macro="">
      <xdr:nvCxnSpPr>
        <xdr:cNvPr id="835" name="直線コネクタ 834">
          <a:extLst>
            <a:ext uri="{FF2B5EF4-FFF2-40B4-BE49-F238E27FC236}">
              <a16:creationId xmlns:a16="http://schemas.microsoft.com/office/drawing/2014/main" id="{A00CA9D9-70CB-41F8-BB16-EA0CF145FC96}"/>
            </a:ext>
          </a:extLst>
        </xdr:cNvPr>
        <xdr:cNvCxnSpPr/>
      </xdr:nvCxnSpPr>
      <xdr:spPr>
        <a:xfrm>
          <a:off x="20434300" y="1819275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36" name="楕円 835">
          <a:extLst>
            <a:ext uri="{FF2B5EF4-FFF2-40B4-BE49-F238E27FC236}">
              <a16:creationId xmlns:a16="http://schemas.microsoft.com/office/drawing/2014/main" id="{6AD27D87-A657-4CC2-89ED-AF479A125A62}"/>
            </a:ext>
          </a:extLst>
        </xdr:cNvPr>
        <xdr:cNvSpPr/>
      </xdr:nvSpPr>
      <xdr:spPr>
        <a:xfrm>
          <a:off x="19494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xdr:rowOff>
    </xdr:from>
    <xdr:to>
      <xdr:col>107</xdr:col>
      <xdr:colOff>50800</xdr:colOff>
      <xdr:row>106</xdr:row>
      <xdr:rowOff>19050</xdr:rowOff>
    </xdr:to>
    <xdr:cxnSp macro="">
      <xdr:nvCxnSpPr>
        <xdr:cNvPr id="837" name="直線コネクタ 836">
          <a:extLst>
            <a:ext uri="{FF2B5EF4-FFF2-40B4-BE49-F238E27FC236}">
              <a16:creationId xmlns:a16="http://schemas.microsoft.com/office/drawing/2014/main" id="{A7AF0909-ECED-4BF9-BDEC-BA6B7AFD3FEA}"/>
            </a:ext>
          </a:extLst>
        </xdr:cNvPr>
        <xdr:cNvCxnSpPr/>
      </xdr:nvCxnSpPr>
      <xdr:spPr>
        <a:xfrm>
          <a:off x="19545300" y="18181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132842</xdr:rowOff>
    </xdr:from>
    <xdr:to>
      <xdr:col>98</xdr:col>
      <xdr:colOff>38100</xdr:colOff>
      <xdr:row>106</xdr:row>
      <xdr:rowOff>62992</xdr:rowOff>
    </xdr:to>
    <xdr:sp macro="" textlink="">
      <xdr:nvSpPr>
        <xdr:cNvPr id="838" name="楕円 837">
          <a:extLst>
            <a:ext uri="{FF2B5EF4-FFF2-40B4-BE49-F238E27FC236}">
              <a16:creationId xmlns:a16="http://schemas.microsoft.com/office/drawing/2014/main" id="{032D8E07-A800-4EA9-8367-84CAE658278E}"/>
            </a:ext>
          </a:extLst>
        </xdr:cNvPr>
        <xdr:cNvSpPr/>
      </xdr:nvSpPr>
      <xdr:spPr>
        <a:xfrm>
          <a:off x="186055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xdr:rowOff>
    </xdr:from>
    <xdr:to>
      <xdr:col>102</xdr:col>
      <xdr:colOff>114300</xdr:colOff>
      <xdr:row>106</xdr:row>
      <xdr:rowOff>12192</xdr:rowOff>
    </xdr:to>
    <xdr:cxnSp macro="">
      <xdr:nvCxnSpPr>
        <xdr:cNvPr id="839" name="直線コネクタ 838">
          <a:extLst>
            <a:ext uri="{FF2B5EF4-FFF2-40B4-BE49-F238E27FC236}">
              <a16:creationId xmlns:a16="http://schemas.microsoft.com/office/drawing/2014/main" id="{E937D632-48C4-4614-9EBD-CBBA586D8FD2}"/>
            </a:ext>
          </a:extLst>
        </xdr:cNvPr>
        <xdr:cNvCxnSpPr/>
      </xdr:nvCxnSpPr>
      <xdr:spPr>
        <a:xfrm flipV="1">
          <a:off x="18656300" y="18181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840" name="n_1aveValue【公民館】&#10;一人当たり面積">
          <a:extLst>
            <a:ext uri="{FF2B5EF4-FFF2-40B4-BE49-F238E27FC236}">
              <a16:creationId xmlns:a16="http://schemas.microsoft.com/office/drawing/2014/main" id="{3BA997CF-BA7D-4B19-B61D-20BFE57E5AFF}"/>
            </a:ext>
          </a:extLst>
        </xdr:cNvPr>
        <xdr:cNvSpPr txBox="1"/>
      </xdr:nvSpPr>
      <xdr:spPr>
        <a:xfrm>
          <a:off x="210757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841" name="n_2aveValue【公民館】&#10;一人当たり面積">
          <a:extLst>
            <a:ext uri="{FF2B5EF4-FFF2-40B4-BE49-F238E27FC236}">
              <a16:creationId xmlns:a16="http://schemas.microsoft.com/office/drawing/2014/main" id="{374BBF91-3524-4F58-9471-41138AC0E5EB}"/>
            </a:ext>
          </a:extLst>
        </xdr:cNvPr>
        <xdr:cNvSpPr txBox="1"/>
      </xdr:nvSpPr>
      <xdr:spPr>
        <a:xfrm>
          <a:off x="201994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108983</xdr:rowOff>
    </xdr:from>
    <xdr:ext cx="469744" cy="259045"/>
    <xdr:sp macro="" textlink="">
      <xdr:nvSpPr>
        <xdr:cNvPr id="842" name="n_3aveValue【公民館】&#10;一人当たり面積">
          <a:extLst>
            <a:ext uri="{FF2B5EF4-FFF2-40B4-BE49-F238E27FC236}">
              <a16:creationId xmlns:a16="http://schemas.microsoft.com/office/drawing/2014/main" id="{E00CB637-729F-4890-AFBF-0E062EFCE204}"/>
            </a:ext>
          </a:extLst>
        </xdr:cNvPr>
        <xdr:cNvSpPr txBox="1"/>
      </xdr:nvSpPr>
      <xdr:spPr>
        <a:xfrm>
          <a:off x="19310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49547</xdr:rowOff>
    </xdr:from>
    <xdr:ext cx="469744" cy="259045"/>
    <xdr:sp macro="" textlink="">
      <xdr:nvSpPr>
        <xdr:cNvPr id="843" name="n_4aveValue【公民館】&#10;一人当たり面積">
          <a:extLst>
            <a:ext uri="{FF2B5EF4-FFF2-40B4-BE49-F238E27FC236}">
              <a16:creationId xmlns:a16="http://schemas.microsoft.com/office/drawing/2014/main" id="{400864B6-5266-4063-9C25-F9B2C7F0A55E}"/>
            </a:ext>
          </a:extLst>
        </xdr:cNvPr>
        <xdr:cNvSpPr txBox="1"/>
      </xdr:nvSpPr>
      <xdr:spPr>
        <a:xfrm>
          <a:off x="18421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93235</xdr:rowOff>
    </xdr:from>
    <xdr:ext cx="469744" cy="259045"/>
    <xdr:sp macro="" textlink="">
      <xdr:nvSpPr>
        <xdr:cNvPr id="844" name="n_1mainValue【公民館】&#10;一人当たり面積">
          <a:extLst>
            <a:ext uri="{FF2B5EF4-FFF2-40B4-BE49-F238E27FC236}">
              <a16:creationId xmlns:a16="http://schemas.microsoft.com/office/drawing/2014/main" id="{3F1D6883-D976-40BB-9B0F-25222D86E33B}"/>
            </a:ext>
          </a:extLst>
        </xdr:cNvPr>
        <xdr:cNvSpPr txBox="1"/>
      </xdr:nvSpPr>
      <xdr:spPr>
        <a:xfrm>
          <a:off x="21075727" y="1792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86377</xdr:rowOff>
    </xdr:from>
    <xdr:ext cx="469744" cy="259045"/>
    <xdr:sp macro="" textlink="">
      <xdr:nvSpPr>
        <xdr:cNvPr id="845" name="n_2mainValue【公民館】&#10;一人当たり面積">
          <a:extLst>
            <a:ext uri="{FF2B5EF4-FFF2-40B4-BE49-F238E27FC236}">
              <a16:creationId xmlns:a16="http://schemas.microsoft.com/office/drawing/2014/main" id="{4C2ED94A-32BF-472F-A92C-E87A65F987B4}"/>
            </a:ext>
          </a:extLst>
        </xdr:cNvPr>
        <xdr:cNvSpPr txBox="1"/>
      </xdr:nvSpPr>
      <xdr:spPr>
        <a:xfrm>
          <a:off x="20199427" y="179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846" name="n_3mainValue【公民館】&#10;一人当たり面積">
          <a:extLst>
            <a:ext uri="{FF2B5EF4-FFF2-40B4-BE49-F238E27FC236}">
              <a16:creationId xmlns:a16="http://schemas.microsoft.com/office/drawing/2014/main" id="{99B2CC27-BE66-4886-9577-B45AF55FA72F}"/>
            </a:ext>
          </a:extLst>
        </xdr:cNvPr>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79519</xdr:rowOff>
    </xdr:from>
    <xdr:ext cx="469744" cy="259045"/>
    <xdr:sp macro="" textlink="">
      <xdr:nvSpPr>
        <xdr:cNvPr id="847" name="n_4mainValue【公民館】&#10;一人当たり面積">
          <a:extLst>
            <a:ext uri="{FF2B5EF4-FFF2-40B4-BE49-F238E27FC236}">
              <a16:creationId xmlns:a16="http://schemas.microsoft.com/office/drawing/2014/main" id="{55E30D4E-A05E-4696-9D6D-023051B17C2E}"/>
            </a:ext>
          </a:extLst>
        </xdr:cNvPr>
        <xdr:cNvSpPr txBox="1"/>
      </xdr:nvSpPr>
      <xdr:spPr>
        <a:xfrm>
          <a:off x="184214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5B2D2DE8-063C-45BC-A2C9-9832C6C1A3C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57C97D7D-03F9-4546-A97F-A842EB4F47C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E8DFFC07-4496-47D8-A686-E9F6516F8C6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tx1"/>
              </a:solidFill>
              <a:effectLst/>
              <a:latin typeface="+mn-lt"/>
              <a:ea typeface="+mn-ea"/>
              <a:cs typeface="+mn-cs"/>
            </a:rPr>
            <a:t>　</a:t>
          </a:r>
          <a:r>
            <a:rPr lang="ja-JP" altLang="ja-JP" sz="1100" b="0" i="0">
              <a:solidFill>
                <a:schemeClr val="tx1"/>
              </a:solidFill>
              <a:effectLst/>
              <a:latin typeface="ＭＳ Ｐゴシック" panose="020B0600070205080204" pitchFamily="50" charset="-128"/>
              <a:ea typeface="ＭＳ Ｐゴシック" panose="020B0600070205080204" pitchFamily="50" charset="-128"/>
              <a:cs typeface="+mn-cs"/>
            </a:rPr>
            <a:t>道路及び橋りょう・トンネルは、本市の総資産の約半分を占めているインフラ資産であるが、一人当たりの道路延長、一人当たりの橋りょう・トンネル</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有形固定</a:t>
          </a:r>
          <a:r>
            <a:rPr lang="ja-JP" altLang="ja-JP" sz="1100" b="0" i="0">
              <a:solidFill>
                <a:schemeClr val="tx1"/>
              </a:solidFill>
              <a:effectLst/>
              <a:latin typeface="ＭＳ Ｐゴシック" panose="020B0600070205080204" pitchFamily="50" charset="-128"/>
              <a:ea typeface="ＭＳ Ｐゴシック" panose="020B0600070205080204" pitchFamily="50" charset="-128"/>
              <a:cs typeface="+mn-cs"/>
            </a:rPr>
            <a:t>資産額ともに、全国、岡山県及び類似団体のいずれと比較しても高い水準にある。また、これらの</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有形固定資産</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減価</a:t>
          </a:r>
          <a:r>
            <a:rPr lang="ja-JP" altLang="ja-JP" sz="1100" b="0" i="0">
              <a:solidFill>
                <a:schemeClr val="tx1"/>
              </a:solidFill>
              <a:effectLst/>
              <a:latin typeface="ＭＳ Ｐゴシック" panose="020B0600070205080204" pitchFamily="50" charset="-128"/>
              <a:ea typeface="ＭＳ Ｐゴシック" panose="020B0600070205080204" pitchFamily="50" charset="-128"/>
              <a:cs typeface="+mn-cs"/>
            </a:rPr>
            <a:t>償却率については、道路が59.1％で、全国、岡山県及び類似団体平均を下回っているのに対し、橋りょう・トンネルは72.7％と全ての平均を上回っている。老朽化が進行しており、年次的な更新や長寿命化への取組が急務となっている。</a:t>
          </a:r>
          <a:br>
            <a:rPr lang="ja-JP" altLang="ja-JP" sz="1100" b="0" i="0">
              <a:solidFill>
                <a:schemeClr val="tx1"/>
              </a:solidFill>
              <a:effectLst/>
              <a:latin typeface="ＭＳ Ｐゴシック" panose="020B0600070205080204" pitchFamily="50" charset="-128"/>
              <a:ea typeface="ＭＳ Ｐゴシック" panose="020B0600070205080204" pitchFamily="50" charset="-128"/>
              <a:cs typeface="+mn-cs"/>
            </a:rPr>
          </a:br>
          <a:r>
            <a:rPr lang="ja-JP" altLang="ja-JP" sz="1100" b="0" i="0">
              <a:solidFill>
                <a:schemeClr val="tx1"/>
              </a:solidFill>
              <a:effectLst/>
              <a:latin typeface="ＭＳ Ｐゴシック" panose="020B0600070205080204" pitchFamily="50" charset="-128"/>
              <a:ea typeface="ＭＳ Ｐゴシック" panose="020B0600070205080204" pitchFamily="50" charset="-128"/>
              <a:cs typeface="+mn-cs"/>
            </a:rPr>
            <a:t>　学校施設については、大規模改修等に年次的に取り組んでいるため整備量が多くなっているが、その半面では急速な少子化により生徒・児童数が年々減少しており、将来的には学区再編による統廃合の検討が必要になると見込まれる。</a:t>
          </a:r>
          <a:br>
            <a:rPr lang="ja-JP" altLang="ja-JP" sz="1100" b="0" i="0">
              <a:solidFill>
                <a:schemeClr val="tx1"/>
              </a:solidFill>
              <a:effectLst/>
              <a:latin typeface="ＭＳ Ｐゴシック" panose="020B0600070205080204" pitchFamily="50" charset="-128"/>
              <a:ea typeface="ＭＳ Ｐゴシック" panose="020B0600070205080204" pitchFamily="50" charset="-128"/>
              <a:cs typeface="+mn-cs"/>
            </a:rPr>
          </a:br>
          <a:r>
            <a:rPr lang="ja-JP" altLang="ja-JP" sz="1100" b="0" i="0">
              <a:solidFill>
                <a:schemeClr val="tx1"/>
              </a:solidFill>
              <a:effectLst/>
              <a:latin typeface="ＭＳ Ｐゴシック" panose="020B0600070205080204" pitchFamily="50" charset="-128"/>
              <a:ea typeface="ＭＳ Ｐゴシック" panose="020B0600070205080204" pitchFamily="50" charset="-128"/>
              <a:cs typeface="+mn-cs"/>
            </a:rPr>
            <a:t>　認定こども園・幼稚園・保育所の</a:t>
          </a:r>
          <a:r>
            <a:rPr lang="ja-JP" altLang="en-US" sz="1100" b="0" i="0">
              <a:solidFill>
                <a:schemeClr val="tx1"/>
              </a:solidFill>
              <a:effectLst/>
              <a:latin typeface="ＭＳ Ｐゴシック" panose="020B0600070205080204" pitchFamily="50" charset="-128"/>
              <a:ea typeface="ＭＳ Ｐゴシック" panose="020B0600070205080204" pitchFamily="50" charset="-128"/>
              <a:cs typeface="+mn-cs"/>
            </a:rPr>
            <a:t>有形固定資産減価</a:t>
          </a:r>
          <a:r>
            <a:rPr lang="ja-JP" altLang="ja-JP" sz="1100" b="0" i="0">
              <a:solidFill>
                <a:schemeClr val="tx1"/>
              </a:solidFill>
              <a:effectLst/>
              <a:latin typeface="ＭＳ Ｐゴシック" panose="020B0600070205080204" pitchFamily="50" charset="-128"/>
              <a:ea typeface="ＭＳ Ｐゴシック" panose="020B0600070205080204" pitchFamily="50" charset="-128"/>
              <a:cs typeface="+mn-cs"/>
            </a:rPr>
            <a:t>償却率は38.8％で、近年、公立保育所の改築、公立幼稚園の統廃合を行ったため、全国、岡山県及び類似団体平均を大きく下回っている。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lang="ja-JP" altLang="ja-JP" sz="1100" b="0" i="0">
              <a:solidFill>
                <a:schemeClr val="tx1"/>
              </a:solidFill>
              <a:effectLst/>
              <a:latin typeface="ＭＳ Ｐゴシック" panose="020B0600070205080204" pitchFamily="50" charset="-128"/>
              <a:ea typeface="ＭＳ Ｐゴシック" panose="020B0600070205080204" pitchFamily="50" charset="-128"/>
              <a:cs typeface="+mn-cs"/>
            </a:rPr>
            <a:t>　市営住宅</a:t>
          </a:r>
          <a:r>
            <a:rPr lang="ja-JP" altLang="en-US" sz="1100" b="0" i="0">
              <a:solidFill>
                <a:schemeClr val="tx1"/>
              </a:solidFill>
              <a:effectLst/>
              <a:latin typeface="ＭＳ Ｐゴシック" panose="020B0600070205080204" pitchFamily="50" charset="-128"/>
              <a:ea typeface="ＭＳ Ｐゴシック" panose="020B0600070205080204" pitchFamily="50" charset="-128"/>
              <a:cs typeface="+mn-cs"/>
            </a:rPr>
            <a:t>の有形固定資産減価償却率</a:t>
          </a:r>
          <a:r>
            <a:rPr lang="ja-JP" altLang="ja-JP" sz="1100" b="0" i="0">
              <a:solidFill>
                <a:schemeClr val="tx1"/>
              </a:solidFill>
              <a:effectLst/>
              <a:latin typeface="ＭＳ Ｐゴシック" panose="020B0600070205080204" pitchFamily="50" charset="-128"/>
              <a:ea typeface="ＭＳ Ｐゴシック" panose="020B0600070205080204" pitchFamily="50" charset="-128"/>
              <a:cs typeface="+mn-cs"/>
            </a:rPr>
            <a:t>については、全国及び県平均を上回り、類似団体</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内順位が</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73</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団体中</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71</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位で、老朽化がかなり進行している</a:t>
          </a:r>
          <a:r>
            <a:rPr lang="ja-JP" altLang="ja-JP" sz="1100" b="0" i="0">
              <a:solidFill>
                <a:schemeClr val="tx1"/>
              </a:solidFill>
              <a:effectLst/>
              <a:latin typeface="ＭＳ Ｐゴシック" panose="020B0600070205080204" pitchFamily="50" charset="-128"/>
              <a:ea typeface="ＭＳ Ｐゴシック" panose="020B0600070205080204" pitchFamily="50" charset="-128"/>
              <a:cs typeface="+mn-cs"/>
            </a:rPr>
            <a:t>状態となっており、これまで進めてきている既存住宅の長寿命化や除却に加え、建替えの是非等も含め、更に検討を進める必要がある。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lang="ja-JP" altLang="ja-JP" sz="1100" b="0" i="0">
              <a:solidFill>
                <a:schemeClr val="tx1"/>
              </a:solidFill>
              <a:effectLst/>
              <a:latin typeface="ＭＳ Ｐゴシック" panose="020B0600070205080204" pitchFamily="50" charset="-128"/>
              <a:ea typeface="ＭＳ Ｐゴシック" panose="020B0600070205080204" pitchFamily="50" charset="-128"/>
              <a:cs typeface="+mn-cs"/>
            </a:rPr>
            <a:t>　公民館については、近年、支所庁舎との複合化、幼稚園との複合化を実施し、老朽施設の建替えを順次行っているため、</a:t>
          </a:r>
          <a:r>
            <a:rPr lang="ja-JP" altLang="en-US" sz="1100" b="0" i="0">
              <a:solidFill>
                <a:schemeClr val="tx1"/>
              </a:solidFill>
              <a:effectLst/>
              <a:latin typeface="ＭＳ Ｐゴシック" panose="020B0600070205080204" pitchFamily="50" charset="-128"/>
              <a:ea typeface="ＭＳ Ｐゴシック" panose="020B0600070205080204" pitchFamily="50" charset="-128"/>
              <a:cs typeface="+mn-cs"/>
            </a:rPr>
            <a:t>有形固定資産減価</a:t>
          </a:r>
          <a:r>
            <a:rPr lang="ja-JP" altLang="ja-JP" sz="1100" b="0" i="0">
              <a:solidFill>
                <a:schemeClr val="tx1"/>
              </a:solidFill>
              <a:effectLst/>
              <a:latin typeface="ＭＳ Ｐゴシック" panose="020B0600070205080204" pitchFamily="50" charset="-128"/>
              <a:ea typeface="ＭＳ Ｐゴシック" panose="020B0600070205080204" pitchFamily="50" charset="-128"/>
              <a:cs typeface="+mn-cs"/>
            </a:rPr>
            <a:t>償却率は全国、岡山県及び類似団体平均を下回っている。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4BDF40B-55B4-4B76-87AF-FA539DAE791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5CF1DE9-EFE2-4CBB-8226-088C0C8C35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056ECE1-30F6-4BB5-912C-DDC37066D37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3C493F0-F47B-49F8-BF0D-DC2EC1C5197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岡山県津山市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AAFE6AA-F45F-4578-AA63-E044B799918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5578336-7789-4026-B369-2A263A029F0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EE357BE-34EB-4D6D-AB1F-484C79330FF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3F64D56-EA65-4D0B-847E-378725EF9F6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16C3763-5E7B-4697-918E-BD55A60DB49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4959037-9A50-4D0E-8C58-D4D0BADCE0A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96,314
95,094
506.33
55,196,198
53,809,876
1,269,441
28,397,884
59,760,076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2767211-2ECB-42C3-AA42-9E61E2FBC10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ED739CA-5E53-4B79-8D79-428A2F5CA63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5E038D5-AC77-40C9-BB80-B5349B89418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9C128CE-DA32-4148-A68C-0471F743D45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DBB6F4A-7FF7-4210-BF20-3C8DD0BB446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A3A5B53-28EB-488C-B036-7834FEF20AB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091AD4E-AB2D-47A0-9F2F-4DB30AA4738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5C0813B-A203-47B2-AA41-A6DC5DFADE5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2162AB8-F4AC-43CF-B621-8F0D382F2BA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1E7B13C-E3EF-429A-A0F5-8F12A70B975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B790708-F07A-4FC8-A36D-446EA115310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E7F243A-9288-4742-9BBF-B5DCF42F03D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15E8572-5AA1-42B1-9869-3B489458B0E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209AC93-EC76-4ADC-BC1D-2B81AC67B5C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55D1730-2C30-4999-855C-10BCF260F61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43AB7B6-F065-43F6-966B-66E8A510E31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99A4DAA-ED5F-4CE3-A45D-BF019D94159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D502CF7-EEE8-48B5-86E6-075955E0847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BF491D1-DAA9-4F16-86F9-67EB22A82C2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4B3AB1C-F17D-465F-A90D-7327D157A42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995B960-84E4-4933-9A22-17DEE2E91CC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271839C-71CE-43E7-938E-3DE2977AE23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93897E8-B11A-4355-BE7C-17F17871BD3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1C1101F-DE80-4C3F-AE92-326AABF3D5F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729D407-B4AD-4963-BE35-BAECA21B252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BCBE432-29DD-4AE9-B030-C5469EAB9CE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A068FFA-6FCA-4BB7-9A1B-225CB217DE9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A312AFB-31DA-46A5-9019-46E0E7CB220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879735F-95BE-4B9F-BC8F-4A293099830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9EC5366-816D-41BA-9DC7-66774EED0AD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09F62FA-BBDF-44D1-A50A-97075478F4E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DEA20FC-1B44-4ED5-BF1C-21940F267F3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7826C20-B646-4C2B-ADFC-2F2E2C5FFD8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1ADF833-7B1B-4A8B-806B-3C4BCD697C8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2A8C784-5C68-4D93-A1FC-DD06C7359EF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CD31202-3BE2-4B9B-970A-AB93975852A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D5B19CE-BFE0-4F4F-8A75-0FFF676CA48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A5B2E7C-63F2-4293-81AB-B1CF16AAABC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BE3D886-D559-4D5E-A6EE-B83CBA34AE1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36D0093-DDB0-4337-8DDA-89CFEE2C218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1A351F0-3423-4AEA-8BA3-999612B109D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549543E-3440-4EFB-9A2B-E1D61745DEC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627DED8-5870-4207-8EC6-E8A187999EB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144B0E7-56BF-44D9-BEE3-05273CFF468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9A308CF-70F5-46F7-BC05-ED97DD17436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4627F8E-358A-42E0-916F-BE71B9628E5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58C8EAB9-172C-4827-BA0B-034E50E172FB}"/>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3C03599E-5288-42EC-85A1-20E35A882B4D}"/>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065D933A-3065-4EB0-955B-F23D23EC74A4}"/>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04FE885D-5B43-4954-9152-1785DFEFA19F}"/>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69082B73-2D2B-46B8-AB7E-AE3EE5503657}"/>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835F530C-50ED-4530-9D72-C3E9408B3CB2}"/>
            </a:ext>
          </a:extLst>
        </xdr:cNvPr>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D315D55A-F88B-4B4E-A49B-675716CC3008}"/>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8F72750C-FF88-4026-8E32-BAAD853F8E7F}"/>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17F4EDB3-9AB2-4927-89C0-A885DF4D0920}"/>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DE96BAA7-E70D-4821-A196-A5A3FF516E9F}"/>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a:extLst>
            <a:ext uri="{FF2B5EF4-FFF2-40B4-BE49-F238E27FC236}">
              <a16:creationId xmlns:a16="http://schemas.microsoft.com/office/drawing/2014/main" id="{12992C7D-3FD1-4645-B478-AC93C2718394}"/>
            </a:ext>
          </a:extLst>
        </xdr:cNvPr>
        <xdr:cNvSpPr/>
      </xdr:nvSpPr>
      <xdr:spPr>
        <a:xfrm>
          <a:off x="1079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751C124-9D2B-46A5-A4C7-1B339034120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58EB05A-D300-4CFF-9571-C9045949FD3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C45A55E-4369-4F89-B47E-223A930C905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0882E52-6504-4300-A3DC-326E26B3480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5D10F21-9F2C-4A01-AC28-052382AD5EB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152763</xdr:rowOff>
    </xdr:from>
    <xdr:to>
      <xdr:col>24</xdr:col>
      <xdr:colOff>114300</xdr:colOff>
      <xdr:row>39</xdr:row>
      <xdr:rowOff>82913</xdr:rowOff>
    </xdr:to>
    <xdr:sp macro="" textlink="">
      <xdr:nvSpPr>
        <xdr:cNvPr id="74" name="楕円 73">
          <a:extLst>
            <a:ext uri="{FF2B5EF4-FFF2-40B4-BE49-F238E27FC236}">
              <a16:creationId xmlns:a16="http://schemas.microsoft.com/office/drawing/2014/main" id="{D8EE4BA5-5530-4582-A702-548637D9C5DD}"/>
            </a:ext>
          </a:extLst>
        </xdr:cNvPr>
        <xdr:cNvSpPr/>
      </xdr:nvSpPr>
      <xdr:spPr>
        <a:xfrm>
          <a:off x="45847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131190</xdr:rowOff>
    </xdr:from>
    <xdr:ext cx="405111" cy="259045"/>
    <xdr:sp macro="" textlink="">
      <xdr:nvSpPr>
        <xdr:cNvPr id="75" name="【図書館】&#10;有形固定資産減価償却率該当値テキスト">
          <a:extLst>
            <a:ext uri="{FF2B5EF4-FFF2-40B4-BE49-F238E27FC236}">
              <a16:creationId xmlns:a16="http://schemas.microsoft.com/office/drawing/2014/main" id="{5318867E-3B47-4C3D-9164-46AB4E23DE50}"/>
            </a:ext>
          </a:extLst>
        </xdr:cNvPr>
        <xdr:cNvSpPr txBox="1"/>
      </xdr:nvSpPr>
      <xdr:spPr>
        <a:xfrm>
          <a:off x="4673600"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110309</xdr:rowOff>
    </xdr:from>
    <xdr:to>
      <xdr:col>20</xdr:col>
      <xdr:colOff>38100</xdr:colOff>
      <xdr:row>39</xdr:row>
      <xdr:rowOff>40459</xdr:rowOff>
    </xdr:to>
    <xdr:sp macro="" textlink="">
      <xdr:nvSpPr>
        <xdr:cNvPr id="76" name="楕円 75">
          <a:extLst>
            <a:ext uri="{FF2B5EF4-FFF2-40B4-BE49-F238E27FC236}">
              <a16:creationId xmlns:a16="http://schemas.microsoft.com/office/drawing/2014/main" id="{E78C4FF0-E84A-4919-8706-D504EDF4421B}"/>
            </a:ext>
          </a:extLst>
        </xdr:cNvPr>
        <xdr:cNvSpPr/>
      </xdr:nvSpPr>
      <xdr:spPr>
        <a:xfrm>
          <a:off x="3746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161109</xdr:rowOff>
    </xdr:from>
    <xdr:to>
      <xdr:col>24</xdr:col>
      <xdr:colOff>63500</xdr:colOff>
      <xdr:row>39</xdr:row>
      <xdr:rowOff>32113</xdr:rowOff>
    </xdr:to>
    <xdr:cxnSp macro="">
      <xdr:nvCxnSpPr>
        <xdr:cNvPr id="77" name="直線コネクタ 76">
          <a:extLst>
            <a:ext uri="{FF2B5EF4-FFF2-40B4-BE49-F238E27FC236}">
              <a16:creationId xmlns:a16="http://schemas.microsoft.com/office/drawing/2014/main" id="{48B330EB-F73C-49AA-A31D-9AA46B62661E}"/>
            </a:ext>
          </a:extLst>
        </xdr:cNvPr>
        <xdr:cNvCxnSpPr/>
      </xdr:nvCxnSpPr>
      <xdr:spPr>
        <a:xfrm>
          <a:off x="3797300" y="667620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80917</xdr:rowOff>
    </xdr:from>
    <xdr:to>
      <xdr:col>15</xdr:col>
      <xdr:colOff>101600</xdr:colOff>
      <xdr:row>39</xdr:row>
      <xdr:rowOff>11067</xdr:rowOff>
    </xdr:to>
    <xdr:sp macro="" textlink="">
      <xdr:nvSpPr>
        <xdr:cNvPr id="78" name="楕円 77">
          <a:extLst>
            <a:ext uri="{FF2B5EF4-FFF2-40B4-BE49-F238E27FC236}">
              <a16:creationId xmlns:a16="http://schemas.microsoft.com/office/drawing/2014/main" id="{D4BC673D-04A4-4C8E-BE88-98FA0AF585D5}"/>
            </a:ext>
          </a:extLst>
        </xdr:cNvPr>
        <xdr:cNvSpPr/>
      </xdr:nvSpPr>
      <xdr:spPr>
        <a:xfrm>
          <a:off x="2857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131717</xdr:rowOff>
    </xdr:from>
    <xdr:to>
      <xdr:col>19</xdr:col>
      <xdr:colOff>177800</xdr:colOff>
      <xdr:row>38</xdr:row>
      <xdr:rowOff>161109</xdr:rowOff>
    </xdr:to>
    <xdr:cxnSp macro="">
      <xdr:nvCxnSpPr>
        <xdr:cNvPr id="79" name="直線コネクタ 78">
          <a:extLst>
            <a:ext uri="{FF2B5EF4-FFF2-40B4-BE49-F238E27FC236}">
              <a16:creationId xmlns:a16="http://schemas.microsoft.com/office/drawing/2014/main" id="{8C19B615-F4CF-4088-8AFD-08DE791679EF}"/>
            </a:ext>
          </a:extLst>
        </xdr:cNvPr>
        <xdr:cNvCxnSpPr/>
      </xdr:nvCxnSpPr>
      <xdr:spPr>
        <a:xfrm>
          <a:off x="2908300" y="664681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38463</xdr:rowOff>
    </xdr:from>
    <xdr:to>
      <xdr:col>10</xdr:col>
      <xdr:colOff>165100</xdr:colOff>
      <xdr:row>38</xdr:row>
      <xdr:rowOff>140063</xdr:rowOff>
    </xdr:to>
    <xdr:sp macro="" textlink="">
      <xdr:nvSpPr>
        <xdr:cNvPr id="80" name="楕円 79">
          <a:extLst>
            <a:ext uri="{FF2B5EF4-FFF2-40B4-BE49-F238E27FC236}">
              <a16:creationId xmlns:a16="http://schemas.microsoft.com/office/drawing/2014/main" id="{9E093481-66AB-4C0B-B760-3E2C1B1487A9}"/>
            </a:ext>
          </a:extLst>
        </xdr:cNvPr>
        <xdr:cNvSpPr/>
      </xdr:nvSpPr>
      <xdr:spPr>
        <a:xfrm>
          <a:off x="1968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89263</xdr:rowOff>
    </xdr:from>
    <xdr:to>
      <xdr:col>15</xdr:col>
      <xdr:colOff>50800</xdr:colOff>
      <xdr:row>38</xdr:row>
      <xdr:rowOff>131717</xdr:rowOff>
    </xdr:to>
    <xdr:cxnSp macro="">
      <xdr:nvCxnSpPr>
        <xdr:cNvPr id="81" name="直線コネクタ 80">
          <a:extLst>
            <a:ext uri="{FF2B5EF4-FFF2-40B4-BE49-F238E27FC236}">
              <a16:creationId xmlns:a16="http://schemas.microsoft.com/office/drawing/2014/main" id="{A4331B9C-7389-41B8-980F-44BD63883E3B}"/>
            </a:ext>
          </a:extLst>
        </xdr:cNvPr>
        <xdr:cNvCxnSpPr/>
      </xdr:nvCxnSpPr>
      <xdr:spPr>
        <a:xfrm>
          <a:off x="2019300" y="660436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167459</xdr:rowOff>
    </xdr:from>
    <xdr:to>
      <xdr:col>6</xdr:col>
      <xdr:colOff>38100</xdr:colOff>
      <xdr:row>38</xdr:row>
      <xdr:rowOff>97609</xdr:rowOff>
    </xdr:to>
    <xdr:sp macro="" textlink="">
      <xdr:nvSpPr>
        <xdr:cNvPr id="82" name="楕円 81">
          <a:extLst>
            <a:ext uri="{FF2B5EF4-FFF2-40B4-BE49-F238E27FC236}">
              <a16:creationId xmlns:a16="http://schemas.microsoft.com/office/drawing/2014/main" id="{3E9840BB-5DE1-489C-8084-A0F4E69B476B}"/>
            </a:ext>
          </a:extLst>
        </xdr:cNvPr>
        <xdr:cNvSpPr/>
      </xdr:nvSpPr>
      <xdr:spPr>
        <a:xfrm>
          <a:off x="1079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46809</xdr:rowOff>
    </xdr:from>
    <xdr:to>
      <xdr:col>10</xdr:col>
      <xdr:colOff>114300</xdr:colOff>
      <xdr:row>38</xdr:row>
      <xdr:rowOff>89263</xdr:rowOff>
    </xdr:to>
    <xdr:cxnSp macro="">
      <xdr:nvCxnSpPr>
        <xdr:cNvPr id="83" name="直線コネクタ 82">
          <a:extLst>
            <a:ext uri="{FF2B5EF4-FFF2-40B4-BE49-F238E27FC236}">
              <a16:creationId xmlns:a16="http://schemas.microsoft.com/office/drawing/2014/main" id="{80506195-0725-40CF-820C-C02958CF31AF}"/>
            </a:ext>
          </a:extLst>
        </xdr:cNvPr>
        <xdr:cNvCxnSpPr/>
      </xdr:nvCxnSpPr>
      <xdr:spPr>
        <a:xfrm>
          <a:off x="1130300" y="656190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9A5094CD-E0D3-4DF5-A9DC-24C771675C78}"/>
            </a:ext>
          </a:extLst>
        </xdr:cNvPr>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6C7B042D-558E-4438-9B7E-13B79BB77C79}"/>
            </a:ext>
          </a:extLst>
        </xdr:cNvPr>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a:extLst>
            <a:ext uri="{FF2B5EF4-FFF2-40B4-BE49-F238E27FC236}">
              <a16:creationId xmlns:a16="http://schemas.microsoft.com/office/drawing/2014/main" id="{B9572418-8F46-4EF5-A6F1-2D03C8414E9F}"/>
            </a:ext>
          </a:extLst>
        </xdr:cNvPr>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87" name="n_4aveValue【図書館】&#10;有形固定資産減価償却率">
          <a:extLst>
            <a:ext uri="{FF2B5EF4-FFF2-40B4-BE49-F238E27FC236}">
              <a16:creationId xmlns:a16="http://schemas.microsoft.com/office/drawing/2014/main" id="{A21B8A3C-3CB0-429D-8CE2-B3D7E5A8AB5D}"/>
            </a:ext>
          </a:extLst>
        </xdr:cNvPr>
        <xdr:cNvSpPr txBox="1"/>
      </xdr:nvSpPr>
      <xdr:spPr>
        <a:xfrm>
          <a:off x="927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31586</xdr:rowOff>
    </xdr:from>
    <xdr:ext cx="405111" cy="259045"/>
    <xdr:sp macro="" textlink="">
      <xdr:nvSpPr>
        <xdr:cNvPr id="88" name="n_1mainValue【図書館】&#10;有形固定資産減価償却率">
          <a:extLst>
            <a:ext uri="{FF2B5EF4-FFF2-40B4-BE49-F238E27FC236}">
              <a16:creationId xmlns:a16="http://schemas.microsoft.com/office/drawing/2014/main" id="{5B38BAAA-DDAA-415A-B66C-D6D84AAD1A95}"/>
            </a:ext>
          </a:extLst>
        </xdr:cNvPr>
        <xdr:cNvSpPr txBox="1"/>
      </xdr:nvSpPr>
      <xdr:spPr>
        <a:xfrm>
          <a:off x="35820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2194</xdr:rowOff>
    </xdr:from>
    <xdr:ext cx="405111" cy="259045"/>
    <xdr:sp macro="" textlink="">
      <xdr:nvSpPr>
        <xdr:cNvPr id="89" name="n_2mainValue【図書館】&#10;有形固定資産減価償却率">
          <a:extLst>
            <a:ext uri="{FF2B5EF4-FFF2-40B4-BE49-F238E27FC236}">
              <a16:creationId xmlns:a16="http://schemas.microsoft.com/office/drawing/2014/main" id="{7EDAC7A0-9419-4B9D-AB79-7E0107468AC4}"/>
            </a:ext>
          </a:extLst>
        </xdr:cNvPr>
        <xdr:cNvSpPr txBox="1"/>
      </xdr:nvSpPr>
      <xdr:spPr>
        <a:xfrm>
          <a:off x="27057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131190</xdr:rowOff>
    </xdr:from>
    <xdr:ext cx="405111" cy="259045"/>
    <xdr:sp macro="" textlink="">
      <xdr:nvSpPr>
        <xdr:cNvPr id="90" name="n_3mainValue【図書館】&#10;有形固定資産減価償却率">
          <a:extLst>
            <a:ext uri="{FF2B5EF4-FFF2-40B4-BE49-F238E27FC236}">
              <a16:creationId xmlns:a16="http://schemas.microsoft.com/office/drawing/2014/main" id="{B2C024BE-81B2-4095-A858-A5FF61ECBDB8}"/>
            </a:ext>
          </a:extLst>
        </xdr:cNvPr>
        <xdr:cNvSpPr txBox="1"/>
      </xdr:nvSpPr>
      <xdr:spPr>
        <a:xfrm>
          <a:off x="1816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88736</xdr:rowOff>
    </xdr:from>
    <xdr:ext cx="405111" cy="259045"/>
    <xdr:sp macro="" textlink="">
      <xdr:nvSpPr>
        <xdr:cNvPr id="91" name="n_4mainValue【図書館】&#10;有形固定資産減価償却率">
          <a:extLst>
            <a:ext uri="{FF2B5EF4-FFF2-40B4-BE49-F238E27FC236}">
              <a16:creationId xmlns:a16="http://schemas.microsoft.com/office/drawing/2014/main" id="{09F50D85-7E55-4A73-9A5C-0D60EC5028D6}"/>
            </a:ext>
          </a:extLst>
        </xdr:cNvPr>
        <xdr:cNvSpPr txBox="1"/>
      </xdr:nvSpPr>
      <xdr:spPr>
        <a:xfrm>
          <a:off x="927744" y="660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6854E71-299E-4F2D-88E5-480BE50937A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B0F78C7-1F26-46B4-8DB8-40B3B4A0800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199B4D1-0737-4E27-AEAE-86DBE395AAE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7D8F155-A392-4AB8-80A1-15A44EE5BF8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9E78BFC-BDE9-4BCF-8252-369F9D4D999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2CE3E1D-A483-4EAE-B748-3A8B69061BA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7EAFD88-62AA-4DE7-A2B6-6FD08EF141A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9B4A46B-4D73-4089-A483-FAD18BA004F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E054669-76EA-4548-8B3F-5E677A4DC95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0A636BC-F0AA-416D-8FF5-1E0D7B7FBA2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A7655138-C97B-4DA5-87C7-D0120EFD450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B99DACA7-1ACC-40A3-B494-1B972F4E4C3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DB830DA3-416B-4ED3-982D-BD260634785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A6AA33AF-242F-4F91-B437-D2FF2BDBCED7}"/>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58C9F715-8C5E-4FB7-BE80-FC50D8FB21E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A08D5281-8E95-49F8-8ECD-787E2A74AA8A}"/>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F8C94B7-79FD-424B-9F44-C4B86F0DFC6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EB3DAC9D-07BF-4CF5-8162-C448F18228CF}"/>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341B0F87-F1BF-4F47-8BFD-75EBD76CDE4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F2DF1BEC-F39D-4127-9CE6-1C181D311D8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5FD55B42-B609-48D8-9C9F-CDF8E31B1B3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83E9AB26-72D9-4B91-9A6F-86FE412C05AF}"/>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41B9D3CD-1BF7-4E91-AF8F-51F045BCA46E}"/>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EAD997D4-8862-4185-9A24-23E83A687EA4}"/>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D979C17F-A524-469C-920A-F0436B908D94}"/>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9D81CD33-86F4-424A-B8E9-62F092D1CEF7}"/>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F86F4FC7-A1F4-4592-AB67-1453256E201D}"/>
            </a:ext>
          </a:extLst>
        </xdr:cNvPr>
        <xdr:cNvSpPr txBox="1"/>
      </xdr:nvSpPr>
      <xdr:spPr>
        <a:xfrm>
          <a:off x="10515600" y="649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FC7D1F83-EF5C-41FF-B925-F11184C704BC}"/>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53A0C465-4375-462A-9AA9-3FD6CA4FB880}"/>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7BA193CC-4577-41D9-A2E3-A8CF6295DF86}"/>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xdr:rowOff>
    </xdr:from>
    <xdr:to>
      <xdr:col>41</xdr:col>
      <xdr:colOff>101600</xdr:colOff>
      <xdr:row>39</xdr:row>
      <xdr:rowOff>115570</xdr:rowOff>
    </xdr:to>
    <xdr:sp macro="" textlink="">
      <xdr:nvSpPr>
        <xdr:cNvPr id="122" name="フローチャート: 判断 121">
          <a:extLst>
            <a:ext uri="{FF2B5EF4-FFF2-40B4-BE49-F238E27FC236}">
              <a16:creationId xmlns:a16="http://schemas.microsoft.com/office/drawing/2014/main" id="{6FBEFD8D-F1AC-4179-A4A5-2CC7C536E1ED}"/>
            </a:ext>
          </a:extLst>
        </xdr:cNvPr>
        <xdr:cNvSpPr/>
      </xdr:nvSpPr>
      <xdr:spPr>
        <a:xfrm>
          <a:off x="7810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167132</xdr:rowOff>
    </xdr:from>
    <xdr:to>
      <xdr:col>36</xdr:col>
      <xdr:colOff>165100</xdr:colOff>
      <xdr:row>39</xdr:row>
      <xdr:rowOff>97282</xdr:rowOff>
    </xdr:to>
    <xdr:sp macro="" textlink="">
      <xdr:nvSpPr>
        <xdr:cNvPr id="123" name="フローチャート: 判断 122">
          <a:extLst>
            <a:ext uri="{FF2B5EF4-FFF2-40B4-BE49-F238E27FC236}">
              <a16:creationId xmlns:a16="http://schemas.microsoft.com/office/drawing/2014/main" id="{8EE713E1-5F72-4532-B777-63EF071C6788}"/>
            </a:ext>
          </a:extLst>
        </xdr:cNvPr>
        <xdr:cNvSpPr/>
      </xdr:nvSpPr>
      <xdr:spPr>
        <a:xfrm>
          <a:off x="6921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B1F3F23-402F-498F-A331-0679343DDDF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F3B8008-740E-4061-AAE2-7E2973E775A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D921D7A-9258-4746-B407-6668DE0EED9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7E828B5-9965-426C-A263-540C133459B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83DC77C-B324-45C8-BCE4-3EAE512E08C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157988</xdr:rowOff>
    </xdr:from>
    <xdr:to>
      <xdr:col>55</xdr:col>
      <xdr:colOff>50800</xdr:colOff>
      <xdr:row>39</xdr:row>
      <xdr:rowOff>88138</xdr:rowOff>
    </xdr:to>
    <xdr:sp macro="" textlink="">
      <xdr:nvSpPr>
        <xdr:cNvPr id="129" name="楕円 128">
          <a:extLst>
            <a:ext uri="{FF2B5EF4-FFF2-40B4-BE49-F238E27FC236}">
              <a16:creationId xmlns:a16="http://schemas.microsoft.com/office/drawing/2014/main" id="{830ECB89-BAED-4B4C-8082-7FE7BCABB11B}"/>
            </a:ext>
          </a:extLst>
        </xdr:cNvPr>
        <xdr:cNvSpPr/>
      </xdr:nvSpPr>
      <xdr:spPr>
        <a:xfrm>
          <a:off x="104267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136415</xdr:rowOff>
    </xdr:from>
    <xdr:ext cx="469744" cy="259045"/>
    <xdr:sp macro="" textlink="">
      <xdr:nvSpPr>
        <xdr:cNvPr id="130" name="【図書館】&#10;一人当たり面積該当値テキスト">
          <a:extLst>
            <a:ext uri="{FF2B5EF4-FFF2-40B4-BE49-F238E27FC236}">
              <a16:creationId xmlns:a16="http://schemas.microsoft.com/office/drawing/2014/main" id="{FE6A676D-9BD2-42CE-9191-D57A6088BD2E}"/>
            </a:ext>
          </a:extLst>
        </xdr:cNvPr>
        <xdr:cNvSpPr txBox="1"/>
      </xdr:nvSpPr>
      <xdr:spPr>
        <a:xfrm>
          <a:off x="10515600" y="665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167132</xdr:rowOff>
    </xdr:from>
    <xdr:to>
      <xdr:col>50</xdr:col>
      <xdr:colOff>165100</xdr:colOff>
      <xdr:row>39</xdr:row>
      <xdr:rowOff>97282</xdr:rowOff>
    </xdr:to>
    <xdr:sp macro="" textlink="">
      <xdr:nvSpPr>
        <xdr:cNvPr id="131" name="楕円 130">
          <a:extLst>
            <a:ext uri="{FF2B5EF4-FFF2-40B4-BE49-F238E27FC236}">
              <a16:creationId xmlns:a16="http://schemas.microsoft.com/office/drawing/2014/main" id="{DA29C6BF-B55B-41C0-9FB0-D5E47E6EB107}"/>
            </a:ext>
          </a:extLst>
        </xdr:cNvPr>
        <xdr:cNvSpPr/>
      </xdr:nvSpPr>
      <xdr:spPr>
        <a:xfrm>
          <a:off x="9588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37338</xdr:rowOff>
    </xdr:from>
    <xdr:to>
      <xdr:col>55</xdr:col>
      <xdr:colOff>0</xdr:colOff>
      <xdr:row>39</xdr:row>
      <xdr:rowOff>46482</xdr:rowOff>
    </xdr:to>
    <xdr:cxnSp macro="">
      <xdr:nvCxnSpPr>
        <xdr:cNvPr id="132" name="直線コネクタ 131">
          <a:extLst>
            <a:ext uri="{FF2B5EF4-FFF2-40B4-BE49-F238E27FC236}">
              <a16:creationId xmlns:a16="http://schemas.microsoft.com/office/drawing/2014/main" id="{E2FC2B43-4FCC-472A-B616-5448ECD3F164}"/>
            </a:ext>
          </a:extLst>
        </xdr:cNvPr>
        <xdr:cNvCxnSpPr/>
      </xdr:nvCxnSpPr>
      <xdr:spPr>
        <a:xfrm flipV="1">
          <a:off x="9639300" y="672388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167132</xdr:rowOff>
    </xdr:from>
    <xdr:to>
      <xdr:col>46</xdr:col>
      <xdr:colOff>38100</xdr:colOff>
      <xdr:row>39</xdr:row>
      <xdr:rowOff>97282</xdr:rowOff>
    </xdr:to>
    <xdr:sp macro="" textlink="">
      <xdr:nvSpPr>
        <xdr:cNvPr id="133" name="楕円 132">
          <a:extLst>
            <a:ext uri="{FF2B5EF4-FFF2-40B4-BE49-F238E27FC236}">
              <a16:creationId xmlns:a16="http://schemas.microsoft.com/office/drawing/2014/main" id="{9F4331D8-EF13-4E6A-BD25-50DB19799D67}"/>
            </a:ext>
          </a:extLst>
        </xdr:cNvPr>
        <xdr:cNvSpPr/>
      </xdr:nvSpPr>
      <xdr:spPr>
        <a:xfrm>
          <a:off x="8699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46482</xdr:rowOff>
    </xdr:from>
    <xdr:to>
      <xdr:col>50</xdr:col>
      <xdr:colOff>114300</xdr:colOff>
      <xdr:row>39</xdr:row>
      <xdr:rowOff>46482</xdr:rowOff>
    </xdr:to>
    <xdr:cxnSp macro="">
      <xdr:nvCxnSpPr>
        <xdr:cNvPr id="134" name="直線コネクタ 133">
          <a:extLst>
            <a:ext uri="{FF2B5EF4-FFF2-40B4-BE49-F238E27FC236}">
              <a16:creationId xmlns:a16="http://schemas.microsoft.com/office/drawing/2014/main" id="{681C3BA9-75E2-4B92-A4BB-679C6F162AB6}"/>
            </a:ext>
          </a:extLst>
        </xdr:cNvPr>
        <xdr:cNvCxnSpPr/>
      </xdr:nvCxnSpPr>
      <xdr:spPr>
        <a:xfrm>
          <a:off x="8750300" y="6733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4826</xdr:rowOff>
    </xdr:from>
    <xdr:to>
      <xdr:col>41</xdr:col>
      <xdr:colOff>101600</xdr:colOff>
      <xdr:row>39</xdr:row>
      <xdr:rowOff>106426</xdr:rowOff>
    </xdr:to>
    <xdr:sp macro="" textlink="">
      <xdr:nvSpPr>
        <xdr:cNvPr id="135" name="楕円 134">
          <a:extLst>
            <a:ext uri="{FF2B5EF4-FFF2-40B4-BE49-F238E27FC236}">
              <a16:creationId xmlns:a16="http://schemas.microsoft.com/office/drawing/2014/main" id="{E2E4E417-F31A-4416-8922-5052FEEA5C28}"/>
            </a:ext>
          </a:extLst>
        </xdr:cNvPr>
        <xdr:cNvSpPr/>
      </xdr:nvSpPr>
      <xdr:spPr>
        <a:xfrm>
          <a:off x="7810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46482</xdr:rowOff>
    </xdr:from>
    <xdr:to>
      <xdr:col>45</xdr:col>
      <xdr:colOff>177800</xdr:colOff>
      <xdr:row>39</xdr:row>
      <xdr:rowOff>55626</xdr:rowOff>
    </xdr:to>
    <xdr:cxnSp macro="">
      <xdr:nvCxnSpPr>
        <xdr:cNvPr id="136" name="直線コネクタ 135">
          <a:extLst>
            <a:ext uri="{FF2B5EF4-FFF2-40B4-BE49-F238E27FC236}">
              <a16:creationId xmlns:a16="http://schemas.microsoft.com/office/drawing/2014/main" id="{786CE215-6CBF-4353-B81B-166BB274C106}"/>
            </a:ext>
          </a:extLst>
        </xdr:cNvPr>
        <xdr:cNvCxnSpPr/>
      </xdr:nvCxnSpPr>
      <xdr:spPr>
        <a:xfrm flipV="1">
          <a:off x="7861300" y="6733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4826</xdr:rowOff>
    </xdr:from>
    <xdr:to>
      <xdr:col>36</xdr:col>
      <xdr:colOff>165100</xdr:colOff>
      <xdr:row>39</xdr:row>
      <xdr:rowOff>106426</xdr:rowOff>
    </xdr:to>
    <xdr:sp macro="" textlink="">
      <xdr:nvSpPr>
        <xdr:cNvPr id="137" name="楕円 136">
          <a:extLst>
            <a:ext uri="{FF2B5EF4-FFF2-40B4-BE49-F238E27FC236}">
              <a16:creationId xmlns:a16="http://schemas.microsoft.com/office/drawing/2014/main" id="{19DA5F0C-1B94-410C-BD3F-F54A1E3F1108}"/>
            </a:ext>
          </a:extLst>
        </xdr:cNvPr>
        <xdr:cNvSpPr/>
      </xdr:nvSpPr>
      <xdr:spPr>
        <a:xfrm>
          <a:off x="6921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55626</xdr:rowOff>
    </xdr:from>
    <xdr:to>
      <xdr:col>41</xdr:col>
      <xdr:colOff>50800</xdr:colOff>
      <xdr:row>39</xdr:row>
      <xdr:rowOff>55626</xdr:rowOff>
    </xdr:to>
    <xdr:cxnSp macro="">
      <xdr:nvCxnSpPr>
        <xdr:cNvPr id="138" name="直線コネクタ 137">
          <a:extLst>
            <a:ext uri="{FF2B5EF4-FFF2-40B4-BE49-F238E27FC236}">
              <a16:creationId xmlns:a16="http://schemas.microsoft.com/office/drawing/2014/main" id="{A6C9B1E5-9AFD-4F0D-8E47-A08870DBA9F4}"/>
            </a:ext>
          </a:extLst>
        </xdr:cNvPr>
        <xdr:cNvCxnSpPr/>
      </xdr:nvCxnSpPr>
      <xdr:spPr>
        <a:xfrm>
          <a:off x="6972300" y="6742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30C71831-AF7C-45DE-A0C9-E76EC7669675}"/>
            </a:ext>
          </a:extLst>
        </xdr:cNvPr>
        <xdr:cNvSpPr txBox="1"/>
      </xdr:nvSpPr>
      <xdr:spPr>
        <a:xfrm>
          <a:off x="9391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07E4B421-E426-422E-AA59-A7BAD4798089}"/>
            </a:ext>
          </a:extLst>
        </xdr:cNvPr>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106697</xdr:rowOff>
    </xdr:from>
    <xdr:ext cx="469744" cy="259045"/>
    <xdr:sp macro="" textlink="">
      <xdr:nvSpPr>
        <xdr:cNvPr id="141" name="n_3aveValue【図書館】&#10;一人当たり面積">
          <a:extLst>
            <a:ext uri="{FF2B5EF4-FFF2-40B4-BE49-F238E27FC236}">
              <a16:creationId xmlns:a16="http://schemas.microsoft.com/office/drawing/2014/main" id="{5B671EFF-0C3F-4680-813E-8C2433F2B350}"/>
            </a:ext>
          </a:extLst>
        </xdr:cNvPr>
        <xdr:cNvSpPr txBox="1"/>
      </xdr:nvSpPr>
      <xdr:spPr>
        <a:xfrm>
          <a:off x="7626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113809</xdr:rowOff>
    </xdr:from>
    <xdr:ext cx="469744" cy="259045"/>
    <xdr:sp macro="" textlink="">
      <xdr:nvSpPr>
        <xdr:cNvPr id="142" name="n_4aveValue【図書館】&#10;一人当たり面積">
          <a:extLst>
            <a:ext uri="{FF2B5EF4-FFF2-40B4-BE49-F238E27FC236}">
              <a16:creationId xmlns:a16="http://schemas.microsoft.com/office/drawing/2014/main" id="{C1A0CC3A-625A-4103-8382-797F5158B310}"/>
            </a:ext>
          </a:extLst>
        </xdr:cNvPr>
        <xdr:cNvSpPr txBox="1"/>
      </xdr:nvSpPr>
      <xdr:spPr>
        <a:xfrm>
          <a:off x="67374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88409</xdr:rowOff>
    </xdr:from>
    <xdr:ext cx="469744" cy="259045"/>
    <xdr:sp macro="" textlink="">
      <xdr:nvSpPr>
        <xdr:cNvPr id="143" name="n_1mainValue【図書館】&#10;一人当たり面積">
          <a:extLst>
            <a:ext uri="{FF2B5EF4-FFF2-40B4-BE49-F238E27FC236}">
              <a16:creationId xmlns:a16="http://schemas.microsoft.com/office/drawing/2014/main" id="{82EC806E-171B-411A-9E93-F53EEC29CB2B}"/>
            </a:ext>
          </a:extLst>
        </xdr:cNvPr>
        <xdr:cNvSpPr txBox="1"/>
      </xdr:nvSpPr>
      <xdr:spPr>
        <a:xfrm>
          <a:off x="9391727" y="67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88409</xdr:rowOff>
    </xdr:from>
    <xdr:ext cx="469744" cy="259045"/>
    <xdr:sp macro="" textlink="">
      <xdr:nvSpPr>
        <xdr:cNvPr id="144" name="n_2mainValue【図書館】&#10;一人当たり面積">
          <a:extLst>
            <a:ext uri="{FF2B5EF4-FFF2-40B4-BE49-F238E27FC236}">
              <a16:creationId xmlns:a16="http://schemas.microsoft.com/office/drawing/2014/main" id="{D30E2313-F13B-4ED4-9327-BC405730EF03}"/>
            </a:ext>
          </a:extLst>
        </xdr:cNvPr>
        <xdr:cNvSpPr txBox="1"/>
      </xdr:nvSpPr>
      <xdr:spPr>
        <a:xfrm>
          <a:off x="8515427" y="67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122953</xdr:rowOff>
    </xdr:from>
    <xdr:ext cx="469744" cy="259045"/>
    <xdr:sp macro="" textlink="">
      <xdr:nvSpPr>
        <xdr:cNvPr id="145" name="n_3mainValue【図書館】&#10;一人当たり面積">
          <a:extLst>
            <a:ext uri="{FF2B5EF4-FFF2-40B4-BE49-F238E27FC236}">
              <a16:creationId xmlns:a16="http://schemas.microsoft.com/office/drawing/2014/main" id="{1825B85C-628D-4EF4-B2CE-C8B462309B0C}"/>
            </a:ext>
          </a:extLst>
        </xdr:cNvPr>
        <xdr:cNvSpPr txBox="1"/>
      </xdr:nvSpPr>
      <xdr:spPr>
        <a:xfrm>
          <a:off x="7626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97553</xdr:rowOff>
    </xdr:from>
    <xdr:ext cx="469744" cy="259045"/>
    <xdr:sp macro="" textlink="">
      <xdr:nvSpPr>
        <xdr:cNvPr id="146" name="n_4mainValue【図書館】&#10;一人当たり面積">
          <a:extLst>
            <a:ext uri="{FF2B5EF4-FFF2-40B4-BE49-F238E27FC236}">
              <a16:creationId xmlns:a16="http://schemas.microsoft.com/office/drawing/2014/main" id="{58E5AE64-4F97-46CF-AEC8-D3E5FAB5065F}"/>
            </a:ext>
          </a:extLst>
        </xdr:cNvPr>
        <xdr:cNvSpPr txBox="1"/>
      </xdr:nvSpPr>
      <xdr:spPr>
        <a:xfrm>
          <a:off x="67374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7BA5DDD5-797C-402F-9FCA-3953C861FB2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49925AA-56A2-405B-B5BA-6B0CDB8C539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1F87DB6-55C2-47D3-9B7D-664D97BEB10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B43A48E-2DBE-4021-B26B-3F99A6428D1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856B33D9-8634-47A4-8685-B17F49E9044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78E30B4-F0D2-4D33-94C3-82126C9D285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ABC7C681-1558-49E9-ABB9-35A80A4ADF1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8890876-5C80-4723-AFFE-29940880DCE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D99417F-297A-4E24-AD90-D6EE118FA94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C96A1AE6-C581-4747-8C6B-2AC027193C8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288D30A-8FDA-4417-A73D-0203CB3B8D4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24B7A6EC-A038-49BD-A120-6E6F387B64F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958FEEA2-DF71-4912-B834-8ED6FB9F78B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A38A78E5-A505-48B7-BE3E-9C3573368EF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43D7AAE-FB4A-418F-8F4D-846AB3F86F0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8E413F36-F037-4EA1-8E4C-A399CC06CA5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6C5AFCD9-D5B7-439E-804B-4FF2F30C93D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491A609C-A73B-4B6F-8F42-591B98AA8CE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A5B3B3CE-3D33-4F50-A17A-2BEF71BDF31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C23D5DF3-41CE-49A6-829C-2C400A05BA5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AB322136-4EB3-4322-95FC-88BE737BF29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AC6E2E9-2101-4B1D-9354-D6B581AE118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7BAC058C-AA00-4523-9CFA-DE9C4115E5C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753CC639-950A-4623-A6FD-11B9DA1A0B6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B131C680-99CA-4C98-80AB-CEDA8BA8C9BF}"/>
            </a:ext>
          </a:extLst>
        </xdr:cNvPr>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79D69EF5-90A7-43C4-928F-25B42BF305E0}"/>
            </a:ext>
          </a:extLst>
        </xdr:cNvPr>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F3BCE38B-064E-4B32-B5E0-55DA48F75333}"/>
            </a:ext>
          </a:extLst>
        </xdr:cNvPr>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69C9551A-485A-4ECE-982B-5769282FCD1F}"/>
            </a:ext>
          </a:extLst>
        </xdr:cNvPr>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998B4621-FCF3-4F3A-99A6-110E4C0B4C5F}"/>
            </a:ext>
          </a:extLst>
        </xdr:cNvPr>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A3315C0D-C259-4348-9AD7-3BD019CD035D}"/>
            </a:ext>
          </a:extLst>
        </xdr:cNvPr>
        <xdr:cNvSpPr txBox="1"/>
      </xdr:nvSpPr>
      <xdr:spPr>
        <a:xfrm>
          <a:off x="467360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CA02794C-DF48-4282-8F5A-6FD152732656}"/>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BFB9E6E0-87F8-4B3C-8B79-53ACB6AA21C3}"/>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69C70841-0532-4D69-88EC-52C229B0EF0B}"/>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57C80770-EA06-4C2E-859E-A85E864A7791}"/>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xdr:rowOff>
    </xdr:from>
    <xdr:to>
      <xdr:col>6</xdr:col>
      <xdr:colOff>38100</xdr:colOff>
      <xdr:row>60</xdr:row>
      <xdr:rowOff>104140</xdr:rowOff>
    </xdr:to>
    <xdr:sp macro="" textlink="">
      <xdr:nvSpPr>
        <xdr:cNvPr id="181" name="フローチャート: 判断 180">
          <a:extLst>
            <a:ext uri="{FF2B5EF4-FFF2-40B4-BE49-F238E27FC236}">
              <a16:creationId xmlns:a16="http://schemas.microsoft.com/office/drawing/2014/main" id="{31193DCF-2D9C-4475-B61A-A31FAAE6BC93}"/>
            </a:ext>
          </a:extLst>
        </xdr:cNvPr>
        <xdr:cNvSpPr/>
      </xdr:nvSpPr>
      <xdr:spPr>
        <a:xfrm>
          <a:off x="1079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4274372-2469-48C7-98A2-A1F97CE8638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AD71E11-672B-4DB0-99C2-07D95F8AD79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65EE70E-1F0F-4355-A167-F570EEF4FFB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D9D2636-1795-461E-89C3-94B6777D4C6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EC6E989-1CDE-4E8B-9574-3DC360F4182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xdr:rowOff>
    </xdr:from>
    <xdr:to>
      <xdr:col>24</xdr:col>
      <xdr:colOff>114300</xdr:colOff>
      <xdr:row>62</xdr:row>
      <xdr:rowOff>102235</xdr:rowOff>
    </xdr:to>
    <xdr:sp macro="" textlink="">
      <xdr:nvSpPr>
        <xdr:cNvPr id="187" name="楕円 186">
          <a:extLst>
            <a:ext uri="{FF2B5EF4-FFF2-40B4-BE49-F238E27FC236}">
              <a16:creationId xmlns:a16="http://schemas.microsoft.com/office/drawing/2014/main" id="{199A1353-07F1-437F-A98B-9F012C111AFA}"/>
            </a:ext>
          </a:extLst>
        </xdr:cNvPr>
        <xdr:cNvSpPr/>
      </xdr:nvSpPr>
      <xdr:spPr>
        <a:xfrm>
          <a:off x="45847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150512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AE0394CF-AC85-4E54-B747-4E124628BE03}"/>
            </a:ext>
          </a:extLst>
        </xdr:cNvPr>
        <xdr:cNvSpPr txBox="1"/>
      </xdr:nvSpPr>
      <xdr:spPr>
        <a:xfrm>
          <a:off x="4673600"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73025</xdr:rowOff>
    </xdr:from>
    <xdr:to>
      <xdr:col>20</xdr:col>
      <xdr:colOff>38100</xdr:colOff>
      <xdr:row>62</xdr:row>
      <xdr:rowOff>3175</xdr:rowOff>
    </xdr:to>
    <xdr:sp macro="" textlink="">
      <xdr:nvSpPr>
        <xdr:cNvPr id="189" name="楕円 188">
          <a:extLst>
            <a:ext uri="{FF2B5EF4-FFF2-40B4-BE49-F238E27FC236}">
              <a16:creationId xmlns:a16="http://schemas.microsoft.com/office/drawing/2014/main" id="{EEC2DD27-4937-481D-B49A-0D233B1D7DC5}"/>
            </a:ext>
          </a:extLst>
        </xdr:cNvPr>
        <xdr:cNvSpPr/>
      </xdr:nvSpPr>
      <xdr:spPr>
        <a:xfrm>
          <a:off x="3746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123825</xdr:rowOff>
    </xdr:from>
    <xdr:to>
      <xdr:col>24</xdr:col>
      <xdr:colOff>63500</xdr:colOff>
      <xdr:row>62</xdr:row>
      <xdr:rowOff>51435</xdr:rowOff>
    </xdr:to>
    <xdr:cxnSp macro="">
      <xdr:nvCxnSpPr>
        <xdr:cNvPr id="190" name="直線コネクタ 189">
          <a:extLst>
            <a:ext uri="{FF2B5EF4-FFF2-40B4-BE49-F238E27FC236}">
              <a16:creationId xmlns:a16="http://schemas.microsoft.com/office/drawing/2014/main" id="{B4D02E99-D67A-4407-B630-82CB930B5197}"/>
            </a:ext>
          </a:extLst>
        </xdr:cNvPr>
        <xdr:cNvCxnSpPr/>
      </xdr:nvCxnSpPr>
      <xdr:spPr>
        <a:xfrm>
          <a:off x="3797300" y="10582275"/>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42545</xdr:rowOff>
    </xdr:from>
    <xdr:to>
      <xdr:col>15</xdr:col>
      <xdr:colOff>101600</xdr:colOff>
      <xdr:row>61</xdr:row>
      <xdr:rowOff>144145</xdr:rowOff>
    </xdr:to>
    <xdr:sp macro="" textlink="">
      <xdr:nvSpPr>
        <xdr:cNvPr id="191" name="楕円 190">
          <a:extLst>
            <a:ext uri="{FF2B5EF4-FFF2-40B4-BE49-F238E27FC236}">
              <a16:creationId xmlns:a16="http://schemas.microsoft.com/office/drawing/2014/main" id="{A91B25FE-3B5A-4351-B6AD-4EEFC9D7A12C}"/>
            </a:ext>
          </a:extLst>
        </xdr:cNvPr>
        <xdr:cNvSpPr/>
      </xdr:nvSpPr>
      <xdr:spPr>
        <a:xfrm>
          <a:off x="2857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93345</xdr:rowOff>
    </xdr:from>
    <xdr:to>
      <xdr:col>19</xdr:col>
      <xdr:colOff>177800</xdr:colOff>
      <xdr:row>61</xdr:row>
      <xdr:rowOff>123825</xdr:rowOff>
    </xdr:to>
    <xdr:cxnSp macro="">
      <xdr:nvCxnSpPr>
        <xdr:cNvPr id="192" name="直線コネクタ 191">
          <a:extLst>
            <a:ext uri="{FF2B5EF4-FFF2-40B4-BE49-F238E27FC236}">
              <a16:creationId xmlns:a16="http://schemas.microsoft.com/office/drawing/2014/main" id="{CF79F437-F02E-4C65-B5B1-05F7ECD40BB6}"/>
            </a:ext>
          </a:extLst>
        </xdr:cNvPr>
        <xdr:cNvCxnSpPr/>
      </xdr:nvCxnSpPr>
      <xdr:spPr>
        <a:xfrm>
          <a:off x="2908300" y="105517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12065</xdr:rowOff>
    </xdr:from>
    <xdr:to>
      <xdr:col>10</xdr:col>
      <xdr:colOff>165100</xdr:colOff>
      <xdr:row>61</xdr:row>
      <xdr:rowOff>113665</xdr:rowOff>
    </xdr:to>
    <xdr:sp macro="" textlink="">
      <xdr:nvSpPr>
        <xdr:cNvPr id="193" name="楕円 192">
          <a:extLst>
            <a:ext uri="{FF2B5EF4-FFF2-40B4-BE49-F238E27FC236}">
              <a16:creationId xmlns:a16="http://schemas.microsoft.com/office/drawing/2014/main" id="{E191A8BF-C5FE-4763-9BF8-C3890F6199EF}"/>
            </a:ext>
          </a:extLst>
        </xdr:cNvPr>
        <xdr:cNvSpPr/>
      </xdr:nvSpPr>
      <xdr:spPr>
        <a:xfrm>
          <a:off x="1968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62865</xdr:rowOff>
    </xdr:from>
    <xdr:to>
      <xdr:col>15</xdr:col>
      <xdr:colOff>50800</xdr:colOff>
      <xdr:row>61</xdr:row>
      <xdr:rowOff>93345</xdr:rowOff>
    </xdr:to>
    <xdr:cxnSp macro="">
      <xdr:nvCxnSpPr>
        <xdr:cNvPr id="194" name="直線コネクタ 193">
          <a:extLst>
            <a:ext uri="{FF2B5EF4-FFF2-40B4-BE49-F238E27FC236}">
              <a16:creationId xmlns:a16="http://schemas.microsoft.com/office/drawing/2014/main" id="{615C37E4-4D4D-41EF-B34F-A6C8E60C7611}"/>
            </a:ext>
          </a:extLst>
        </xdr:cNvPr>
        <xdr:cNvCxnSpPr/>
      </xdr:nvCxnSpPr>
      <xdr:spPr>
        <a:xfrm>
          <a:off x="2019300" y="1052131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147320</xdr:rowOff>
    </xdr:from>
    <xdr:to>
      <xdr:col>6</xdr:col>
      <xdr:colOff>38100</xdr:colOff>
      <xdr:row>61</xdr:row>
      <xdr:rowOff>77470</xdr:rowOff>
    </xdr:to>
    <xdr:sp macro="" textlink="">
      <xdr:nvSpPr>
        <xdr:cNvPr id="195" name="楕円 194">
          <a:extLst>
            <a:ext uri="{FF2B5EF4-FFF2-40B4-BE49-F238E27FC236}">
              <a16:creationId xmlns:a16="http://schemas.microsoft.com/office/drawing/2014/main" id="{7886EF37-7419-4118-91F1-EB1AE6F20455}"/>
            </a:ext>
          </a:extLst>
        </xdr:cNvPr>
        <xdr:cNvSpPr/>
      </xdr:nvSpPr>
      <xdr:spPr>
        <a:xfrm>
          <a:off x="1079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26670</xdr:rowOff>
    </xdr:from>
    <xdr:to>
      <xdr:col>10</xdr:col>
      <xdr:colOff>114300</xdr:colOff>
      <xdr:row>61</xdr:row>
      <xdr:rowOff>62865</xdr:rowOff>
    </xdr:to>
    <xdr:cxnSp macro="">
      <xdr:nvCxnSpPr>
        <xdr:cNvPr id="196" name="直線コネクタ 195">
          <a:extLst>
            <a:ext uri="{FF2B5EF4-FFF2-40B4-BE49-F238E27FC236}">
              <a16:creationId xmlns:a16="http://schemas.microsoft.com/office/drawing/2014/main" id="{31402A16-91D3-4126-B473-C9662DB47E18}"/>
            </a:ext>
          </a:extLst>
        </xdr:cNvPr>
        <xdr:cNvCxnSpPr/>
      </xdr:nvCxnSpPr>
      <xdr:spPr>
        <a:xfrm>
          <a:off x="1130300" y="104851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F6C22CDA-0665-407E-A373-6BD9B15B80E8}"/>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2E6B5AD4-A5F0-4092-8BCA-F7671DE44509}"/>
            </a:ext>
          </a:extLst>
        </xdr:cNvPr>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9" name="n_3aveValue【体育館・プール】&#10;有形固定資産減価償却率">
          <a:extLst>
            <a:ext uri="{FF2B5EF4-FFF2-40B4-BE49-F238E27FC236}">
              <a16:creationId xmlns:a16="http://schemas.microsoft.com/office/drawing/2014/main" id="{971035B1-0168-4D6E-9A05-D20DA4DD55D1}"/>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120667</xdr:rowOff>
    </xdr:from>
    <xdr:ext cx="405111" cy="259045"/>
    <xdr:sp macro="" textlink="">
      <xdr:nvSpPr>
        <xdr:cNvPr id="200" name="n_4aveValue【体育館・プール】&#10;有形固定資産減価償却率">
          <a:extLst>
            <a:ext uri="{FF2B5EF4-FFF2-40B4-BE49-F238E27FC236}">
              <a16:creationId xmlns:a16="http://schemas.microsoft.com/office/drawing/2014/main" id="{9A4E8BD8-79BB-41AB-9F1C-A27A4923BC42}"/>
            </a:ext>
          </a:extLst>
        </xdr:cNvPr>
        <xdr:cNvSpPr txBox="1"/>
      </xdr:nvSpPr>
      <xdr:spPr>
        <a:xfrm>
          <a:off x="927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165752</xdr:rowOff>
    </xdr:from>
    <xdr:ext cx="405111" cy="259045"/>
    <xdr:sp macro="" textlink="">
      <xdr:nvSpPr>
        <xdr:cNvPr id="201" name="n_1mainValue【体育館・プール】&#10;有形固定資産減価償却率">
          <a:extLst>
            <a:ext uri="{FF2B5EF4-FFF2-40B4-BE49-F238E27FC236}">
              <a16:creationId xmlns:a16="http://schemas.microsoft.com/office/drawing/2014/main" id="{664ABA5B-C222-4475-91AF-16A3B9FC9D50}"/>
            </a:ext>
          </a:extLst>
        </xdr:cNvPr>
        <xdr:cNvSpPr txBox="1"/>
      </xdr:nvSpPr>
      <xdr:spPr>
        <a:xfrm>
          <a:off x="35820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135272</xdr:rowOff>
    </xdr:from>
    <xdr:ext cx="405111" cy="259045"/>
    <xdr:sp macro="" textlink="">
      <xdr:nvSpPr>
        <xdr:cNvPr id="202" name="n_2mainValue【体育館・プール】&#10;有形固定資産減価償却率">
          <a:extLst>
            <a:ext uri="{FF2B5EF4-FFF2-40B4-BE49-F238E27FC236}">
              <a16:creationId xmlns:a16="http://schemas.microsoft.com/office/drawing/2014/main" id="{856E13B6-583C-4A48-933F-E8DEA43C5520}"/>
            </a:ext>
          </a:extLst>
        </xdr:cNvPr>
        <xdr:cNvSpPr txBox="1"/>
      </xdr:nvSpPr>
      <xdr:spPr>
        <a:xfrm>
          <a:off x="27057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104792</xdr:rowOff>
    </xdr:from>
    <xdr:ext cx="405111" cy="259045"/>
    <xdr:sp macro="" textlink="">
      <xdr:nvSpPr>
        <xdr:cNvPr id="203" name="n_3mainValue【体育館・プール】&#10;有形固定資産減価償却率">
          <a:extLst>
            <a:ext uri="{FF2B5EF4-FFF2-40B4-BE49-F238E27FC236}">
              <a16:creationId xmlns:a16="http://schemas.microsoft.com/office/drawing/2014/main" id="{52F25C6E-DA58-4702-81A4-352003913BF6}"/>
            </a:ext>
          </a:extLst>
        </xdr:cNvPr>
        <xdr:cNvSpPr txBox="1"/>
      </xdr:nvSpPr>
      <xdr:spPr>
        <a:xfrm>
          <a:off x="18167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68597</xdr:rowOff>
    </xdr:from>
    <xdr:ext cx="405111" cy="259045"/>
    <xdr:sp macro="" textlink="">
      <xdr:nvSpPr>
        <xdr:cNvPr id="204" name="n_4mainValue【体育館・プール】&#10;有形固定資産減価償却率">
          <a:extLst>
            <a:ext uri="{FF2B5EF4-FFF2-40B4-BE49-F238E27FC236}">
              <a16:creationId xmlns:a16="http://schemas.microsoft.com/office/drawing/2014/main" id="{BE1F627A-6DBC-4596-AADD-749515C0262E}"/>
            </a:ext>
          </a:extLst>
        </xdr:cNvPr>
        <xdr:cNvSpPr txBox="1"/>
      </xdr:nvSpPr>
      <xdr:spPr>
        <a:xfrm>
          <a:off x="927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96F5E46-DCC7-452A-BB2C-B06B600FA25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F735FDF-D880-42E4-A1AC-F26CC93C56A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2E0DFED-A575-44AE-A0A8-B8F0273C222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824BB72-0024-4876-A84F-4BB458BBE4C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FC21B28-EFA0-4172-A5A2-39A46054476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DDC5D52-DE1F-4CD4-9CCE-17CC98FC38D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8C3A4D0-7E1E-47C5-BAE9-B17CA3933FD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48FAFBE-0976-45E7-8296-95CD403E19C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51771D6-9425-421F-8235-7619042B081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ED85ADB-E502-4897-96B6-7431FEB227D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C7E2AFF2-4DA9-44F8-AFD7-7080CF4D821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B498CAE6-6F38-46C0-AFFA-83C33066B4A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8730DC5A-4BFC-4654-A7C1-4727DE23899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52098751-9579-4CF3-B14E-25510F3EB56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C39CCEE6-8128-4BDF-B91F-C20BDB814D9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8A81165F-B414-4568-A2DB-CBC06658073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C17054FA-F8D5-4A72-8DF2-B4202597B2F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AF9D8A3E-6845-43AF-95FE-C886A802F41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8A8137FC-A02E-4879-B38B-DA5978980F6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D04748C9-9DBC-461D-8A03-88DFBA0E25A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293D914-203E-49C3-99EB-17FC4AC2EAB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A430ADF3-5EBB-4E5A-A0DD-F30B2CC5247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6B413191-9422-4ED4-9C6F-A8729563137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858BB6DC-5D76-43D3-A206-2390E56BBF74}"/>
            </a:ext>
          </a:extLst>
        </xdr:cNvPr>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FF63608E-0326-4E73-B7F6-3C9E96DF741F}"/>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DE6234C3-83DB-4276-BD8E-4EEAB365BC86}"/>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BEB36A40-37E8-4805-A395-7F5D7A5875D9}"/>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657FDA49-E73B-41E1-8BF3-D8D1DAF441D9}"/>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a:extLst>
            <a:ext uri="{FF2B5EF4-FFF2-40B4-BE49-F238E27FC236}">
              <a16:creationId xmlns:a16="http://schemas.microsoft.com/office/drawing/2014/main" id="{B2FCA992-B54B-4751-AB34-B0536F390830}"/>
            </a:ext>
          </a:extLst>
        </xdr:cNvPr>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E370AB8E-2F84-4A07-882D-7C85119DAA4E}"/>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772F1A35-CAD7-43F8-88FE-FF61AABBA200}"/>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5E61F562-052C-481F-9568-227AA45865EE}"/>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53975</xdr:rowOff>
    </xdr:from>
    <xdr:to>
      <xdr:col>41</xdr:col>
      <xdr:colOff>101600</xdr:colOff>
      <xdr:row>61</xdr:row>
      <xdr:rowOff>155575</xdr:rowOff>
    </xdr:to>
    <xdr:sp macro="" textlink="">
      <xdr:nvSpPr>
        <xdr:cNvPr id="237" name="フローチャート: 判断 236">
          <a:extLst>
            <a:ext uri="{FF2B5EF4-FFF2-40B4-BE49-F238E27FC236}">
              <a16:creationId xmlns:a16="http://schemas.microsoft.com/office/drawing/2014/main" id="{2D7FDD35-1E71-49C6-B7D8-5394E0475177}"/>
            </a:ext>
          </a:extLst>
        </xdr:cNvPr>
        <xdr:cNvSpPr/>
      </xdr:nvSpPr>
      <xdr:spPr>
        <a:xfrm>
          <a:off x="7810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158750</xdr:rowOff>
    </xdr:from>
    <xdr:to>
      <xdr:col>36</xdr:col>
      <xdr:colOff>165100</xdr:colOff>
      <xdr:row>62</xdr:row>
      <xdr:rowOff>88900</xdr:rowOff>
    </xdr:to>
    <xdr:sp macro="" textlink="">
      <xdr:nvSpPr>
        <xdr:cNvPr id="238" name="フローチャート: 判断 237">
          <a:extLst>
            <a:ext uri="{FF2B5EF4-FFF2-40B4-BE49-F238E27FC236}">
              <a16:creationId xmlns:a16="http://schemas.microsoft.com/office/drawing/2014/main" id="{ED3FE157-A7C9-45E3-AB36-F7104C8A676E}"/>
            </a:ext>
          </a:extLst>
        </xdr:cNvPr>
        <xdr:cNvSpPr/>
      </xdr:nvSpPr>
      <xdr:spPr>
        <a:xfrm>
          <a:off x="6921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478FBE2-4986-46A5-B2F4-7D39EE2F22F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E82BAC6-48F5-4B3D-8282-FE48DC07203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2D1CDA4-CFF7-4950-8FCA-93336B93031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3B2685B-0E76-4734-8422-5DF44DB349D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131F4EF-17D3-461B-A333-50D15C57C1D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111125</xdr:rowOff>
    </xdr:from>
    <xdr:to>
      <xdr:col>55</xdr:col>
      <xdr:colOff>50800</xdr:colOff>
      <xdr:row>63</xdr:row>
      <xdr:rowOff>41275</xdr:rowOff>
    </xdr:to>
    <xdr:sp macro="" textlink="">
      <xdr:nvSpPr>
        <xdr:cNvPr id="244" name="楕円 243">
          <a:extLst>
            <a:ext uri="{FF2B5EF4-FFF2-40B4-BE49-F238E27FC236}">
              <a16:creationId xmlns:a16="http://schemas.microsoft.com/office/drawing/2014/main" id="{F72D45B9-827B-4D0A-952E-60ED88996932}"/>
            </a:ext>
          </a:extLst>
        </xdr:cNvPr>
        <xdr:cNvSpPr/>
      </xdr:nvSpPr>
      <xdr:spPr>
        <a:xfrm>
          <a:off x="104267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89552</xdr:rowOff>
    </xdr:from>
    <xdr:ext cx="469744" cy="259045"/>
    <xdr:sp macro="" textlink="">
      <xdr:nvSpPr>
        <xdr:cNvPr id="245" name="【体育館・プール】&#10;一人当たり面積該当値テキスト">
          <a:extLst>
            <a:ext uri="{FF2B5EF4-FFF2-40B4-BE49-F238E27FC236}">
              <a16:creationId xmlns:a16="http://schemas.microsoft.com/office/drawing/2014/main" id="{068E4CB4-AE3B-4337-B316-5FC9F65A34C5}"/>
            </a:ext>
          </a:extLst>
        </xdr:cNvPr>
        <xdr:cNvSpPr txBox="1"/>
      </xdr:nvSpPr>
      <xdr:spPr>
        <a:xfrm>
          <a:off x="10515600" y="1071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23495</xdr:rowOff>
    </xdr:from>
    <xdr:to>
      <xdr:col>50</xdr:col>
      <xdr:colOff>165100</xdr:colOff>
      <xdr:row>62</xdr:row>
      <xdr:rowOff>125095</xdr:rowOff>
    </xdr:to>
    <xdr:sp macro="" textlink="">
      <xdr:nvSpPr>
        <xdr:cNvPr id="246" name="楕円 245">
          <a:extLst>
            <a:ext uri="{FF2B5EF4-FFF2-40B4-BE49-F238E27FC236}">
              <a16:creationId xmlns:a16="http://schemas.microsoft.com/office/drawing/2014/main" id="{6091ECF0-27CD-454E-A31D-4249059A005F}"/>
            </a:ext>
          </a:extLst>
        </xdr:cNvPr>
        <xdr:cNvSpPr/>
      </xdr:nvSpPr>
      <xdr:spPr>
        <a:xfrm>
          <a:off x="9588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74295</xdr:rowOff>
    </xdr:from>
    <xdr:to>
      <xdr:col>55</xdr:col>
      <xdr:colOff>0</xdr:colOff>
      <xdr:row>62</xdr:row>
      <xdr:rowOff>161925</xdr:rowOff>
    </xdr:to>
    <xdr:cxnSp macro="">
      <xdr:nvCxnSpPr>
        <xdr:cNvPr id="247" name="直線コネクタ 246">
          <a:extLst>
            <a:ext uri="{FF2B5EF4-FFF2-40B4-BE49-F238E27FC236}">
              <a16:creationId xmlns:a16="http://schemas.microsoft.com/office/drawing/2014/main" id="{DA63B854-A9D7-4765-AE73-4C9CAA0D37CA}"/>
            </a:ext>
          </a:extLst>
        </xdr:cNvPr>
        <xdr:cNvCxnSpPr/>
      </xdr:nvCxnSpPr>
      <xdr:spPr>
        <a:xfrm>
          <a:off x="9639300" y="10704195"/>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27305</xdr:rowOff>
    </xdr:from>
    <xdr:to>
      <xdr:col>46</xdr:col>
      <xdr:colOff>38100</xdr:colOff>
      <xdr:row>62</xdr:row>
      <xdr:rowOff>128905</xdr:rowOff>
    </xdr:to>
    <xdr:sp macro="" textlink="">
      <xdr:nvSpPr>
        <xdr:cNvPr id="248" name="楕円 247">
          <a:extLst>
            <a:ext uri="{FF2B5EF4-FFF2-40B4-BE49-F238E27FC236}">
              <a16:creationId xmlns:a16="http://schemas.microsoft.com/office/drawing/2014/main" id="{8BBF43C8-5586-45DB-BF55-F43350422078}"/>
            </a:ext>
          </a:extLst>
        </xdr:cNvPr>
        <xdr:cNvSpPr/>
      </xdr:nvSpPr>
      <xdr:spPr>
        <a:xfrm>
          <a:off x="8699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74295</xdr:rowOff>
    </xdr:from>
    <xdr:to>
      <xdr:col>50</xdr:col>
      <xdr:colOff>114300</xdr:colOff>
      <xdr:row>62</xdr:row>
      <xdr:rowOff>78105</xdr:rowOff>
    </xdr:to>
    <xdr:cxnSp macro="">
      <xdr:nvCxnSpPr>
        <xdr:cNvPr id="249" name="直線コネクタ 248">
          <a:extLst>
            <a:ext uri="{FF2B5EF4-FFF2-40B4-BE49-F238E27FC236}">
              <a16:creationId xmlns:a16="http://schemas.microsoft.com/office/drawing/2014/main" id="{C548976A-B2A1-45B6-AE27-2F9993643248}"/>
            </a:ext>
          </a:extLst>
        </xdr:cNvPr>
        <xdr:cNvCxnSpPr/>
      </xdr:nvCxnSpPr>
      <xdr:spPr>
        <a:xfrm flipV="1">
          <a:off x="8750300" y="107041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31115</xdr:rowOff>
    </xdr:from>
    <xdr:to>
      <xdr:col>41</xdr:col>
      <xdr:colOff>101600</xdr:colOff>
      <xdr:row>62</xdr:row>
      <xdr:rowOff>132715</xdr:rowOff>
    </xdr:to>
    <xdr:sp macro="" textlink="">
      <xdr:nvSpPr>
        <xdr:cNvPr id="250" name="楕円 249">
          <a:extLst>
            <a:ext uri="{FF2B5EF4-FFF2-40B4-BE49-F238E27FC236}">
              <a16:creationId xmlns:a16="http://schemas.microsoft.com/office/drawing/2014/main" id="{F880CB71-2103-4346-8F11-45AE1D7D5EB0}"/>
            </a:ext>
          </a:extLst>
        </xdr:cNvPr>
        <xdr:cNvSpPr/>
      </xdr:nvSpPr>
      <xdr:spPr>
        <a:xfrm>
          <a:off x="7810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78105</xdr:rowOff>
    </xdr:from>
    <xdr:to>
      <xdr:col>45</xdr:col>
      <xdr:colOff>177800</xdr:colOff>
      <xdr:row>62</xdr:row>
      <xdr:rowOff>81915</xdr:rowOff>
    </xdr:to>
    <xdr:cxnSp macro="">
      <xdr:nvCxnSpPr>
        <xdr:cNvPr id="251" name="直線コネクタ 250">
          <a:extLst>
            <a:ext uri="{FF2B5EF4-FFF2-40B4-BE49-F238E27FC236}">
              <a16:creationId xmlns:a16="http://schemas.microsoft.com/office/drawing/2014/main" id="{37D25CEF-0CE3-44FC-98A8-5B0B0D00CB8D}"/>
            </a:ext>
          </a:extLst>
        </xdr:cNvPr>
        <xdr:cNvCxnSpPr/>
      </xdr:nvCxnSpPr>
      <xdr:spPr>
        <a:xfrm flipV="1">
          <a:off x="7861300" y="1070800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34925</xdr:rowOff>
    </xdr:from>
    <xdr:to>
      <xdr:col>36</xdr:col>
      <xdr:colOff>165100</xdr:colOff>
      <xdr:row>62</xdr:row>
      <xdr:rowOff>136525</xdr:rowOff>
    </xdr:to>
    <xdr:sp macro="" textlink="">
      <xdr:nvSpPr>
        <xdr:cNvPr id="252" name="楕円 251">
          <a:extLst>
            <a:ext uri="{FF2B5EF4-FFF2-40B4-BE49-F238E27FC236}">
              <a16:creationId xmlns:a16="http://schemas.microsoft.com/office/drawing/2014/main" id="{40A495A8-1062-439C-B27F-90758B726070}"/>
            </a:ext>
          </a:extLst>
        </xdr:cNvPr>
        <xdr:cNvSpPr/>
      </xdr:nvSpPr>
      <xdr:spPr>
        <a:xfrm>
          <a:off x="6921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81915</xdr:rowOff>
    </xdr:from>
    <xdr:to>
      <xdr:col>41</xdr:col>
      <xdr:colOff>50800</xdr:colOff>
      <xdr:row>62</xdr:row>
      <xdr:rowOff>85725</xdr:rowOff>
    </xdr:to>
    <xdr:cxnSp macro="">
      <xdr:nvCxnSpPr>
        <xdr:cNvPr id="253" name="直線コネクタ 252">
          <a:extLst>
            <a:ext uri="{FF2B5EF4-FFF2-40B4-BE49-F238E27FC236}">
              <a16:creationId xmlns:a16="http://schemas.microsoft.com/office/drawing/2014/main" id="{3C52D2B8-7DFD-47F2-97A3-C54F90CF23A0}"/>
            </a:ext>
          </a:extLst>
        </xdr:cNvPr>
        <xdr:cNvCxnSpPr/>
      </xdr:nvCxnSpPr>
      <xdr:spPr>
        <a:xfrm flipV="1">
          <a:off x="6972300" y="107118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518D33CB-398C-4472-9A11-5C775D16E7D1}"/>
            </a:ext>
          </a:extLst>
        </xdr:cNvPr>
        <xdr:cNvSpPr txBox="1"/>
      </xdr:nvSpPr>
      <xdr:spPr>
        <a:xfrm>
          <a:off x="93917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a:extLst>
            <a:ext uri="{FF2B5EF4-FFF2-40B4-BE49-F238E27FC236}">
              <a16:creationId xmlns:a16="http://schemas.microsoft.com/office/drawing/2014/main" id="{FE3C4677-54B5-411E-953F-16F785352881}"/>
            </a:ext>
          </a:extLst>
        </xdr:cNvPr>
        <xdr:cNvSpPr txBox="1"/>
      </xdr:nvSpPr>
      <xdr:spPr>
        <a:xfrm>
          <a:off x="8515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652</xdr:rowOff>
    </xdr:from>
    <xdr:ext cx="469744" cy="259045"/>
    <xdr:sp macro="" textlink="">
      <xdr:nvSpPr>
        <xdr:cNvPr id="256" name="n_3aveValue【体育館・プール】&#10;一人当たり面積">
          <a:extLst>
            <a:ext uri="{FF2B5EF4-FFF2-40B4-BE49-F238E27FC236}">
              <a16:creationId xmlns:a16="http://schemas.microsoft.com/office/drawing/2014/main" id="{D99E6BF2-04AF-4A65-AFF8-CD51A26A70CC}"/>
            </a:ext>
          </a:extLst>
        </xdr:cNvPr>
        <xdr:cNvSpPr txBox="1"/>
      </xdr:nvSpPr>
      <xdr:spPr>
        <a:xfrm>
          <a:off x="7626427" y="1028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105427</xdr:rowOff>
    </xdr:from>
    <xdr:ext cx="469744" cy="259045"/>
    <xdr:sp macro="" textlink="">
      <xdr:nvSpPr>
        <xdr:cNvPr id="257" name="n_4aveValue【体育館・プール】&#10;一人当たり面積">
          <a:extLst>
            <a:ext uri="{FF2B5EF4-FFF2-40B4-BE49-F238E27FC236}">
              <a16:creationId xmlns:a16="http://schemas.microsoft.com/office/drawing/2014/main" id="{D6A64AA6-C97D-408C-81A4-519430127067}"/>
            </a:ext>
          </a:extLst>
        </xdr:cNvPr>
        <xdr:cNvSpPr txBox="1"/>
      </xdr:nvSpPr>
      <xdr:spPr>
        <a:xfrm>
          <a:off x="6737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116222</xdr:rowOff>
    </xdr:from>
    <xdr:ext cx="469744" cy="259045"/>
    <xdr:sp macro="" textlink="">
      <xdr:nvSpPr>
        <xdr:cNvPr id="258" name="n_1mainValue【体育館・プール】&#10;一人当たり面積">
          <a:extLst>
            <a:ext uri="{FF2B5EF4-FFF2-40B4-BE49-F238E27FC236}">
              <a16:creationId xmlns:a16="http://schemas.microsoft.com/office/drawing/2014/main" id="{DF607D8A-10B1-4DCB-BB20-8390C624DE37}"/>
            </a:ext>
          </a:extLst>
        </xdr:cNvPr>
        <xdr:cNvSpPr txBox="1"/>
      </xdr:nvSpPr>
      <xdr:spPr>
        <a:xfrm>
          <a:off x="93917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120032</xdr:rowOff>
    </xdr:from>
    <xdr:ext cx="469744" cy="259045"/>
    <xdr:sp macro="" textlink="">
      <xdr:nvSpPr>
        <xdr:cNvPr id="259" name="n_2mainValue【体育館・プール】&#10;一人当たり面積">
          <a:extLst>
            <a:ext uri="{FF2B5EF4-FFF2-40B4-BE49-F238E27FC236}">
              <a16:creationId xmlns:a16="http://schemas.microsoft.com/office/drawing/2014/main" id="{592B851E-0E56-4E46-84E4-013D8BB36759}"/>
            </a:ext>
          </a:extLst>
        </xdr:cNvPr>
        <xdr:cNvSpPr txBox="1"/>
      </xdr:nvSpPr>
      <xdr:spPr>
        <a:xfrm>
          <a:off x="8515427"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123842</xdr:rowOff>
    </xdr:from>
    <xdr:ext cx="469744" cy="259045"/>
    <xdr:sp macro="" textlink="">
      <xdr:nvSpPr>
        <xdr:cNvPr id="260" name="n_3mainValue【体育館・プール】&#10;一人当たり面積">
          <a:extLst>
            <a:ext uri="{FF2B5EF4-FFF2-40B4-BE49-F238E27FC236}">
              <a16:creationId xmlns:a16="http://schemas.microsoft.com/office/drawing/2014/main" id="{E63A8BCD-2B3B-4EAA-8B4F-DE03210C72F9}"/>
            </a:ext>
          </a:extLst>
        </xdr:cNvPr>
        <xdr:cNvSpPr txBox="1"/>
      </xdr:nvSpPr>
      <xdr:spPr>
        <a:xfrm>
          <a:off x="7626427" y="1075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127652</xdr:rowOff>
    </xdr:from>
    <xdr:ext cx="469744" cy="259045"/>
    <xdr:sp macro="" textlink="">
      <xdr:nvSpPr>
        <xdr:cNvPr id="261" name="n_4mainValue【体育館・プール】&#10;一人当たり面積">
          <a:extLst>
            <a:ext uri="{FF2B5EF4-FFF2-40B4-BE49-F238E27FC236}">
              <a16:creationId xmlns:a16="http://schemas.microsoft.com/office/drawing/2014/main" id="{2224A86F-A85A-4E2F-B30A-6E15203720E7}"/>
            </a:ext>
          </a:extLst>
        </xdr:cNvPr>
        <xdr:cNvSpPr txBox="1"/>
      </xdr:nvSpPr>
      <xdr:spPr>
        <a:xfrm>
          <a:off x="6737427" y="1075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AE6B1D9-BBEE-4632-9B38-ED3ADFA724E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8B02377-208C-43D8-9B1F-A110600457B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D1902E5-5C3D-46FF-A7AC-0FB6A010F5E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D06375F-372E-4A3A-A60B-4E9363ADFD1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B8FF5C3B-D105-48A0-8FDB-7D67B8E33A1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325EA703-E61C-4DB0-8A42-CD3E128CAC4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3873DB65-E88B-4F3A-AF44-4DD0F49BD91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958823A-60E1-4F93-AC95-CE9510885A6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83BEC29A-67E6-44D0-A672-4A923AE4B6D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26E47FA-9CBC-4733-9EA3-698CFBB9B73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C2B9C99-44D4-415D-A1A4-6DF804BFC93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56320884-5F5B-4108-96EE-EDE05E2014B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2C1A2087-BEA2-4C2D-B0AB-42D58FE85F82}"/>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8C3B6791-DC3F-4847-944C-98777748D4E1}"/>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358EE457-0D0F-43B6-890E-C84AD26B3543}"/>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2C940A59-533E-4BAD-8DCC-2BF54DAA74C6}"/>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67505422-70DC-4127-82A3-47A49486C54E}"/>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F3ED93D3-A43A-4278-B56A-92B990389BF1}"/>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DE222E8B-A212-4A4C-9B70-3C4B0C131625}"/>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D951FC32-BED2-4AC6-898A-B1AFCE2AA07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87346F0A-35C4-4CF7-BFDE-AD43DAA7B181}"/>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F514B963-5A7B-4CA0-B71C-DE46F339DA5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F34EAABF-2C11-414F-88F8-383F1078DF68}"/>
            </a:ext>
          </a:extLst>
        </xdr:cNvPr>
        <xdr:cNvCxnSpPr/>
      </xdr:nvCxnSpPr>
      <xdr:spPr>
        <a:xfrm flipV="1">
          <a:off x="4634865" y="13310615"/>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488CC054-5E11-4758-B1A7-1E4259BE5D22}"/>
            </a:ext>
          </a:extLst>
        </xdr:cNvPr>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2B46F91D-9A0E-475D-8E29-90EA72288FC0}"/>
            </a:ext>
          </a:extLst>
        </xdr:cNvPr>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4BE20D6D-1BF4-402F-8507-BC9BE2C6263A}"/>
            </a:ext>
          </a:extLst>
        </xdr:cNvPr>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E0DB9914-5471-4048-9AEB-B399AA945754}"/>
            </a:ext>
          </a:extLst>
        </xdr:cNvPr>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169181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7E68E368-A846-4FD4-9DFD-E80B039B1A94}"/>
            </a:ext>
          </a:extLst>
        </xdr:cNvPr>
        <xdr:cNvSpPr txBox="1"/>
      </xdr:nvSpPr>
      <xdr:spPr>
        <a:xfrm>
          <a:off x="4673600" y="13885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5D466690-F33A-48E8-AE1E-44014766F4E7}"/>
            </a:ext>
          </a:extLst>
        </xdr:cNvPr>
        <xdr:cNvSpPr/>
      </xdr:nvSpPr>
      <xdr:spPr>
        <a:xfrm>
          <a:off x="4584700" y="13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D69B527A-F091-43CF-BF70-4BFD28D16F0D}"/>
            </a:ext>
          </a:extLst>
        </xdr:cNvPr>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A9D1C689-44F3-44B0-A149-F532BA118352}"/>
            </a:ext>
          </a:extLst>
        </xdr:cNvPr>
        <xdr:cNvSpPr/>
      </xdr:nvSpPr>
      <xdr:spPr>
        <a:xfrm>
          <a:off x="28575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163322</xdr:rowOff>
    </xdr:from>
    <xdr:to>
      <xdr:col>10</xdr:col>
      <xdr:colOff>165100</xdr:colOff>
      <xdr:row>80</xdr:row>
      <xdr:rowOff>93472</xdr:rowOff>
    </xdr:to>
    <xdr:sp macro="" textlink="">
      <xdr:nvSpPr>
        <xdr:cNvPr id="293" name="フローチャート: 判断 292">
          <a:extLst>
            <a:ext uri="{FF2B5EF4-FFF2-40B4-BE49-F238E27FC236}">
              <a16:creationId xmlns:a16="http://schemas.microsoft.com/office/drawing/2014/main" id="{AE1D9100-9E4B-4111-859B-84CE81634587}"/>
            </a:ext>
          </a:extLst>
        </xdr:cNvPr>
        <xdr:cNvSpPr/>
      </xdr:nvSpPr>
      <xdr:spPr>
        <a:xfrm>
          <a:off x="1968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76454</xdr:rowOff>
    </xdr:from>
    <xdr:to>
      <xdr:col>6</xdr:col>
      <xdr:colOff>38100</xdr:colOff>
      <xdr:row>80</xdr:row>
      <xdr:rowOff>6604</xdr:rowOff>
    </xdr:to>
    <xdr:sp macro="" textlink="">
      <xdr:nvSpPr>
        <xdr:cNvPr id="294" name="フローチャート: 判断 293">
          <a:extLst>
            <a:ext uri="{FF2B5EF4-FFF2-40B4-BE49-F238E27FC236}">
              <a16:creationId xmlns:a16="http://schemas.microsoft.com/office/drawing/2014/main" id="{67978D7E-9540-46F6-A2DC-AB083579A4C7}"/>
            </a:ext>
          </a:extLst>
        </xdr:cNvPr>
        <xdr:cNvSpPr/>
      </xdr:nvSpPr>
      <xdr:spPr>
        <a:xfrm>
          <a:off x="1079500" y="1362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432ACD5D-0DE7-4CC5-AEEE-246F38887A9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E6677E0-47E4-45CB-80D7-C37B32DF56E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2BDC3CC-D104-4F34-97B2-82DD20B8BF5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53814FF-8507-453F-91FA-CEB2C38C015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8E96E70-A3A0-48B3-8361-488050A7A61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129032</xdr:rowOff>
    </xdr:from>
    <xdr:to>
      <xdr:col>24</xdr:col>
      <xdr:colOff>114300</xdr:colOff>
      <xdr:row>79</xdr:row>
      <xdr:rowOff>59182</xdr:rowOff>
    </xdr:to>
    <xdr:sp macro="" textlink="">
      <xdr:nvSpPr>
        <xdr:cNvPr id="300" name="楕円 299">
          <a:extLst>
            <a:ext uri="{FF2B5EF4-FFF2-40B4-BE49-F238E27FC236}">
              <a16:creationId xmlns:a16="http://schemas.microsoft.com/office/drawing/2014/main" id="{D11B48AC-398D-4602-ADCA-E03C32B14CBF}"/>
            </a:ext>
          </a:extLst>
        </xdr:cNvPr>
        <xdr:cNvSpPr/>
      </xdr:nvSpPr>
      <xdr:spPr>
        <a:xfrm>
          <a:off x="4584700" y="1350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151909</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D7834EFA-F749-4AA2-8D36-8F0652DEB572}"/>
            </a:ext>
          </a:extLst>
        </xdr:cNvPr>
        <xdr:cNvSpPr txBox="1"/>
      </xdr:nvSpPr>
      <xdr:spPr>
        <a:xfrm>
          <a:off x="4673600" y="1335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78739</xdr:rowOff>
    </xdr:from>
    <xdr:to>
      <xdr:col>20</xdr:col>
      <xdr:colOff>38100</xdr:colOff>
      <xdr:row>79</xdr:row>
      <xdr:rowOff>8889</xdr:rowOff>
    </xdr:to>
    <xdr:sp macro="" textlink="">
      <xdr:nvSpPr>
        <xdr:cNvPr id="302" name="楕円 301">
          <a:extLst>
            <a:ext uri="{FF2B5EF4-FFF2-40B4-BE49-F238E27FC236}">
              <a16:creationId xmlns:a16="http://schemas.microsoft.com/office/drawing/2014/main" id="{D50B70C5-4435-4A6A-8E79-CEA1CAC4C455}"/>
            </a:ext>
          </a:extLst>
        </xdr:cNvPr>
        <xdr:cNvSpPr/>
      </xdr:nvSpPr>
      <xdr:spPr>
        <a:xfrm>
          <a:off x="37465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129539</xdr:rowOff>
    </xdr:from>
    <xdr:to>
      <xdr:col>24</xdr:col>
      <xdr:colOff>63500</xdr:colOff>
      <xdr:row>79</xdr:row>
      <xdr:rowOff>8382</xdr:rowOff>
    </xdr:to>
    <xdr:cxnSp macro="">
      <xdr:nvCxnSpPr>
        <xdr:cNvPr id="303" name="直線コネクタ 302">
          <a:extLst>
            <a:ext uri="{FF2B5EF4-FFF2-40B4-BE49-F238E27FC236}">
              <a16:creationId xmlns:a16="http://schemas.microsoft.com/office/drawing/2014/main" id="{646AEE2C-0779-4382-B18C-281AE5D78FD3}"/>
            </a:ext>
          </a:extLst>
        </xdr:cNvPr>
        <xdr:cNvCxnSpPr/>
      </xdr:nvCxnSpPr>
      <xdr:spPr>
        <a:xfrm>
          <a:off x="3797300" y="13502639"/>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30735</xdr:rowOff>
    </xdr:from>
    <xdr:to>
      <xdr:col>15</xdr:col>
      <xdr:colOff>101600</xdr:colOff>
      <xdr:row>78</xdr:row>
      <xdr:rowOff>132335</xdr:rowOff>
    </xdr:to>
    <xdr:sp macro="" textlink="">
      <xdr:nvSpPr>
        <xdr:cNvPr id="304" name="楕円 303">
          <a:extLst>
            <a:ext uri="{FF2B5EF4-FFF2-40B4-BE49-F238E27FC236}">
              <a16:creationId xmlns:a16="http://schemas.microsoft.com/office/drawing/2014/main" id="{1300996D-5EE5-4AE3-8417-61A3AB788C72}"/>
            </a:ext>
          </a:extLst>
        </xdr:cNvPr>
        <xdr:cNvSpPr/>
      </xdr:nvSpPr>
      <xdr:spPr>
        <a:xfrm>
          <a:off x="2857500" y="134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81535</xdr:rowOff>
    </xdr:from>
    <xdr:to>
      <xdr:col>19</xdr:col>
      <xdr:colOff>177800</xdr:colOff>
      <xdr:row>78</xdr:row>
      <xdr:rowOff>129539</xdr:rowOff>
    </xdr:to>
    <xdr:cxnSp macro="">
      <xdr:nvCxnSpPr>
        <xdr:cNvPr id="305" name="直線コネクタ 304">
          <a:extLst>
            <a:ext uri="{FF2B5EF4-FFF2-40B4-BE49-F238E27FC236}">
              <a16:creationId xmlns:a16="http://schemas.microsoft.com/office/drawing/2014/main" id="{CB868064-9071-409F-A8C5-099095989E34}"/>
            </a:ext>
          </a:extLst>
        </xdr:cNvPr>
        <xdr:cNvCxnSpPr/>
      </xdr:nvCxnSpPr>
      <xdr:spPr>
        <a:xfrm>
          <a:off x="2908300" y="13454635"/>
          <a:ext cx="889000" cy="4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129032</xdr:rowOff>
    </xdr:from>
    <xdr:to>
      <xdr:col>10</xdr:col>
      <xdr:colOff>165100</xdr:colOff>
      <xdr:row>79</xdr:row>
      <xdr:rowOff>59182</xdr:rowOff>
    </xdr:to>
    <xdr:sp macro="" textlink="">
      <xdr:nvSpPr>
        <xdr:cNvPr id="306" name="楕円 305">
          <a:extLst>
            <a:ext uri="{FF2B5EF4-FFF2-40B4-BE49-F238E27FC236}">
              <a16:creationId xmlns:a16="http://schemas.microsoft.com/office/drawing/2014/main" id="{1A11D5F4-64DC-4E0E-8024-9D24887D4F6D}"/>
            </a:ext>
          </a:extLst>
        </xdr:cNvPr>
        <xdr:cNvSpPr/>
      </xdr:nvSpPr>
      <xdr:spPr>
        <a:xfrm>
          <a:off x="1968500" y="1350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81535</xdr:rowOff>
    </xdr:from>
    <xdr:to>
      <xdr:col>15</xdr:col>
      <xdr:colOff>50800</xdr:colOff>
      <xdr:row>79</xdr:row>
      <xdr:rowOff>8382</xdr:rowOff>
    </xdr:to>
    <xdr:cxnSp macro="">
      <xdr:nvCxnSpPr>
        <xdr:cNvPr id="307" name="直線コネクタ 306">
          <a:extLst>
            <a:ext uri="{FF2B5EF4-FFF2-40B4-BE49-F238E27FC236}">
              <a16:creationId xmlns:a16="http://schemas.microsoft.com/office/drawing/2014/main" id="{F42925C4-553E-427C-9C9A-8535BF15950A}"/>
            </a:ext>
          </a:extLst>
        </xdr:cNvPr>
        <xdr:cNvCxnSpPr/>
      </xdr:nvCxnSpPr>
      <xdr:spPr>
        <a:xfrm flipV="1">
          <a:off x="2019300" y="13454635"/>
          <a:ext cx="889000" cy="9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101600</xdr:rowOff>
    </xdr:from>
    <xdr:to>
      <xdr:col>6</xdr:col>
      <xdr:colOff>38100</xdr:colOff>
      <xdr:row>78</xdr:row>
      <xdr:rowOff>31750</xdr:rowOff>
    </xdr:to>
    <xdr:sp macro="" textlink="">
      <xdr:nvSpPr>
        <xdr:cNvPr id="308" name="楕円 307">
          <a:extLst>
            <a:ext uri="{FF2B5EF4-FFF2-40B4-BE49-F238E27FC236}">
              <a16:creationId xmlns:a16="http://schemas.microsoft.com/office/drawing/2014/main" id="{762499E1-BB93-45DE-A2ED-BF78299440BA}"/>
            </a:ext>
          </a:extLst>
        </xdr:cNvPr>
        <xdr:cNvSpPr/>
      </xdr:nvSpPr>
      <xdr:spPr>
        <a:xfrm>
          <a:off x="1079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152400</xdr:rowOff>
    </xdr:from>
    <xdr:to>
      <xdr:col>10</xdr:col>
      <xdr:colOff>114300</xdr:colOff>
      <xdr:row>79</xdr:row>
      <xdr:rowOff>8382</xdr:rowOff>
    </xdr:to>
    <xdr:cxnSp macro="">
      <xdr:nvCxnSpPr>
        <xdr:cNvPr id="309" name="直線コネクタ 308">
          <a:extLst>
            <a:ext uri="{FF2B5EF4-FFF2-40B4-BE49-F238E27FC236}">
              <a16:creationId xmlns:a16="http://schemas.microsoft.com/office/drawing/2014/main" id="{AD4F8FE7-187B-4D26-A7E5-E4AFCBFEA673}"/>
            </a:ext>
          </a:extLst>
        </xdr:cNvPr>
        <xdr:cNvCxnSpPr/>
      </xdr:nvCxnSpPr>
      <xdr:spPr>
        <a:xfrm>
          <a:off x="1130300" y="13354050"/>
          <a:ext cx="889000" cy="19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102888</xdr:rowOff>
    </xdr:from>
    <xdr:ext cx="405111" cy="259045"/>
    <xdr:sp macro="" textlink="">
      <xdr:nvSpPr>
        <xdr:cNvPr id="310" name="n_1aveValue【福祉施設】&#10;有形固定資産減価償却率">
          <a:extLst>
            <a:ext uri="{FF2B5EF4-FFF2-40B4-BE49-F238E27FC236}">
              <a16:creationId xmlns:a16="http://schemas.microsoft.com/office/drawing/2014/main" id="{52440F5A-050B-4A01-B08D-DD6A762FF4E9}"/>
            </a:ext>
          </a:extLst>
        </xdr:cNvPr>
        <xdr:cNvSpPr txBox="1"/>
      </xdr:nvSpPr>
      <xdr:spPr>
        <a:xfrm>
          <a:off x="3582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82314</xdr:rowOff>
    </xdr:from>
    <xdr:ext cx="405111" cy="259045"/>
    <xdr:sp macro="" textlink="">
      <xdr:nvSpPr>
        <xdr:cNvPr id="311" name="n_2aveValue【福祉施設】&#10;有形固定資産減価償却率">
          <a:extLst>
            <a:ext uri="{FF2B5EF4-FFF2-40B4-BE49-F238E27FC236}">
              <a16:creationId xmlns:a16="http://schemas.microsoft.com/office/drawing/2014/main" id="{F87310E1-6CBE-4C8B-9A0B-FE3F1B646919}"/>
            </a:ext>
          </a:extLst>
        </xdr:cNvPr>
        <xdr:cNvSpPr txBox="1"/>
      </xdr:nvSpPr>
      <xdr:spPr>
        <a:xfrm>
          <a:off x="2705744" y="139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84599</xdr:rowOff>
    </xdr:from>
    <xdr:ext cx="405111" cy="259045"/>
    <xdr:sp macro="" textlink="">
      <xdr:nvSpPr>
        <xdr:cNvPr id="312" name="n_3aveValue【福祉施設】&#10;有形固定資産減価償却率">
          <a:extLst>
            <a:ext uri="{FF2B5EF4-FFF2-40B4-BE49-F238E27FC236}">
              <a16:creationId xmlns:a16="http://schemas.microsoft.com/office/drawing/2014/main" id="{EFAFAA77-EA92-41E0-8E79-6AAB15D06CAA}"/>
            </a:ext>
          </a:extLst>
        </xdr:cNvPr>
        <xdr:cNvSpPr txBox="1"/>
      </xdr:nvSpPr>
      <xdr:spPr>
        <a:xfrm>
          <a:off x="1816744" y="1380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169181</xdr:rowOff>
    </xdr:from>
    <xdr:ext cx="405111" cy="259045"/>
    <xdr:sp macro="" textlink="">
      <xdr:nvSpPr>
        <xdr:cNvPr id="313" name="n_4aveValue【福祉施設】&#10;有形固定資産減価償却率">
          <a:extLst>
            <a:ext uri="{FF2B5EF4-FFF2-40B4-BE49-F238E27FC236}">
              <a16:creationId xmlns:a16="http://schemas.microsoft.com/office/drawing/2014/main" id="{8CC47678-19C6-4DA3-AA7C-969619126859}"/>
            </a:ext>
          </a:extLst>
        </xdr:cNvPr>
        <xdr:cNvSpPr txBox="1"/>
      </xdr:nvSpPr>
      <xdr:spPr>
        <a:xfrm>
          <a:off x="927744" y="13713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25416</xdr:rowOff>
    </xdr:from>
    <xdr:ext cx="405111" cy="259045"/>
    <xdr:sp macro="" textlink="">
      <xdr:nvSpPr>
        <xdr:cNvPr id="314" name="n_1mainValue【福祉施設】&#10;有形固定資産減価償却率">
          <a:extLst>
            <a:ext uri="{FF2B5EF4-FFF2-40B4-BE49-F238E27FC236}">
              <a16:creationId xmlns:a16="http://schemas.microsoft.com/office/drawing/2014/main" id="{46740266-66BD-4D78-8D71-ABF08183A9EE}"/>
            </a:ext>
          </a:extLst>
        </xdr:cNvPr>
        <xdr:cNvSpPr txBox="1"/>
      </xdr:nvSpPr>
      <xdr:spPr>
        <a:xfrm>
          <a:off x="3582044" y="1322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148862</xdr:rowOff>
    </xdr:from>
    <xdr:ext cx="405111" cy="259045"/>
    <xdr:sp macro="" textlink="">
      <xdr:nvSpPr>
        <xdr:cNvPr id="315" name="n_2mainValue【福祉施設】&#10;有形固定資産減価償却率">
          <a:extLst>
            <a:ext uri="{FF2B5EF4-FFF2-40B4-BE49-F238E27FC236}">
              <a16:creationId xmlns:a16="http://schemas.microsoft.com/office/drawing/2014/main" id="{0DB86739-9F17-4A82-AFDA-A02336331119}"/>
            </a:ext>
          </a:extLst>
        </xdr:cNvPr>
        <xdr:cNvSpPr txBox="1"/>
      </xdr:nvSpPr>
      <xdr:spPr>
        <a:xfrm>
          <a:off x="2705744" y="1317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75709</xdr:rowOff>
    </xdr:from>
    <xdr:ext cx="405111" cy="259045"/>
    <xdr:sp macro="" textlink="">
      <xdr:nvSpPr>
        <xdr:cNvPr id="316" name="n_3mainValue【福祉施設】&#10;有形固定資産減価償却率">
          <a:extLst>
            <a:ext uri="{FF2B5EF4-FFF2-40B4-BE49-F238E27FC236}">
              <a16:creationId xmlns:a16="http://schemas.microsoft.com/office/drawing/2014/main" id="{4ACE230D-3D9C-450B-ACC6-41ACA25E6B2B}"/>
            </a:ext>
          </a:extLst>
        </xdr:cNvPr>
        <xdr:cNvSpPr txBox="1"/>
      </xdr:nvSpPr>
      <xdr:spPr>
        <a:xfrm>
          <a:off x="1816744" y="1327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48277</xdr:rowOff>
    </xdr:from>
    <xdr:ext cx="405111" cy="259045"/>
    <xdr:sp macro="" textlink="">
      <xdr:nvSpPr>
        <xdr:cNvPr id="317" name="n_4mainValue【福祉施設】&#10;有形固定資産減価償却率">
          <a:extLst>
            <a:ext uri="{FF2B5EF4-FFF2-40B4-BE49-F238E27FC236}">
              <a16:creationId xmlns:a16="http://schemas.microsoft.com/office/drawing/2014/main" id="{C5536095-0F2B-482F-8BCC-D0DD6CFE28F7}"/>
            </a:ext>
          </a:extLst>
        </xdr:cNvPr>
        <xdr:cNvSpPr txBox="1"/>
      </xdr:nvSpPr>
      <xdr:spPr>
        <a:xfrm>
          <a:off x="927744" y="1307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77898782-420D-44C6-87B7-10C75DD27BF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3689CD99-7802-447F-944B-1F1266D5B86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C5ADDDF7-DF94-4641-BC71-CA0BAC489EE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DF9F1D28-E43F-4E73-B020-E9ADD657BB0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CEF61727-7E8E-45AC-AC1B-98223B19C40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FBCEE58A-D5A4-4E7B-A598-A63FAF85CFA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6E2CA8FD-6CD7-4D96-8789-D7A4984F3C4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43865B17-C26C-40BC-80FC-7ED0B36AAE6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FBBBB49F-DAE1-4A3E-8052-68EF0F77B44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9BE070BB-2780-4611-B31A-3394A595B14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4417F8D9-31BD-489F-8C22-AAF66CF8391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E37938DB-C8FA-4E9E-A26B-6F3EE199D56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358EFD00-ACBE-4E43-BED9-3C41880EB2F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7EDD7C91-2515-4A24-855F-166E4465EDA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2D770397-7886-4CB4-927E-EF3BF6A43CC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D40CD5C6-3D0D-42FF-A665-E455B21D582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E749E3D5-0F16-47E3-B867-548ACD56202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F3E34FAC-7581-44F2-B5B4-CD3BC60054D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F7269785-1B90-416C-96BA-C7B92CEEB7C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B3EC2DE7-7EC5-4047-9441-092473D6214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FD4D182-4D09-4E38-8405-8486FAD8CD4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3C0F7330-440A-4573-881C-8786B599917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88A2DDC1-17E4-4E7A-A26E-1D393AF7EEB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AC8F8CBC-8CD6-4B28-A687-F750EED9C264}"/>
            </a:ext>
          </a:extLst>
        </xdr:cNvPr>
        <xdr:cNvCxnSpPr/>
      </xdr:nvCxnSpPr>
      <xdr:spPr>
        <a:xfrm flipV="1">
          <a:off x="1047686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19BFB0AD-9A9E-4847-9693-E56201353DED}"/>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B7461597-E3E8-43F4-9806-B787CAF68841}"/>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9871EEE8-A198-4009-AA50-4FCE863F6390}"/>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02C81336-CDAD-4CB9-AB3C-EB19F7C6B879}"/>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46" name="【福祉施設】&#10;一人当たり面積平均値テキスト">
          <a:extLst>
            <a:ext uri="{FF2B5EF4-FFF2-40B4-BE49-F238E27FC236}">
              <a16:creationId xmlns:a16="http://schemas.microsoft.com/office/drawing/2014/main" id="{49147F2D-FFFF-4404-A842-0F2959CC9475}"/>
            </a:ext>
          </a:extLst>
        </xdr:cNvPr>
        <xdr:cNvSpPr txBox="1"/>
      </xdr:nvSpPr>
      <xdr:spPr>
        <a:xfrm>
          <a:off x="10515600" y="14466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EEFDFBAC-22D5-4842-9CDE-A903D3FD5403}"/>
            </a:ext>
          </a:extLst>
        </xdr:cNvPr>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EF91D283-A2FB-4550-9182-3EBF252E1AB2}"/>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D2B34F56-B066-4474-AFE2-B6D100178FA3}"/>
            </a:ext>
          </a:extLst>
        </xdr:cNvPr>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0" name="フローチャート: 判断 349">
          <a:extLst>
            <a:ext uri="{FF2B5EF4-FFF2-40B4-BE49-F238E27FC236}">
              <a16:creationId xmlns:a16="http://schemas.microsoft.com/office/drawing/2014/main" id="{4CFF6180-0A2A-448D-8723-8CA7B57565F9}"/>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139700</xdr:rowOff>
    </xdr:from>
    <xdr:to>
      <xdr:col>36</xdr:col>
      <xdr:colOff>165100</xdr:colOff>
      <xdr:row>85</xdr:row>
      <xdr:rowOff>69850</xdr:rowOff>
    </xdr:to>
    <xdr:sp macro="" textlink="">
      <xdr:nvSpPr>
        <xdr:cNvPr id="351" name="フローチャート: 判断 350">
          <a:extLst>
            <a:ext uri="{FF2B5EF4-FFF2-40B4-BE49-F238E27FC236}">
              <a16:creationId xmlns:a16="http://schemas.microsoft.com/office/drawing/2014/main" id="{AF6EAA6D-3863-4E19-A767-F591841DE402}"/>
            </a:ext>
          </a:extLst>
        </xdr:cNvPr>
        <xdr:cNvSpPr/>
      </xdr:nvSpPr>
      <xdr:spPr>
        <a:xfrm>
          <a:off x="69215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ECBFC77-D74C-49FC-818D-0CD331F4E41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E6DE4EE-9233-4CF5-9584-22F44DF533B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55A9BB2-B3CE-4EC4-A747-E72588B7D7B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0E39599-10D5-48D7-AA8A-115692F1BAB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A00EE39-B975-4606-A601-4D3CE7B932E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2539</xdr:rowOff>
    </xdr:from>
    <xdr:to>
      <xdr:col>55</xdr:col>
      <xdr:colOff>50800</xdr:colOff>
      <xdr:row>84</xdr:row>
      <xdr:rowOff>104139</xdr:rowOff>
    </xdr:to>
    <xdr:sp macro="" textlink="">
      <xdr:nvSpPr>
        <xdr:cNvPr id="357" name="楕円 356">
          <a:extLst>
            <a:ext uri="{FF2B5EF4-FFF2-40B4-BE49-F238E27FC236}">
              <a16:creationId xmlns:a16="http://schemas.microsoft.com/office/drawing/2014/main" id="{CF4C133E-56C0-40E0-9F38-13C335EF960F}"/>
            </a:ext>
          </a:extLst>
        </xdr:cNvPr>
        <xdr:cNvSpPr/>
      </xdr:nvSpPr>
      <xdr:spPr>
        <a:xfrm>
          <a:off x="104267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25416</xdr:rowOff>
    </xdr:from>
    <xdr:ext cx="469744" cy="259045"/>
    <xdr:sp macro="" textlink="">
      <xdr:nvSpPr>
        <xdr:cNvPr id="358" name="【福祉施設】&#10;一人当たり面積該当値テキスト">
          <a:extLst>
            <a:ext uri="{FF2B5EF4-FFF2-40B4-BE49-F238E27FC236}">
              <a16:creationId xmlns:a16="http://schemas.microsoft.com/office/drawing/2014/main" id="{7F042C77-EAE9-4440-810F-C8036554DC94}"/>
            </a:ext>
          </a:extLst>
        </xdr:cNvPr>
        <xdr:cNvSpPr txBox="1"/>
      </xdr:nvSpPr>
      <xdr:spPr>
        <a:xfrm>
          <a:off x="10515600"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6350</xdr:rowOff>
    </xdr:from>
    <xdr:to>
      <xdr:col>50</xdr:col>
      <xdr:colOff>165100</xdr:colOff>
      <xdr:row>84</xdr:row>
      <xdr:rowOff>107950</xdr:rowOff>
    </xdr:to>
    <xdr:sp macro="" textlink="">
      <xdr:nvSpPr>
        <xdr:cNvPr id="359" name="楕円 358">
          <a:extLst>
            <a:ext uri="{FF2B5EF4-FFF2-40B4-BE49-F238E27FC236}">
              <a16:creationId xmlns:a16="http://schemas.microsoft.com/office/drawing/2014/main" id="{335647C4-280B-4A73-ADEC-196C6788BB50}"/>
            </a:ext>
          </a:extLst>
        </xdr:cNvPr>
        <xdr:cNvSpPr/>
      </xdr:nvSpPr>
      <xdr:spPr>
        <a:xfrm>
          <a:off x="9588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53339</xdr:rowOff>
    </xdr:from>
    <xdr:to>
      <xdr:col>55</xdr:col>
      <xdr:colOff>0</xdr:colOff>
      <xdr:row>84</xdr:row>
      <xdr:rowOff>57150</xdr:rowOff>
    </xdr:to>
    <xdr:cxnSp macro="">
      <xdr:nvCxnSpPr>
        <xdr:cNvPr id="360" name="直線コネクタ 359">
          <a:extLst>
            <a:ext uri="{FF2B5EF4-FFF2-40B4-BE49-F238E27FC236}">
              <a16:creationId xmlns:a16="http://schemas.microsoft.com/office/drawing/2014/main" id="{A3BDFFC6-4711-46A6-B52E-623A1428282A}"/>
            </a:ext>
          </a:extLst>
        </xdr:cNvPr>
        <xdr:cNvCxnSpPr/>
      </xdr:nvCxnSpPr>
      <xdr:spPr>
        <a:xfrm flipV="1">
          <a:off x="9639300" y="144551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61" name="楕円 360">
          <a:extLst>
            <a:ext uri="{FF2B5EF4-FFF2-40B4-BE49-F238E27FC236}">
              <a16:creationId xmlns:a16="http://schemas.microsoft.com/office/drawing/2014/main" id="{BC1D735C-45C4-4257-A20E-EF66080AF85C}"/>
            </a:ext>
          </a:extLst>
        </xdr:cNvPr>
        <xdr:cNvSpPr/>
      </xdr:nvSpPr>
      <xdr:spPr>
        <a:xfrm>
          <a:off x="8699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57150</xdr:rowOff>
    </xdr:from>
    <xdr:to>
      <xdr:col>50</xdr:col>
      <xdr:colOff>114300</xdr:colOff>
      <xdr:row>84</xdr:row>
      <xdr:rowOff>60961</xdr:rowOff>
    </xdr:to>
    <xdr:cxnSp macro="">
      <xdr:nvCxnSpPr>
        <xdr:cNvPr id="362" name="直線コネクタ 361">
          <a:extLst>
            <a:ext uri="{FF2B5EF4-FFF2-40B4-BE49-F238E27FC236}">
              <a16:creationId xmlns:a16="http://schemas.microsoft.com/office/drawing/2014/main" id="{96B85D16-8E17-4940-AC58-6377AA5AC4C1}"/>
            </a:ext>
          </a:extLst>
        </xdr:cNvPr>
        <xdr:cNvCxnSpPr/>
      </xdr:nvCxnSpPr>
      <xdr:spPr>
        <a:xfrm flipV="1">
          <a:off x="8750300" y="144589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13970</xdr:rowOff>
    </xdr:from>
    <xdr:to>
      <xdr:col>41</xdr:col>
      <xdr:colOff>101600</xdr:colOff>
      <xdr:row>84</xdr:row>
      <xdr:rowOff>115570</xdr:rowOff>
    </xdr:to>
    <xdr:sp macro="" textlink="">
      <xdr:nvSpPr>
        <xdr:cNvPr id="363" name="楕円 362">
          <a:extLst>
            <a:ext uri="{FF2B5EF4-FFF2-40B4-BE49-F238E27FC236}">
              <a16:creationId xmlns:a16="http://schemas.microsoft.com/office/drawing/2014/main" id="{804C253C-74A7-4A89-8DA0-098DF2A59984}"/>
            </a:ext>
          </a:extLst>
        </xdr:cNvPr>
        <xdr:cNvSpPr/>
      </xdr:nvSpPr>
      <xdr:spPr>
        <a:xfrm>
          <a:off x="7810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60961</xdr:rowOff>
    </xdr:from>
    <xdr:to>
      <xdr:col>45</xdr:col>
      <xdr:colOff>177800</xdr:colOff>
      <xdr:row>84</xdr:row>
      <xdr:rowOff>64770</xdr:rowOff>
    </xdr:to>
    <xdr:cxnSp macro="">
      <xdr:nvCxnSpPr>
        <xdr:cNvPr id="364" name="直線コネクタ 363">
          <a:extLst>
            <a:ext uri="{FF2B5EF4-FFF2-40B4-BE49-F238E27FC236}">
              <a16:creationId xmlns:a16="http://schemas.microsoft.com/office/drawing/2014/main" id="{7E69DD3A-FEB2-4E05-BDE0-1341109A7178}"/>
            </a:ext>
          </a:extLst>
        </xdr:cNvPr>
        <xdr:cNvCxnSpPr/>
      </xdr:nvCxnSpPr>
      <xdr:spPr>
        <a:xfrm flipV="1">
          <a:off x="7861300" y="144627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17780</xdr:rowOff>
    </xdr:from>
    <xdr:to>
      <xdr:col>36</xdr:col>
      <xdr:colOff>165100</xdr:colOff>
      <xdr:row>84</xdr:row>
      <xdr:rowOff>119380</xdr:rowOff>
    </xdr:to>
    <xdr:sp macro="" textlink="">
      <xdr:nvSpPr>
        <xdr:cNvPr id="365" name="楕円 364">
          <a:extLst>
            <a:ext uri="{FF2B5EF4-FFF2-40B4-BE49-F238E27FC236}">
              <a16:creationId xmlns:a16="http://schemas.microsoft.com/office/drawing/2014/main" id="{A2AB2B0D-97AC-4B8F-8623-24A3E76A06A4}"/>
            </a:ext>
          </a:extLst>
        </xdr:cNvPr>
        <xdr:cNvSpPr/>
      </xdr:nvSpPr>
      <xdr:spPr>
        <a:xfrm>
          <a:off x="6921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64770</xdr:rowOff>
    </xdr:from>
    <xdr:to>
      <xdr:col>41</xdr:col>
      <xdr:colOff>50800</xdr:colOff>
      <xdr:row>84</xdr:row>
      <xdr:rowOff>68580</xdr:rowOff>
    </xdr:to>
    <xdr:cxnSp macro="">
      <xdr:nvCxnSpPr>
        <xdr:cNvPr id="366" name="直線コネクタ 365">
          <a:extLst>
            <a:ext uri="{FF2B5EF4-FFF2-40B4-BE49-F238E27FC236}">
              <a16:creationId xmlns:a16="http://schemas.microsoft.com/office/drawing/2014/main" id="{C5D46781-1034-4D73-A2B5-97A349A30D31}"/>
            </a:ext>
          </a:extLst>
        </xdr:cNvPr>
        <xdr:cNvCxnSpPr/>
      </xdr:nvCxnSpPr>
      <xdr:spPr>
        <a:xfrm flipV="1">
          <a:off x="6972300" y="14466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67" name="n_1aveValue【福祉施設】&#10;一人当たり面積">
          <a:extLst>
            <a:ext uri="{FF2B5EF4-FFF2-40B4-BE49-F238E27FC236}">
              <a16:creationId xmlns:a16="http://schemas.microsoft.com/office/drawing/2014/main" id="{659E2F12-AD13-4BA2-BF0B-3B5FB26DE0C1}"/>
            </a:ext>
          </a:extLst>
        </xdr:cNvPr>
        <xdr:cNvSpPr txBox="1"/>
      </xdr:nvSpPr>
      <xdr:spPr>
        <a:xfrm>
          <a:off x="9391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68" name="n_2aveValue【福祉施設】&#10;一人当たり面積">
          <a:extLst>
            <a:ext uri="{FF2B5EF4-FFF2-40B4-BE49-F238E27FC236}">
              <a16:creationId xmlns:a16="http://schemas.microsoft.com/office/drawing/2014/main" id="{176938FD-064C-482C-BF2E-AA182351AADA}"/>
            </a:ext>
          </a:extLst>
        </xdr:cNvPr>
        <xdr:cNvSpPr txBox="1"/>
      </xdr:nvSpPr>
      <xdr:spPr>
        <a:xfrm>
          <a:off x="8515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369" name="n_3aveValue【福祉施設】&#10;一人当たり面積">
          <a:extLst>
            <a:ext uri="{FF2B5EF4-FFF2-40B4-BE49-F238E27FC236}">
              <a16:creationId xmlns:a16="http://schemas.microsoft.com/office/drawing/2014/main" id="{D2C8C0EE-59A0-4DA7-910E-A87FDDE6B676}"/>
            </a:ext>
          </a:extLst>
        </xdr:cNvPr>
        <xdr:cNvSpPr txBox="1"/>
      </xdr:nvSpPr>
      <xdr:spPr>
        <a:xfrm>
          <a:off x="7626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60977</xdr:rowOff>
    </xdr:from>
    <xdr:ext cx="469744" cy="259045"/>
    <xdr:sp macro="" textlink="">
      <xdr:nvSpPr>
        <xdr:cNvPr id="370" name="n_4aveValue【福祉施設】&#10;一人当たり面積">
          <a:extLst>
            <a:ext uri="{FF2B5EF4-FFF2-40B4-BE49-F238E27FC236}">
              <a16:creationId xmlns:a16="http://schemas.microsoft.com/office/drawing/2014/main" id="{47941ADC-A859-4BC0-ABA3-FF7511760597}"/>
            </a:ext>
          </a:extLst>
        </xdr:cNvPr>
        <xdr:cNvSpPr txBox="1"/>
      </xdr:nvSpPr>
      <xdr:spPr>
        <a:xfrm>
          <a:off x="6737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124477</xdr:rowOff>
    </xdr:from>
    <xdr:ext cx="469744" cy="259045"/>
    <xdr:sp macro="" textlink="">
      <xdr:nvSpPr>
        <xdr:cNvPr id="371" name="n_1mainValue【福祉施設】&#10;一人当たり面積">
          <a:extLst>
            <a:ext uri="{FF2B5EF4-FFF2-40B4-BE49-F238E27FC236}">
              <a16:creationId xmlns:a16="http://schemas.microsoft.com/office/drawing/2014/main" id="{FC6989AE-A7A2-472D-BED4-7CED1855A37E}"/>
            </a:ext>
          </a:extLst>
        </xdr:cNvPr>
        <xdr:cNvSpPr txBox="1"/>
      </xdr:nvSpPr>
      <xdr:spPr>
        <a:xfrm>
          <a:off x="93917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2" name="n_2mainValue【福祉施設】&#10;一人当たり面積">
          <a:extLst>
            <a:ext uri="{FF2B5EF4-FFF2-40B4-BE49-F238E27FC236}">
              <a16:creationId xmlns:a16="http://schemas.microsoft.com/office/drawing/2014/main" id="{4DD7C227-CAEF-4097-AE2C-7574AE24826F}"/>
            </a:ext>
          </a:extLst>
        </xdr:cNvPr>
        <xdr:cNvSpPr txBox="1"/>
      </xdr:nvSpPr>
      <xdr:spPr>
        <a:xfrm>
          <a:off x="8515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106697</xdr:rowOff>
    </xdr:from>
    <xdr:ext cx="469744" cy="259045"/>
    <xdr:sp macro="" textlink="">
      <xdr:nvSpPr>
        <xdr:cNvPr id="373" name="n_3mainValue【福祉施設】&#10;一人当たり面積">
          <a:extLst>
            <a:ext uri="{FF2B5EF4-FFF2-40B4-BE49-F238E27FC236}">
              <a16:creationId xmlns:a16="http://schemas.microsoft.com/office/drawing/2014/main" id="{3B5DFA19-0090-44D2-ADF1-44BC429D948B}"/>
            </a:ext>
          </a:extLst>
        </xdr:cNvPr>
        <xdr:cNvSpPr txBox="1"/>
      </xdr:nvSpPr>
      <xdr:spPr>
        <a:xfrm>
          <a:off x="7626427"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135907</xdr:rowOff>
    </xdr:from>
    <xdr:ext cx="469744" cy="259045"/>
    <xdr:sp macro="" textlink="">
      <xdr:nvSpPr>
        <xdr:cNvPr id="374" name="n_4mainValue【福祉施設】&#10;一人当たり面積">
          <a:extLst>
            <a:ext uri="{FF2B5EF4-FFF2-40B4-BE49-F238E27FC236}">
              <a16:creationId xmlns:a16="http://schemas.microsoft.com/office/drawing/2014/main" id="{21315CA9-6398-40FB-8D6A-A7CDA79F7E33}"/>
            </a:ext>
          </a:extLst>
        </xdr:cNvPr>
        <xdr:cNvSpPr txBox="1"/>
      </xdr:nvSpPr>
      <xdr:spPr>
        <a:xfrm>
          <a:off x="6737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3702C84-FADC-4121-88C1-5ADE6DF84FD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7A20387C-D869-4AD3-8B07-B26AFE6D138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2414200C-7ADF-4403-88B5-5F6419685C1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A3017DD6-2785-4264-90B2-92C5FAFCE25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C92541A7-94DB-435A-A6DA-B5AB21E8170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10BD1775-C0A9-45A9-A817-BF63CAD7F9B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3873ECEE-8CA5-47D6-BACD-9BFFB1E8284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64D7CE4B-70F4-4CB0-B401-36CB0BBB4FC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98F4FF7B-DEAD-410E-BC9B-A04B1455F9C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BF20B899-1182-46AA-8C9C-662140B8B2A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3636E3E1-8386-480D-B4A7-D8A3EBF17B0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79B52ED0-F889-4AEA-80F6-111CF5FE9AE1}"/>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7D4A179E-5543-4231-A3DE-CF34BA86538E}"/>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99031AA6-728A-4BB8-B14F-DAE9A425388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C5489CB3-7A12-420B-87E5-60D9A86D529A}"/>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6CFFA463-4E48-4947-93CA-EC0ADC1FB55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B58181DE-E28C-49AC-BB2D-B56883A28F7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9BB33E93-781B-4DD5-A8C7-EDF23BC02C5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8D735C47-FC57-4420-BAF5-FFF05922AEE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A282DAE8-D036-49F7-9A09-5537C3189EF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0B273AE2-2BB9-4203-957E-7289990CC9F8}"/>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65E02C3D-CA9B-4B72-BCE9-3F78CDFD51B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B90C1BC9-2107-4CE2-9253-374C07B05A61}"/>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39EEAB32-515F-4784-8924-FA650175640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2F3E4BE9-C5E5-4EED-8C7B-2D73329782D3}"/>
            </a:ext>
          </a:extLst>
        </xdr:cNvPr>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6333E5B2-6010-45FD-A969-2184426F22F1}"/>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680E16E3-3F5A-4514-8925-BADB1CCA2039}"/>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B9CE474E-FF35-4A42-83EF-1A2C3FD3DD52}"/>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7407351D-E9E7-46A1-AB98-AA2BC72AC703}"/>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44E56DCC-0FA2-4BF0-8617-02F200F6ED58}"/>
            </a:ext>
          </a:extLst>
        </xdr:cNvPr>
        <xdr:cNvSpPr txBox="1"/>
      </xdr:nvSpPr>
      <xdr:spPr>
        <a:xfrm>
          <a:off x="467360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E18B5241-7D9A-4A12-9AA7-C871FB1FB73A}"/>
            </a:ext>
          </a:extLst>
        </xdr:cNvPr>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911E59C3-D5B9-4E49-9643-5512DCEA41A1}"/>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AB4ECA03-19A7-4CB4-AADE-183C6F552F7C}"/>
            </a:ext>
          </a:extLst>
        </xdr:cNvPr>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08" name="フローチャート: 判断 407">
          <a:extLst>
            <a:ext uri="{FF2B5EF4-FFF2-40B4-BE49-F238E27FC236}">
              <a16:creationId xmlns:a16="http://schemas.microsoft.com/office/drawing/2014/main" id="{B4BB6866-7715-4EE5-8CE9-8F6F6036BE79}"/>
            </a:ext>
          </a:extLst>
        </xdr:cNvPr>
        <xdr:cNvSpPr/>
      </xdr:nvSpPr>
      <xdr:spPr>
        <a:xfrm>
          <a:off x="1968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93980</xdr:rowOff>
    </xdr:from>
    <xdr:to>
      <xdr:col>6</xdr:col>
      <xdr:colOff>38100</xdr:colOff>
      <xdr:row>104</xdr:row>
      <xdr:rowOff>24130</xdr:rowOff>
    </xdr:to>
    <xdr:sp macro="" textlink="">
      <xdr:nvSpPr>
        <xdr:cNvPr id="409" name="フローチャート: 判断 408">
          <a:extLst>
            <a:ext uri="{FF2B5EF4-FFF2-40B4-BE49-F238E27FC236}">
              <a16:creationId xmlns:a16="http://schemas.microsoft.com/office/drawing/2014/main" id="{636BE8B4-76D7-4E0B-8DF8-A2E1AAF8D943}"/>
            </a:ext>
          </a:extLst>
        </xdr:cNvPr>
        <xdr:cNvSpPr/>
      </xdr:nvSpPr>
      <xdr:spPr>
        <a:xfrm>
          <a:off x="10795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96F5FA00-17D7-48FD-AC44-5CBEF58EE6A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9409E9D0-7DCB-4064-96B1-521D5F70DA4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7043B33E-CE2C-416E-9703-5BD764FA66D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6FA7F1F-9D6B-4319-B904-CE74ED8C717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0BA2CD0-641D-4EB0-856C-9B081633B71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69214</xdr:rowOff>
    </xdr:from>
    <xdr:to>
      <xdr:col>24</xdr:col>
      <xdr:colOff>114300</xdr:colOff>
      <xdr:row>105</xdr:row>
      <xdr:rowOff>170814</xdr:rowOff>
    </xdr:to>
    <xdr:sp macro="" textlink="">
      <xdr:nvSpPr>
        <xdr:cNvPr id="415" name="楕円 414">
          <a:extLst>
            <a:ext uri="{FF2B5EF4-FFF2-40B4-BE49-F238E27FC236}">
              <a16:creationId xmlns:a16="http://schemas.microsoft.com/office/drawing/2014/main" id="{F7093D9D-101E-4439-9B5E-BE52DFC8D267}"/>
            </a:ext>
          </a:extLst>
        </xdr:cNvPr>
        <xdr:cNvSpPr/>
      </xdr:nvSpPr>
      <xdr:spPr>
        <a:xfrm>
          <a:off x="4584700" y="1807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47641</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6D6679CE-BFC4-4FCD-AFD1-E49CA1362623}"/>
            </a:ext>
          </a:extLst>
        </xdr:cNvPr>
        <xdr:cNvSpPr txBox="1"/>
      </xdr:nvSpPr>
      <xdr:spPr>
        <a:xfrm>
          <a:off x="4673600"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29211</xdr:rowOff>
    </xdr:from>
    <xdr:to>
      <xdr:col>20</xdr:col>
      <xdr:colOff>38100</xdr:colOff>
      <xdr:row>105</xdr:row>
      <xdr:rowOff>130811</xdr:rowOff>
    </xdr:to>
    <xdr:sp macro="" textlink="">
      <xdr:nvSpPr>
        <xdr:cNvPr id="417" name="楕円 416">
          <a:extLst>
            <a:ext uri="{FF2B5EF4-FFF2-40B4-BE49-F238E27FC236}">
              <a16:creationId xmlns:a16="http://schemas.microsoft.com/office/drawing/2014/main" id="{42DC8E5D-28C7-4BDC-B536-301BCA41BE5F}"/>
            </a:ext>
          </a:extLst>
        </xdr:cNvPr>
        <xdr:cNvSpPr/>
      </xdr:nvSpPr>
      <xdr:spPr>
        <a:xfrm>
          <a:off x="3746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80011</xdr:rowOff>
    </xdr:from>
    <xdr:to>
      <xdr:col>24</xdr:col>
      <xdr:colOff>63500</xdr:colOff>
      <xdr:row>105</xdr:row>
      <xdr:rowOff>120014</xdr:rowOff>
    </xdr:to>
    <xdr:cxnSp macro="">
      <xdr:nvCxnSpPr>
        <xdr:cNvPr id="418" name="直線コネクタ 417">
          <a:extLst>
            <a:ext uri="{FF2B5EF4-FFF2-40B4-BE49-F238E27FC236}">
              <a16:creationId xmlns:a16="http://schemas.microsoft.com/office/drawing/2014/main" id="{EEAF14F6-7613-4184-B655-85D7A5699DC9}"/>
            </a:ext>
          </a:extLst>
        </xdr:cNvPr>
        <xdr:cNvCxnSpPr/>
      </xdr:nvCxnSpPr>
      <xdr:spPr>
        <a:xfrm>
          <a:off x="3797300" y="1808226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158750</xdr:rowOff>
    </xdr:from>
    <xdr:to>
      <xdr:col>15</xdr:col>
      <xdr:colOff>101600</xdr:colOff>
      <xdr:row>105</xdr:row>
      <xdr:rowOff>88900</xdr:rowOff>
    </xdr:to>
    <xdr:sp macro="" textlink="">
      <xdr:nvSpPr>
        <xdr:cNvPr id="419" name="楕円 418">
          <a:extLst>
            <a:ext uri="{FF2B5EF4-FFF2-40B4-BE49-F238E27FC236}">
              <a16:creationId xmlns:a16="http://schemas.microsoft.com/office/drawing/2014/main" id="{CD957440-3B9D-4879-81D6-B8408873BE28}"/>
            </a:ext>
          </a:extLst>
        </xdr:cNvPr>
        <xdr:cNvSpPr/>
      </xdr:nvSpPr>
      <xdr:spPr>
        <a:xfrm>
          <a:off x="2857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38100</xdr:rowOff>
    </xdr:from>
    <xdr:to>
      <xdr:col>19</xdr:col>
      <xdr:colOff>177800</xdr:colOff>
      <xdr:row>105</xdr:row>
      <xdr:rowOff>80011</xdr:rowOff>
    </xdr:to>
    <xdr:cxnSp macro="">
      <xdr:nvCxnSpPr>
        <xdr:cNvPr id="420" name="直線コネクタ 419">
          <a:extLst>
            <a:ext uri="{FF2B5EF4-FFF2-40B4-BE49-F238E27FC236}">
              <a16:creationId xmlns:a16="http://schemas.microsoft.com/office/drawing/2014/main" id="{BA344980-8F2E-4F0E-9B3A-C79FD88AC1DA}"/>
            </a:ext>
          </a:extLst>
        </xdr:cNvPr>
        <xdr:cNvCxnSpPr/>
      </xdr:nvCxnSpPr>
      <xdr:spPr>
        <a:xfrm>
          <a:off x="2908300" y="180403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118745</xdr:rowOff>
    </xdr:from>
    <xdr:to>
      <xdr:col>10</xdr:col>
      <xdr:colOff>165100</xdr:colOff>
      <xdr:row>105</xdr:row>
      <xdr:rowOff>48895</xdr:rowOff>
    </xdr:to>
    <xdr:sp macro="" textlink="">
      <xdr:nvSpPr>
        <xdr:cNvPr id="421" name="楕円 420">
          <a:extLst>
            <a:ext uri="{FF2B5EF4-FFF2-40B4-BE49-F238E27FC236}">
              <a16:creationId xmlns:a16="http://schemas.microsoft.com/office/drawing/2014/main" id="{1A226A27-7558-48E7-8FF7-98A22765E04A}"/>
            </a:ext>
          </a:extLst>
        </xdr:cNvPr>
        <xdr:cNvSpPr/>
      </xdr:nvSpPr>
      <xdr:spPr>
        <a:xfrm>
          <a:off x="1968500" y="17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169545</xdr:rowOff>
    </xdr:from>
    <xdr:to>
      <xdr:col>15</xdr:col>
      <xdr:colOff>50800</xdr:colOff>
      <xdr:row>105</xdr:row>
      <xdr:rowOff>38100</xdr:rowOff>
    </xdr:to>
    <xdr:cxnSp macro="">
      <xdr:nvCxnSpPr>
        <xdr:cNvPr id="422" name="直線コネクタ 421">
          <a:extLst>
            <a:ext uri="{FF2B5EF4-FFF2-40B4-BE49-F238E27FC236}">
              <a16:creationId xmlns:a16="http://schemas.microsoft.com/office/drawing/2014/main" id="{A50E2E17-9154-4981-917A-15290AE20DE7}"/>
            </a:ext>
          </a:extLst>
        </xdr:cNvPr>
        <xdr:cNvCxnSpPr/>
      </xdr:nvCxnSpPr>
      <xdr:spPr>
        <a:xfrm>
          <a:off x="2019300" y="180003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111125</xdr:rowOff>
    </xdr:from>
    <xdr:to>
      <xdr:col>6</xdr:col>
      <xdr:colOff>38100</xdr:colOff>
      <xdr:row>104</xdr:row>
      <xdr:rowOff>41275</xdr:rowOff>
    </xdr:to>
    <xdr:sp macro="" textlink="">
      <xdr:nvSpPr>
        <xdr:cNvPr id="423" name="楕円 422">
          <a:extLst>
            <a:ext uri="{FF2B5EF4-FFF2-40B4-BE49-F238E27FC236}">
              <a16:creationId xmlns:a16="http://schemas.microsoft.com/office/drawing/2014/main" id="{E23C7E9D-3CFA-4A95-ABAD-B791C284A3BE}"/>
            </a:ext>
          </a:extLst>
        </xdr:cNvPr>
        <xdr:cNvSpPr/>
      </xdr:nvSpPr>
      <xdr:spPr>
        <a:xfrm>
          <a:off x="10795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161925</xdr:rowOff>
    </xdr:from>
    <xdr:to>
      <xdr:col>10</xdr:col>
      <xdr:colOff>114300</xdr:colOff>
      <xdr:row>104</xdr:row>
      <xdr:rowOff>169545</xdr:rowOff>
    </xdr:to>
    <xdr:cxnSp macro="">
      <xdr:nvCxnSpPr>
        <xdr:cNvPr id="424" name="直線コネクタ 423">
          <a:extLst>
            <a:ext uri="{FF2B5EF4-FFF2-40B4-BE49-F238E27FC236}">
              <a16:creationId xmlns:a16="http://schemas.microsoft.com/office/drawing/2014/main" id="{E466404A-FD50-4340-9486-690625F80CD2}"/>
            </a:ext>
          </a:extLst>
        </xdr:cNvPr>
        <xdr:cNvCxnSpPr/>
      </xdr:nvCxnSpPr>
      <xdr:spPr>
        <a:xfrm>
          <a:off x="1130300" y="17821275"/>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5" name="n_1aveValue【市民会館】&#10;有形固定資産減価償却率">
          <a:extLst>
            <a:ext uri="{FF2B5EF4-FFF2-40B4-BE49-F238E27FC236}">
              <a16:creationId xmlns:a16="http://schemas.microsoft.com/office/drawing/2014/main" id="{F986887A-13AD-45B6-A794-FB9CBE1F2C4B}"/>
            </a:ext>
          </a:extLst>
        </xdr:cNvPr>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6" name="n_2aveValue【市民会館】&#10;有形固定資産減価償却率">
          <a:extLst>
            <a:ext uri="{FF2B5EF4-FFF2-40B4-BE49-F238E27FC236}">
              <a16:creationId xmlns:a16="http://schemas.microsoft.com/office/drawing/2014/main" id="{9B9DF100-84AD-4B26-8C5D-B0E76B100FB2}"/>
            </a:ext>
          </a:extLst>
        </xdr:cNvPr>
        <xdr:cNvSpPr txBox="1"/>
      </xdr:nvSpPr>
      <xdr:spPr>
        <a:xfrm>
          <a:off x="2705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27" name="n_3aveValue【市民会館】&#10;有形固定資産減価償却率">
          <a:extLst>
            <a:ext uri="{FF2B5EF4-FFF2-40B4-BE49-F238E27FC236}">
              <a16:creationId xmlns:a16="http://schemas.microsoft.com/office/drawing/2014/main" id="{90A47699-3924-4037-B0A3-168D933F7334}"/>
            </a:ext>
          </a:extLst>
        </xdr:cNvPr>
        <xdr:cNvSpPr txBox="1"/>
      </xdr:nvSpPr>
      <xdr:spPr>
        <a:xfrm>
          <a:off x="1816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40657</xdr:rowOff>
    </xdr:from>
    <xdr:ext cx="405111" cy="259045"/>
    <xdr:sp macro="" textlink="">
      <xdr:nvSpPr>
        <xdr:cNvPr id="428" name="n_4aveValue【市民会館】&#10;有形固定資産減価償却率">
          <a:extLst>
            <a:ext uri="{FF2B5EF4-FFF2-40B4-BE49-F238E27FC236}">
              <a16:creationId xmlns:a16="http://schemas.microsoft.com/office/drawing/2014/main" id="{5362C2BD-79CE-4A96-B18F-39BBC146972C}"/>
            </a:ext>
          </a:extLst>
        </xdr:cNvPr>
        <xdr:cNvSpPr txBox="1"/>
      </xdr:nvSpPr>
      <xdr:spPr>
        <a:xfrm>
          <a:off x="927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121938</xdr:rowOff>
    </xdr:from>
    <xdr:ext cx="405111" cy="259045"/>
    <xdr:sp macro="" textlink="">
      <xdr:nvSpPr>
        <xdr:cNvPr id="429" name="n_1mainValue【市民会館】&#10;有形固定資産減価償却率">
          <a:extLst>
            <a:ext uri="{FF2B5EF4-FFF2-40B4-BE49-F238E27FC236}">
              <a16:creationId xmlns:a16="http://schemas.microsoft.com/office/drawing/2014/main" id="{D34D1A92-4FEE-4A93-BB08-1D53A97CE74C}"/>
            </a:ext>
          </a:extLst>
        </xdr:cNvPr>
        <xdr:cNvSpPr txBox="1"/>
      </xdr:nvSpPr>
      <xdr:spPr>
        <a:xfrm>
          <a:off x="35820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80027</xdr:rowOff>
    </xdr:from>
    <xdr:ext cx="405111" cy="259045"/>
    <xdr:sp macro="" textlink="">
      <xdr:nvSpPr>
        <xdr:cNvPr id="430" name="n_2mainValue【市民会館】&#10;有形固定資産減価償却率">
          <a:extLst>
            <a:ext uri="{FF2B5EF4-FFF2-40B4-BE49-F238E27FC236}">
              <a16:creationId xmlns:a16="http://schemas.microsoft.com/office/drawing/2014/main" id="{8029660A-3071-45FF-A953-F6BA7C1181B3}"/>
            </a:ext>
          </a:extLst>
        </xdr:cNvPr>
        <xdr:cNvSpPr txBox="1"/>
      </xdr:nvSpPr>
      <xdr:spPr>
        <a:xfrm>
          <a:off x="2705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40022</xdr:rowOff>
    </xdr:from>
    <xdr:ext cx="405111" cy="259045"/>
    <xdr:sp macro="" textlink="">
      <xdr:nvSpPr>
        <xdr:cNvPr id="431" name="n_3mainValue【市民会館】&#10;有形固定資産減価償却率">
          <a:extLst>
            <a:ext uri="{FF2B5EF4-FFF2-40B4-BE49-F238E27FC236}">
              <a16:creationId xmlns:a16="http://schemas.microsoft.com/office/drawing/2014/main" id="{D631646E-F8B0-4CB1-9680-BDD2F3BD57FF}"/>
            </a:ext>
          </a:extLst>
        </xdr:cNvPr>
        <xdr:cNvSpPr txBox="1"/>
      </xdr:nvSpPr>
      <xdr:spPr>
        <a:xfrm>
          <a:off x="1816744" y="180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32402</xdr:rowOff>
    </xdr:from>
    <xdr:ext cx="405111" cy="259045"/>
    <xdr:sp macro="" textlink="">
      <xdr:nvSpPr>
        <xdr:cNvPr id="432" name="n_4mainValue【市民会館】&#10;有形固定資産減価償却率">
          <a:extLst>
            <a:ext uri="{FF2B5EF4-FFF2-40B4-BE49-F238E27FC236}">
              <a16:creationId xmlns:a16="http://schemas.microsoft.com/office/drawing/2014/main" id="{64B4BFEA-7BF7-4C7A-A7C7-451C35032A77}"/>
            </a:ext>
          </a:extLst>
        </xdr:cNvPr>
        <xdr:cNvSpPr txBox="1"/>
      </xdr:nvSpPr>
      <xdr:spPr>
        <a:xfrm>
          <a:off x="927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5C3ACD2D-74A5-41CF-A6C6-FA99ADBF4E2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199AFF04-FCBD-47ED-9D0D-57C13DBC3D0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99C06B36-7870-4CCF-B0CC-6AF3B8482BA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91365888-23C5-40B1-983E-F3B4BA7889E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EEADBADB-F2A3-4159-B8E8-A257A5E0AF4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73D2012E-C531-428C-AECC-D1022B38C4F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FB7AC09-C9CB-4F14-AFCA-06413B6570D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B8838A4-3C9D-40E4-85BB-EA53C4C275B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70BEFCA1-340A-44A0-B9CF-7252E86B098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62544BAF-7E7A-4496-B824-BB3564B8266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C5666C97-F762-4759-B11D-63C79075558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B3C187DE-FE2D-4011-863E-DBC600414B0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312AD7AB-3B62-4447-AB1F-CB492C97AC3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1FD1BC20-7198-46D2-B992-A8B6DB65156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8B966799-DC67-4090-8D6E-67E491EB26E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2EA95A34-A232-48EB-9C69-F926682AA5E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D804313F-A242-45EE-8D4D-4C986AF9552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4ADB9F7F-F439-4584-98DE-BA84C676427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0AC80D0C-2AB5-40E9-8606-89F9154B59D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9EDBE738-12BA-4524-9554-46FDD685AE9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1DA521F6-10D6-4419-B877-596D70D0AA6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AF13F235-0FF4-4CBF-8EAA-DD8DAE896E9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22173856-80AE-4D6B-B226-BAD4C053815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ACC49724-838D-4694-B959-0FC5A9E59D56}"/>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4DEA0090-FF01-479B-A524-D891561ADB2F}"/>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943BA370-F7CD-4512-B9D5-0E3E220DFBAA}"/>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BD320D41-40F8-4718-8D67-0920C4090DCE}"/>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31243372-197B-402C-A00C-0A5AF4D7DDDC}"/>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61" name="【市民会館】&#10;一人当たり面積平均値テキスト">
          <a:extLst>
            <a:ext uri="{FF2B5EF4-FFF2-40B4-BE49-F238E27FC236}">
              <a16:creationId xmlns:a16="http://schemas.microsoft.com/office/drawing/2014/main" id="{7846A993-54DC-4742-BD64-AED8FAB6FBA6}"/>
            </a:ext>
          </a:extLst>
        </xdr:cNvPr>
        <xdr:cNvSpPr txBox="1"/>
      </xdr:nvSpPr>
      <xdr:spPr>
        <a:xfrm>
          <a:off x="10515600" y="1803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21C69A08-39BF-46AA-AEAD-9F3BCCD14BE8}"/>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DDFF0A7D-C80D-4983-A1C3-994D45606333}"/>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E0364DDC-2E0E-44CA-8DEA-67E7B8458488}"/>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5" name="フローチャート: 判断 464">
          <a:extLst>
            <a:ext uri="{FF2B5EF4-FFF2-40B4-BE49-F238E27FC236}">
              <a16:creationId xmlns:a16="http://schemas.microsoft.com/office/drawing/2014/main" id="{FDA59621-B295-463C-AE16-E94D19E0C879}"/>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6" name="フローチャート: 判断 465">
          <a:extLst>
            <a:ext uri="{FF2B5EF4-FFF2-40B4-BE49-F238E27FC236}">
              <a16:creationId xmlns:a16="http://schemas.microsoft.com/office/drawing/2014/main" id="{E338F3DA-6EB5-45CF-BBA8-E84F612E076A}"/>
            </a:ext>
          </a:extLst>
        </xdr:cNvPr>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75CF0DBE-55CE-4955-B698-BEFBF2B9629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5FA27F7C-D15F-443B-ADED-5C0AE0F14D8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1ECA197-0E1A-42EC-B167-5024A82196C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2242F2D9-4A8E-4D3E-8517-E38EFBDCE0C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E147D06-7163-4DD9-8875-FB2981ECD48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124461</xdr:rowOff>
    </xdr:from>
    <xdr:to>
      <xdr:col>55</xdr:col>
      <xdr:colOff>50800</xdr:colOff>
      <xdr:row>105</xdr:row>
      <xdr:rowOff>54611</xdr:rowOff>
    </xdr:to>
    <xdr:sp macro="" textlink="">
      <xdr:nvSpPr>
        <xdr:cNvPr id="472" name="楕円 471">
          <a:extLst>
            <a:ext uri="{FF2B5EF4-FFF2-40B4-BE49-F238E27FC236}">
              <a16:creationId xmlns:a16="http://schemas.microsoft.com/office/drawing/2014/main" id="{CCEDE493-2B56-4926-99C8-903C3C44FBB2}"/>
            </a:ext>
          </a:extLst>
        </xdr:cNvPr>
        <xdr:cNvSpPr/>
      </xdr:nvSpPr>
      <xdr:spPr>
        <a:xfrm>
          <a:off x="104267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147338</xdr:rowOff>
    </xdr:from>
    <xdr:ext cx="469744" cy="259045"/>
    <xdr:sp macro="" textlink="">
      <xdr:nvSpPr>
        <xdr:cNvPr id="473" name="【市民会館】&#10;一人当たり面積該当値テキスト">
          <a:extLst>
            <a:ext uri="{FF2B5EF4-FFF2-40B4-BE49-F238E27FC236}">
              <a16:creationId xmlns:a16="http://schemas.microsoft.com/office/drawing/2014/main" id="{9F42FD12-0EAE-4249-BA15-7ABB02682446}"/>
            </a:ext>
          </a:extLst>
        </xdr:cNvPr>
        <xdr:cNvSpPr txBox="1"/>
      </xdr:nvSpPr>
      <xdr:spPr>
        <a:xfrm>
          <a:off x="10515600"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132080</xdr:rowOff>
    </xdr:from>
    <xdr:to>
      <xdr:col>50</xdr:col>
      <xdr:colOff>165100</xdr:colOff>
      <xdr:row>105</xdr:row>
      <xdr:rowOff>62230</xdr:rowOff>
    </xdr:to>
    <xdr:sp macro="" textlink="">
      <xdr:nvSpPr>
        <xdr:cNvPr id="474" name="楕円 473">
          <a:extLst>
            <a:ext uri="{FF2B5EF4-FFF2-40B4-BE49-F238E27FC236}">
              <a16:creationId xmlns:a16="http://schemas.microsoft.com/office/drawing/2014/main" id="{0471F38B-C65C-48A6-9A56-11C9BB0100F2}"/>
            </a:ext>
          </a:extLst>
        </xdr:cNvPr>
        <xdr:cNvSpPr/>
      </xdr:nvSpPr>
      <xdr:spPr>
        <a:xfrm>
          <a:off x="9588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3811</xdr:rowOff>
    </xdr:from>
    <xdr:to>
      <xdr:col>55</xdr:col>
      <xdr:colOff>0</xdr:colOff>
      <xdr:row>105</xdr:row>
      <xdr:rowOff>11430</xdr:rowOff>
    </xdr:to>
    <xdr:cxnSp macro="">
      <xdr:nvCxnSpPr>
        <xdr:cNvPr id="475" name="直線コネクタ 474">
          <a:extLst>
            <a:ext uri="{FF2B5EF4-FFF2-40B4-BE49-F238E27FC236}">
              <a16:creationId xmlns:a16="http://schemas.microsoft.com/office/drawing/2014/main" id="{D97C1299-1BFC-4AA1-8303-4073D5F7B472}"/>
            </a:ext>
          </a:extLst>
        </xdr:cNvPr>
        <xdr:cNvCxnSpPr/>
      </xdr:nvCxnSpPr>
      <xdr:spPr>
        <a:xfrm flipV="1">
          <a:off x="9639300" y="180060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139700</xdr:rowOff>
    </xdr:from>
    <xdr:to>
      <xdr:col>46</xdr:col>
      <xdr:colOff>38100</xdr:colOff>
      <xdr:row>105</xdr:row>
      <xdr:rowOff>69850</xdr:rowOff>
    </xdr:to>
    <xdr:sp macro="" textlink="">
      <xdr:nvSpPr>
        <xdr:cNvPr id="476" name="楕円 475">
          <a:extLst>
            <a:ext uri="{FF2B5EF4-FFF2-40B4-BE49-F238E27FC236}">
              <a16:creationId xmlns:a16="http://schemas.microsoft.com/office/drawing/2014/main" id="{0B6789DB-324F-44B2-9F86-2366A6446BD3}"/>
            </a:ext>
          </a:extLst>
        </xdr:cNvPr>
        <xdr:cNvSpPr/>
      </xdr:nvSpPr>
      <xdr:spPr>
        <a:xfrm>
          <a:off x="8699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11430</xdr:rowOff>
    </xdr:from>
    <xdr:to>
      <xdr:col>50</xdr:col>
      <xdr:colOff>114300</xdr:colOff>
      <xdr:row>105</xdr:row>
      <xdr:rowOff>19050</xdr:rowOff>
    </xdr:to>
    <xdr:cxnSp macro="">
      <xdr:nvCxnSpPr>
        <xdr:cNvPr id="477" name="直線コネクタ 476">
          <a:extLst>
            <a:ext uri="{FF2B5EF4-FFF2-40B4-BE49-F238E27FC236}">
              <a16:creationId xmlns:a16="http://schemas.microsoft.com/office/drawing/2014/main" id="{2AA5072C-D084-48EB-B4A1-BE6E503B1812}"/>
            </a:ext>
          </a:extLst>
        </xdr:cNvPr>
        <xdr:cNvCxnSpPr/>
      </xdr:nvCxnSpPr>
      <xdr:spPr>
        <a:xfrm flipV="1">
          <a:off x="8750300" y="18013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147320</xdr:rowOff>
    </xdr:from>
    <xdr:to>
      <xdr:col>41</xdr:col>
      <xdr:colOff>101600</xdr:colOff>
      <xdr:row>105</xdr:row>
      <xdr:rowOff>77470</xdr:rowOff>
    </xdr:to>
    <xdr:sp macro="" textlink="">
      <xdr:nvSpPr>
        <xdr:cNvPr id="478" name="楕円 477">
          <a:extLst>
            <a:ext uri="{FF2B5EF4-FFF2-40B4-BE49-F238E27FC236}">
              <a16:creationId xmlns:a16="http://schemas.microsoft.com/office/drawing/2014/main" id="{A3EC1F9D-B2E5-410A-9111-659198095BB9}"/>
            </a:ext>
          </a:extLst>
        </xdr:cNvPr>
        <xdr:cNvSpPr/>
      </xdr:nvSpPr>
      <xdr:spPr>
        <a:xfrm>
          <a:off x="7810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19050</xdr:rowOff>
    </xdr:from>
    <xdr:to>
      <xdr:col>45</xdr:col>
      <xdr:colOff>177800</xdr:colOff>
      <xdr:row>105</xdr:row>
      <xdr:rowOff>26670</xdr:rowOff>
    </xdr:to>
    <xdr:cxnSp macro="">
      <xdr:nvCxnSpPr>
        <xdr:cNvPr id="479" name="直線コネクタ 478">
          <a:extLst>
            <a:ext uri="{FF2B5EF4-FFF2-40B4-BE49-F238E27FC236}">
              <a16:creationId xmlns:a16="http://schemas.microsoft.com/office/drawing/2014/main" id="{919E0DE7-EE23-4F7F-B00F-56CB5A979DA5}"/>
            </a:ext>
          </a:extLst>
        </xdr:cNvPr>
        <xdr:cNvCxnSpPr/>
      </xdr:nvCxnSpPr>
      <xdr:spPr>
        <a:xfrm flipV="1">
          <a:off x="7861300" y="18021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151130</xdr:rowOff>
    </xdr:from>
    <xdr:to>
      <xdr:col>36</xdr:col>
      <xdr:colOff>165100</xdr:colOff>
      <xdr:row>105</xdr:row>
      <xdr:rowOff>81280</xdr:rowOff>
    </xdr:to>
    <xdr:sp macro="" textlink="">
      <xdr:nvSpPr>
        <xdr:cNvPr id="480" name="楕円 479">
          <a:extLst>
            <a:ext uri="{FF2B5EF4-FFF2-40B4-BE49-F238E27FC236}">
              <a16:creationId xmlns:a16="http://schemas.microsoft.com/office/drawing/2014/main" id="{F75D9717-7D6E-4CF0-A683-8525DDB6A84F}"/>
            </a:ext>
          </a:extLst>
        </xdr:cNvPr>
        <xdr:cNvSpPr/>
      </xdr:nvSpPr>
      <xdr:spPr>
        <a:xfrm>
          <a:off x="6921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26670</xdr:rowOff>
    </xdr:from>
    <xdr:to>
      <xdr:col>41</xdr:col>
      <xdr:colOff>50800</xdr:colOff>
      <xdr:row>105</xdr:row>
      <xdr:rowOff>30480</xdr:rowOff>
    </xdr:to>
    <xdr:cxnSp macro="">
      <xdr:nvCxnSpPr>
        <xdr:cNvPr id="481" name="直線コネクタ 480">
          <a:extLst>
            <a:ext uri="{FF2B5EF4-FFF2-40B4-BE49-F238E27FC236}">
              <a16:creationId xmlns:a16="http://schemas.microsoft.com/office/drawing/2014/main" id="{1BC8C96A-5A9E-48A5-A570-C7E7B02514F7}"/>
            </a:ext>
          </a:extLst>
        </xdr:cNvPr>
        <xdr:cNvCxnSpPr/>
      </xdr:nvCxnSpPr>
      <xdr:spPr>
        <a:xfrm flipV="1">
          <a:off x="6972300" y="18028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2" name="n_1aveValue【市民会館】&#10;一人当たり面積">
          <a:extLst>
            <a:ext uri="{FF2B5EF4-FFF2-40B4-BE49-F238E27FC236}">
              <a16:creationId xmlns:a16="http://schemas.microsoft.com/office/drawing/2014/main" id="{EC5DF4C2-0683-411B-B544-754CFA04A06A}"/>
            </a:ext>
          </a:extLst>
        </xdr:cNvPr>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3" name="n_2aveValue【市民会館】&#10;一人当たり面積">
          <a:extLst>
            <a:ext uri="{FF2B5EF4-FFF2-40B4-BE49-F238E27FC236}">
              <a16:creationId xmlns:a16="http://schemas.microsoft.com/office/drawing/2014/main" id="{10F58823-5749-4565-BD2B-579F89D7C41F}"/>
            </a:ext>
          </a:extLst>
        </xdr:cNvPr>
        <xdr:cNvSpPr txBox="1"/>
      </xdr:nvSpPr>
      <xdr:spPr>
        <a:xfrm>
          <a:off x="8515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84" name="n_3aveValue【市民会館】&#10;一人当たり面積">
          <a:extLst>
            <a:ext uri="{FF2B5EF4-FFF2-40B4-BE49-F238E27FC236}">
              <a16:creationId xmlns:a16="http://schemas.microsoft.com/office/drawing/2014/main" id="{207BD373-8B58-4B50-8F21-588EB4FD5FE0}"/>
            </a:ext>
          </a:extLst>
        </xdr:cNvPr>
        <xdr:cNvSpPr txBox="1"/>
      </xdr:nvSpPr>
      <xdr:spPr>
        <a:xfrm>
          <a:off x="7626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485" name="n_4aveValue【市民会館】&#10;一人当たり面積">
          <a:extLst>
            <a:ext uri="{FF2B5EF4-FFF2-40B4-BE49-F238E27FC236}">
              <a16:creationId xmlns:a16="http://schemas.microsoft.com/office/drawing/2014/main" id="{8D8D3B63-A1AB-4BCC-9705-E3BA3EE775DB}"/>
            </a:ext>
          </a:extLst>
        </xdr:cNvPr>
        <xdr:cNvSpPr txBox="1"/>
      </xdr:nvSpPr>
      <xdr:spPr>
        <a:xfrm>
          <a:off x="6737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78757</xdr:rowOff>
    </xdr:from>
    <xdr:ext cx="469744" cy="259045"/>
    <xdr:sp macro="" textlink="">
      <xdr:nvSpPr>
        <xdr:cNvPr id="486" name="n_1mainValue【市民会館】&#10;一人当たり面積">
          <a:extLst>
            <a:ext uri="{FF2B5EF4-FFF2-40B4-BE49-F238E27FC236}">
              <a16:creationId xmlns:a16="http://schemas.microsoft.com/office/drawing/2014/main" id="{7DA549AD-B0B7-42E2-B2DA-1EB3D238891C}"/>
            </a:ext>
          </a:extLst>
        </xdr:cNvPr>
        <xdr:cNvSpPr txBox="1"/>
      </xdr:nvSpPr>
      <xdr:spPr>
        <a:xfrm>
          <a:off x="9391727"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86377</xdr:rowOff>
    </xdr:from>
    <xdr:ext cx="469744" cy="259045"/>
    <xdr:sp macro="" textlink="">
      <xdr:nvSpPr>
        <xdr:cNvPr id="487" name="n_2mainValue【市民会館】&#10;一人当たり面積">
          <a:extLst>
            <a:ext uri="{FF2B5EF4-FFF2-40B4-BE49-F238E27FC236}">
              <a16:creationId xmlns:a16="http://schemas.microsoft.com/office/drawing/2014/main" id="{DECC4229-4348-4895-BC25-5AC4861632CD}"/>
            </a:ext>
          </a:extLst>
        </xdr:cNvPr>
        <xdr:cNvSpPr txBox="1"/>
      </xdr:nvSpPr>
      <xdr:spPr>
        <a:xfrm>
          <a:off x="8515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93997</xdr:rowOff>
    </xdr:from>
    <xdr:ext cx="469744" cy="259045"/>
    <xdr:sp macro="" textlink="">
      <xdr:nvSpPr>
        <xdr:cNvPr id="488" name="n_3mainValue【市民会館】&#10;一人当たり面積">
          <a:extLst>
            <a:ext uri="{FF2B5EF4-FFF2-40B4-BE49-F238E27FC236}">
              <a16:creationId xmlns:a16="http://schemas.microsoft.com/office/drawing/2014/main" id="{B7B401BE-92E6-42F4-8551-7304BD40A0EE}"/>
            </a:ext>
          </a:extLst>
        </xdr:cNvPr>
        <xdr:cNvSpPr txBox="1"/>
      </xdr:nvSpPr>
      <xdr:spPr>
        <a:xfrm>
          <a:off x="7626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97807</xdr:rowOff>
    </xdr:from>
    <xdr:ext cx="469744" cy="259045"/>
    <xdr:sp macro="" textlink="">
      <xdr:nvSpPr>
        <xdr:cNvPr id="489" name="n_4mainValue【市民会館】&#10;一人当たり面積">
          <a:extLst>
            <a:ext uri="{FF2B5EF4-FFF2-40B4-BE49-F238E27FC236}">
              <a16:creationId xmlns:a16="http://schemas.microsoft.com/office/drawing/2014/main" id="{5E721150-3711-4C95-825E-1FB1AF7510CB}"/>
            </a:ext>
          </a:extLst>
        </xdr:cNvPr>
        <xdr:cNvSpPr txBox="1"/>
      </xdr:nvSpPr>
      <xdr:spPr>
        <a:xfrm>
          <a:off x="6737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5D51C4FF-3ED9-4C0C-A3D9-A7C1BBE68D9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6CF5FEB6-1E6C-4030-AD70-47BBE391395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889C8C32-932F-414B-816B-C9DB350AD76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875E0F81-4269-4375-95C7-BB5BE025CEE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2F1DFF15-C61F-4CF8-9E83-DBCC7556729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E543BB5E-2983-41C7-887E-14B432188C2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2033EC49-F98E-4B2E-BD38-14D747C2802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2F6E0D00-2B5E-48A3-ACAA-36690ED5E81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B05E7C45-CF5D-421D-BB03-93C187BEDB9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AC935B0B-0437-4BD0-8757-5B7D8CFA7CF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4197690A-00A7-4F63-9C6D-979095505F4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D06DCC6E-E150-413E-A5BC-637770D6571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A626DA3D-677C-4252-AF9A-18686AA09CC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ED6F982B-A3E9-436A-9CD4-0FD7B9C508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D3201540-5993-4192-8CC6-66A108A6E0A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E3C4EA3A-8681-4AEC-BF1E-4E0DBAAC475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43540A53-5852-425B-89A6-3CDEEA4024E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BF94C9CA-6DEC-40D7-A95D-34EB3155650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D4D1FD10-0E55-4E60-961B-B0957696258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C3B58EA9-10AC-401F-B064-C9D45E304C3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9C976CE7-FB16-4D3F-A66C-C94EB69065B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0C1FF34B-914A-4E7F-B8AA-D83DF8834C1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D7A34173-CEF2-4CD0-AE72-8D318629ED9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9ABE662E-E9B4-45B1-A314-5FDF2412546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F8901B44-812F-43DD-AB8A-140EA170DDF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108A861E-70A6-494D-BB18-6338D6842C0A}"/>
            </a:ext>
          </a:extLst>
        </xdr:cNvPr>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6EFC5B3D-D68F-46E2-865C-315B96CEA848}"/>
            </a:ext>
          </a:extLst>
        </xdr:cNvPr>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430E95E7-A915-477C-8F39-2208B9AC75DE}"/>
            </a:ext>
          </a:extLst>
        </xdr:cNvPr>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EEA92E2-989C-4659-A603-2730A495574A}"/>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DF9008FB-9C4E-4B62-B698-4AD8DF9B64D7}"/>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80571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6DAC3E2F-BE37-46C0-B840-AB2F9B79D696}"/>
            </a:ext>
          </a:extLst>
        </xdr:cNvPr>
        <xdr:cNvSpPr txBox="1"/>
      </xdr:nvSpPr>
      <xdr:spPr>
        <a:xfrm>
          <a:off x="16357600" y="659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C57C330C-6469-4771-86EB-091A4608684D}"/>
            </a:ext>
          </a:extLst>
        </xdr:cNvPr>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066E0BB5-F310-4A62-8BD1-0BB7465DF294}"/>
            </a:ext>
          </a:extLst>
        </xdr:cNvPr>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7C767186-62F8-44AC-A37C-EE7D16354B83}"/>
            </a:ext>
          </a:extLst>
        </xdr:cNvPr>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4" name="フローチャート: 判断 523">
          <a:extLst>
            <a:ext uri="{FF2B5EF4-FFF2-40B4-BE49-F238E27FC236}">
              <a16:creationId xmlns:a16="http://schemas.microsoft.com/office/drawing/2014/main" id="{7849EE56-4D6B-4735-8320-AA50C48AD531}"/>
            </a:ext>
          </a:extLst>
        </xdr:cNvPr>
        <xdr:cNvSpPr/>
      </xdr:nvSpPr>
      <xdr:spPr>
        <a:xfrm>
          <a:off x="13652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525" name="フローチャート: 判断 524">
          <a:extLst>
            <a:ext uri="{FF2B5EF4-FFF2-40B4-BE49-F238E27FC236}">
              <a16:creationId xmlns:a16="http://schemas.microsoft.com/office/drawing/2014/main" id="{86705215-1F77-4286-A3F1-BD2322AC5424}"/>
            </a:ext>
          </a:extLst>
        </xdr:cNvPr>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65217728-14B8-4B0B-8835-C0EA082B2B7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F628F48D-6B19-4D86-94D0-96D2BB7CC10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5426B7C-E861-43E6-B003-837712B1C70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1B0F5D68-1BF1-4E85-8E84-D84C529F3DD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C34EAEB-A6EE-4BAB-8844-DCBD3732A4E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108676</xdr:rowOff>
    </xdr:from>
    <xdr:to>
      <xdr:col>85</xdr:col>
      <xdr:colOff>177800</xdr:colOff>
      <xdr:row>37</xdr:row>
      <xdr:rowOff>38826</xdr:rowOff>
    </xdr:to>
    <xdr:sp macro="" textlink="">
      <xdr:nvSpPr>
        <xdr:cNvPr id="531" name="楕円 530">
          <a:extLst>
            <a:ext uri="{FF2B5EF4-FFF2-40B4-BE49-F238E27FC236}">
              <a16:creationId xmlns:a16="http://schemas.microsoft.com/office/drawing/2014/main" id="{065FEBF3-7F36-474D-A55C-7B8C04EA75B7}"/>
            </a:ext>
          </a:extLst>
        </xdr:cNvPr>
        <xdr:cNvSpPr/>
      </xdr:nvSpPr>
      <xdr:spPr>
        <a:xfrm>
          <a:off x="162687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131553</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C6CA9ADF-0930-4E86-938E-5652BA89BE07}"/>
            </a:ext>
          </a:extLst>
        </xdr:cNvPr>
        <xdr:cNvSpPr txBox="1"/>
      </xdr:nvSpPr>
      <xdr:spPr>
        <a:xfrm>
          <a:off x="16357600" y="613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31931</xdr:rowOff>
    </xdr:from>
    <xdr:to>
      <xdr:col>81</xdr:col>
      <xdr:colOff>101600</xdr:colOff>
      <xdr:row>36</xdr:row>
      <xdr:rowOff>133531</xdr:rowOff>
    </xdr:to>
    <xdr:sp macro="" textlink="">
      <xdr:nvSpPr>
        <xdr:cNvPr id="533" name="楕円 532">
          <a:extLst>
            <a:ext uri="{FF2B5EF4-FFF2-40B4-BE49-F238E27FC236}">
              <a16:creationId xmlns:a16="http://schemas.microsoft.com/office/drawing/2014/main" id="{02136F81-4EC2-47A2-90E0-320B8A00A65A}"/>
            </a:ext>
          </a:extLst>
        </xdr:cNvPr>
        <xdr:cNvSpPr/>
      </xdr:nvSpPr>
      <xdr:spPr>
        <a:xfrm>
          <a:off x="15430500" y="620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82731</xdr:rowOff>
    </xdr:from>
    <xdr:to>
      <xdr:col>85</xdr:col>
      <xdr:colOff>127000</xdr:colOff>
      <xdr:row>36</xdr:row>
      <xdr:rowOff>159476</xdr:rowOff>
    </xdr:to>
    <xdr:cxnSp macro="">
      <xdr:nvCxnSpPr>
        <xdr:cNvPr id="534" name="直線コネクタ 533">
          <a:extLst>
            <a:ext uri="{FF2B5EF4-FFF2-40B4-BE49-F238E27FC236}">
              <a16:creationId xmlns:a16="http://schemas.microsoft.com/office/drawing/2014/main" id="{BCC9D4A6-890E-4478-B7BE-7D9B06F7F2EF}"/>
            </a:ext>
          </a:extLst>
        </xdr:cNvPr>
        <xdr:cNvCxnSpPr/>
      </xdr:nvCxnSpPr>
      <xdr:spPr>
        <a:xfrm>
          <a:off x="15481300" y="6254931"/>
          <a:ext cx="8382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128270</xdr:rowOff>
    </xdr:from>
    <xdr:to>
      <xdr:col>76</xdr:col>
      <xdr:colOff>165100</xdr:colOff>
      <xdr:row>36</xdr:row>
      <xdr:rowOff>58420</xdr:rowOff>
    </xdr:to>
    <xdr:sp macro="" textlink="">
      <xdr:nvSpPr>
        <xdr:cNvPr id="535" name="楕円 534">
          <a:extLst>
            <a:ext uri="{FF2B5EF4-FFF2-40B4-BE49-F238E27FC236}">
              <a16:creationId xmlns:a16="http://schemas.microsoft.com/office/drawing/2014/main" id="{50C4FA62-A392-42D4-8D8E-319BAACB301C}"/>
            </a:ext>
          </a:extLst>
        </xdr:cNvPr>
        <xdr:cNvSpPr/>
      </xdr:nvSpPr>
      <xdr:spPr>
        <a:xfrm>
          <a:off x="14541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7620</xdr:rowOff>
    </xdr:from>
    <xdr:to>
      <xdr:col>81</xdr:col>
      <xdr:colOff>50800</xdr:colOff>
      <xdr:row>36</xdr:row>
      <xdr:rowOff>82731</xdr:rowOff>
    </xdr:to>
    <xdr:cxnSp macro="">
      <xdr:nvCxnSpPr>
        <xdr:cNvPr id="536" name="直線コネクタ 535">
          <a:extLst>
            <a:ext uri="{FF2B5EF4-FFF2-40B4-BE49-F238E27FC236}">
              <a16:creationId xmlns:a16="http://schemas.microsoft.com/office/drawing/2014/main" id="{62EBF6A6-FD32-491F-8FA8-0F3155FAA7F1}"/>
            </a:ext>
          </a:extLst>
        </xdr:cNvPr>
        <xdr:cNvCxnSpPr/>
      </xdr:nvCxnSpPr>
      <xdr:spPr>
        <a:xfrm>
          <a:off x="14592300" y="617982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49893</xdr:rowOff>
    </xdr:from>
    <xdr:to>
      <xdr:col>72</xdr:col>
      <xdr:colOff>38100</xdr:colOff>
      <xdr:row>35</xdr:row>
      <xdr:rowOff>151493</xdr:rowOff>
    </xdr:to>
    <xdr:sp macro="" textlink="">
      <xdr:nvSpPr>
        <xdr:cNvPr id="537" name="楕円 536">
          <a:extLst>
            <a:ext uri="{FF2B5EF4-FFF2-40B4-BE49-F238E27FC236}">
              <a16:creationId xmlns:a16="http://schemas.microsoft.com/office/drawing/2014/main" id="{F1E32A73-E806-4240-8957-92BC74F32BFC}"/>
            </a:ext>
          </a:extLst>
        </xdr:cNvPr>
        <xdr:cNvSpPr/>
      </xdr:nvSpPr>
      <xdr:spPr>
        <a:xfrm>
          <a:off x="13652500" y="605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100693</xdr:rowOff>
    </xdr:from>
    <xdr:to>
      <xdr:col>76</xdr:col>
      <xdr:colOff>114300</xdr:colOff>
      <xdr:row>36</xdr:row>
      <xdr:rowOff>7620</xdr:rowOff>
    </xdr:to>
    <xdr:cxnSp macro="">
      <xdr:nvCxnSpPr>
        <xdr:cNvPr id="538" name="直線コネクタ 537">
          <a:extLst>
            <a:ext uri="{FF2B5EF4-FFF2-40B4-BE49-F238E27FC236}">
              <a16:creationId xmlns:a16="http://schemas.microsoft.com/office/drawing/2014/main" id="{A11016E6-6AAD-4FB7-A8E3-2EB76FFF8D2B}"/>
            </a:ext>
          </a:extLst>
        </xdr:cNvPr>
        <xdr:cNvCxnSpPr/>
      </xdr:nvCxnSpPr>
      <xdr:spPr>
        <a:xfrm>
          <a:off x="13703300" y="610144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146231</xdr:rowOff>
    </xdr:from>
    <xdr:to>
      <xdr:col>67</xdr:col>
      <xdr:colOff>101600</xdr:colOff>
      <xdr:row>35</xdr:row>
      <xdr:rowOff>76381</xdr:rowOff>
    </xdr:to>
    <xdr:sp macro="" textlink="">
      <xdr:nvSpPr>
        <xdr:cNvPr id="539" name="楕円 538">
          <a:extLst>
            <a:ext uri="{FF2B5EF4-FFF2-40B4-BE49-F238E27FC236}">
              <a16:creationId xmlns:a16="http://schemas.microsoft.com/office/drawing/2014/main" id="{28E83D2E-69E1-4EEC-BD58-978B71C88FE5}"/>
            </a:ext>
          </a:extLst>
        </xdr:cNvPr>
        <xdr:cNvSpPr/>
      </xdr:nvSpPr>
      <xdr:spPr>
        <a:xfrm>
          <a:off x="12763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25581</xdr:rowOff>
    </xdr:from>
    <xdr:to>
      <xdr:col>71</xdr:col>
      <xdr:colOff>177800</xdr:colOff>
      <xdr:row>35</xdr:row>
      <xdr:rowOff>100693</xdr:rowOff>
    </xdr:to>
    <xdr:cxnSp macro="">
      <xdr:nvCxnSpPr>
        <xdr:cNvPr id="540" name="直線コネクタ 539">
          <a:extLst>
            <a:ext uri="{FF2B5EF4-FFF2-40B4-BE49-F238E27FC236}">
              <a16:creationId xmlns:a16="http://schemas.microsoft.com/office/drawing/2014/main" id="{2F3752C3-8294-40A6-AD56-9541E9477038}"/>
            </a:ext>
          </a:extLst>
        </xdr:cNvPr>
        <xdr:cNvCxnSpPr/>
      </xdr:nvCxnSpPr>
      <xdr:spPr>
        <a:xfrm>
          <a:off x="12814300" y="602633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168746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652F64BC-08AB-4BF8-8B54-31EF4A84E2C9}"/>
            </a:ext>
          </a:extLst>
        </xdr:cNvPr>
        <xdr:cNvSpPr txBox="1"/>
      </xdr:nvSpPr>
      <xdr:spPr>
        <a:xfrm>
          <a:off x="152660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11FBBBD1-3AA5-49D2-89D5-E69367BA77A5}"/>
            </a:ext>
          </a:extLst>
        </xdr:cNvPr>
        <xdr:cNvSpPr txBox="1"/>
      </xdr:nvSpPr>
      <xdr:spPr>
        <a:xfrm>
          <a:off x="14389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116494</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7CC22D3-2216-4C2F-89CB-DEA7F47D69A1}"/>
            </a:ext>
          </a:extLst>
        </xdr:cNvPr>
        <xdr:cNvSpPr txBox="1"/>
      </xdr:nvSpPr>
      <xdr:spPr>
        <a:xfrm>
          <a:off x="13500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80571</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19ADED12-A18E-458E-A4F6-FF7E7E02879F}"/>
            </a:ext>
          </a:extLst>
        </xdr:cNvPr>
        <xdr:cNvSpPr txBox="1"/>
      </xdr:nvSpPr>
      <xdr:spPr>
        <a:xfrm>
          <a:off x="12611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150058</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21DD9AB7-ECA8-4500-B21B-80DDDC67C01C}"/>
            </a:ext>
          </a:extLst>
        </xdr:cNvPr>
        <xdr:cNvSpPr txBox="1"/>
      </xdr:nvSpPr>
      <xdr:spPr>
        <a:xfrm>
          <a:off x="15266044" y="597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74947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4032508A-6493-45B0-952E-516BD256DEE2}"/>
            </a:ext>
          </a:extLst>
        </xdr:cNvPr>
        <xdr:cNvSpPr txBox="1"/>
      </xdr:nvSpPr>
      <xdr:spPr>
        <a:xfrm>
          <a:off x="14389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168020</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82B44984-1FC5-4509-8C88-2D2462B49475}"/>
            </a:ext>
          </a:extLst>
        </xdr:cNvPr>
        <xdr:cNvSpPr txBox="1"/>
      </xdr:nvSpPr>
      <xdr:spPr>
        <a:xfrm>
          <a:off x="13500744" y="582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92908</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C1A3D896-474A-45C0-96FA-90D826F11ED1}"/>
            </a:ext>
          </a:extLst>
        </xdr:cNvPr>
        <xdr:cNvSpPr txBox="1"/>
      </xdr:nvSpPr>
      <xdr:spPr>
        <a:xfrm>
          <a:off x="126117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553C997-65ED-4A15-A7C8-7175B964906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9A249020-3B86-4D1D-8A34-0D091A61B93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922C95DB-E3C7-466D-9279-0FFEE915411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321F873C-D47C-44D9-81DF-D750990F3C2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F2D7E7F1-EA82-4B99-B1EF-666C9477B82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E49BEC2C-7F16-4285-B18B-00AD0DCE139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794C1918-70D5-4D46-9A1A-9745BF5D955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BD30DEE1-29EF-4C37-8738-E9FDAEA3DC3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D63BE9B7-1EE4-4885-AB9A-1F4A61613A0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FA5F10A-4B38-4881-9098-3DA28D4E747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E8D24B79-C4FD-499E-AF7B-834F4B4F5EE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25877B6B-0E5F-407B-8F1C-B557436B052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BC62B285-A1AC-4F2B-968F-20D49383E04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CF37F2CA-67CC-4DA0-83AC-3C3CAE452EDA}"/>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7334BD7A-36C8-4A1A-B503-41418330106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E6470AB7-6EA3-4B7D-AB72-09B7B9D2651B}"/>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43409D7D-41FF-4709-8D66-8AA7247EC0D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0E64F87E-D2E0-4D38-B9DF-9095DCA1AC3F}"/>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2734ADDF-030F-4AB7-82A3-3F32F3319D6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3B7913D5-CC56-4770-9A1C-85F693099CB9}"/>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7375FC5B-5614-4C89-9FEB-C208E1696A2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412694FC-4740-40C5-A45F-AA48DA2E623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B1C93B4D-04EB-4CCF-A2FB-79B23F382A5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1308431B-A6F6-47DB-AAD9-8369BD129BCA}"/>
            </a:ext>
          </a:extLst>
        </xdr:cNvPr>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BF017B68-3A02-49AA-A42F-EA1AEE4F1164}"/>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F777E463-0A6F-43EB-AEA3-E577E51B22A9}"/>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C79787AC-9EDC-4AB4-9F2D-9F3B7ADC3BA4}"/>
            </a:ext>
          </a:extLst>
        </xdr:cNvPr>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9CAA921A-DC78-4159-91E9-00F240B600C9}"/>
            </a:ext>
          </a:extLst>
        </xdr:cNvPr>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124021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91899BF9-EF86-40AE-9A20-C90CF773DAB7}"/>
            </a:ext>
          </a:extLst>
        </xdr:cNvPr>
        <xdr:cNvSpPr txBox="1"/>
      </xdr:nvSpPr>
      <xdr:spPr>
        <a:xfrm>
          <a:off x="22199600" y="6810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64450020-C08D-4751-8DF5-E08CAAC16251}"/>
            </a:ext>
          </a:extLst>
        </xdr:cNvPr>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9C0326C2-A22F-4D74-913A-32C918128EC6}"/>
            </a:ext>
          </a:extLst>
        </xdr:cNvPr>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984FD5B7-7B3B-4E74-9F6F-C48E29438D89}"/>
            </a:ext>
          </a:extLst>
        </xdr:cNvPr>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143579</xdr:rowOff>
    </xdr:from>
    <xdr:to>
      <xdr:col>102</xdr:col>
      <xdr:colOff>165100</xdr:colOff>
      <xdr:row>40</xdr:row>
      <xdr:rowOff>73729</xdr:rowOff>
    </xdr:to>
    <xdr:sp macro="" textlink="">
      <xdr:nvSpPr>
        <xdr:cNvPr id="581" name="フローチャート: 判断 580">
          <a:extLst>
            <a:ext uri="{FF2B5EF4-FFF2-40B4-BE49-F238E27FC236}">
              <a16:creationId xmlns:a16="http://schemas.microsoft.com/office/drawing/2014/main" id="{D3C9232F-FBC3-45B0-814A-35A4E0002F3F}"/>
            </a:ext>
          </a:extLst>
        </xdr:cNvPr>
        <xdr:cNvSpPr/>
      </xdr:nvSpPr>
      <xdr:spPr>
        <a:xfrm>
          <a:off x="19494500" y="68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52821</xdr:rowOff>
    </xdr:from>
    <xdr:to>
      <xdr:col>98</xdr:col>
      <xdr:colOff>38100</xdr:colOff>
      <xdr:row>40</xdr:row>
      <xdr:rowOff>154421</xdr:rowOff>
    </xdr:to>
    <xdr:sp macro="" textlink="">
      <xdr:nvSpPr>
        <xdr:cNvPr id="582" name="フローチャート: 判断 581">
          <a:extLst>
            <a:ext uri="{FF2B5EF4-FFF2-40B4-BE49-F238E27FC236}">
              <a16:creationId xmlns:a16="http://schemas.microsoft.com/office/drawing/2014/main" id="{81EDC082-5351-4760-92F2-D9A2A7DABAD4}"/>
            </a:ext>
          </a:extLst>
        </xdr:cNvPr>
        <xdr:cNvSpPr/>
      </xdr:nvSpPr>
      <xdr:spPr>
        <a:xfrm>
          <a:off x="18605500" y="691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2DCA4D1F-B278-4569-BCAD-79CF1B41CE9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4B9DCC5C-5715-4A81-987E-25299B202D8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C5A8D690-1BDC-4B71-AAD9-5BCDD50F97A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E3333097-BA7F-4B74-B952-5166E21FF17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4551CD4-11E3-4E76-AA55-A158F0F22BE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141510</xdr:rowOff>
    </xdr:from>
    <xdr:to>
      <xdr:col>116</xdr:col>
      <xdr:colOff>114300</xdr:colOff>
      <xdr:row>40</xdr:row>
      <xdr:rowOff>71660</xdr:rowOff>
    </xdr:to>
    <xdr:sp macro="" textlink="">
      <xdr:nvSpPr>
        <xdr:cNvPr id="588" name="楕円 587">
          <a:extLst>
            <a:ext uri="{FF2B5EF4-FFF2-40B4-BE49-F238E27FC236}">
              <a16:creationId xmlns:a16="http://schemas.microsoft.com/office/drawing/2014/main" id="{0040AA39-58C2-4DC2-A2AE-6BD3AE87CB69}"/>
            </a:ext>
          </a:extLst>
        </xdr:cNvPr>
        <xdr:cNvSpPr/>
      </xdr:nvSpPr>
      <xdr:spPr>
        <a:xfrm>
          <a:off x="22110700" y="682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164387</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A7F70601-441F-4ABA-A179-FAB0481CC744}"/>
            </a:ext>
          </a:extLst>
        </xdr:cNvPr>
        <xdr:cNvSpPr txBox="1"/>
      </xdr:nvSpPr>
      <xdr:spPr>
        <a:xfrm>
          <a:off x="22199600" y="667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144538</xdr:rowOff>
    </xdr:from>
    <xdr:to>
      <xdr:col>112</xdr:col>
      <xdr:colOff>38100</xdr:colOff>
      <xdr:row>40</xdr:row>
      <xdr:rowOff>74688</xdr:rowOff>
    </xdr:to>
    <xdr:sp macro="" textlink="">
      <xdr:nvSpPr>
        <xdr:cNvPr id="590" name="楕円 589">
          <a:extLst>
            <a:ext uri="{FF2B5EF4-FFF2-40B4-BE49-F238E27FC236}">
              <a16:creationId xmlns:a16="http://schemas.microsoft.com/office/drawing/2014/main" id="{5C625537-1149-4765-B711-C18EE614BE64}"/>
            </a:ext>
          </a:extLst>
        </xdr:cNvPr>
        <xdr:cNvSpPr/>
      </xdr:nvSpPr>
      <xdr:spPr>
        <a:xfrm>
          <a:off x="21272500" y="683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20860</xdr:rowOff>
    </xdr:from>
    <xdr:to>
      <xdr:col>116</xdr:col>
      <xdr:colOff>63500</xdr:colOff>
      <xdr:row>40</xdr:row>
      <xdr:rowOff>23888</xdr:rowOff>
    </xdr:to>
    <xdr:cxnSp macro="">
      <xdr:nvCxnSpPr>
        <xdr:cNvPr id="591" name="直線コネクタ 590">
          <a:extLst>
            <a:ext uri="{FF2B5EF4-FFF2-40B4-BE49-F238E27FC236}">
              <a16:creationId xmlns:a16="http://schemas.microsoft.com/office/drawing/2014/main" id="{E7962BCC-C698-4691-9E9C-9106EE93FD8A}"/>
            </a:ext>
          </a:extLst>
        </xdr:cNvPr>
        <xdr:cNvCxnSpPr/>
      </xdr:nvCxnSpPr>
      <xdr:spPr>
        <a:xfrm flipV="1">
          <a:off x="21323300" y="6878860"/>
          <a:ext cx="838200" cy="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151839</xdr:rowOff>
    </xdr:from>
    <xdr:to>
      <xdr:col>107</xdr:col>
      <xdr:colOff>101600</xdr:colOff>
      <xdr:row>40</xdr:row>
      <xdr:rowOff>81989</xdr:rowOff>
    </xdr:to>
    <xdr:sp macro="" textlink="">
      <xdr:nvSpPr>
        <xdr:cNvPr id="592" name="楕円 591">
          <a:extLst>
            <a:ext uri="{FF2B5EF4-FFF2-40B4-BE49-F238E27FC236}">
              <a16:creationId xmlns:a16="http://schemas.microsoft.com/office/drawing/2014/main" id="{DF341A11-D8CA-472E-9E44-8199C1B5F856}"/>
            </a:ext>
          </a:extLst>
        </xdr:cNvPr>
        <xdr:cNvSpPr/>
      </xdr:nvSpPr>
      <xdr:spPr>
        <a:xfrm>
          <a:off x="20383500" y="683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23888</xdr:rowOff>
    </xdr:from>
    <xdr:to>
      <xdr:col>111</xdr:col>
      <xdr:colOff>177800</xdr:colOff>
      <xdr:row>40</xdr:row>
      <xdr:rowOff>31189</xdr:rowOff>
    </xdr:to>
    <xdr:cxnSp macro="">
      <xdr:nvCxnSpPr>
        <xdr:cNvPr id="593" name="直線コネクタ 592">
          <a:extLst>
            <a:ext uri="{FF2B5EF4-FFF2-40B4-BE49-F238E27FC236}">
              <a16:creationId xmlns:a16="http://schemas.microsoft.com/office/drawing/2014/main" id="{374C31B1-F4B1-4DCB-9996-DA410276786A}"/>
            </a:ext>
          </a:extLst>
        </xdr:cNvPr>
        <xdr:cNvCxnSpPr/>
      </xdr:nvCxnSpPr>
      <xdr:spPr>
        <a:xfrm flipV="1">
          <a:off x="20434300" y="6881888"/>
          <a:ext cx="889000" cy="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154277</xdr:rowOff>
    </xdr:from>
    <xdr:to>
      <xdr:col>102</xdr:col>
      <xdr:colOff>165100</xdr:colOff>
      <xdr:row>40</xdr:row>
      <xdr:rowOff>84427</xdr:rowOff>
    </xdr:to>
    <xdr:sp macro="" textlink="">
      <xdr:nvSpPr>
        <xdr:cNvPr id="594" name="楕円 593">
          <a:extLst>
            <a:ext uri="{FF2B5EF4-FFF2-40B4-BE49-F238E27FC236}">
              <a16:creationId xmlns:a16="http://schemas.microsoft.com/office/drawing/2014/main" id="{E73655F1-6DC1-4803-9BFC-33E882CC0475}"/>
            </a:ext>
          </a:extLst>
        </xdr:cNvPr>
        <xdr:cNvSpPr/>
      </xdr:nvSpPr>
      <xdr:spPr>
        <a:xfrm>
          <a:off x="19494500" y="684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31189</xdr:rowOff>
    </xdr:from>
    <xdr:to>
      <xdr:col>107</xdr:col>
      <xdr:colOff>50800</xdr:colOff>
      <xdr:row>40</xdr:row>
      <xdr:rowOff>33627</xdr:rowOff>
    </xdr:to>
    <xdr:cxnSp macro="">
      <xdr:nvCxnSpPr>
        <xdr:cNvPr id="595" name="直線コネクタ 594">
          <a:extLst>
            <a:ext uri="{FF2B5EF4-FFF2-40B4-BE49-F238E27FC236}">
              <a16:creationId xmlns:a16="http://schemas.microsoft.com/office/drawing/2014/main" id="{191CE2DA-5ECF-40BC-8107-A7F47A0E0C1A}"/>
            </a:ext>
          </a:extLst>
        </xdr:cNvPr>
        <xdr:cNvCxnSpPr/>
      </xdr:nvCxnSpPr>
      <xdr:spPr>
        <a:xfrm flipV="1">
          <a:off x="19545300" y="6889189"/>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159638</xdr:rowOff>
    </xdr:from>
    <xdr:to>
      <xdr:col>98</xdr:col>
      <xdr:colOff>38100</xdr:colOff>
      <xdr:row>40</xdr:row>
      <xdr:rowOff>89788</xdr:rowOff>
    </xdr:to>
    <xdr:sp macro="" textlink="">
      <xdr:nvSpPr>
        <xdr:cNvPr id="596" name="楕円 595">
          <a:extLst>
            <a:ext uri="{FF2B5EF4-FFF2-40B4-BE49-F238E27FC236}">
              <a16:creationId xmlns:a16="http://schemas.microsoft.com/office/drawing/2014/main" id="{AAE9F5F2-4C51-47A3-8D90-1F6BA481FC0A}"/>
            </a:ext>
          </a:extLst>
        </xdr:cNvPr>
        <xdr:cNvSpPr/>
      </xdr:nvSpPr>
      <xdr:spPr>
        <a:xfrm>
          <a:off x="18605500" y="684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33627</xdr:rowOff>
    </xdr:from>
    <xdr:to>
      <xdr:col>102</xdr:col>
      <xdr:colOff>114300</xdr:colOff>
      <xdr:row>40</xdr:row>
      <xdr:rowOff>38988</xdr:rowOff>
    </xdr:to>
    <xdr:cxnSp macro="">
      <xdr:nvCxnSpPr>
        <xdr:cNvPr id="597" name="直線コネクタ 596">
          <a:extLst>
            <a:ext uri="{FF2B5EF4-FFF2-40B4-BE49-F238E27FC236}">
              <a16:creationId xmlns:a16="http://schemas.microsoft.com/office/drawing/2014/main" id="{F678DCE3-B70C-4EBE-9B1A-8FDEDD873E1B}"/>
            </a:ext>
          </a:extLst>
        </xdr:cNvPr>
        <xdr:cNvCxnSpPr/>
      </xdr:nvCxnSpPr>
      <xdr:spPr>
        <a:xfrm flipV="1">
          <a:off x="18656300" y="6891627"/>
          <a:ext cx="889000" cy="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66772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F8C2106F-BB6F-42EA-9B41-295B526EE2F4}"/>
            </a:ext>
          </a:extLst>
        </xdr:cNvPr>
        <xdr:cNvSpPr txBox="1"/>
      </xdr:nvSpPr>
      <xdr:spPr>
        <a:xfrm>
          <a:off x="21043411" y="692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95180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280F1686-222C-4088-B525-DDEAF8BBAE07}"/>
            </a:ext>
          </a:extLst>
        </xdr:cNvPr>
        <xdr:cNvSpPr txBox="1"/>
      </xdr:nvSpPr>
      <xdr:spPr>
        <a:xfrm>
          <a:off x="20167111" y="69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90256</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CC4AC5E2-648E-43AE-ACEE-31F053E0AEC0}"/>
            </a:ext>
          </a:extLst>
        </xdr:cNvPr>
        <xdr:cNvSpPr txBox="1"/>
      </xdr:nvSpPr>
      <xdr:spPr>
        <a:xfrm>
          <a:off x="19278111" y="660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145548</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25396406-0C62-4FBF-9FF5-44E25295BD8F}"/>
            </a:ext>
          </a:extLst>
        </xdr:cNvPr>
        <xdr:cNvSpPr txBox="1"/>
      </xdr:nvSpPr>
      <xdr:spPr>
        <a:xfrm>
          <a:off x="18389111" y="700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91215</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76508B3F-A7AF-4D6F-8D63-E6DFAEF62A80}"/>
            </a:ext>
          </a:extLst>
        </xdr:cNvPr>
        <xdr:cNvSpPr txBox="1"/>
      </xdr:nvSpPr>
      <xdr:spPr>
        <a:xfrm>
          <a:off x="21043411" y="660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98516</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FEC607E0-835B-4480-9E09-7814B919A4DF}"/>
            </a:ext>
          </a:extLst>
        </xdr:cNvPr>
        <xdr:cNvSpPr txBox="1"/>
      </xdr:nvSpPr>
      <xdr:spPr>
        <a:xfrm>
          <a:off x="20167111" y="661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75554</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A15E9A7F-ADC1-42B4-9699-A77F3B945A17}"/>
            </a:ext>
          </a:extLst>
        </xdr:cNvPr>
        <xdr:cNvSpPr txBox="1"/>
      </xdr:nvSpPr>
      <xdr:spPr>
        <a:xfrm>
          <a:off x="19278111" y="693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106315</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3C124CC2-AF33-4C0C-A8B4-4F8CF952450E}"/>
            </a:ext>
          </a:extLst>
        </xdr:cNvPr>
        <xdr:cNvSpPr txBox="1"/>
      </xdr:nvSpPr>
      <xdr:spPr>
        <a:xfrm>
          <a:off x="18389111" y="662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71182D2A-41B9-43A3-B9ED-8A98BB2D55C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84059413-67B1-4D5A-AD78-FDC824B31EB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F42007F7-4302-4C19-AAC8-55D213EEC8E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FF49FF39-075D-49A5-89F3-4D257A3B9BF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D0F3C60B-53D4-46D4-8E30-1F1D8B0F82E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E063FE77-1862-4BDE-9ECB-9C3733DCC1C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D267D6E5-B6F0-4EAA-9EC4-65D640A0CD1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9F291703-5768-46D2-AFF7-89B3009F78F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9A3B6B10-1A0B-4769-A2F4-58624877EDE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63326483-5EDB-4C6B-923F-AF55FF79743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AF4AE630-49CF-4D6E-9519-6FC2FF49A97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07CDF634-E2D3-4DFC-8C59-DC1527B1630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456B2298-83FD-402F-AF5B-8D40F95C69E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B8981E31-1C2B-468A-A5B6-BA722A517CF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20A3D7F2-6B82-4820-A71C-808ACDD7990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A21F8F72-E2DB-4A33-9F6B-E84CB532A6E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4457D195-8E16-49BF-97E7-7597E5CA355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D9AC12B7-B6DA-413B-9924-5A2B985245B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6619486B-2A24-4280-BD02-4CDFBFB073D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FDA145B7-B080-48E1-8C8B-F2F1CC09117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CECCBEE4-0804-467E-B246-EFF7B05B90E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F82A4AE4-75E5-43F2-812C-ADC992641DF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54DF04F9-894B-4DE3-B4F7-8058D80D352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CAF07EFC-B4E6-4BC1-A00C-A2E19B5B1EA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32E503CD-56EC-47E8-B2F9-0E712BC961E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D0F785C9-F268-46D0-8F2C-3BA15EB26C05}"/>
            </a:ext>
          </a:extLst>
        </xdr:cNvPr>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015225FD-6154-4CC9-BFD1-A3E3AC1EEE29}"/>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68C78016-DD86-4A19-9F51-37EDD3415C6C}"/>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24C53BE8-EC00-4309-B1FA-22086E9DB50C}"/>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ACD33E5D-2A44-43E2-9B0B-111BB58E8CE7}"/>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3DF74BE1-3267-4DD4-8FB4-A5CF3EDDA848}"/>
            </a:ext>
          </a:extLst>
        </xdr:cNvPr>
        <xdr:cNvSpPr txBox="1"/>
      </xdr:nvSpPr>
      <xdr:spPr>
        <a:xfrm>
          <a:off x="1635760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7E14F389-DF2C-4ADD-9CA3-321F4D69669D}"/>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4D089EEE-8859-41A3-925F-EE91F4C4DAD1}"/>
            </a:ext>
          </a:extLst>
        </xdr:cNvPr>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DDF282A9-5DA0-4E24-BCFE-A73C1405E14E}"/>
            </a:ext>
          </a:extLst>
        </xdr:cNvPr>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66766</xdr:rowOff>
    </xdr:from>
    <xdr:to>
      <xdr:col>72</xdr:col>
      <xdr:colOff>38100</xdr:colOff>
      <xdr:row>59</xdr:row>
      <xdr:rowOff>168366</xdr:rowOff>
    </xdr:to>
    <xdr:sp macro="" textlink="">
      <xdr:nvSpPr>
        <xdr:cNvPr id="640" name="フローチャート: 判断 639">
          <a:extLst>
            <a:ext uri="{FF2B5EF4-FFF2-40B4-BE49-F238E27FC236}">
              <a16:creationId xmlns:a16="http://schemas.microsoft.com/office/drawing/2014/main" id="{D29D3CC4-3955-4D1A-B71D-0894A64B0A5D}"/>
            </a:ext>
          </a:extLst>
        </xdr:cNvPr>
        <xdr:cNvSpPr/>
      </xdr:nvSpPr>
      <xdr:spPr>
        <a:xfrm>
          <a:off x="13652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641" name="フローチャート: 判断 640">
          <a:extLst>
            <a:ext uri="{FF2B5EF4-FFF2-40B4-BE49-F238E27FC236}">
              <a16:creationId xmlns:a16="http://schemas.microsoft.com/office/drawing/2014/main" id="{1411358A-AF27-49E9-A42E-2E9055D7F904}"/>
            </a:ext>
          </a:extLst>
        </xdr:cNvPr>
        <xdr:cNvSpPr/>
      </xdr:nvSpPr>
      <xdr:spPr>
        <a:xfrm>
          <a:off x="12763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15B5C9C-EB7F-46B7-8674-6FE64BDC988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A08CBFFE-BF89-47E1-BF55-44A23FF7F8C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C3A84EC-C584-4DC9-8849-03EE2DE3D34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F67C3E51-B536-4C95-81C5-3871A607FEE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344F5AEB-5649-4586-B619-96DAD977A25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117384</xdr:rowOff>
    </xdr:from>
    <xdr:to>
      <xdr:col>85</xdr:col>
      <xdr:colOff>177800</xdr:colOff>
      <xdr:row>61</xdr:row>
      <xdr:rowOff>47534</xdr:rowOff>
    </xdr:to>
    <xdr:sp macro="" textlink="">
      <xdr:nvSpPr>
        <xdr:cNvPr id="647" name="楕円 646">
          <a:extLst>
            <a:ext uri="{FF2B5EF4-FFF2-40B4-BE49-F238E27FC236}">
              <a16:creationId xmlns:a16="http://schemas.microsoft.com/office/drawing/2014/main" id="{FEBF768B-2578-42D3-9556-CF517C69137F}"/>
            </a:ext>
          </a:extLst>
        </xdr:cNvPr>
        <xdr:cNvSpPr/>
      </xdr:nvSpPr>
      <xdr:spPr>
        <a:xfrm>
          <a:off x="162687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95811</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3DDACCFC-51D4-4A84-AE64-66AEBAEBA75A}"/>
            </a:ext>
          </a:extLst>
        </xdr:cNvPr>
        <xdr:cNvSpPr txBox="1"/>
      </xdr:nvSpPr>
      <xdr:spPr>
        <a:xfrm>
          <a:off x="16357600"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84727</xdr:rowOff>
    </xdr:from>
    <xdr:to>
      <xdr:col>81</xdr:col>
      <xdr:colOff>101600</xdr:colOff>
      <xdr:row>61</xdr:row>
      <xdr:rowOff>14877</xdr:rowOff>
    </xdr:to>
    <xdr:sp macro="" textlink="">
      <xdr:nvSpPr>
        <xdr:cNvPr id="649" name="楕円 648">
          <a:extLst>
            <a:ext uri="{FF2B5EF4-FFF2-40B4-BE49-F238E27FC236}">
              <a16:creationId xmlns:a16="http://schemas.microsoft.com/office/drawing/2014/main" id="{102A3736-F0BF-4C72-B644-E3DF79C46875}"/>
            </a:ext>
          </a:extLst>
        </xdr:cNvPr>
        <xdr:cNvSpPr/>
      </xdr:nvSpPr>
      <xdr:spPr>
        <a:xfrm>
          <a:off x="15430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135527</xdr:rowOff>
    </xdr:from>
    <xdr:to>
      <xdr:col>85</xdr:col>
      <xdr:colOff>127000</xdr:colOff>
      <xdr:row>60</xdr:row>
      <xdr:rowOff>168184</xdr:rowOff>
    </xdr:to>
    <xdr:cxnSp macro="">
      <xdr:nvCxnSpPr>
        <xdr:cNvPr id="650" name="直線コネクタ 649">
          <a:extLst>
            <a:ext uri="{FF2B5EF4-FFF2-40B4-BE49-F238E27FC236}">
              <a16:creationId xmlns:a16="http://schemas.microsoft.com/office/drawing/2014/main" id="{E8E95566-AD6A-42DA-8E5C-250FB8F86BBC}"/>
            </a:ext>
          </a:extLst>
        </xdr:cNvPr>
        <xdr:cNvCxnSpPr/>
      </xdr:nvCxnSpPr>
      <xdr:spPr>
        <a:xfrm>
          <a:off x="15481300" y="1042252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52070</xdr:rowOff>
    </xdr:from>
    <xdr:to>
      <xdr:col>76</xdr:col>
      <xdr:colOff>165100</xdr:colOff>
      <xdr:row>60</xdr:row>
      <xdr:rowOff>153670</xdr:rowOff>
    </xdr:to>
    <xdr:sp macro="" textlink="">
      <xdr:nvSpPr>
        <xdr:cNvPr id="651" name="楕円 650">
          <a:extLst>
            <a:ext uri="{FF2B5EF4-FFF2-40B4-BE49-F238E27FC236}">
              <a16:creationId xmlns:a16="http://schemas.microsoft.com/office/drawing/2014/main" id="{FB342939-F216-4789-B75D-20102FC38204}"/>
            </a:ext>
          </a:extLst>
        </xdr:cNvPr>
        <xdr:cNvSpPr/>
      </xdr:nvSpPr>
      <xdr:spPr>
        <a:xfrm>
          <a:off x="14541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102870</xdr:rowOff>
    </xdr:from>
    <xdr:to>
      <xdr:col>81</xdr:col>
      <xdr:colOff>50800</xdr:colOff>
      <xdr:row>60</xdr:row>
      <xdr:rowOff>135527</xdr:rowOff>
    </xdr:to>
    <xdr:cxnSp macro="">
      <xdr:nvCxnSpPr>
        <xdr:cNvPr id="652" name="直線コネクタ 651">
          <a:extLst>
            <a:ext uri="{FF2B5EF4-FFF2-40B4-BE49-F238E27FC236}">
              <a16:creationId xmlns:a16="http://schemas.microsoft.com/office/drawing/2014/main" id="{7C11C346-C20C-4AFD-B224-269912069684}"/>
            </a:ext>
          </a:extLst>
        </xdr:cNvPr>
        <xdr:cNvCxnSpPr/>
      </xdr:nvCxnSpPr>
      <xdr:spPr>
        <a:xfrm>
          <a:off x="14592300" y="103898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19413</xdr:rowOff>
    </xdr:from>
    <xdr:to>
      <xdr:col>72</xdr:col>
      <xdr:colOff>38100</xdr:colOff>
      <xdr:row>60</xdr:row>
      <xdr:rowOff>121013</xdr:rowOff>
    </xdr:to>
    <xdr:sp macro="" textlink="">
      <xdr:nvSpPr>
        <xdr:cNvPr id="653" name="楕円 652">
          <a:extLst>
            <a:ext uri="{FF2B5EF4-FFF2-40B4-BE49-F238E27FC236}">
              <a16:creationId xmlns:a16="http://schemas.microsoft.com/office/drawing/2014/main" id="{58988DED-DC6F-4453-995C-A7F3981C672B}"/>
            </a:ext>
          </a:extLst>
        </xdr:cNvPr>
        <xdr:cNvSpPr/>
      </xdr:nvSpPr>
      <xdr:spPr>
        <a:xfrm>
          <a:off x="13652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70213</xdr:rowOff>
    </xdr:from>
    <xdr:to>
      <xdr:col>76</xdr:col>
      <xdr:colOff>114300</xdr:colOff>
      <xdr:row>60</xdr:row>
      <xdr:rowOff>102870</xdr:rowOff>
    </xdr:to>
    <xdr:cxnSp macro="">
      <xdr:nvCxnSpPr>
        <xdr:cNvPr id="654" name="直線コネクタ 653">
          <a:extLst>
            <a:ext uri="{FF2B5EF4-FFF2-40B4-BE49-F238E27FC236}">
              <a16:creationId xmlns:a16="http://schemas.microsoft.com/office/drawing/2014/main" id="{7CB234AC-F4D0-46EB-A9F6-8EF9E96104FA}"/>
            </a:ext>
          </a:extLst>
        </xdr:cNvPr>
        <xdr:cNvCxnSpPr/>
      </xdr:nvCxnSpPr>
      <xdr:spPr>
        <a:xfrm>
          <a:off x="13703300" y="103572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158206</xdr:rowOff>
    </xdr:from>
    <xdr:to>
      <xdr:col>67</xdr:col>
      <xdr:colOff>101600</xdr:colOff>
      <xdr:row>60</xdr:row>
      <xdr:rowOff>88356</xdr:rowOff>
    </xdr:to>
    <xdr:sp macro="" textlink="">
      <xdr:nvSpPr>
        <xdr:cNvPr id="655" name="楕円 654">
          <a:extLst>
            <a:ext uri="{FF2B5EF4-FFF2-40B4-BE49-F238E27FC236}">
              <a16:creationId xmlns:a16="http://schemas.microsoft.com/office/drawing/2014/main" id="{775628CA-C4C7-4252-B8E8-F1C85C9CB116}"/>
            </a:ext>
          </a:extLst>
        </xdr:cNvPr>
        <xdr:cNvSpPr/>
      </xdr:nvSpPr>
      <xdr:spPr>
        <a:xfrm>
          <a:off x="12763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37556</xdr:rowOff>
    </xdr:from>
    <xdr:to>
      <xdr:col>71</xdr:col>
      <xdr:colOff>177800</xdr:colOff>
      <xdr:row>60</xdr:row>
      <xdr:rowOff>70213</xdr:rowOff>
    </xdr:to>
    <xdr:cxnSp macro="">
      <xdr:nvCxnSpPr>
        <xdr:cNvPr id="656" name="直線コネクタ 655">
          <a:extLst>
            <a:ext uri="{FF2B5EF4-FFF2-40B4-BE49-F238E27FC236}">
              <a16:creationId xmlns:a16="http://schemas.microsoft.com/office/drawing/2014/main" id="{B7FE8756-B3BC-4FBC-8C93-57A1EC13907C}"/>
            </a:ext>
          </a:extLst>
        </xdr:cNvPr>
        <xdr:cNvCxnSpPr/>
      </xdr:nvCxnSpPr>
      <xdr:spPr>
        <a:xfrm>
          <a:off x="12814300" y="103245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CA6C8D04-3DE3-4FCF-A0A6-9A2C6E4024D4}"/>
            </a:ext>
          </a:extLst>
        </xdr:cNvPr>
        <xdr:cNvSpPr txBox="1"/>
      </xdr:nvSpPr>
      <xdr:spPr>
        <a:xfrm>
          <a:off x="15266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166D3325-9169-4D57-AD29-7A806103942C}"/>
            </a:ext>
          </a:extLst>
        </xdr:cNvPr>
        <xdr:cNvSpPr txBox="1"/>
      </xdr:nvSpPr>
      <xdr:spPr>
        <a:xfrm>
          <a:off x="14389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13443</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7C687E1D-54A3-49CA-BA89-23BE7F573170}"/>
            </a:ext>
          </a:extLst>
        </xdr:cNvPr>
        <xdr:cNvSpPr txBox="1"/>
      </xdr:nvSpPr>
      <xdr:spPr>
        <a:xfrm>
          <a:off x="13500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50999</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CBBC1A3C-186B-4674-BA95-14FAB081A1F4}"/>
            </a:ext>
          </a:extLst>
        </xdr:cNvPr>
        <xdr:cNvSpPr txBox="1"/>
      </xdr:nvSpPr>
      <xdr:spPr>
        <a:xfrm>
          <a:off x="12611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6004</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87F2EE28-4784-4CA3-826D-E7F73EED237E}"/>
            </a:ext>
          </a:extLst>
        </xdr:cNvPr>
        <xdr:cNvSpPr txBox="1"/>
      </xdr:nvSpPr>
      <xdr:spPr>
        <a:xfrm>
          <a:off x="152660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144797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F7E9C78B-243D-4B35-A2A5-9332C18DCF54}"/>
            </a:ext>
          </a:extLst>
        </xdr:cNvPr>
        <xdr:cNvSpPr txBox="1"/>
      </xdr:nvSpPr>
      <xdr:spPr>
        <a:xfrm>
          <a:off x="14389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112140</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6C64379D-4C75-4BEE-8C3A-B0E01EAA20BE}"/>
            </a:ext>
          </a:extLst>
        </xdr:cNvPr>
        <xdr:cNvSpPr txBox="1"/>
      </xdr:nvSpPr>
      <xdr:spPr>
        <a:xfrm>
          <a:off x="13500744" y="1039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79483</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308EDBAC-2D31-4034-BFAD-79D2AF43D3D4}"/>
            </a:ext>
          </a:extLst>
        </xdr:cNvPr>
        <xdr:cNvSpPr txBox="1"/>
      </xdr:nvSpPr>
      <xdr:spPr>
        <a:xfrm>
          <a:off x="12611744" y="1036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CF2123EA-08A5-4D89-A3A6-94B6982511C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AA475DD-0493-403C-9E84-5D16C75EE27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50F27FFF-DF9A-4627-B4D5-E7301E0D2DD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E8D71804-729C-486B-BD91-54A71A9C942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55D34DF1-CE43-4949-BE72-8827E36B9E9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2AD383A6-2DD1-4954-BF63-C952109A51F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B0168A9-A3FB-4FB5-A3F6-81B1FA5170E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E8542C68-F853-42DD-9A9B-EB09E340EEC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EA098832-F62A-41F2-96F7-1C64193137C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C3A80F19-8EB5-4983-88AC-DED3A4F40BD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82097D23-FDB6-4E6E-AE4A-60D700B4DB4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C4219D34-8198-4D6B-B1F0-A0386641043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AA549F9E-38D0-4E86-B32B-991B6491ADB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F2C1288E-5F88-467D-A2EE-0ACEF1BD5DF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E5F5871B-A60C-496F-8EE0-9BA33807E74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EE32E439-88C2-453A-A267-0020BF4B2BBC}"/>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DC40A1B4-65DA-47E9-A323-483E16CF877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669E3D0D-DA6D-4F48-853D-8093BE846EDD}"/>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5CDEA14C-1C98-413C-AD2B-91A5DCC0228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DD6EFAC4-5E6E-46CE-A42F-234EC5D8322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55E4B123-5B00-4EA1-8229-09FE1326DC6A}"/>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5AB61BF6-F980-43E4-97B2-88235771819B}"/>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8C2D9502-0CCE-42CB-B2C6-EFD8C134FA6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B5D697DC-F91E-49C6-AFD6-8CAA2EA125C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83231893-6578-4510-9970-7454D496E09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6FA4DAE9-1DF3-4343-9895-6371CBB9B734}"/>
            </a:ext>
          </a:extLst>
        </xdr:cNvPr>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F5435BFD-AE4A-4D51-9470-963B7FBDC09D}"/>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7F0ED3EE-8DAB-4E3A-AE10-5E897886472D}"/>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86B13D0E-D63A-4EEC-B5CD-6CF5169C99E8}"/>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0945E811-D7C0-4DFC-90C7-E191760342FF}"/>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49DF04C3-AC87-40C6-8C79-2042F53E0AFB}"/>
            </a:ext>
          </a:extLst>
        </xdr:cNvPr>
        <xdr:cNvSpPr txBox="1"/>
      </xdr:nvSpPr>
      <xdr:spPr>
        <a:xfrm>
          <a:off x="22199600" y="1043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26A49B92-0146-4408-BCAE-7B190D0AC7AF}"/>
            </a:ext>
          </a:extLst>
        </xdr:cNvPr>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03366F4A-98B5-4297-A58E-063D43F4347B}"/>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A64C7307-4C22-46C0-BD45-B7930939A96B}"/>
            </a:ext>
          </a:extLst>
        </xdr:cNvPr>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17235</xdr:rowOff>
    </xdr:from>
    <xdr:to>
      <xdr:col>102</xdr:col>
      <xdr:colOff>165100</xdr:colOff>
      <xdr:row>61</xdr:row>
      <xdr:rowOff>118835</xdr:rowOff>
    </xdr:to>
    <xdr:sp macro="" textlink="">
      <xdr:nvSpPr>
        <xdr:cNvPr id="699" name="フローチャート: 判断 698">
          <a:extLst>
            <a:ext uri="{FF2B5EF4-FFF2-40B4-BE49-F238E27FC236}">
              <a16:creationId xmlns:a16="http://schemas.microsoft.com/office/drawing/2014/main" id="{1513B4FF-A961-47B0-9E6A-84B2F44AF0EC}"/>
            </a:ext>
          </a:extLst>
        </xdr:cNvPr>
        <xdr:cNvSpPr/>
      </xdr:nvSpPr>
      <xdr:spPr>
        <a:xfrm>
          <a:off x="19494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126093</xdr:rowOff>
    </xdr:from>
    <xdr:to>
      <xdr:col>98</xdr:col>
      <xdr:colOff>38100</xdr:colOff>
      <xdr:row>62</xdr:row>
      <xdr:rowOff>56243</xdr:rowOff>
    </xdr:to>
    <xdr:sp macro="" textlink="">
      <xdr:nvSpPr>
        <xdr:cNvPr id="700" name="フローチャート: 判断 699">
          <a:extLst>
            <a:ext uri="{FF2B5EF4-FFF2-40B4-BE49-F238E27FC236}">
              <a16:creationId xmlns:a16="http://schemas.microsoft.com/office/drawing/2014/main" id="{71AFC6D2-4F59-47CE-BB5B-0FFF0D37354D}"/>
            </a:ext>
          </a:extLst>
        </xdr:cNvPr>
        <xdr:cNvSpPr/>
      </xdr:nvSpPr>
      <xdr:spPr>
        <a:xfrm>
          <a:off x="186055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C996EFB4-CC4C-48DF-AF95-ABAA5D17C32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DA98DAD3-320E-480B-BF28-88029B2E843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3A17B860-37BC-44A3-A9D4-5D1C8F31447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67632CF5-5B24-4AC4-B05B-5B3AD9F001F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6154736-DF2C-49F8-ABC3-FA9B9D1E9B1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158750</xdr:rowOff>
    </xdr:from>
    <xdr:to>
      <xdr:col>116</xdr:col>
      <xdr:colOff>114300</xdr:colOff>
      <xdr:row>62</xdr:row>
      <xdr:rowOff>88900</xdr:rowOff>
    </xdr:to>
    <xdr:sp macro="" textlink="">
      <xdr:nvSpPr>
        <xdr:cNvPr id="706" name="楕円 705">
          <a:extLst>
            <a:ext uri="{FF2B5EF4-FFF2-40B4-BE49-F238E27FC236}">
              <a16:creationId xmlns:a16="http://schemas.microsoft.com/office/drawing/2014/main" id="{21637ADD-2D13-4562-B680-4FB66A5A69E7}"/>
            </a:ext>
          </a:extLst>
        </xdr:cNvPr>
        <xdr:cNvSpPr/>
      </xdr:nvSpPr>
      <xdr:spPr>
        <a:xfrm>
          <a:off x="221107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137177</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0A08AD81-12C6-4D58-8A9B-6D74E33961AD}"/>
            </a:ext>
          </a:extLst>
        </xdr:cNvPr>
        <xdr:cNvSpPr txBox="1"/>
      </xdr:nvSpPr>
      <xdr:spPr>
        <a:xfrm>
          <a:off x="22199600"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158750</xdr:rowOff>
    </xdr:from>
    <xdr:to>
      <xdr:col>112</xdr:col>
      <xdr:colOff>38100</xdr:colOff>
      <xdr:row>62</xdr:row>
      <xdr:rowOff>88900</xdr:rowOff>
    </xdr:to>
    <xdr:sp macro="" textlink="">
      <xdr:nvSpPr>
        <xdr:cNvPr id="708" name="楕円 707">
          <a:extLst>
            <a:ext uri="{FF2B5EF4-FFF2-40B4-BE49-F238E27FC236}">
              <a16:creationId xmlns:a16="http://schemas.microsoft.com/office/drawing/2014/main" id="{12FDDF7D-977D-446B-B1AC-9DE71EA49B24}"/>
            </a:ext>
          </a:extLst>
        </xdr:cNvPr>
        <xdr:cNvSpPr/>
      </xdr:nvSpPr>
      <xdr:spPr>
        <a:xfrm>
          <a:off x="21272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38100</xdr:rowOff>
    </xdr:from>
    <xdr:to>
      <xdr:col>116</xdr:col>
      <xdr:colOff>63500</xdr:colOff>
      <xdr:row>62</xdr:row>
      <xdr:rowOff>38100</xdr:rowOff>
    </xdr:to>
    <xdr:cxnSp macro="">
      <xdr:nvCxnSpPr>
        <xdr:cNvPr id="709" name="直線コネクタ 708">
          <a:extLst>
            <a:ext uri="{FF2B5EF4-FFF2-40B4-BE49-F238E27FC236}">
              <a16:creationId xmlns:a16="http://schemas.microsoft.com/office/drawing/2014/main" id="{202F0A71-24C0-4816-A999-82651E80AF29}"/>
            </a:ext>
          </a:extLst>
        </xdr:cNvPr>
        <xdr:cNvCxnSpPr/>
      </xdr:nvCxnSpPr>
      <xdr:spPr>
        <a:xfrm>
          <a:off x="21323300" y="1066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169635</xdr:rowOff>
    </xdr:from>
    <xdr:to>
      <xdr:col>107</xdr:col>
      <xdr:colOff>101600</xdr:colOff>
      <xdr:row>62</xdr:row>
      <xdr:rowOff>99785</xdr:rowOff>
    </xdr:to>
    <xdr:sp macro="" textlink="">
      <xdr:nvSpPr>
        <xdr:cNvPr id="710" name="楕円 709">
          <a:extLst>
            <a:ext uri="{FF2B5EF4-FFF2-40B4-BE49-F238E27FC236}">
              <a16:creationId xmlns:a16="http://schemas.microsoft.com/office/drawing/2014/main" id="{B9B7590B-CE71-4BEC-A16D-8742EE1CAFEA}"/>
            </a:ext>
          </a:extLst>
        </xdr:cNvPr>
        <xdr:cNvSpPr/>
      </xdr:nvSpPr>
      <xdr:spPr>
        <a:xfrm>
          <a:off x="20383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38100</xdr:rowOff>
    </xdr:from>
    <xdr:to>
      <xdr:col>111</xdr:col>
      <xdr:colOff>177800</xdr:colOff>
      <xdr:row>62</xdr:row>
      <xdr:rowOff>48985</xdr:rowOff>
    </xdr:to>
    <xdr:cxnSp macro="">
      <xdr:nvCxnSpPr>
        <xdr:cNvPr id="711" name="直線コネクタ 710">
          <a:extLst>
            <a:ext uri="{FF2B5EF4-FFF2-40B4-BE49-F238E27FC236}">
              <a16:creationId xmlns:a16="http://schemas.microsoft.com/office/drawing/2014/main" id="{29501687-505B-49BC-B415-C0B75E850CA4}"/>
            </a:ext>
          </a:extLst>
        </xdr:cNvPr>
        <xdr:cNvCxnSpPr/>
      </xdr:nvCxnSpPr>
      <xdr:spPr>
        <a:xfrm flipV="1">
          <a:off x="20434300" y="106680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169635</xdr:rowOff>
    </xdr:from>
    <xdr:to>
      <xdr:col>102</xdr:col>
      <xdr:colOff>165100</xdr:colOff>
      <xdr:row>62</xdr:row>
      <xdr:rowOff>99785</xdr:rowOff>
    </xdr:to>
    <xdr:sp macro="" textlink="">
      <xdr:nvSpPr>
        <xdr:cNvPr id="712" name="楕円 711">
          <a:extLst>
            <a:ext uri="{FF2B5EF4-FFF2-40B4-BE49-F238E27FC236}">
              <a16:creationId xmlns:a16="http://schemas.microsoft.com/office/drawing/2014/main" id="{44B780B5-5F41-4699-9BF2-67EED497D6FB}"/>
            </a:ext>
          </a:extLst>
        </xdr:cNvPr>
        <xdr:cNvSpPr/>
      </xdr:nvSpPr>
      <xdr:spPr>
        <a:xfrm>
          <a:off x="19494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48985</xdr:rowOff>
    </xdr:from>
    <xdr:to>
      <xdr:col>107</xdr:col>
      <xdr:colOff>50800</xdr:colOff>
      <xdr:row>62</xdr:row>
      <xdr:rowOff>48985</xdr:rowOff>
    </xdr:to>
    <xdr:cxnSp macro="">
      <xdr:nvCxnSpPr>
        <xdr:cNvPr id="713" name="直線コネクタ 712">
          <a:extLst>
            <a:ext uri="{FF2B5EF4-FFF2-40B4-BE49-F238E27FC236}">
              <a16:creationId xmlns:a16="http://schemas.microsoft.com/office/drawing/2014/main" id="{720C3674-BFF0-405C-A750-8A26B424EB0D}"/>
            </a:ext>
          </a:extLst>
        </xdr:cNvPr>
        <xdr:cNvCxnSpPr/>
      </xdr:nvCxnSpPr>
      <xdr:spPr>
        <a:xfrm>
          <a:off x="19545300" y="10678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169635</xdr:rowOff>
    </xdr:from>
    <xdr:to>
      <xdr:col>98</xdr:col>
      <xdr:colOff>38100</xdr:colOff>
      <xdr:row>62</xdr:row>
      <xdr:rowOff>99785</xdr:rowOff>
    </xdr:to>
    <xdr:sp macro="" textlink="">
      <xdr:nvSpPr>
        <xdr:cNvPr id="714" name="楕円 713">
          <a:extLst>
            <a:ext uri="{FF2B5EF4-FFF2-40B4-BE49-F238E27FC236}">
              <a16:creationId xmlns:a16="http://schemas.microsoft.com/office/drawing/2014/main" id="{F9C82BFD-0233-475D-B7F2-B493455C83FC}"/>
            </a:ext>
          </a:extLst>
        </xdr:cNvPr>
        <xdr:cNvSpPr/>
      </xdr:nvSpPr>
      <xdr:spPr>
        <a:xfrm>
          <a:off x="18605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48985</xdr:rowOff>
    </xdr:from>
    <xdr:to>
      <xdr:col>102</xdr:col>
      <xdr:colOff>114300</xdr:colOff>
      <xdr:row>62</xdr:row>
      <xdr:rowOff>48985</xdr:rowOff>
    </xdr:to>
    <xdr:cxnSp macro="">
      <xdr:nvCxnSpPr>
        <xdr:cNvPr id="715" name="直線コネクタ 714">
          <a:extLst>
            <a:ext uri="{FF2B5EF4-FFF2-40B4-BE49-F238E27FC236}">
              <a16:creationId xmlns:a16="http://schemas.microsoft.com/office/drawing/2014/main" id="{51609C9F-97FE-40C6-BB0A-DE522ED76DEE}"/>
            </a:ext>
          </a:extLst>
        </xdr:cNvPr>
        <xdr:cNvCxnSpPr/>
      </xdr:nvCxnSpPr>
      <xdr:spPr>
        <a:xfrm>
          <a:off x="18656300" y="10678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6" name="n_1aveValue【保健センター・保健所】&#10;一人当たり面積">
          <a:extLst>
            <a:ext uri="{FF2B5EF4-FFF2-40B4-BE49-F238E27FC236}">
              <a16:creationId xmlns:a16="http://schemas.microsoft.com/office/drawing/2014/main" id="{6FD4B121-0E3E-4337-9C4E-8AC208AC8CBB}"/>
            </a:ext>
          </a:extLst>
        </xdr:cNvPr>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7" name="n_2aveValue【保健センター・保健所】&#10;一人当たり面積">
          <a:extLst>
            <a:ext uri="{FF2B5EF4-FFF2-40B4-BE49-F238E27FC236}">
              <a16:creationId xmlns:a16="http://schemas.microsoft.com/office/drawing/2014/main" id="{F8723ACE-1500-4B48-9811-B9D301F89EF5}"/>
            </a:ext>
          </a:extLst>
        </xdr:cNvPr>
        <xdr:cNvSpPr txBox="1"/>
      </xdr:nvSpPr>
      <xdr:spPr>
        <a:xfrm>
          <a:off x="20199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135362</xdr:rowOff>
    </xdr:from>
    <xdr:ext cx="469744" cy="259045"/>
    <xdr:sp macro="" textlink="">
      <xdr:nvSpPr>
        <xdr:cNvPr id="718" name="n_3aveValue【保健センター・保健所】&#10;一人当たり面積">
          <a:extLst>
            <a:ext uri="{FF2B5EF4-FFF2-40B4-BE49-F238E27FC236}">
              <a16:creationId xmlns:a16="http://schemas.microsoft.com/office/drawing/2014/main" id="{1D45E34D-0BEB-41A9-8652-8F3A3AF1D9BA}"/>
            </a:ext>
          </a:extLst>
        </xdr:cNvPr>
        <xdr:cNvSpPr txBox="1"/>
      </xdr:nvSpPr>
      <xdr:spPr>
        <a:xfrm>
          <a:off x="19310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72770</xdr:rowOff>
    </xdr:from>
    <xdr:ext cx="469744" cy="259045"/>
    <xdr:sp macro="" textlink="">
      <xdr:nvSpPr>
        <xdr:cNvPr id="719" name="n_4aveValue【保健センター・保健所】&#10;一人当たり面積">
          <a:extLst>
            <a:ext uri="{FF2B5EF4-FFF2-40B4-BE49-F238E27FC236}">
              <a16:creationId xmlns:a16="http://schemas.microsoft.com/office/drawing/2014/main" id="{210423CC-7058-4B29-9C38-726EFD658606}"/>
            </a:ext>
          </a:extLst>
        </xdr:cNvPr>
        <xdr:cNvSpPr txBox="1"/>
      </xdr:nvSpPr>
      <xdr:spPr>
        <a:xfrm>
          <a:off x="18421427" y="1035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80027</xdr:rowOff>
    </xdr:from>
    <xdr:ext cx="469744" cy="259045"/>
    <xdr:sp macro="" textlink="">
      <xdr:nvSpPr>
        <xdr:cNvPr id="720" name="n_1mainValue【保健センター・保健所】&#10;一人当たり面積">
          <a:extLst>
            <a:ext uri="{FF2B5EF4-FFF2-40B4-BE49-F238E27FC236}">
              <a16:creationId xmlns:a16="http://schemas.microsoft.com/office/drawing/2014/main" id="{7450011F-EBF2-4405-B05B-5C05C87AF5EC}"/>
            </a:ext>
          </a:extLst>
        </xdr:cNvPr>
        <xdr:cNvSpPr txBox="1"/>
      </xdr:nvSpPr>
      <xdr:spPr>
        <a:xfrm>
          <a:off x="210757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90912</xdr:rowOff>
    </xdr:from>
    <xdr:ext cx="469744" cy="259045"/>
    <xdr:sp macro="" textlink="">
      <xdr:nvSpPr>
        <xdr:cNvPr id="721" name="n_2mainValue【保健センター・保健所】&#10;一人当たり面積">
          <a:extLst>
            <a:ext uri="{FF2B5EF4-FFF2-40B4-BE49-F238E27FC236}">
              <a16:creationId xmlns:a16="http://schemas.microsoft.com/office/drawing/2014/main" id="{21FB66B9-1E40-4AF9-8671-D2A558B201CF}"/>
            </a:ext>
          </a:extLst>
        </xdr:cNvPr>
        <xdr:cNvSpPr txBox="1"/>
      </xdr:nvSpPr>
      <xdr:spPr>
        <a:xfrm>
          <a:off x="20199427" y="1072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90912</xdr:rowOff>
    </xdr:from>
    <xdr:ext cx="469744" cy="259045"/>
    <xdr:sp macro="" textlink="">
      <xdr:nvSpPr>
        <xdr:cNvPr id="722" name="n_3mainValue【保健センター・保健所】&#10;一人当たり面積">
          <a:extLst>
            <a:ext uri="{FF2B5EF4-FFF2-40B4-BE49-F238E27FC236}">
              <a16:creationId xmlns:a16="http://schemas.microsoft.com/office/drawing/2014/main" id="{AD0E10F9-6432-408D-91B2-DEF7060744A3}"/>
            </a:ext>
          </a:extLst>
        </xdr:cNvPr>
        <xdr:cNvSpPr txBox="1"/>
      </xdr:nvSpPr>
      <xdr:spPr>
        <a:xfrm>
          <a:off x="19310427" y="1072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90912</xdr:rowOff>
    </xdr:from>
    <xdr:ext cx="469744" cy="259045"/>
    <xdr:sp macro="" textlink="">
      <xdr:nvSpPr>
        <xdr:cNvPr id="723" name="n_4mainValue【保健センター・保健所】&#10;一人当たり面積">
          <a:extLst>
            <a:ext uri="{FF2B5EF4-FFF2-40B4-BE49-F238E27FC236}">
              <a16:creationId xmlns:a16="http://schemas.microsoft.com/office/drawing/2014/main" id="{3999E24B-2F81-464B-998D-8CBC2F6D65F9}"/>
            </a:ext>
          </a:extLst>
        </xdr:cNvPr>
        <xdr:cNvSpPr txBox="1"/>
      </xdr:nvSpPr>
      <xdr:spPr>
        <a:xfrm>
          <a:off x="18421427" y="1072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DE79F23B-A372-4197-9C79-86571B435DB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877B2B59-8EBB-445B-9AFC-1686F21E17B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EA705010-E7F0-4A92-BC72-1E2FB7B16A3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136B1A1A-30D4-44DD-8EAA-73E8A1424F7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70279C8D-79E0-47FE-A39D-A44DB786152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66B07D52-F360-4ECA-94C7-0E18CCBEDE6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B7C0D453-777A-44C7-A9A8-FC63D1FDC28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D67F94FA-2F71-4FC1-9ABD-943540D1756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F3FB44E0-112C-426D-A3F1-C1E144B206A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412FF015-6586-4AD8-B34F-E77162BAC9F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EC746BD6-927F-4A08-9979-094FC795BF1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BE1CF161-C182-4FE2-BC78-FCC41DF38E0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BB3453A7-7DBB-4061-B7B0-068CDA83405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B8B342CF-4D70-45F2-B9FE-1EA672CC38A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EEE80741-FE4C-44A6-812C-21EE213A544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A8551CA8-6978-4538-A526-0EFDCD3449D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25F2B63E-A00B-4E6F-BC64-31ADAA52F04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BC56DF6F-9153-4482-A972-D5364CD0172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E0FA76B1-1582-455B-AE9F-AD819EAFA9C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E27714A6-04E0-4DDF-89A3-5CD1E789D7D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00D8EC48-C713-44F4-B416-7FDB0863B98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DF9C4EDA-33A5-4034-B687-94F566E4761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6DDB58F4-2EB1-48CE-8EF2-BF1295963C0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993A88F5-1AB3-46B9-9508-F60FEC40964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916CF1C5-4D77-46F6-9BAD-4BA3F87BEC3B}"/>
            </a:ext>
          </a:extLst>
        </xdr:cNvPr>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315E6A35-0453-4336-806A-250B67B1E106}"/>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6F25557C-8A14-4B63-912A-14DCE6296F3E}"/>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618E0C5B-D4E3-4868-B74A-CF2325A6AE0B}"/>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0E1393A4-2B0E-49C0-A731-7B6EE516D55E}"/>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95902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03FC1EA0-9153-4B82-B779-9FB00698E17C}"/>
            </a:ext>
          </a:extLst>
        </xdr:cNvPr>
        <xdr:cNvSpPr txBox="1"/>
      </xdr:nvSpPr>
      <xdr:spPr>
        <a:xfrm>
          <a:off x="16357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91D1FB74-B971-462D-89B2-C5B1E7C8C499}"/>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B9795A50-E739-4199-88D6-A6A01F4E28A4}"/>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76D3DAAC-E4F7-4C6C-8FAF-21B68D8422DF}"/>
            </a:ext>
          </a:extLst>
        </xdr:cNvPr>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57" name="フローチャート: 判断 756">
          <a:extLst>
            <a:ext uri="{FF2B5EF4-FFF2-40B4-BE49-F238E27FC236}">
              <a16:creationId xmlns:a16="http://schemas.microsoft.com/office/drawing/2014/main" id="{9AF686E3-5BBC-4178-9332-7BCAE428473B}"/>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166370</xdr:rowOff>
    </xdr:from>
    <xdr:to>
      <xdr:col>67</xdr:col>
      <xdr:colOff>101600</xdr:colOff>
      <xdr:row>82</xdr:row>
      <xdr:rowOff>96520</xdr:rowOff>
    </xdr:to>
    <xdr:sp macro="" textlink="">
      <xdr:nvSpPr>
        <xdr:cNvPr id="758" name="フローチャート: 判断 757">
          <a:extLst>
            <a:ext uri="{FF2B5EF4-FFF2-40B4-BE49-F238E27FC236}">
              <a16:creationId xmlns:a16="http://schemas.microsoft.com/office/drawing/2014/main" id="{BF6EEB49-500B-4FEE-89ED-B5A820857D05}"/>
            </a:ext>
          </a:extLst>
        </xdr:cNvPr>
        <xdr:cNvSpPr/>
      </xdr:nvSpPr>
      <xdr:spPr>
        <a:xfrm>
          <a:off x="12763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D5312085-94C2-407B-AD1A-8D866300254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60E10E7F-3F84-4A89-BE8F-C1FD6D2A9D8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493AE3F4-BB0E-4E53-8AB6-47F0640F68D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8BD597B3-A506-4A55-9DDF-59E343B9199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F68AD895-1292-4B44-9D6D-1B50F143E69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122555</xdr:rowOff>
    </xdr:from>
    <xdr:to>
      <xdr:col>85</xdr:col>
      <xdr:colOff>177800</xdr:colOff>
      <xdr:row>84</xdr:row>
      <xdr:rowOff>52705</xdr:rowOff>
    </xdr:to>
    <xdr:sp macro="" textlink="">
      <xdr:nvSpPr>
        <xdr:cNvPr id="764" name="楕円 763">
          <a:extLst>
            <a:ext uri="{FF2B5EF4-FFF2-40B4-BE49-F238E27FC236}">
              <a16:creationId xmlns:a16="http://schemas.microsoft.com/office/drawing/2014/main" id="{A05D0A37-03FC-4133-88F0-4C35D63507F9}"/>
            </a:ext>
          </a:extLst>
        </xdr:cNvPr>
        <xdr:cNvSpPr/>
      </xdr:nvSpPr>
      <xdr:spPr>
        <a:xfrm>
          <a:off x="162687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100982</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45DB2997-12BF-4E86-AD91-9AA8D7CBF2EA}"/>
            </a:ext>
          </a:extLst>
        </xdr:cNvPr>
        <xdr:cNvSpPr txBox="1"/>
      </xdr:nvSpPr>
      <xdr:spPr>
        <a:xfrm>
          <a:off x="16357600"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97789</xdr:rowOff>
    </xdr:from>
    <xdr:to>
      <xdr:col>81</xdr:col>
      <xdr:colOff>101600</xdr:colOff>
      <xdr:row>84</xdr:row>
      <xdr:rowOff>27939</xdr:rowOff>
    </xdr:to>
    <xdr:sp macro="" textlink="">
      <xdr:nvSpPr>
        <xdr:cNvPr id="766" name="楕円 765">
          <a:extLst>
            <a:ext uri="{FF2B5EF4-FFF2-40B4-BE49-F238E27FC236}">
              <a16:creationId xmlns:a16="http://schemas.microsoft.com/office/drawing/2014/main" id="{DA754506-C843-402A-8859-6C291065DF2D}"/>
            </a:ext>
          </a:extLst>
        </xdr:cNvPr>
        <xdr:cNvSpPr/>
      </xdr:nvSpPr>
      <xdr:spPr>
        <a:xfrm>
          <a:off x="15430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148589</xdr:rowOff>
    </xdr:from>
    <xdr:to>
      <xdr:col>85</xdr:col>
      <xdr:colOff>127000</xdr:colOff>
      <xdr:row>84</xdr:row>
      <xdr:rowOff>1905</xdr:rowOff>
    </xdr:to>
    <xdr:cxnSp macro="">
      <xdr:nvCxnSpPr>
        <xdr:cNvPr id="767" name="直線コネクタ 766">
          <a:extLst>
            <a:ext uri="{FF2B5EF4-FFF2-40B4-BE49-F238E27FC236}">
              <a16:creationId xmlns:a16="http://schemas.microsoft.com/office/drawing/2014/main" id="{CA6EA9AF-3AF6-411E-8F1A-4067B399FA7A}"/>
            </a:ext>
          </a:extLst>
        </xdr:cNvPr>
        <xdr:cNvCxnSpPr/>
      </xdr:nvCxnSpPr>
      <xdr:spPr>
        <a:xfrm>
          <a:off x="15481300" y="14378939"/>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71120</xdr:rowOff>
    </xdr:from>
    <xdr:to>
      <xdr:col>76</xdr:col>
      <xdr:colOff>165100</xdr:colOff>
      <xdr:row>84</xdr:row>
      <xdr:rowOff>1270</xdr:rowOff>
    </xdr:to>
    <xdr:sp macro="" textlink="">
      <xdr:nvSpPr>
        <xdr:cNvPr id="768" name="楕円 767">
          <a:extLst>
            <a:ext uri="{FF2B5EF4-FFF2-40B4-BE49-F238E27FC236}">
              <a16:creationId xmlns:a16="http://schemas.microsoft.com/office/drawing/2014/main" id="{0CBA7CA9-FB10-41AC-8A86-DDB1B8823033}"/>
            </a:ext>
          </a:extLst>
        </xdr:cNvPr>
        <xdr:cNvSpPr/>
      </xdr:nvSpPr>
      <xdr:spPr>
        <a:xfrm>
          <a:off x="14541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121920</xdr:rowOff>
    </xdr:from>
    <xdr:to>
      <xdr:col>81</xdr:col>
      <xdr:colOff>50800</xdr:colOff>
      <xdr:row>83</xdr:row>
      <xdr:rowOff>148589</xdr:rowOff>
    </xdr:to>
    <xdr:cxnSp macro="">
      <xdr:nvCxnSpPr>
        <xdr:cNvPr id="769" name="直線コネクタ 768">
          <a:extLst>
            <a:ext uri="{FF2B5EF4-FFF2-40B4-BE49-F238E27FC236}">
              <a16:creationId xmlns:a16="http://schemas.microsoft.com/office/drawing/2014/main" id="{E16441AD-8086-4699-9E8B-058468854AA8}"/>
            </a:ext>
          </a:extLst>
        </xdr:cNvPr>
        <xdr:cNvCxnSpPr/>
      </xdr:nvCxnSpPr>
      <xdr:spPr>
        <a:xfrm>
          <a:off x="14592300" y="143522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44450</xdr:rowOff>
    </xdr:from>
    <xdr:to>
      <xdr:col>72</xdr:col>
      <xdr:colOff>38100</xdr:colOff>
      <xdr:row>83</xdr:row>
      <xdr:rowOff>146050</xdr:rowOff>
    </xdr:to>
    <xdr:sp macro="" textlink="">
      <xdr:nvSpPr>
        <xdr:cNvPr id="770" name="楕円 769">
          <a:extLst>
            <a:ext uri="{FF2B5EF4-FFF2-40B4-BE49-F238E27FC236}">
              <a16:creationId xmlns:a16="http://schemas.microsoft.com/office/drawing/2014/main" id="{53B92CA8-1FB2-46B0-AF99-4F19F36667AA}"/>
            </a:ext>
          </a:extLst>
        </xdr:cNvPr>
        <xdr:cNvSpPr/>
      </xdr:nvSpPr>
      <xdr:spPr>
        <a:xfrm>
          <a:off x="1365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95250</xdr:rowOff>
    </xdr:from>
    <xdr:to>
      <xdr:col>76</xdr:col>
      <xdr:colOff>114300</xdr:colOff>
      <xdr:row>83</xdr:row>
      <xdr:rowOff>121920</xdr:rowOff>
    </xdr:to>
    <xdr:cxnSp macro="">
      <xdr:nvCxnSpPr>
        <xdr:cNvPr id="771" name="直線コネクタ 770">
          <a:extLst>
            <a:ext uri="{FF2B5EF4-FFF2-40B4-BE49-F238E27FC236}">
              <a16:creationId xmlns:a16="http://schemas.microsoft.com/office/drawing/2014/main" id="{FCFC3F45-001C-450F-9972-98EC27E1D5F7}"/>
            </a:ext>
          </a:extLst>
        </xdr:cNvPr>
        <xdr:cNvCxnSpPr/>
      </xdr:nvCxnSpPr>
      <xdr:spPr>
        <a:xfrm>
          <a:off x="13703300" y="143256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34925</xdr:rowOff>
    </xdr:from>
    <xdr:to>
      <xdr:col>67</xdr:col>
      <xdr:colOff>101600</xdr:colOff>
      <xdr:row>83</xdr:row>
      <xdr:rowOff>136525</xdr:rowOff>
    </xdr:to>
    <xdr:sp macro="" textlink="">
      <xdr:nvSpPr>
        <xdr:cNvPr id="772" name="楕円 771">
          <a:extLst>
            <a:ext uri="{FF2B5EF4-FFF2-40B4-BE49-F238E27FC236}">
              <a16:creationId xmlns:a16="http://schemas.microsoft.com/office/drawing/2014/main" id="{9BB36EC9-357E-4134-B943-7773FE06961F}"/>
            </a:ext>
          </a:extLst>
        </xdr:cNvPr>
        <xdr:cNvSpPr/>
      </xdr:nvSpPr>
      <xdr:spPr>
        <a:xfrm>
          <a:off x="12763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85725</xdr:rowOff>
    </xdr:from>
    <xdr:to>
      <xdr:col>71</xdr:col>
      <xdr:colOff>177800</xdr:colOff>
      <xdr:row>83</xdr:row>
      <xdr:rowOff>95250</xdr:rowOff>
    </xdr:to>
    <xdr:cxnSp macro="">
      <xdr:nvCxnSpPr>
        <xdr:cNvPr id="773" name="直線コネクタ 772">
          <a:extLst>
            <a:ext uri="{FF2B5EF4-FFF2-40B4-BE49-F238E27FC236}">
              <a16:creationId xmlns:a16="http://schemas.microsoft.com/office/drawing/2014/main" id="{BFF2BF77-EA64-4C3C-8068-1E97550ED6AC}"/>
            </a:ext>
          </a:extLst>
        </xdr:cNvPr>
        <xdr:cNvCxnSpPr/>
      </xdr:nvCxnSpPr>
      <xdr:spPr>
        <a:xfrm>
          <a:off x="12814300" y="143160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652</xdr:rowOff>
    </xdr:from>
    <xdr:ext cx="405111" cy="259045"/>
    <xdr:sp macro="" textlink="">
      <xdr:nvSpPr>
        <xdr:cNvPr id="774" name="n_1aveValue【消防施設】&#10;有形固定資産減価償却率">
          <a:extLst>
            <a:ext uri="{FF2B5EF4-FFF2-40B4-BE49-F238E27FC236}">
              <a16:creationId xmlns:a16="http://schemas.microsoft.com/office/drawing/2014/main" id="{009A7EC9-429E-4C41-B26B-6C0AE25EB4BC}"/>
            </a:ext>
          </a:extLst>
        </xdr:cNvPr>
        <xdr:cNvSpPr txBox="1"/>
      </xdr:nvSpPr>
      <xdr:spPr>
        <a:xfrm>
          <a:off x="152660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137813</xdr:rowOff>
    </xdr:from>
    <xdr:ext cx="405111" cy="259045"/>
    <xdr:sp macro="" textlink="">
      <xdr:nvSpPr>
        <xdr:cNvPr id="775" name="n_2aveValue【消防施設】&#10;有形固定資産減価償却率">
          <a:extLst>
            <a:ext uri="{FF2B5EF4-FFF2-40B4-BE49-F238E27FC236}">
              <a16:creationId xmlns:a16="http://schemas.microsoft.com/office/drawing/2014/main" id="{0A4A0AAF-F602-476C-B121-34C4BD51DE71}"/>
            </a:ext>
          </a:extLst>
        </xdr:cNvPr>
        <xdr:cNvSpPr txBox="1"/>
      </xdr:nvSpPr>
      <xdr:spPr>
        <a:xfrm>
          <a:off x="143897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776" name="n_3aveValue【消防施設】&#10;有形固定資産減価償却率">
          <a:extLst>
            <a:ext uri="{FF2B5EF4-FFF2-40B4-BE49-F238E27FC236}">
              <a16:creationId xmlns:a16="http://schemas.microsoft.com/office/drawing/2014/main" id="{07342089-88A4-4C00-AE32-4439CBC51CE9}"/>
            </a:ext>
          </a:extLst>
        </xdr:cNvPr>
        <xdr:cNvSpPr txBox="1"/>
      </xdr:nvSpPr>
      <xdr:spPr>
        <a:xfrm>
          <a:off x="13500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113047</xdr:rowOff>
    </xdr:from>
    <xdr:ext cx="405111" cy="259045"/>
    <xdr:sp macro="" textlink="">
      <xdr:nvSpPr>
        <xdr:cNvPr id="777" name="n_4aveValue【消防施設】&#10;有形固定資産減価償却率">
          <a:extLst>
            <a:ext uri="{FF2B5EF4-FFF2-40B4-BE49-F238E27FC236}">
              <a16:creationId xmlns:a16="http://schemas.microsoft.com/office/drawing/2014/main" id="{10E91AD3-3C3A-4D38-AEDD-8773029671B7}"/>
            </a:ext>
          </a:extLst>
        </xdr:cNvPr>
        <xdr:cNvSpPr txBox="1"/>
      </xdr:nvSpPr>
      <xdr:spPr>
        <a:xfrm>
          <a:off x="12611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19066</xdr:rowOff>
    </xdr:from>
    <xdr:ext cx="405111" cy="259045"/>
    <xdr:sp macro="" textlink="">
      <xdr:nvSpPr>
        <xdr:cNvPr id="778" name="n_1mainValue【消防施設】&#10;有形固定資産減価償却率">
          <a:extLst>
            <a:ext uri="{FF2B5EF4-FFF2-40B4-BE49-F238E27FC236}">
              <a16:creationId xmlns:a16="http://schemas.microsoft.com/office/drawing/2014/main" id="{CDCCE22C-BD6F-41E3-80B3-C7502CBDE9FD}"/>
            </a:ext>
          </a:extLst>
        </xdr:cNvPr>
        <xdr:cNvSpPr txBox="1"/>
      </xdr:nvSpPr>
      <xdr:spPr>
        <a:xfrm>
          <a:off x="152660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163847</xdr:rowOff>
    </xdr:from>
    <xdr:ext cx="405111" cy="259045"/>
    <xdr:sp macro="" textlink="">
      <xdr:nvSpPr>
        <xdr:cNvPr id="779" name="n_2mainValue【消防施設】&#10;有形固定資産減価償却率">
          <a:extLst>
            <a:ext uri="{FF2B5EF4-FFF2-40B4-BE49-F238E27FC236}">
              <a16:creationId xmlns:a16="http://schemas.microsoft.com/office/drawing/2014/main" id="{6C9AC8BF-2A6B-4C6A-ACED-E3CED71450FC}"/>
            </a:ext>
          </a:extLst>
        </xdr:cNvPr>
        <xdr:cNvSpPr txBox="1"/>
      </xdr:nvSpPr>
      <xdr:spPr>
        <a:xfrm>
          <a:off x="143897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137177</xdr:rowOff>
    </xdr:from>
    <xdr:ext cx="405111" cy="259045"/>
    <xdr:sp macro="" textlink="">
      <xdr:nvSpPr>
        <xdr:cNvPr id="780" name="n_3mainValue【消防施設】&#10;有形固定資産減価償却率">
          <a:extLst>
            <a:ext uri="{FF2B5EF4-FFF2-40B4-BE49-F238E27FC236}">
              <a16:creationId xmlns:a16="http://schemas.microsoft.com/office/drawing/2014/main" id="{BEE7810D-74A6-4FA1-841D-1A31D53962B1}"/>
            </a:ext>
          </a:extLst>
        </xdr:cNvPr>
        <xdr:cNvSpPr txBox="1"/>
      </xdr:nvSpPr>
      <xdr:spPr>
        <a:xfrm>
          <a:off x="13500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127652</xdr:rowOff>
    </xdr:from>
    <xdr:ext cx="405111" cy="259045"/>
    <xdr:sp macro="" textlink="">
      <xdr:nvSpPr>
        <xdr:cNvPr id="781" name="n_4mainValue【消防施設】&#10;有形固定資産減価償却率">
          <a:extLst>
            <a:ext uri="{FF2B5EF4-FFF2-40B4-BE49-F238E27FC236}">
              <a16:creationId xmlns:a16="http://schemas.microsoft.com/office/drawing/2014/main" id="{4ED9FCE3-DA60-4809-BE56-40F358D551AD}"/>
            </a:ext>
          </a:extLst>
        </xdr:cNvPr>
        <xdr:cNvSpPr txBox="1"/>
      </xdr:nvSpPr>
      <xdr:spPr>
        <a:xfrm>
          <a:off x="12611744"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9501E566-BE4E-419D-8D2C-E0A6BE01511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282DEED2-AC91-4197-9A06-FC8189E0D63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E628828C-89AE-40E2-A431-DEE026C6B94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80EBE51F-78DC-4965-A9D4-21A9D396336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88440F51-5D17-4F7F-923D-B38F0CB4EE5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64169790-5236-487E-8CF5-0CAB6592845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04C5589-AA1C-4E95-9E89-03F98DFD1F8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33E76365-D676-4FB5-854D-412F64FD4A2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9174945E-CE61-49E0-8A7A-C2B7F3D3FAF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57166C98-9458-4FF1-8B8A-0B045521952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A1321BB5-2664-4954-AD2A-495EF01D4D5E}"/>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69D62515-E63E-4E5E-B7DC-B5489B954A4A}"/>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3B04E03A-5A8A-48A6-84E0-5AD477A99E6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68BEDFB4-D885-4A2D-A7F2-69F5CB6FABE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8265ECEF-37BB-45F1-B9A6-BF8E36D3A05F}"/>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1E643AFB-139A-463F-8AE1-5CD2CF7614A4}"/>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C36054D9-9A29-4296-B5B6-D83FD43D541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50F90FB8-6B65-487F-AAA9-FBB04B84384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658B4531-1C42-45E6-95A0-A23C3DBE0E1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408C090C-7565-48B7-9096-E6827394D0B6}"/>
            </a:ext>
          </a:extLst>
        </xdr:cNvPr>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295C1C0B-EF39-414F-8E98-323023F4E416}"/>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A4BC6BC6-F536-452D-81EB-0EF300955D7E}"/>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58B71894-C610-4697-B0B9-E406EC289289}"/>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C61E13E0-6B48-4634-9282-052C60079E5F}"/>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806" name="【消防施設】&#10;一人当たり面積平均値テキスト">
          <a:extLst>
            <a:ext uri="{FF2B5EF4-FFF2-40B4-BE49-F238E27FC236}">
              <a16:creationId xmlns:a16="http://schemas.microsoft.com/office/drawing/2014/main" id="{9A68D9AD-DD2A-47E3-9420-7AA87FF414B1}"/>
            </a:ext>
          </a:extLst>
        </xdr:cNvPr>
        <xdr:cNvSpPr txBox="1"/>
      </xdr:nvSpPr>
      <xdr:spPr>
        <a:xfrm>
          <a:off x="22199600" y="14110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0A063494-75A3-4A7B-ACFE-BF7271160238}"/>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887585B3-136F-432B-9482-7A60F524F6C5}"/>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a:extLst>
            <a:ext uri="{FF2B5EF4-FFF2-40B4-BE49-F238E27FC236}">
              <a16:creationId xmlns:a16="http://schemas.microsoft.com/office/drawing/2014/main" id="{206FA492-C492-4DE4-9E2F-86463D90FF46}"/>
            </a:ext>
          </a:extLst>
        </xdr:cNvPr>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130175</xdr:rowOff>
    </xdr:from>
    <xdr:to>
      <xdr:col>102</xdr:col>
      <xdr:colOff>165100</xdr:colOff>
      <xdr:row>82</xdr:row>
      <xdr:rowOff>60325</xdr:rowOff>
    </xdr:to>
    <xdr:sp macro="" textlink="">
      <xdr:nvSpPr>
        <xdr:cNvPr id="810" name="フローチャート: 判断 809">
          <a:extLst>
            <a:ext uri="{FF2B5EF4-FFF2-40B4-BE49-F238E27FC236}">
              <a16:creationId xmlns:a16="http://schemas.microsoft.com/office/drawing/2014/main" id="{4BC221AD-06C7-4703-8911-2FEB53178E73}"/>
            </a:ext>
          </a:extLst>
        </xdr:cNvPr>
        <xdr:cNvSpPr/>
      </xdr:nvSpPr>
      <xdr:spPr>
        <a:xfrm>
          <a:off x="19494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50164</xdr:rowOff>
    </xdr:from>
    <xdr:to>
      <xdr:col>98</xdr:col>
      <xdr:colOff>38100</xdr:colOff>
      <xdr:row>81</xdr:row>
      <xdr:rowOff>151764</xdr:rowOff>
    </xdr:to>
    <xdr:sp macro="" textlink="">
      <xdr:nvSpPr>
        <xdr:cNvPr id="811" name="フローチャート: 判断 810">
          <a:extLst>
            <a:ext uri="{FF2B5EF4-FFF2-40B4-BE49-F238E27FC236}">
              <a16:creationId xmlns:a16="http://schemas.microsoft.com/office/drawing/2014/main" id="{BF3435EE-23C3-465F-9E53-D41C1787006C}"/>
            </a:ext>
          </a:extLst>
        </xdr:cNvPr>
        <xdr:cNvSpPr/>
      </xdr:nvSpPr>
      <xdr:spPr>
        <a:xfrm>
          <a:off x="18605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D02C4F4F-0370-42CD-BA27-9440C8624F7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A7814F20-8524-4EB8-BAA0-D00D92F3956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59D8587D-9C4F-4474-A627-1A7BBC1D2C3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CB9232E9-6CBB-4936-9667-4548DCFA5E5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DD726EA1-5896-4A8B-B960-704F61A9C87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44450</xdr:rowOff>
    </xdr:from>
    <xdr:to>
      <xdr:col>116</xdr:col>
      <xdr:colOff>114300</xdr:colOff>
      <xdr:row>81</xdr:row>
      <xdr:rowOff>146050</xdr:rowOff>
    </xdr:to>
    <xdr:sp macro="" textlink="">
      <xdr:nvSpPr>
        <xdr:cNvPr id="817" name="楕円 816">
          <a:extLst>
            <a:ext uri="{FF2B5EF4-FFF2-40B4-BE49-F238E27FC236}">
              <a16:creationId xmlns:a16="http://schemas.microsoft.com/office/drawing/2014/main" id="{6951F47C-34F1-4B89-BE31-C84E4816899A}"/>
            </a:ext>
          </a:extLst>
        </xdr:cNvPr>
        <xdr:cNvSpPr/>
      </xdr:nvSpPr>
      <xdr:spPr>
        <a:xfrm>
          <a:off x="22110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67327</xdr:rowOff>
    </xdr:from>
    <xdr:ext cx="469744" cy="259045"/>
    <xdr:sp macro="" textlink="">
      <xdr:nvSpPr>
        <xdr:cNvPr id="818" name="【消防施設】&#10;一人当たり面積該当値テキスト">
          <a:extLst>
            <a:ext uri="{FF2B5EF4-FFF2-40B4-BE49-F238E27FC236}">
              <a16:creationId xmlns:a16="http://schemas.microsoft.com/office/drawing/2014/main" id="{85222CDF-198E-4327-90A5-5A57F0D46C93}"/>
            </a:ext>
          </a:extLst>
        </xdr:cNvPr>
        <xdr:cNvSpPr txBox="1"/>
      </xdr:nvSpPr>
      <xdr:spPr>
        <a:xfrm>
          <a:off x="22199600"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61595</xdr:rowOff>
    </xdr:from>
    <xdr:to>
      <xdr:col>112</xdr:col>
      <xdr:colOff>38100</xdr:colOff>
      <xdr:row>81</xdr:row>
      <xdr:rowOff>163195</xdr:rowOff>
    </xdr:to>
    <xdr:sp macro="" textlink="">
      <xdr:nvSpPr>
        <xdr:cNvPr id="819" name="楕円 818">
          <a:extLst>
            <a:ext uri="{FF2B5EF4-FFF2-40B4-BE49-F238E27FC236}">
              <a16:creationId xmlns:a16="http://schemas.microsoft.com/office/drawing/2014/main" id="{AF5C1CAE-83CE-43AE-A64C-438EAAFC497F}"/>
            </a:ext>
          </a:extLst>
        </xdr:cNvPr>
        <xdr:cNvSpPr/>
      </xdr:nvSpPr>
      <xdr:spPr>
        <a:xfrm>
          <a:off x="21272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95250</xdr:rowOff>
    </xdr:from>
    <xdr:to>
      <xdr:col>116</xdr:col>
      <xdr:colOff>63500</xdr:colOff>
      <xdr:row>81</xdr:row>
      <xdr:rowOff>112395</xdr:rowOff>
    </xdr:to>
    <xdr:cxnSp macro="">
      <xdr:nvCxnSpPr>
        <xdr:cNvPr id="820" name="直線コネクタ 819">
          <a:extLst>
            <a:ext uri="{FF2B5EF4-FFF2-40B4-BE49-F238E27FC236}">
              <a16:creationId xmlns:a16="http://schemas.microsoft.com/office/drawing/2014/main" id="{021D9530-1F79-45BB-B702-D3C8FAD10F92}"/>
            </a:ext>
          </a:extLst>
        </xdr:cNvPr>
        <xdr:cNvCxnSpPr/>
      </xdr:nvCxnSpPr>
      <xdr:spPr>
        <a:xfrm flipV="1">
          <a:off x="21323300" y="139827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73025</xdr:rowOff>
    </xdr:from>
    <xdr:to>
      <xdr:col>107</xdr:col>
      <xdr:colOff>101600</xdr:colOff>
      <xdr:row>82</xdr:row>
      <xdr:rowOff>3175</xdr:rowOff>
    </xdr:to>
    <xdr:sp macro="" textlink="">
      <xdr:nvSpPr>
        <xdr:cNvPr id="821" name="楕円 820">
          <a:extLst>
            <a:ext uri="{FF2B5EF4-FFF2-40B4-BE49-F238E27FC236}">
              <a16:creationId xmlns:a16="http://schemas.microsoft.com/office/drawing/2014/main" id="{1E559A25-BA88-4B20-9315-A63E71CB6F22}"/>
            </a:ext>
          </a:extLst>
        </xdr:cNvPr>
        <xdr:cNvSpPr/>
      </xdr:nvSpPr>
      <xdr:spPr>
        <a:xfrm>
          <a:off x="20383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112395</xdr:rowOff>
    </xdr:from>
    <xdr:to>
      <xdr:col>111</xdr:col>
      <xdr:colOff>177800</xdr:colOff>
      <xdr:row>81</xdr:row>
      <xdr:rowOff>123825</xdr:rowOff>
    </xdr:to>
    <xdr:cxnSp macro="">
      <xdr:nvCxnSpPr>
        <xdr:cNvPr id="822" name="直線コネクタ 821">
          <a:extLst>
            <a:ext uri="{FF2B5EF4-FFF2-40B4-BE49-F238E27FC236}">
              <a16:creationId xmlns:a16="http://schemas.microsoft.com/office/drawing/2014/main" id="{E773E1BE-7DB4-47AC-BA7B-2B53DBE58C76}"/>
            </a:ext>
          </a:extLst>
        </xdr:cNvPr>
        <xdr:cNvCxnSpPr/>
      </xdr:nvCxnSpPr>
      <xdr:spPr>
        <a:xfrm flipV="1">
          <a:off x="20434300" y="139998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90170</xdr:rowOff>
    </xdr:from>
    <xdr:to>
      <xdr:col>102</xdr:col>
      <xdr:colOff>165100</xdr:colOff>
      <xdr:row>81</xdr:row>
      <xdr:rowOff>20320</xdr:rowOff>
    </xdr:to>
    <xdr:sp macro="" textlink="">
      <xdr:nvSpPr>
        <xdr:cNvPr id="823" name="楕円 822">
          <a:extLst>
            <a:ext uri="{FF2B5EF4-FFF2-40B4-BE49-F238E27FC236}">
              <a16:creationId xmlns:a16="http://schemas.microsoft.com/office/drawing/2014/main" id="{DA618E3D-0920-48D8-B771-5EDF15376637}"/>
            </a:ext>
          </a:extLst>
        </xdr:cNvPr>
        <xdr:cNvSpPr/>
      </xdr:nvSpPr>
      <xdr:spPr>
        <a:xfrm>
          <a:off x="19494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140970</xdr:rowOff>
    </xdr:from>
    <xdr:to>
      <xdr:col>107</xdr:col>
      <xdr:colOff>50800</xdr:colOff>
      <xdr:row>81</xdr:row>
      <xdr:rowOff>123825</xdr:rowOff>
    </xdr:to>
    <xdr:cxnSp macro="">
      <xdr:nvCxnSpPr>
        <xdr:cNvPr id="824" name="直線コネクタ 823">
          <a:extLst>
            <a:ext uri="{FF2B5EF4-FFF2-40B4-BE49-F238E27FC236}">
              <a16:creationId xmlns:a16="http://schemas.microsoft.com/office/drawing/2014/main" id="{81817579-99EC-425C-9A8F-95613F120147}"/>
            </a:ext>
          </a:extLst>
        </xdr:cNvPr>
        <xdr:cNvCxnSpPr/>
      </xdr:nvCxnSpPr>
      <xdr:spPr>
        <a:xfrm>
          <a:off x="19545300" y="1385697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113030</xdr:rowOff>
    </xdr:from>
    <xdr:to>
      <xdr:col>98</xdr:col>
      <xdr:colOff>38100</xdr:colOff>
      <xdr:row>81</xdr:row>
      <xdr:rowOff>43180</xdr:rowOff>
    </xdr:to>
    <xdr:sp macro="" textlink="">
      <xdr:nvSpPr>
        <xdr:cNvPr id="825" name="楕円 824">
          <a:extLst>
            <a:ext uri="{FF2B5EF4-FFF2-40B4-BE49-F238E27FC236}">
              <a16:creationId xmlns:a16="http://schemas.microsoft.com/office/drawing/2014/main" id="{CEA1C4DE-FB57-4F28-8353-AE4D987E4336}"/>
            </a:ext>
          </a:extLst>
        </xdr:cNvPr>
        <xdr:cNvSpPr/>
      </xdr:nvSpPr>
      <xdr:spPr>
        <a:xfrm>
          <a:off x="18605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140970</xdr:rowOff>
    </xdr:from>
    <xdr:to>
      <xdr:col>102</xdr:col>
      <xdr:colOff>114300</xdr:colOff>
      <xdr:row>80</xdr:row>
      <xdr:rowOff>163830</xdr:rowOff>
    </xdr:to>
    <xdr:cxnSp macro="">
      <xdr:nvCxnSpPr>
        <xdr:cNvPr id="826" name="直線コネクタ 825">
          <a:extLst>
            <a:ext uri="{FF2B5EF4-FFF2-40B4-BE49-F238E27FC236}">
              <a16:creationId xmlns:a16="http://schemas.microsoft.com/office/drawing/2014/main" id="{5F34C27B-185B-4385-AFB5-62DD202703E3}"/>
            </a:ext>
          </a:extLst>
        </xdr:cNvPr>
        <xdr:cNvCxnSpPr/>
      </xdr:nvCxnSpPr>
      <xdr:spPr>
        <a:xfrm flipV="1">
          <a:off x="18656300" y="138569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827" name="n_1aveValue【消防施設】&#10;一人当たり面積">
          <a:extLst>
            <a:ext uri="{FF2B5EF4-FFF2-40B4-BE49-F238E27FC236}">
              <a16:creationId xmlns:a16="http://schemas.microsoft.com/office/drawing/2014/main" id="{B44F91A2-2B1E-4BD1-9267-411E707B9E95}"/>
            </a:ext>
          </a:extLst>
        </xdr:cNvPr>
        <xdr:cNvSpPr txBox="1"/>
      </xdr:nvSpPr>
      <xdr:spPr>
        <a:xfrm>
          <a:off x="21075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131463</xdr:rowOff>
    </xdr:from>
    <xdr:ext cx="469744" cy="259045"/>
    <xdr:sp macro="" textlink="">
      <xdr:nvSpPr>
        <xdr:cNvPr id="828" name="n_2aveValue【消防施設】&#10;一人当たり面積">
          <a:extLst>
            <a:ext uri="{FF2B5EF4-FFF2-40B4-BE49-F238E27FC236}">
              <a16:creationId xmlns:a16="http://schemas.microsoft.com/office/drawing/2014/main" id="{4AE870D9-63F4-467B-859D-5CD3C1CA4B7B}"/>
            </a:ext>
          </a:extLst>
        </xdr:cNvPr>
        <xdr:cNvSpPr txBox="1"/>
      </xdr:nvSpPr>
      <xdr:spPr>
        <a:xfrm>
          <a:off x="20199427" y="141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51452</xdr:rowOff>
    </xdr:from>
    <xdr:ext cx="469744" cy="259045"/>
    <xdr:sp macro="" textlink="">
      <xdr:nvSpPr>
        <xdr:cNvPr id="829" name="n_3aveValue【消防施設】&#10;一人当たり面積">
          <a:extLst>
            <a:ext uri="{FF2B5EF4-FFF2-40B4-BE49-F238E27FC236}">
              <a16:creationId xmlns:a16="http://schemas.microsoft.com/office/drawing/2014/main" id="{7A4E809F-4CC3-421D-A64D-3442EB827F41}"/>
            </a:ext>
          </a:extLst>
        </xdr:cNvPr>
        <xdr:cNvSpPr txBox="1"/>
      </xdr:nvSpPr>
      <xdr:spPr>
        <a:xfrm>
          <a:off x="19310427" y="1411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142891</xdr:rowOff>
    </xdr:from>
    <xdr:ext cx="469744" cy="259045"/>
    <xdr:sp macro="" textlink="">
      <xdr:nvSpPr>
        <xdr:cNvPr id="830" name="n_4aveValue【消防施設】&#10;一人当たり面積">
          <a:extLst>
            <a:ext uri="{FF2B5EF4-FFF2-40B4-BE49-F238E27FC236}">
              <a16:creationId xmlns:a16="http://schemas.microsoft.com/office/drawing/2014/main" id="{D7D08847-8967-4171-9B7B-6EC4DA2671BD}"/>
            </a:ext>
          </a:extLst>
        </xdr:cNvPr>
        <xdr:cNvSpPr txBox="1"/>
      </xdr:nvSpPr>
      <xdr:spPr>
        <a:xfrm>
          <a:off x="18421427" y="1403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8272</xdr:rowOff>
    </xdr:from>
    <xdr:ext cx="469744" cy="259045"/>
    <xdr:sp macro="" textlink="">
      <xdr:nvSpPr>
        <xdr:cNvPr id="831" name="n_1mainValue【消防施設】&#10;一人当たり面積">
          <a:extLst>
            <a:ext uri="{FF2B5EF4-FFF2-40B4-BE49-F238E27FC236}">
              <a16:creationId xmlns:a16="http://schemas.microsoft.com/office/drawing/2014/main" id="{AAE58357-7E0D-4867-AB8D-2DAA3C7D6609}"/>
            </a:ext>
          </a:extLst>
        </xdr:cNvPr>
        <xdr:cNvSpPr txBox="1"/>
      </xdr:nvSpPr>
      <xdr:spPr>
        <a:xfrm>
          <a:off x="21075727" y="1372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19702</xdr:rowOff>
    </xdr:from>
    <xdr:ext cx="469744" cy="259045"/>
    <xdr:sp macro="" textlink="">
      <xdr:nvSpPr>
        <xdr:cNvPr id="832" name="n_2mainValue【消防施設】&#10;一人当たり面積">
          <a:extLst>
            <a:ext uri="{FF2B5EF4-FFF2-40B4-BE49-F238E27FC236}">
              <a16:creationId xmlns:a16="http://schemas.microsoft.com/office/drawing/2014/main" id="{380D37F0-050F-4A6E-A8BC-B3D48E0570C7}"/>
            </a:ext>
          </a:extLst>
        </xdr:cNvPr>
        <xdr:cNvSpPr txBox="1"/>
      </xdr:nvSpPr>
      <xdr:spPr>
        <a:xfrm>
          <a:off x="20199427" y="1373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36847</xdr:rowOff>
    </xdr:from>
    <xdr:ext cx="469744" cy="259045"/>
    <xdr:sp macro="" textlink="">
      <xdr:nvSpPr>
        <xdr:cNvPr id="833" name="n_3mainValue【消防施設】&#10;一人当たり面積">
          <a:extLst>
            <a:ext uri="{FF2B5EF4-FFF2-40B4-BE49-F238E27FC236}">
              <a16:creationId xmlns:a16="http://schemas.microsoft.com/office/drawing/2014/main" id="{0A8D84D2-9718-4113-9380-DFAC72B0FB75}"/>
            </a:ext>
          </a:extLst>
        </xdr:cNvPr>
        <xdr:cNvSpPr txBox="1"/>
      </xdr:nvSpPr>
      <xdr:spPr>
        <a:xfrm>
          <a:off x="193104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59707</xdr:rowOff>
    </xdr:from>
    <xdr:ext cx="469744" cy="259045"/>
    <xdr:sp macro="" textlink="">
      <xdr:nvSpPr>
        <xdr:cNvPr id="834" name="n_4mainValue【消防施設】&#10;一人当たり面積">
          <a:extLst>
            <a:ext uri="{FF2B5EF4-FFF2-40B4-BE49-F238E27FC236}">
              <a16:creationId xmlns:a16="http://schemas.microsoft.com/office/drawing/2014/main" id="{B1FE2E6C-CE2E-4007-BA54-48B69497EE40}"/>
            </a:ext>
          </a:extLst>
        </xdr:cNvPr>
        <xdr:cNvSpPr txBox="1"/>
      </xdr:nvSpPr>
      <xdr:spPr>
        <a:xfrm>
          <a:off x="18421427" y="1360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E5CE354B-808D-413C-AF1F-D2BB09FFF6F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46F26C28-B198-4F0A-9688-491EF2D231A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0DC6579C-1D30-4DDE-8E9E-017B671FBF3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E6D7A417-2B85-4BE2-897C-D482127A9F5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7699CB36-EF29-4FEB-844D-A7A65D41B8F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491292AE-7AFA-4F92-B529-310F3D41940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7A36F2D3-CFB0-49CC-B9DC-9923E157AC8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A370D342-66A3-467F-8515-581F63E74F5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98A9A805-AA29-46AA-9868-D1E66063CF8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FA207A43-8AD6-4C58-95A2-31A14DCA426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42D54097-1438-41C0-A3CD-79F21285D7A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3A9AC145-F6E7-41D2-8663-FC57F222235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AEF520EA-339A-421F-BDB9-AAEE09BC4FD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F0027DC3-6989-4917-97A6-3AE0A96C089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F0409A7A-4D88-4130-B4BD-5F160263697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890A923E-FD97-4854-9E59-A459F94E0D5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9A80A786-82CB-4769-8630-2476DECCE5F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4F8D2D69-E025-4388-B6D6-51AB9F3A969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1C5CBFB7-3379-4E10-BE34-F4E166D60EB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48B07764-FF03-4646-9CD7-0D4D3CF93AA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A1CB221F-80C3-42A4-82D0-104A5A2C834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E7446A43-ADE7-4F08-B2F3-E9F8AF505A9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A434C1B9-7B42-4D28-9B13-BEAA6189A03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8EA526A8-E7D9-40DC-80D6-54DCAA4777F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D75F6B88-48CF-402A-8788-ADE8506D1ED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7A795A9B-6CAC-4C18-BF59-82FFB7804712}"/>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141FB277-E2BE-45D5-BD85-929A3D0DBD55}"/>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F9E35A10-53DD-4FA7-BF7C-8201AFFE9C1B}"/>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95085A0A-3F02-4B85-AE7C-DDF91E69E7CE}"/>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72FC66A8-852A-40F7-AAF2-64458FC9376D}"/>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5" name="【庁舎】&#10;有形固定資産減価償却率平均値テキスト">
          <a:extLst>
            <a:ext uri="{FF2B5EF4-FFF2-40B4-BE49-F238E27FC236}">
              <a16:creationId xmlns:a16="http://schemas.microsoft.com/office/drawing/2014/main" id="{F5D02643-CE3B-495C-8F49-A7A76FBCDFE4}"/>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85F6E202-7556-4EF9-BC23-2747A3B89709}"/>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E22586CD-7267-410F-9CA3-5860AFFB7921}"/>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9A1F35EE-4885-4FFF-A5E5-135396D2D086}"/>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69" name="フローチャート: 判断 868">
          <a:extLst>
            <a:ext uri="{FF2B5EF4-FFF2-40B4-BE49-F238E27FC236}">
              <a16:creationId xmlns:a16="http://schemas.microsoft.com/office/drawing/2014/main" id="{628A57D8-5B90-47D8-ADE4-305AEAFA6F64}"/>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10705</xdr:rowOff>
    </xdr:from>
    <xdr:to>
      <xdr:col>67</xdr:col>
      <xdr:colOff>101600</xdr:colOff>
      <xdr:row>105</xdr:row>
      <xdr:rowOff>112305</xdr:rowOff>
    </xdr:to>
    <xdr:sp macro="" textlink="">
      <xdr:nvSpPr>
        <xdr:cNvPr id="870" name="フローチャート: 判断 869">
          <a:extLst>
            <a:ext uri="{FF2B5EF4-FFF2-40B4-BE49-F238E27FC236}">
              <a16:creationId xmlns:a16="http://schemas.microsoft.com/office/drawing/2014/main" id="{77C691FA-4CC8-4C23-99DD-87BC8B82948D}"/>
            </a:ext>
          </a:extLst>
        </xdr:cNvPr>
        <xdr:cNvSpPr/>
      </xdr:nvSpPr>
      <xdr:spPr>
        <a:xfrm>
          <a:off x="1276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5BB13DD1-0C01-47A5-9DF3-FC79BC0E7F5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1DC1638D-A93D-4A69-9A3A-6274FB2FC93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41E62F79-7ABF-4534-9857-0D5EF67ACB6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E6487AA0-EF61-41D3-8FFC-96C2D36EFAD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CA7D55F5-C1A4-4F76-85C0-E65FA2CBFCF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20501</xdr:rowOff>
    </xdr:from>
    <xdr:to>
      <xdr:col>85</xdr:col>
      <xdr:colOff>177800</xdr:colOff>
      <xdr:row>107</xdr:row>
      <xdr:rowOff>122101</xdr:rowOff>
    </xdr:to>
    <xdr:sp macro="" textlink="">
      <xdr:nvSpPr>
        <xdr:cNvPr id="876" name="楕円 875">
          <a:extLst>
            <a:ext uri="{FF2B5EF4-FFF2-40B4-BE49-F238E27FC236}">
              <a16:creationId xmlns:a16="http://schemas.microsoft.com/office/drawing/2014/main" id="{E4E7F5BD-A845-41ED-9F58-23993F1D939D}"/>
            </a:ext>
          </a:extLst>
        </xdr:cNvPr>
        <xdr:cNvSpPr/>
      </xdr:nvSpPr>
      <xdr:spPr>
        <a:xfrm>
          <a:off x="162687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170378</xdr:rowOff>
    </xdr:from>
    <xdr:ext cx="405111" cy="259045"/>
    <xdr:sp macro="" textlink="">
      <xdr:nvSpPr>
        <xdr:cNvPr id="877" name="【庁舎】&#10;有形固定資産減価償却率該当値テキスト">
          <a:extLst>
            <a:ext uri="{FF2B5EF4-FFF2-40B4-BE49-F238E27FC236}">
              <a16:creationId xmlns:a16="http://schemas.microsoft.com/office/drawing/2014/main" id="{5D1F85B4-043F-4A7F-8281-498522E6D9B3}"/>
            </a:ext>
          </a:extLst>
        </xdr:cNvPr>
        <xdr:cNvSpPr txBox="1"/>
      </xdr:nvSpPr>
      <xdr:spPr>
        <a:xfrm>
          <a:off x="16357600"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152763</xdr:rowOff>
    </xdr:from>
    <xdr:to>
      <xdr:col>81</xdr:col>
      <xdr:colOff>101600</xdr:colOff>
      <xdr:row>107</xdr:row>
      <xdr:rowOff>82913</xdr:rowOff>
    </xdr:to>
    <xdr:sp macro="" textlink="">
      <xdr:nvSpPr>
        <xdr:cNvPr id="878" name="楕円 877">
          <a:extLst>
            <a:ext uri="{FF2B5EF4-FFF2-40B4-BE49-F238E27FC236}">
              <a16:creationId xmlns:a16="http://schemas.microsoft.com/office/drawing/2014/main" id="{BA35D3AA-D937-4AC8-B822-767191AFF9AB}"/>
            </a:ext>
          </a:extLst>
        </xdr:cNvPr>
        <xdr:cNvSpPr/>
      </xdr:nvSpPr>
      <xdr:spPr>
        <a:xfrm>
          <a:off x="15430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32113</xdr:rowOff>
    </xdr:from>
    <xdr:to>
      <xdr:col>85</xdr:col>
      <xdr:colOff>127000</xdr:colOff>
      <xdr:row>107</xdr:row>
      <xdr:rowOff>71301</xdr:rowOff>
    </xdr:to>
    <xdr:cxnSp macro="">
      <xdr:nvCxnSpPr>
        <xdr:cNvPr id="879" name="直線コネクタ 878">
          <a:extLst>
            <a:ext uri="{FF2B5EF4-FFF2-40B4-BE49-F238E27FC236}">
              <a16:creationId xmlns:a16="http://schemas.microsoft.com/office/drawing/2014/main" id="{E41575D4-E108-4DD1-8DCB-BC0903FA93F9}"/>
            </a:ext>
          </a:extLst>
        </xdr:cNvPr>
        <xdr:cNvCxnSpPr/>
      </xdr:nvCxnSpPr>
      <xdr:spPr>
        <a:xfrm>
          <a:off x="15481300" y="1837726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121738</xdr:rowOff>
    </xdr:from>
    <xdr:to>
      <xdr:col>76</xdr:col>
      <xdr:colOff>165100</xdr:colOff>
      <xdr:row>107</xdr:row>
      <xdr:rowOff>51888</xdr:rowOff>
    </xdr:to>
    <xdr:sp macro="" textlink="">
      <xdr:nvSpPr>
        <xdr:cNvPr id="880" name="楕円 879">
          <a:extLst>
            <a:ext uri="{FF2B5EF4-FFF2-40B4-BE49-F238E27FC236}">
              <a16:creationId xmlns:a16="http://schemas.microsoft.com/office/drawing/2014/main" id="{2FDF0682-EDE0-4FD6-8F95-8E97E51AC840}"/>
            </a:ext>
          </a:extLst>
        </xdr:cNvPr>
        <xdr:cNvSpPr/>
      </xdr:nvSpPr>
      <xdr:spPr>
        <a:xfrm>
          <a:off x="14541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1088</xdr:rowOff>
    </xdr:from>
    <xdr:to>
      <xdr:col>81</xdr:col>
      <xdr:colOff>50800</xdr:colOff>
      <xdr:row>107</xdr:row>
      <xdr:rowOff>32113</xdr:rowOff>
    </xdr:to>
    <xdr:cxnSp macro="">
      <xdr:nvCxnSpPr>
        <xdr:cNvPr id="881" name="直線コネクタ 880">
          <a:extLst>
            <a:ext uri="{FF2B5EF4-FFF2-40B4-BE49-F238E27FC236}">
              <a16:creationId xmlns:a16="http://schemas.microsoft.com/office/drawing/2014/main" id="{C21E2A19-D822-48E7-87CF-7FB9C09B66A8}"/>
            </a:ext>
          </a:extLst>
        </xdr:cNvPr>
        <xdr:cNvCxnSpPr/>
      </xdr:nvCxnSpPr>
      <xdr:spPr>
        <a:xfrm>
          <a:off x="14592300" y="1834623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85816</xdr:rowOff>
    </xdr:from>
    <xdr:to>
      <xdr:col>72</xdr:col>
      <xdr:colOff>38100</xdr:colOff>
      <xdr:row>107</xdr:row>
      <xdr:rowOff>15966</xdr:rowOff>
    </xdr:to>
    <xdr:sp macro="" textlink="">
      <xdr:nvSpPr>
        <xdr:cNvPr id="882" name="楕円 881">
          <a:extLst>
            <a:ext uri="{FF2B5EF4-FFF2-40B4-BE49-F238E27FC236}">
              <a16:creationId xmlns:a16="http://schemas.microsoft.com/office/drawing/2014/main" id="{82591E94-045E-4E0C-9B7A-ECF44FFEE408}"/>
            </a:ext>
          </a:extLst>
        </xdr:cNvPr>
        <xdr:cNvSpPr/>
      </xdr:nvSpPr>
      <xdr:spPr>
        <a:xfrm>
          <a:off x="13652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136616</xdr:rowOff>
    </xdr:from>
    <xdr:to>
      <xdr:col>76</xdr:col>
      <xdr:colOff>114300</xdr:colOff>
      <xdr:row>107</xdr:row>
      <xdr:rowOff>1088</xdr:rowOff>
    </xdr:to>
    <xdr:cxnSp macro="">
      <xdr:nvCxnSpPr>
        <xdr:cNvPr id="883" name="直線コネクタ 882">
          <a:extLst>
            <a:ext uri="{FF2B5EF4-FFF2-40B4-BE49-F238E27FC236}">
              <a16:creationId xmlns:a16="http://schemas.microsoft.com/office/drawing/2014/main" id="{E54AE5D6-EEBD-4EBE-BEDB-7EE57950B666}"/>
            </a:ext>
          </a:extLst>
        </xdr:cNvPr>
        <xdr:cNvCxnSpPr/>
      </xdr:nvCxnSpPr>
      <xdr:spPr>
        <a:xfrm>
          <a:off x="13703300" y="1831031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53158</xdr:rowOff>
    </xdr:from>
    <xdr:to>
      <xdr:col>67</xdr:col>
      <xdr:colOff>101600</xdr:colOff>
      <xdr:row>106</xdr:row>
      <xdr:rowOff>154758</xdr:rowOff>
    </xdr:to>
    <xdr:sp macro="" textlink="">
      <xdr:nvSpPr>
        <xdr:cNvPr id="884" name="楕円 883">
          <a:extLst>
            <a:ext uri="{FF2B5EF4-FFF2-40B4-BE49-F238E27FC236}">
              <a16:creationId xmlns:a16="http://schemas.microsoft.com/office/drawing/2014/main" id="{039C84A7-8C8D-497C-8FEF-CD47AEA25BAB}"/>
            </a:ext>
          </a:extLst>
        </xdr:cNvPr>
        <xdr:cNvSpPr/>
      </xdr:nvSpPr>
      <xdr:spPr>
        <a:xfrm>
          <a:off x="12763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103958</xdr:rowOff>
    </xdr:from>
    <xdr:to>
      <xdr:col>71</xdr:col>
      <xdr:colOff>177800</xdr:colOff>
      <xdr:row>106</xdr:row>
      <xdr:rowOff>136616</xdr:rowOff>
    </xdr:to>
    <xdr:cxnSp macro="">
      <xdr:nvCxnSpPr>
        <xdr:cNvPr id="885" name="直線コネクタ 884">
          <a:extLst>
            <a:ext uri="{FF2B5EF4-FFF2-40B4-BE49-F238E27FC236}">
              <a16:creationId xmlns:a16="http://schemas.microsoft.com/office/drawing/2014/main" id="{68398CAE-BEEA-40E8-AED4-A4D5502F2C04}"/>
            </a:ext>
          </a:extLst>
        </xdr:cNvPr>
        <xdr:cNvCxnSpPr/>
      </xdr:nvCxnSpPr>
      <xdr:spPr>
        <a:xfrm>
          <a:off x="12814300" y="1827765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86" name="n_1aveValue【庁舎】&#10;有形固定資産減価償却率">
          <a:extLst>
            <a:ext uri="{FF2B5EF4-FFF2-40B4-BE49-F238E27FC236}">
              <a16:creationId xmlns:a16="http://schemas.microsoft.com/office/drawing/2014/main" id="{8BFD8A2E-4F96-4AC9-B924-BE9B761A0CE7}"/>
            </a:ext>
          </a:extLst>
        </xdr:cNvPr>
        <xdr:cNvSpPr txBox="1"/>
      </xdr:nvSpPr>
      <xdr:spPr>
        <a:xfrm>
          <a:off x="15266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7" name="n_2aveValue【庁舎】&#10;有形固定資産減価償却率">
          <a:extLst>
            <a:ext uri="{FF2B5EF4-FFF2-40B4-BE49-F238E27FC236}">
              <a16:creationId xmlns:a16="http://schemas.microsoft.com/office/drawing/2014/main" id="{93D584ED-2D52-4910-A7E1-1FC679EE16AC}"/>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888" name="n_3aveValue【庁舎】&#10;有形固定資産減価償却率">
          <a:extLst>
            <a:ext uri="{FF2B5EF4-FFF2-40B4-BE49-F238E27FC236}">
              <a16:creationId xmlns:a16="http://schemas.microsoft.com/office/drawing/2014/main" id="{007EC2C0-4D77-4378-867B-288A1F627BA0}"/>
            </a:ext>
          </a:extLst>
        </xdr:cNvPr>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128832</xdr:rowOff>
    </xdr:from>
    <xdr:ext cx="405111" cy="259045"/>
    <xdr:sp macro="" textlink="">
      <xdr:nvSpPr>
        <xdr:cNvPr id="889" name="n_4aveValue【庁舎】&#10;有形固定資産減価償却率">
          <a:extLst>
            <a:ext uri="{FF2B5EF4-FFF2-40B4-BE49-F238E27FC236}">
              <a16:creationId xmlns:a16="http://schemas.microsoft.com/office/drawing/2014/main" id="{9C399017-1F7D-4C0C-943A-B70AA0B8D6A2}"/>
            </a:ext>
          </a:extLst>
        </xdr:cNvPr>
        <xdr:cNvSpPr txBox="1"/>
      </xdr:nvSpPr>
      <xdr:spPr>
        <a:xfrm>
          <a:off x="12611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74040</xdr:rowOff>
    </xdr:from>
    <xdr:ext cx="405111" cy="259045"/>
    <xdr:sp macro="" textlink="">
      <xdr:nvSpPr>
        <xdr:cNvPr id="890" name="n_1mainValue【庁舎】&#10;有形固定資産減価償却率">
          <a:extLst>
            <a:ext uri="{FF2B5EF4-FFF2-40B4-BE49-F238E27FC236}">
              <a16:creationId xmlns:a16="http://schemas.microsoft.com/office/drawing/2014/main" id="{6868A483-0B6B-4922-A7DB-AB7F315193C2}"/>
            </a:ext>
          </a:extLst>
        </xdr:cNvPr>
        <xdr:cNvSpPr txBox="1"/>
      </xdr:nvSpPr>
      <xdr:spPr>
        <a:xfrm>
          <a:off x="15266044" y="184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43015</xdr:rowOff>
    </xdr:from>
    <xdr:ext cx="405111" cy="259045"/>
    <xdr:sp macro="" textlink="">
      <xdr:nvSpPr>
        <xdr:cNvPr id="891" name="n_2mainValue【庁舎】&#10;有形固定資産減価償却率">
          <a:extLst>
            <a:ext uri="{FF2B5EF4-FFF2-40B4-BE49-F238E27FC236}">
              <a16:creationId xmlns:a16="http://schemas.microsoft.com/office/drawing/2014/main" id="{7130707D-C5BE-4929-81C6-06302849359D}"/>
            </a:ext>
          </a:extLst>
        </xdr:cNvPr>
        <xdr:cNvSpPr txBox="1"/>
      </xdr:nvSpPr>
      <xdr:spPr>
        <a:xfrm>
          <a:off x="14389744" y="1838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7093</xdr:rowOff>
    </xdr:from>
    <xdr:ext cx="405111" cy="259045"/>
    <xdr:sp macro="" textlink="">
      <xdr:nvSpPr>
        <xdr:cNvPr id="892" name="n_3mainValue【庁舎】&#10;有形固定資産減価償却率">
          <a:extLst>
            <a:ext uri="{FF2B5EF4-FFF2-40B4-BE49-F238E27FC236}">
              <a16:creationId xmlns:a16="http://schemas.microsoft.com/office/drawing/2014/main" id="{C5C12E98-71CA-431B-96CF-6388D6AB2C8F}"/>
            </a:ext>
          </a:extLst>
        </xdr:cNvPr>
        <xdr:cNvSpPr txBox="1"/>
      </xdr:nvSpPr>
      <xdr:spPr>
        <a:xfrm>
          <a:off x="135007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145885</xdr:rowOff>
    </xdr:from>
    <xdr:ext cx="405111" cy="259045"/>
    <xdr:sp macro="" textlink="">
      <xdr:nvSpPr>
        <xdr:cNvPr id="893" name="n_4mainValue【庁舎】&#10;有形固定資産減価償却率">
          <a:extLst>
            <a:ext uri="{FF2B5EF4-FFF2-40B4-BE49-F238E27FC236}">
              <a16:creationId xmlns:a16="http://schemas.microsoft.com/office/drawing/2014/main" id="{BC0AC8F2-06AF-4496-8EB0-D8B3151EAB2A}"/>
            </a:ext>
          </a:extLst>
        </xdr:cNvPr>
        <xdr:cNvSpPr txBox="1"/>
      </xdr:nvSpPr>
      <xdr:spPr>
        <a:xfrm>
          <a:off x="12611744"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FE36D19E-9F8D-4326-B870-51BC7E0E8D7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270DC689-906B-4D2C-801B-AC7E0788238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CE210B9B-AD63-4B90-8CB5-5FA68D4CF5B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261F6B49-A354-48FB-9AA5-F8946C1A762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6EB23ED8-A13F-433F-8063-BBE0FB9346D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0F196C52-4E9E-4646-B68E-58134A88A7E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A0C00A68-48B0-4926-951C-4AAE6FD64A6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A8151553-38B8-46D0-9266-C4D6A922562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79C05C00-1D1E-4022-8304-B57439B8EFB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9E604FAF-F33C-46E7-BC32-112BEE183D4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8ED631AD-59AA-4DAB-906B-A4E82030211C}"/>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53A022FB-9053-4376-B968-080D00DC376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B70C46A7-1959-4C94-ADAD-1F56A58B9E6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07A58033-FD41-49B6-898F-CBE27305358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58DF6AD4-2392-4E84-AE62-C56AD2F2D06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710CBB58-376D-4A20-95C9-F625488E952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0C8B0DDB-D9F7-42D8-835D-F416E269B02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24A8ECDD-1403-46F4-B981-E45F695CFFD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37B20026-F89D-46D2-ABAA-B2C1768BE53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C05CAC56-AB22-4364-8765-BE182125D4C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FF55CC8B-AEB1-4413-8979-6E822B975AE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D043A5FD-2045-4274-B368-83AA314910C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8E327A26-16F1-46F5-A838-D2927E109DB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77FEB76B-70A3-4D36-8DEC-DB8EEE45F93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662BB8E8-DB60-4E13-9561-BEAF2134606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3E7C9BB3-1F31-4DCA-8995-57ACE32370A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a:extLst>
            <a:ext uri="{FF2B5EF4-FFF2-40B4-BE49-F238E27FC236}">
              <a16:creationId xmlns:a16="http://schemas.microsoft.com/office/drawing/2014/main" id="{F16E4B90-F388-4788-85AD-021AEAE9D454}"/>
            </a:ext>
          </a:extLst>
        </xdr:cNvPr>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a:extLst>
            <a:ext uri="{FF2B5EF4-FFF2-40B4-BE49-F238E27FC236}">
              <a16:creationId xmlns:a16="http://schemas.microsoft.com/office/drawing/2014/main" id="{565263C4-85CF-43D3-A237-2F2F24ED65DE}"/>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a:extLst>
            <a:ext uri="{FF2B5EF4-FFF2-40B4-BE49-F238E27FC236}">
              <a16:creationId xmlns:a16="http://schemas.microsoft.com/office/drawing/2014/main" id="{6B80F028-703C-4C50-A023-E7DE3F667E8F}"/>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a:extLst>
            <a:ext uri="{FF2B5EF4-FFF2-40B4-BE49-F238E27FC236}">
              <a16:creationId xmlns:a16="http://schemas.microsoft.com/office/drawing/2014/main" id="{0E477EE7-0BCA-4511-875D-96328E2DE073}"/>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a:extLst>
            <a:ext uri="{FF2B5EF4-FFF2-40B4-BE49-F238E27FC236}">
              <a16:creationId xmlns:a16="http://schemas.microsoft.com/office/drawing/2014/main" id="{6016552B-FC87-45E8-8F48-95AE170F10CD}"/>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925" name="【庁舎】&#10;一人当たり面積平均値テキスト">
          <a:extLst>
            <a:ext uri="{FF2B5EF4-FFF2-40B4-BE49-F238E27FC236}">
              <a16:creationId xmlns:a16="http://schemas.microsoft.com/office/drawing/2014/main" id="{18318F46-BDD1-462A-BAF1-A788CF1A99C2}"/>
            </a:ext>
          </a:extLst>
        </xdr:cNvPr>
        <xdr:cNvSpPr txBox="1"/>
      </xdr:nvSpPr>
      <xdr:spPr>
        <a:xfrm>
          <a:off x="22199600" y="1819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a:extLst>
            <a:ext uri="{FF2B5EF4-FFF2-40B4-BE49-F238E27FC236}">
              <a16:creationId xmlns:a16="http://schemas.microsoft.com/office/drawing/2014/main" id="{68380424-69F4-4FD1-B1A6-ADADA92D732E}"/>
            </a:ext>
          </a:extLst>
        </xdr:cNvPr>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a:extLst>
            <a:ext uri="{FF2B5EF4-FFF2-40B4-BE49-F238E27FC236}">
              <a16:creationId xmlns:a16="http://schemas.microsoft.com/office/drawing/2014/main" id="{9423E2A3-A0FC-40DD-9751-9021BFFD47D8}"/>
            </a:ext>
          </a:extLst>
        </xdr:cNvPr>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8" name="フローチャート: 判断 927">
          <a:extLst>
            <a:ext uri="{FF2B5EF4-FFF2-40B4-BE49-F238E27FC236}">
              <a16:creationId xmlns:a16="http://schemas.microsoft.com/office/drawing/2014/main" id="{F6613411-BA17-4AA1-BA59-0534ED118B78}"/>
            </a:ext>
          </a:extLst>
        </xdr:cNvPr>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929" name="フローチャート: 判断 928">
          <a:extLst>
            <a:ext uri="{FF2B5EF4-FFF2-40B4-BE49-F238E27FC236}">
              <a16:creationId xmlns:a16="http://schemas.microsoft.com/office/drawing/2014/main" id="{C372D845-7EE3-4A32-A6FD-49B5BCC65BF9}"/>
            </a:ext>
          </a:extLst>
        </xdr:cNvPr>
        <xdr:cNvSpPr/>
      </xdr:nvSpPr>
      <xdr:spPr>
        <a:xfrm>
          <a:off x="19494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136434</xdr:rowOff>
    </xdr:from>
    <xdr:to>
      <xdr:col>98</xdr:col>
      <xdr:colOff>38100</xdr:colOff>
      <xdr:row>107</xdr:row>
      <xdr:rowOff>66584</xdr:rowOff>
    </xdr:to>
    <xdr:sp macro="" textlink="">
      <xdr:nvSpPr>
        <xdr:cNvPr id="930" name="フローチャート: 判断 929">
          <a:extLst>
            <a:ext uri="{FF2B5EF4-FFF2-40B4-BE49-F238E27FC236}">
              <a16:creationId xmlns:a16="http://schemas.microsoft.com/office/drawing/2014/main" id="{C22AB3A9-3966-4AF3-AAA6-E6B1A46DC7EE}"/>
            </a:ext>
          </a:extLst>
        </xdr:cNvPr>
        <xdr:cNvSpPr/>
      </xdr:nvSpPr>
      <xdr:spPr>
        <a:xfrm>
          <a:off x="18605500" y="1831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9145267B-96CF-4210-9809-3F69540D5B5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2F139D40-4563-40E0-B90F-CA67BC21583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5F7EE954-FEE1-477B-9106-47836D1A2F2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E520414D-7240-4CA6-91E4-80ACDC6CA52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A1C174A5-DC16-47D7-8AAB-46F2713CE85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936" name="楕円 935">
          <a:extLst>
            <a:ext uri="{FF2B5EF4-FFF2-40B4-BE49-F238E27FC236}">
              <a16:creationId xmlns:a16="http://schemas.microsoft.com/office/drawing/2014/main" id="{D14CA1D5-5340-4F62-847E-FCF853EC4C19}"/>
            </a:ext>
          </a:extLst>
        </xdr:cNvPr>
        <xdr:cNvSpPr/>
      </xdr:nvSpPr>
      <xdr:spPr>
        <a:xfrm>
          <a:off x="221107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7456</xdr:rowOff>
    </xdr:from>
    <xdr:ext cx="469744" cy="259045"/>
    <xdr:sp macro="" textlink="">
      <xdr:nvSpPr>
        <xdr:cNvPr id="937" name="【庁舎】&#10;一人当たり面積該当値テキスト">
          <a:extLst>
            <a:ext uri="{FF2B5EF4-FFF2-40B4-BE49-F238E27FC236}">
              <a16:creationId xmlns:a16="http://schemas.microsoft.com/office/drawing/2014/main" id="{C3661F06-EB63-424A-968C-F2197EE7CE7D}"/>
            </a:ext>
          </a:extLst>
        </xdr:cNvPr>
        <xdr:cNvSpPr txBox="1"/>
      </xdr:nvSpPr>
      <xdr:spPr>
        <a:xfrm>
          <a:off x="22199600"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142966</xdr:rowOff>
    </xdr:from>
    <xdr:to>
      <xdr:col>112</xdr:col>
      <xdr:colOff>38100</xdr:colOff>
      <xdr:row>105</xdr:row>
      <xdr:rowOff>73116</xdr:rowOff>
    </xdr:to>
    <xdr:sp macro="" textlink="">
      <xdr:nvSpPr>
        <xdr:cNvPr id="938" name="楕円 937">
          <a:extLst>
            <a:ext uri="{FF2B5EF4-FFF2-40B4-BE49-F238E27FC236}">
              <a16:creationId xmlns:a16="http://schemas.microsoft.com/office/drawing/2014/main" id="{2062A21F-9307-48D0-ACDD-87E65462BBE2}"/>
            </a:ext>
          </a:extLst>
        </xdr:cNvPr>
        <xdr:cNvSpPr/>
      </xdr:nvSpPr>
      <xdr:spPr>
        <a:xfrm>
          <a:off x="21272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22316</xdr:rowOff>
    </xdr:from>
    <xdr:to>
      <xdr:col>116</xdr:col>
      <xdr:colOff>63500</xdr:colOff>
      <xdr:row>105</xdr:row>
      <xdr:rowOff>35379</xdr:rowOff>
    </xdr:to>
    <xdr:cxnSp macro="">
      <xdr:nvCxnSpPr>
        <xdr:cNvPr id="939" name="直線コネクタ 938">
          <a:extLst>
            <a:ext uri="{FF2B5EF4-FFF2-40B4-BE49-F238E27FC236}">
              <a16:creationId xmlns:a16="http://schemas.microsoft.com/office/drawing/2014/main" id="{2743800E-044D-47BF-B8D7-8A175A0ECF6A}"/>
            </a:ext>
          </a:extLst>
        </xdr:cNvPr>
        <xdr:cNvCxnSpPr/>
      </xdr:nvCxnSpPr>
      <xdr:spPr>
        <a:xfrm>
          <a:off x="21323300" y="1802456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156029</xdr:rowOff>
    </xdr:from>
    <xdr:to>
      <xdr:col>107</xdr:col>
      <xdr:colOff>101600</xdr:colOff>
      <xdr:row>105</xdr:row>
      <xdr:rowOff>86179</xdr:rowOff>
    </xdr:to>
    <xdr:sp macro="" textlink="">
      <xdr:nvSpPr>
        <xdr:cNvPr id="940" name="楕円 939">
          <a:extLst>
            <a:ext uri="{FF2B5EF4-FFF2-40B4-BE49-F238E27FC236}">
              <a16:creationId xmlns:a16="http://schemas.microsoft.com/office/drawing/2014/main" id="{173B0D64-BE80-4208-A8CF-C84B9DAC2E4C}"/>
            </a:ext>
          </a:extLst>
        </xdr:cNvPr>
        <xdr:cNvSpPr/>
      </xdr:nvSpPr>
      <xdr:spPr>
        <a:xfrm>
          <a:off x="20383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22316</xdr:rowOff>
    </xdr:from>
    <xdr:to>
      <xdr:col>111</xdr:col>
      <xdr:colOff>177800</xdr:colOff>
      <xdr:row>105</xdr:row>
      <xdr:rowOff>35379</xdr:rowOff>
    </xdr:to>
    <xdr:cxnSp macro="">
      <xdr:nvCxnSpPr>
        <xdr:cNvPr id="941" name="直線コネクタ 940">
          <a:extLst>
            <a:ext uri="{FF2B5EF4-FFF2-40B4-BE49-F238E27FC236}">
              <a16:creationId xmlns:a16="http://schemas.microsoft.com/office/drawing/2014/main" id="{E9A99358-E80A-4BCB-BE3D-E4CBAF362CC9}"/>
            </a:ext>
          </a:extLst>
        </xdr:cNvPr>
        <xdr:cNvCxnSpPr/>
      </xdr:nvCxnSpPr>
      <xdr:spPr>
        <a:xfrm flipV="1">
          <a:off x="20434300" y="1802456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165826</xdr:rowOff>
    </xdr:from>
    <xdr:to>
      <xdr:col>102</xdr:col>
      <xdr:colOff>165100</xdr:colOff>
      <xdr:row>105</xdr:row>
      <xdr:rowOff>95976</xdr:rowOff>
    </xdr:to>
    <xdr:sp macro="" textlink="">
      <xdr:nvSpPr>
        <xdr:cNvPr id="942" name="楕円 941">
          <a:extLst>
            <a:ext uri="{FF2B5EF4-FFF2-40B4-BE49-F238E27FC236}">
              <a16:creationId xmlns:a16="http://schemas.microsoft.com/office/drawing/2014/main" id="{82A0B339-DC43-4E54-B069-0A44568B5B56}"/>
            </a:ext>
          </a:extLst>
        </xdr:cNvPr>
        <xdr:cNvSpPr/>
      </xdr:nvSpPr>
      <xdr:spPr>
        <a:xfrm>
          <a:off x="19494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35379</xdr:rowOff>
    </xdr:from>
    <xdr:to>
      <xdr:col>107</xdr:col>
      <xdr:colOff>50800</xdr:colOff>
      <xdr:row>105</xdr:row>
      <xdr:rowOff>45176</xdr:rowOff>
    </xdr:to>
    <xdr:cxnSp macro="">
      <xdr:nvCxnSpPr>
        <xdr:cNvPr id="943" name="直線コネクタ 942">
          <a:extLst>
            <a:ext uri="{FF2B5EF4-FFF2-40B4-BE49-F238E27FC236}">
              <a16:creationId xmlns:a16="http://schemas.microsoft.com/office/drawing/2014/main" id="{044F5D85-0352-4C96-97D9-1F0FE0CE0E66}"/>
            </a:ext>
          </a:extLst>
        </xdr:cNvPr>
        <xdr:cNvCxnSpPr/>
      </xdr:nvCxnSpPr>
      <xdr:spPr>
        <a:xfrm flipV="1">
          <a:off x="19545300" y="1803762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10705</xdr:rowOff>
    </xdr:from>
    <xdr:to>
      <xdr:col>98</xdr:col>
      <xdr:colOff>38100</xdr:colOff>
      <xdr:row>105</xdr:row>
      <xdr:rowOff>112305</xdr:rowOff>
    </xdr:to>
    <xdr:sp macro="" textlink="">
      <xdr:nvSpPr>
        <xdr:cNvPr id="944" name="楕円 943">
          <a:extLst>
            <a:ext uri="{FF2B5EF4-FFF2-40B4-BE49-F238E27FC236}">
              <a16:creationId xmlns:a16="http://schemas.microsoft.com/office/drawing/2014/main" id="{573058B0-098F-47DC-874A-F8B2998E8117}"/>
            </a:ext>
          </a:extLst>
        </xdr:cNvPr>
        <xdr:cNvSpPr/>
      </xdr:nvSpPr>
      <xdr:spPr>
        <a:xfrm>
          <a:off x="18605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45176</xdr:rowOff>
    </xdr:from>
    <xdr:to>
      <xdr:col>102</xdr:col>
      <xdr:colOff>114300</xdr:colOff>
      <xdr:row>105</xdr:row>
      <xdr:rowOff>61505</xdr:rowOff>
    </xdr:to>
    <xdr:cxnSp macro="">
      <xdr:nvCxnSpPr>
        <xdr:cNvPr id="945" name="直線コネクタ 944">
          <a:extLst>
            <a:ext uri="{FF2B5EF4-FFF2-40B4-BE49-F238E27FC236}">
              <a16:creationId xmlns:a16="http://schemas.microsoft.com/office/drawing/2014/main" id="{1FA4FC4B-71E2-4486-A6F2-F306BEF2ED05}"/>
            </a:ext>
          </a:extLst>
        </xdr:cNvPr>
        <xdr:cNvCxnSpPr/>
      </xdr:nvCxnSpPr>
      <xdr:spPr>
        <a:xfrm flipV="1">
          <a:off x="18656300" y="18047426"/>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946" name="n_1aveValue【庁舎】&#10;一人当たり面積">
          <a:extLst>
            <a:ext uri="{FF2B5EF4-FFF2-40B4-BE49-F238E27FC236}">
              <a16:creationId xmlns:a16="http://schemas.microsoft.com/office/drawing/2014/main" id="{78135FC0-73AC-480E-A6DA-D7C95B6AA27F}"/>
            </a:ext>
          </a:extLst>
        </xdr:cNvPr>
        <xdr:cNvSpPr txBox="1"/>
      </xdr:nvSpPr>
      <xdr:spPr>
        <a:xfrm>
          <a:off x="210757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947" name="n_2aveValue【庁舎】&#10;一人当たり面積">
          <a:extLst>
            <a:ext uri="{FF2B5EF4-FFF2-40B4-BE49-F238E27FC236}">
              <a16:creationId xmlns:a16="http://schemas.microsoft.com/office/drawing/2014/main" id="{0EAF5983-6F6C-43ED-AABC-D28A7F905469}"/>
            </a:ext>
          </a:extLst>
        </xdr:cNvPr>
        <xdr:cNvSpPr txBox="1"/>
      </xdr:nvSpPr>
      <xdr:spPr>
        <a:xfrm>
          <a:off x="20199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20156</xdr:rowOff>
    </xdr:from>
    <xdr:ext cx="469744" cy="259045"/>
    <xdr:sp macro="" textlink="">
      <xdr:nvSpPr>
        <xdr:cNvPr id="948" name="n_3aveValue【庁舎】&#10;一人当たり面積">
          <a:extLst>
            <a:ext uri="{FF2B5EF4-FFF2-40B4-BE49-F238E27FC236}">
              <a16:creationId xmlns:a16="http://schemas.microsoft.com/office/drawing/2014/main" id="{22BBECAB-B6F0-45EC-9B89-547247EC6715}"/>
            </a:ext>
          </a:extLst>
        </xdr:cNvPr>
        <xdr:cNvSpPr txBox="1"/>
      </xdr:nvSpPr>
      <xdr:spPr>
        <a:xfrm>
          <a:off x="193104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57711</xdr:rowOff>
    </xdr:from>
    <xdr:ext cx="469744" cy="259045"/>
    <xdr:sp macro="" textlink="">
      <xdr:nvSpPr>
        <xdr:cNvPr id="949" name="n_4aveValue【庁舎】&#10;一人当たり面積">
          <a:extLst>
            <a:ext uri="{FF2B5EF4-FFF2-40B4-BE49-F238E27FC236}">
              <a16:creationId xmlns:a16="http://schemas.microsoft.com/office/drawing/2014/main" id="{289E1CFA-AC33-4816-AB73-1C9AA9CD9026}"/>
            </a:ext>
          </a:extLst>
        </xdr:cNvPr>
        <xdr:cNvSpPr txBox="1"/>
      </xdr:nvSpPr>
      <xdr:spPr>
        <a:xfrm>
          <a:off x="18421427" y="1840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89643</xdr:rowOff>
    </xdr:from>
    <xdr:ext cx="469744" cy="259045"/>
    <xdr:sp macro="" textlink="">
      <xdr:nvSpPr>
        <xdr:cNvPr id="950" name="n_1mainValue【庁舎】&#10;一人当たり面積">
          <a:extLst>
            <a:ext uri="{FF2B5EF4-FFF2-40B4-BE49-F238E27FC236}">
              <a16:creationId xmlns:a16="http://schemas.microsoft.com/office/drawing/2014/main" id="{F2366993-D410-4F4D-83AC-2B5A8B78EE7C}"/>
            </a:ext>
          </a:extLst>
        </xdr:cNvPr>
        <xdr:cNvSpPr txBox="1"/>
      </xdr:nvSpPr>
      <xdr:spPr>
        <a:xfrm>
          <a:off x="21075727" y="1774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102706</xdr:rowOff>
    </xdr:from>
    <xdr:ext cx="469744" cy="259045"/>
    <xdr:sp macro="" textlink="">
      <xdr:nvSpPr>
        <xdr:cNvPr id="951" name="n_2mainValue【庁舎】&#10;一人当たり面積">
          <a:extLst>
            <a:ext uri="{FF2B5EF4-FFF2-40B4-BE49-F238E27FC236}">
              <a16:creationId xmlns:a16="http://schemas.microsoft.com/office/drawing/2014/main" id="{E44748FA-6863-4F25-9930-CB86607DCEC6}"/>
            </a:ext>
          </a:extLst>
        </xdr:cNvPr>
        <xdr:cNvSpPr txBox="1"/>
      </xdr:nvSpPr>
      <xdr:spPr>
        <a:xfrm>
          <a:off x="20199427" y="177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112503</xdr:rowOff>
    </xdr:from>
    <xdr:ext cx="469744" cy="259045"/>
    <xdr:sp macro="" textlink="">
      <xdr:nvSpPr>
        <xdr:cNvPr id="952" name="n_3mainValue【庁舎】&#10;一人当たり面積">
          <a:extLst>
            <a:ext uri="{FF2B5EF4-FFF2-40B4-BE49-F238E27FC236}">
              <a16:creationId xmlns:a16="http://schemas.microsoft.com/office/drawing/2014/main" id="{84762FB6-00C3-46D7-9DA8-CD4A6D2960B1}"/>
            </a:ext>
          </a:extLst>
        </xdr:cNvPr>
        <xdr:cNvSpPr txBox="1"/>
      </xdr:nvSpPr>
      <xdr:spPr>
        <a:xfrm>
          <a:off x="19310427" y="1777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128832</xdr:rowOff>
    </xdr:from>
    <xdr:ext cx="469744" cy="259045"/>
    <xdr:sp macro="" textlink="">
      <xdr:nvSpPr>
        <xdr:cNvPr id="953" name="n_4mainValue【庁舎】&#10;一人当たり面積">
          <a:extLst>
            <a:ext uri="{FF2B5EF4-FFF2-40B4-BE49-F238E27FC236}">
              <a16:creationId xmlns:a16="http://schemas.microsoft.com/office/drawing/2014/main" id="{F43F041A-6A66-4276-BB6E-46070AE3D6BD}"/>
            </a:ext>
          </a:extLst>
        </xdr:cNvPr>
        <xdr:cNvSpPr txBox="1"/>
      </xdr:nvSpPr>
      <xdr:spPr>
        <a:xfrm>
          <a:off x="184214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37A331DB-9229-413E-9928-58E593377C0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6DFC2C07-1BB1-4016-BA03-6BE66B89822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7019A9F1-0F47-4203-9105-67FFF310225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上記資産の有形固定資産減価償却率については、更新時期が比較的新しい一般廃棄物処理施設と福祉施設を除き、いずれも類似団体平均、全国平均及び県平均を超えており、老朽化が進行していると言える。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特に、体育館・プール、防火水槽等の消防施設及び有形固定資産</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額</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の１割以上を占める庁舎は、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有形固定資産減価</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償却率がいずれも</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％を超えていることから、津山市公共施設等総合管理計画、津山市公共施設再編基本計画等に基づき、施設の統廃合、更新、長寿命化等をより一層進め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岡山県津山市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96,314
95,094
506.33
55,196,198
53,809,876
1,269,441
28,397,884
59,760,076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市税が微増となったほか、地方消費税交付金等の増などもあり、基準財政収入額は増加傾向にあるが、少子高齢化の進行等に伴い社会保障関係費の伸びなどから、基準財政需要額も増加傾向にある。このため、財政力指数は横ばい状態が続いており、全国・岡山県平均は上回っているが、類団平均を大きく下回る結果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今後も、地場産業の振興、企業誘致、移住・定住促進施策、少子化対策等を強力に推進し、市税等自主財源の増加を図るなどして財政基盤の強化に努める。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135467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944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122061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108655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57855</xdr:rowOff>
    </xdr:from>
    <xdr:to>
      <xdr:col>11</xdr:col>
      <xdr:colOff>82550</xdr:colOff>
      <xdr:row>43</xdr:row>
      <xdr:rowOff>159455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108655</xdr:rowOff>
    </xdr:from>
    <xdr:to>
      <xdr:col>7</xdr:col>
      <xdr:colOff>31750</xdr:colOff>
      <xdr:row>43</xdr:row>
      <xdr:rowOff>38805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48982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7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156227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年度は、臨時時財政対策債償還基金費等の追加などに伴う普通交付税の増により経常一般財源が更に大きく増加し、比率は大幅に低下したが、令和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年度以降、エネルギー価格・物価高騰の影響による物件費の増や地方交付税の減などにより上昇しており、令和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上昇した。今後も、当面の間は扶助費や大型建設事業の起債償還に係る一部事務合負担金の高止まり状態が継続する見込みであり、事業の徹底した見直しや自主財源の確保、民間活力の導入などの行財政改革を更に積極的に推進していく。</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87884</xdr:rowOff>
    </xdr:from>
    <xdr:to>
      <xdr:col>23</xdr:col>
      <xdr:colOff>133350</xdr:colOff>
      <xdr:row>63</xdr:row>
      <xdr:rowOff>32258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17784"/>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73660</xdr:rowOff>
    </xdr:from>
    <xdr:to>
      <xdr:col>19</xdr:col>
      <xdr:colOff>133350</xdr:colOff>
      <xdr:row>62</xdr:row>
      <xdr:rowOff>87884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60660"/>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73660</xdr:rowOff>
    </xdr:from>
    <xdr:to>
      <xdr:col>15</xdr:col>
      <xdr:colOff>82550</xdr:colOff>
      <xdr:row>62</xdr:row>
      <xdr:rowOff>155448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360660"/>
          <a:ext cx="889000" cy="4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155448</xdr:rowOff>
    </xdr:from>
    <xdr:to>
      <xdr:col>11</xdr:col>
      <xdr:colOff>31750</xdr:colOff>
      <xdr:row>65</xdr:row>
      <xdr:rowOff>7874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85348"/>
          <a:ext cx="8890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75692</xdr:rowOff>
    </xdr:from>
    <xdr:to>
      <xdr:col>11</xdr:col>
      <xdr:colOff>82550</xdr:colOff>
      <xdr:row>63</xdr:row>
      <xdr:rowOff>5842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16019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29718</xdr:rowOff>
    </xdr:from>
    <xdr:to>
      <xdr:col>7</xdr:col>
      <xdr:colOff>31750</xdr:colOff>
      <xdr:row>63</xdr:row>
      <xdr:rowOff>131318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3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141495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9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152908</xdr:rowOff>
    </xdr:from>
    <xdr:to>
      <xdr:col>23</xdr:col>
      <xdr:colOff>184150</xdr:colOff>
      <xdr:row>63</xdr:row>
      <xdr:rowOff>83058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124985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5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37084</xdr:rowOff>
    </xdr:from>
    <xdr:to>
      <xdr:col>19</xdr:col>
      <xdr:colOff>184150</xdr:colOff>
      <xdr:row>62</xdr:row>
      <xdr:rowOff>138684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123461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22860</xdr:rowOff>
    </xdr:from>
    <xdr:to>
      <xdr:col>15</xdr:col>
      <xdr:colOff>133350</xdr:colOff>
      <xdr:row>60</xdr:row>
      <xdr:rowOff>124460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109237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104648</xdr:rowOff>
    </xdr:from>
    <xdr:to>
      <xdr:col>11</xdr:col>
      <xdr:colOff>82550</xdr:colOff>
      <xdr:row>63</xdr:row>
      <xdr:rowOff>34798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19575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128524</xdr:rowOff>
    </xdr:from>
    <xdr:to>
      <xdr:col>7</xdr:col>
      <xdr:colOff>31750</xdr:colOff>
      <xdr:row>65</xdr:row>
      <xdr:rowOff>58674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43451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8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[139,313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年度までは類似団体よりも高い水準となっていたが、平成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以降は、職員の新陳代謝が進んだことなどによる人件費の削減や、市直営でのごみ処理業務を一部事務組合に移管したことなどによって経常経費が減少し、類似団体、全国及び県の平均をいずれも下回って推移しているが、エネルギー価格をはじめとする物価高騰や人件費の上昇の影響などにより増加傾向に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今後も、職員数及び給与の適正化、事務事業の徹底した見直しなどに取り組み、歳出の削減に努めていく。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54387</xdr:rowOff>
    </xdr:from>
    <xdr:to>
      <xdr:col>23</xdr:col>
      <xdr:colOff>133350</xdr:colOff>
      <xdr:row>82</xdr:row>
      <xdr:rowOff>57975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13287"/>
          <a:ext cx="838200" cy="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24642</xdr:rowOff>
    </xdr:from>
    <xdr:to>
      <xdr:col>19</xdr:col>
      <xdr:colOff>133350</xdr:colOff>
      <xdr:row>82</xdr:row>
      <xdr:rowOff>54387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83542"/>
          <a:ext cx="889000" cy="2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142540</xdr:rowOff>
    </xdr:from>
    <xdr:to>
      <xdr:col>15</xdr:col>
      <xdr:colOff>82550</xdr:colOff>
      <xdr:row>82</xdr:row>
      <xdr:rowOff>24642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29990"/>
          <a:ext cx="889000" cy="5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68509</xdr:rowOff>
    </xdr:from>
    <xdr:to>
      <xdr:col>11</xdr:col>
      <xdr:colOff>31750</xdr:colOff>
      <xdr:row>81</xdr:row>
      <xdr:rowOff>142540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55959"/>
          <a:ext cx="889000" cy="7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55911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8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89745</xdr:rowOff>
    </xdr:from>
    <xdr:to>
      <xdr:col>7</xdr:col>
      <xdr:colOff>31750</xdr:colOff>
      <xdr:row>82</xdr:row>
      <xdr:rowOff>19895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4672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7175</xdr:rowOff>
    </xdr:from>
    <xdr:to>
      <xdr:col>23</xdr:col>
      <xdr:colOff>184150</xdr:colOff>
      <xdr:row>82</xdr:row>
      <xdr:rowOff>108775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6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23702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1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3587</xdr:rowOff>
    </xdr:from>
    <xdr:to>
      <xdr:col>19</xdr:col>
      <xdr:colOff>184150</xdr:colOff>
      <xdr:row>82</xdr:row>
      <xdr:rowOff>105187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6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115364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31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145292</xdr:rowOff>
    </xdr:from>
    <xdr:to>
      <xdr:col>15</xdr:col>
      <xdr:colOff>133350</xdr:colOff>
      <xdr:row>82</xdr:row>
      <xdr:rowOff>75442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85619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0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91740</xdr:rowOff>
    </xdr:from>
    <xdr:to>
      <xdr:col>11</xdr:col>
      <xdr:colOff>82550</xdr:colOff>
      <xdr:row>82</xdr:row>
      <xdr:rowOff>21890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32067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17709</xdr:rowOff>
    </xdr:from>
    <xdr:to>
      <xdr:col>7</xdr:col>
      <xdr:colOff>31750</xdr:colOff>
      <xdr:row>81</xdr:row>
      <xdr:rowOff>119309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0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129486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7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類似団体の平均は、令和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年度から減少している一方で、本市では上昇しており、令和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の差が生じている。主な要因としては、短大・高卒採用区分職員の上位職への登用、職種区分間の人事異動、育児休業取得職員の昇給延伸の復元などにより、類似団体や全国市平均を上回っているものと考察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このため、令和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年１月から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歳以降の原則昇給停止制度を導入したほか、管理職員数の抑制に努めているが、今後は国家公務員に準拠した給与体系の整備を検討していくとともに、更なる効率的な組織運営を進めていく。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34471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08760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88</xdr:row>
      <xdr:rowOff>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0358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119743</xdr:rowOff>
    </xdr:from>
    <xdr:to>
      <xdr:col>72</xdr:col>
      <xdr:colOff>203200</xdr:colOff>
      <xdr:row>87</xdr:row>
      <xdr:rowOff>119743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03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119743</xdr:rowOff>
    </xdr:from>
    <xdr:to>
      <xdr:col>68</xdr:col>
      <xdr:colOff>152400</xdr:colOff>
      <xdr:row>88</xdr:row>
      <xdr:rowOff>34471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358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127198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日現在の職員数は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739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人で、前年度（令和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年度）の</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737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人の増員となり、類似団体の平均を上回った。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全国平均及び岡山県平均と比較すれば大きく下回っている状況にあるが、全国的な公務員離れや早期退職が増加している中で、本市においても職員採用の不足や早期退職などにより、職員数の減少が見込まれ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このため、今後の定員管理については、行政サービスの質を低下させないよう優秀な人材の確保に努めるとともに、デジタル技術の活用による業務効率化を図りながら、職員数の適正化に努めていくこととしてい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74613</xdr:rowOff>
    </xdr:from>
    <xdr:to>
      <xdr:col>81</xdr:col>
      <xdr:colOff>44450</xdr:colOff>
      <xdr:row>62</xdr:row>
      <xdr:rowOff>98743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0451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52494</xdr:rowOff>
    </xdr:from>
    <xdr:to>
      <xdr:col>77</xdr:col>
      <xdr:colOff>44450</xdr:colOff>
      <xdr:row>62</xdr:row>
      <xdr:rowOff>74613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82394"/>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36406</xdr:rowOff>
    </xdr:from>
    <xdr:to>
      <xdr:col>72</xdr:col>
      <xdr:colOff>203200</xdr:colOff>
      <xdr:row>62</xdr:row>
      <xdr:rowOff>52494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663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22331</xdr:rowOff>
    </xdr:from>
    <xdr:to>
      <xdr:col>68</xdr:col>
      <xdr:colOff>152400</xdr:colOff>
      <xdr:row>62</xdr:row>
      <xdr:rowOff>36406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52231"/>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154517</xdr:rowOff>
    </xdr:from>
    <xdr:to>
      <xdr:col>68</xdr:col>
      <xdr:colOff>203200</xdr:colOff>
      <xdr:row>63</xdr:row>
      <xdr:rowOff>84667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69444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124883</xdr:rowOff>
    </xdr:from>
    <xdr:to>
      <xdr:col>64</xdr:col>
      <xdr:colOff>152400</xdr:colOff>
      <xdr:row>62</xdr:row>
      <xdr:rowOff>55033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8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65210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47943</xdr:rowOff>
    </xdr:from>
    <xdr:to>
      <xdr:col>81</xdr:col>
      <xdr:colOff>95250</xdr:colOff>
      <xdr:row>62</xdr:row>
      <xdr:rowOff>149543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20020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23813</xdr:rowOff>
    </xdr:from>
    <xdr:to>
      <xdr:col>77</xdr:col>
      <xdr:colOff>95250</xdr:colOff>
      <xdr:row>62</xdr:row>
      <xdr:rowOff>125413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135590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42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1694</xdr:rowOff>
    </xdr:from>
    <xdr:to>
      <xdr:col>73</xdr:col>
      <xdr:colOff>44450</xdr:colOff>
      <xdr:row>62</xdr:row>
      <xdr:rowOff>103294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113471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157056</xdr:rowOff>
    </xdr:from>
    <xdr:to>
      <xdr:col>68</xdr:col>
      <xdr:colOff>203200</xdr:colOff>
      <xdr:row>62</xdr:row>
      <xdr:rowOff>87206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97383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142981</xdr:rowOff>
    </xdr:from>
    <xdr:to>
      <xdr:col>64</xdr:col>
      <xdr:colOff>152400</xdr:colOff>
      <xdr:row>62</xdr:row>
      <xdr:rowOff>73131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0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57908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87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市町村合併以降の学校施設の耐震化等の大規模事業に係る起債や、土地開発公社清算に伴う第三セクター等改革推進債の発行により、類似団体等のいずれの平均よりも大幅に高い水準で推移している。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合併特例債等に係る元利・準元利償還金の増加に加え、東日本大震災全国緊急防災施設債分の基準財政需要額算入額の減により、分子は増額となった。一方で、普通交付税や臨時財政対策債発行可能額の減により、分母の標準財政規模が減少したことから、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ポイントの上昇となった。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今後も、起債対象事業の実施内容や時期の精査を行うなどして起債発行額の抑制に努め、公債費負担の軽減を図る。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85598</xdr:rowOff>
    </xdr:from>
    <xdr:to>
      <xdr:col>81</xdr:col>
      <xdr:colOff>44450</xdr:colOff>
      <xdr:row>43</xdr:row>
      <xdr:rowOff>114554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45794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85598</xdr:rowOff>
    </xdr:from>
    <xdr:to>
      <xdr:col>77</xdr:col>
      <xdr:colOff>44450</xdr:colOff>
      <xdr:row>43</xdr:row>
      <xdr:rowOff>85598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4579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85598</xdr:rowOff>
    </xdr:from>
    <xdr:to>
      <xdr:col>72</xdr:col>
      <xdr:colOff>203200</xdr:colOff>
      <xdr:row>43</xdr:row>
      <xdr:rowOff>85598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4579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66294</xdr:rowOff>
    </xdr:from>
    <xdr:to>
      <xdr:col>68</xdr:col>
      <xdr:colOff>152400</xdr:colOff>
      <xdr:row>43</xdr:row>
      <xdr:rowOff>85598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43864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85852</xdr:rowOff>
    </xdr:from>
    <xdr:to>
      <xdr:col>64</xdr:col>
      <xdr:colOff>152400</xdr:colOff>
      <xdr:row>41</xdr:row>
      <xdr:rowOff>16002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4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26179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63754</xdr:rowOff>
    </xdr:from>
    <xdr:to>
      <xdr:col>81</xdr:col>
      <xdr:colOff>95250</xdr:colOff>
      <xdr:row>43</xdr:row>
      <xdr:rowOff>165354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35831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40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34798</xdr:rowOff>
    </xdr:from>
    <xdr:to>
      <xdr:col>77</xdr:col>
      <xdr:colOff>95250</xdr:colOff>
      <xdr:row>43</xdr:row>
      <xdr:rowOff>136398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121175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49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34798</xdr:rowOff>
    </xdr:from>
    <xdr:to>
      <xdr:col>73</xdr:col>
      <xdr:colOff>44450</xdr:colOff>
      <xdr:row>43</xdr:row>
      <xdr:rowOff>136398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121175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34798</xdr:rowOff>
    </xdr:from>
    <xdr:to>
      <xdr:col>68</xdr:col>
      <xdr:colOff>203200</xdr:colOff>
      <xdr:row>43</xdr:row>
      <xdr:rowOff>136398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121175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15494</xdr:rowOff>
    </xdr:from>
    <xdr:to>
      <xdr:col>64</xdr:col>
      <xdr:colOff>152400</xdr:colOff>
      <xdr:row>43</xdr:row>
      <xdr:rowOff>117094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101871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長期的な視点で行財政運営の改善を図るため、多額の負債を有していた土地開発公社を平成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年度に清算しており、その際発行した第三セクター等改革推進債の影響により、比率は高い水準で推移している。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年度は、合併特例債などのほか、下水道事業や一部事務組合の起債償還が進んだことに加え、第三セクター等改革推進債の繰上償還を行ったことから、将来負担額が大幅に減少し、前年度から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ポイント減と改善した。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今後も、将来世代の負担軽減を図るため、起債発行額の抑制などにより財政の健全化に努めていく。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47292</xdr:rowOff>
    </xdr:from>
    <xdr:to>
      <xdr:col>81</xdr:col>
      <xdr:colOff>44450</xdr:colOff>
      <xdr:row>19</xdr:row>
      <xdr:rowOff>141514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3304842"/>
          <a:ext cx="838200" cy="9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141514</xdr:rowOff>
    </xdr:from>
    <xdr:to>
      <xdr:col>77</xdr:col>
      <xdr:colOff>44450</xdr:colOff>
      <xdr:row>20</xdr:row>
      <xdr:rowOff>39007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3990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39007</xdr:rowOff>
    </xdr:from>
    <xdr:to>
      <xdr:col>72</xdr:col>
      <xdr:colOff>203200</xdr:colOff>
      <xdr:row>21</xdr:row>
      <xdr:rowOff>89323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468007"/>
          <a:ext cx="889000" cy="22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89323</xdr:rowOff>
    </xdr:from>
    <xdr:to>
      <xdr:col>68</xdr:col>
      <xdr:colOff>152400</xdr:colOff>
      <xdr:row>22</xdr:row>
      <xdr:rowOff>37374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689773"/>
          <a:ext cx="889000" cy="11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10100</xdr:rowOff>
    </xdr:from>
    <xdr:to>
      <xdr:col>68</xdr:col>
      <xdr:colOff>203200</xdr:colOff>
      <xdr:row>15</xdr:row>
      <xdr:rowOff>111700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87993</xdr:rowOff>
    </xdr:from>
    <xdr:to>
      <xdr:col>64</xdr:col>
      <xdr:colOff>152400</xdr:colOff>
      <xdr:row>17</xdr:row>
      <xdr:rowOff>18143</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83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28320</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0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167942</xdr:rowOff>
    </xdr:from>
    <xdr:to>
      <xdr:col>81</xdr:col>
      <xdr:colOff>95250</xdr:colOff>
      <xdr:row>19</xdr:row>
      <xdr:rowOff>98092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25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140019</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226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90714</xdr:rowOff>
    </xdr:from>
    <xdr:to>
      <xdr:col>77</xdr:col>
      <xdr:colOff>95250</xdr:colOff>
      <xdr:row>20</xdr:row>
      <xdr:rowOff>20864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3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5641</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43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159657</xdr:rowOff>
    </xdr:from>
    <xdr:to>
      <xdr:col>73</xdr:col>
      <xdr:colOff>44450</xdr:colOff>
      <xdr:row>20</xdr:row>
      <xdr:rowOff>89807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41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74584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50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38523</xdr:rowOff>
    </xdr:from>
    <xdr:to>
      <xdr:col>68</xdr:col>
      <xdr:colOff>203200</xdr:colOff>
      <xdr:row>21</xdr:row>
      <xdr:rowOff>140123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63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124900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72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158024</xdr:rowOff>
    </xdr:from>
    <xdr:to>
      <xdr:col>64</xdr:col>
      <xdr:colOff>152400</xdr:colOff>
      <xdr:row>22</xdr:row>
      <xdr:rowOff>88174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75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72951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8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岡山県津山市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96,314
95,094
506.33
55,196,198
53,809,876
1,269,441
28,397,884
59,760,076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類似団体、全国及び県の平均をいずれも下回っている。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ポイントの減となっており、主な要因としては、定年引上げにより令和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年度は定年退職者がいなかったため、退職手当が減額になったことなどによるものである。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20864</xdr:rowOff>
    </xdr:from>
    <xdr:to>
      <xdr:col>24</xdr:col>
      <xdr:colOff>25400</xdr:colOff>
      <xdr:row>35</xdr:row>
      <xdr:rowOff>60053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02161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35</xdr:row>
      <xdr:rowOff>60053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56300"/>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35</xdr:row>
      <xdr:rowOff>99242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956300"/>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53522</xdr:rowOff>
    </xdr:from>
    <xdr:to>
      <xdr:col>11</xdr:col>
      <xdr:colOff>9525</xdr:colOff>
      <xdr:row>35</xdr:row>
      <xdr:rowOff>99242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542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33746</xdr:rowOff>
    </xdr:from>
    <xdr:to>
      <xdr:col>11</xdr:col>
      <xdr:colOff>60325</xdr:colOff>
      <xdr:row>36</xdr:row>
      <xdr:rowOff>135346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0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120123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35378</xdr:rowOff>
    </xdr:from>
    <xdr:to>
      <xdr:col>6</xdr:col>
      <xdr:colOff>171450</xdr:colOff>
      <xdr:row>35</xdr:row>
      <xdr:rowOff>136978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3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121755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141514</xdr:rowOff>
    </xdr:from>
    <xdr:to>
      <xdr:col>24</xdr:col>
      <xdr:colOff>76200</xdr:colOff>
      <xdr:row>35</xdr:row>
      <xdr:rowOff>71664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158041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9253</xdr:rowOff>
    </xdr:from>
    <xdr:to>
      <xdr:col>20</xdr:col>
      <xdr:colOff>38100</xdr:colOff>
      <xdr:row>35</xdr:row>
      <xdr:rowOff>110853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1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121030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78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48442</xdr:rowOff>
    </xdr:from>
    <xdr:to>
      <xdr:col>11</xdr:col>
      <xdr:colOff>60325</xdr:colOff>
      <xdr:row>35</xdr:row>
      <xdr:rowOff>150042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160219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2722</xdr:rowOff>
    </xdr:from>
    <xdr:to>
      <xdr:col>6</xdr:col>
      <xdr:colOff>171450</xdr:colOff>
      <xdr:row>35</xdr:row>
      <xdr:rowOff>104322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114499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類似団体内、全国及び県の平均をいずれも下回って推移しており、その主な要因として、一般廃棄物（ごみ、し尿）処理や消防業務を一部事務組合に移行していることが挙げられる。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近年、減少傾向にあったが、令和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年度以降、エネルギー価格・物価高騰の影響などにより上昇しており、令和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年度は前年度と同程度となっている。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今後、公共施設の集約化等の取組や施設運営費の見直し、事務事業の効率化などを進め、経常経費の圧縮に努める。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92710</xdr:rowOff>
    </xdr:from>
    <xdr:to>
      <xdr:col>82</xdr:col>
      <xdr:colOff>107950</xdr:colOff>
      <xdr:row>13</xdr:row>
      <xdr:rowOff>100330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3215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16510</xdr:rowOff>
    </xdr:from>
    <xdr:to>
      <xdr:col>78</xdr:col>
      <xdr:colOff>69850</xdr:colOff>
      <xdr:row>13</xdr:row>
      <xdr:rowOff>100330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2453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16510</xdr:rowOff>
    </xdr:from>
    <xdr:to>
      <xdr:col>73</xdr:col>
      <xdr:colOff>180975</xdr:colOff>
      <xdr:row>13</xdr:row>
      <xdr:rowOff>46990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245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46990</xdr:rowOff>
    </xdr:from>
    <xdr:to>
      <xdr:col>69</xdr:col>
      <xdr:colOff>92075</xdr:colOff>
      <xdr:row>13</xdr:row>
      <xdr:rowOff>77470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275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45720</xdr:rowOff>
    </xdr:from>
    <xdr:to>
      <xdr:col>69</xdr:col>
      <xdr:colOff>142875</xdr:colOff>
      <xdr:row>14</xdr:row>
      <xdr:rowOff>147320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132097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3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82567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41910</xdr:rowOff>
    </xdr:from>
    <xdr:to>
      <xdr:col>82</xdr:col>
      <xdr:colOff>158750</xdr:colOff>
      <xdr:row>13</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2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58437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11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49530</xdr:rowOff>
    </xdr:from>
    <xdr:to>
      <xdr:col>78</xdr:col>
      <xdr:colOff>120650</xdr:colOff>
      <xdr:row>13</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161307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04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137160</xdr:rowOff>
    </xdr:from>
    <xdr:to>
      <xdr:col>74</xdr:col>
      <xdr:colOff>31750</xdr:colOff>
      <xdr:row>13</xdr:row>
      <xdr:rowOff>67310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19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77487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196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167640</xdr:rowOff>
    </xdr:from>
    <xdr:to>
      <xdr:col>69</xdr:col>
      <xdr:colOff>142875</xdr:colOff>
      <xdr:row>13</xdr:row>
      <xdr:rowOff>97790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2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107967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199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26670</xdr:rowOff>
    </xdr:from>
    <xdr:to>
      <xdr:col>65</xdr:col>
      <xdr:colOff>53975</xdr:colOff>
      <xdr:row>13</xdr:row>
      <xdr:rowOff>128270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5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138447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2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類似団体、全国及び県の平均をいずれも下回っている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年度は、生活保護費の増などにより、前年度から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ポイントの増となった。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今後も、社会保障関係費の高止まりが見込まれるが、単独事業の見直しや高齢者の健診の推進、医療機関受診の適正化等による医療費軽減の取組などにより財政負担の圧縮に努める。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167822</xdr:rowOff>
    </xdr:from>
    <xdr:to>
      <xdr:col>24</xdr:col>
      <xdr:colOff>25400</xdr:colOff>
      <xdr:row>56</xdr:row>
      <xdr:rowOff>159657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97572"/>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167822</xdr:rowOff>
    </xdr:from>
    <xdr:to>
      <xdr:col>19</xdr:col>
      <xdr:colOff>187325</xdr:colOff>
      <xdr:row>57</xdr:row>
      <xdr:rowOff>4535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597572"/>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167822</xdr:rowOff>
    </xdr:from>
    <xdr:to>
      <xdr:col>15</xdr:col>
      <xdr:colOff>98425</xdr:colOff>
      <xdr:row>57</xdr:row>
      <xdr:rowOff>4535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97572"/>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167822</xdr:rowOff>
    </xdr:from>
    <xdr:to>
      <xdr:col>11</xdr:col>
      <xdr:colOff>9525</xdr:colOff>
      <xdr:row>59</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97572"/>
          <a:ext cx="889000" cy="5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43543</xdr:rowOff>
    </xdr:from>
    <xdr:to>
      <xdr:col>6</xdr:col>
      <xdr:colOff>171450</xdr:colOff>
      <xdr:row>60</xdr:row>
      <xdr:rowOff>145143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129920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125384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5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117022</xdr:rowOff>
    </xdr:from>
    <xdr:to>
      <xdr:col>20</xdr:col>
      <xdr:colOff>38100</xdr:colOff>
      <xdr:row>56</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57349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117022</xdr:rowOff>
    </xdr:from>
    <xdr:to>
      <xdr:col>11</xdr:col>
      <xdr:colOff>60325</xdr:colOff>
      <xdr:row>56</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57349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類似団体平均等とほぼ同水準となっている。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ここでは、介護保険特別会計及び後期高齢者医療特別会計への繰出金が大きな割合を占めており、総額としては前年度と同程度であったが、今後も、高齢化の更なる進行により高齢者の介護・医療に要する経費の高止まりが見込まれるため、介護予防や健康寿命延伸に資する活動を推進するなどして一般会計の負担軽減を図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80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4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158750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842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158750</xdr:rowOff>
    </xdr:from>
    <xdr:to>
      <xdr:col>69</xdr:col>
      <xdr:colOff>92075</xdr:colOff>
      <xdr:row>57</xdr:row>
      <xdr:rowOff>158750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931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107950</xdr:rowOff>
    </xdr:from>
    <xdr:to>
      <xdr:col>69</xdr:col>
      <xdr:colOff>142875</xdr:colOff>
      <xdr:row>58</xdr:row>
      <xdr:rowOff>38100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年度は、下水道事業への補助金の増などにより、前年度から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ポイント増で、類似団体等の平均をいずれも上回っている。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当面の間、一部事務組合負担金の高止まりが見込まれるため、特に多額の補助金を支出している下水道事業の経営改善のほか、各種補助金の見直しなどにも取り組んでいく。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37</xdr:row>
      <xdr:rowOff>92710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226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78994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906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92710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90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115570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36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小中学校施設の耐震補強整備などに充てた合併特例債や、平成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年度に発行した第三セクター等改革推進債の影響により、類似団体等のいずれの平均よりも高い水準で推移している。第三セクター等改革推進債については、平成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年度に繰上償還を行っており、次回は令和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年度を予定しているが、このほかにも、公債費の削減に向けて普通建設事業の見直しや進度調整によって新規発行を抑制するなど、後年度負担の軽減に努める。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10413</xdr:rowOff>
    </xdr:from>
    <xdr:to>
      <xdr:col>24</xdr:col>
      <xdr:colOff>25400</xdr:colOff>
      <xdr:row>79</xdr:row>
      <xdr:rowOff>37846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554963"/>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131572</xdr:rowOff>
    </xdr:from>
    <xdr:to>
      <xdr:col>19</xdr:col>
      <xdr:colOff>187325</xdr:colOff>
      <xdr:row>79</xdr:row>
      <xdr:rowOff>10413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5046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131572</xdr:rowOff>
    </xdr:from>
    <xdr:to>
      <xdr:col>15</xdr:col>
      <xdr:colOff>98425</xdr:colOff>
      <xdr:row>79</xdr:row>
      <xdr:rowOff>14987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504672"/>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14987</xdr:rowOff>
    </xdr:from>
    <xdr:to>
      <xdr:col>11</xdr:col>
      <xdr:colOff>9525</xdr:colOff>
      <xdr:row>79</xdr:row>
      <xdr:rowOff>14987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5595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165354</xdr:rowOff>
    </xdr:from>
    <xdr:to>
      <xdr:col>11</xdr:col>
      <xdr:colOff>60325</xdr:colOff>
      <xdr:row>78</xdr:row>
      <xdr:rowOff>95504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105681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158496</xdr:rowOff>
    </xdr:from>
    <xdr:to>
      <xdr:col>24</xdr:col>
      <xdr:colOff>76200</xdr:colOff>
      <xdr:row>79</xdr:row>
      <xdr:rowOff>88646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130573</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131063</xdr:rowOff>
    </xdr:from>
    <xdr:to>
      <xdr:col>20</xdr:col>
      <xdr:colOff>38100</xdr:colOff>
      <xdr:row>79</xdr:row>
      <xdr:rowOff>61213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45990</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59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80772</xdr:rowOff>
    </xdr:from>
    <xdr:to>
      <xdr:col>15</xdr:col>
      <xdr:colOff>149225</xdr:colOff>
      <xdr:row>79</xdr:row>
      <xdr:rowOff>10922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167149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135637</xdr:rowOff>
    </xdr:from>
    <xdr:to>
      <xdr:col>11</xdr:col>
      <xdr:colOff>60325</xdr:colOff>
      <xdr:row>79</xdr:row>
      <xdr:rowOff>65787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50564</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135637</xdr:rowOff>
    </xdr:from>
    <xdr:to>
      <xdr:col>6</xdr:col>
      <xdr:colOff>171450</xdr:colOff>
      <xdr:row>79</xdr:row>
      <xdr:rowOff>65787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50564</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昨年度から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の増となったが、類似団体、全国及び県の平均をいずれも下回っている。新クリーンセンターや新し尿処理施設の建設などに伴う一部事務組合負担金、下水道事業に対する補助金などが財政を大きく圧迫しており、いずれも早期かつ大幅な改善は難しい状況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今後も、引き続き行財政改革の取組を着実に実行し、経常的経費全般の抑制に努める。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41275</xdr:rowOff>
    </xdr:from>
    <xdr:to>
      <xdr:col>82</xdr:col>
      <xdr:colOff>107950</xdr:colOff>
      <xdr:row>74</xdr:row>
      <xdr:rowOff>75565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72857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145432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64135</xdr:rowOff>
    </xdr:from>
    <xdr:to>
      <xdr:col>78</xdr:col>
      <xdr:colOff>69850</xdr:colOff>
      <xdr:row>74</xdr:row>
      <xdr:rowOff>41275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57998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13988</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4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64135</xdr:rowOff>
    </xdr:from>
    <xdr:to>
      <xdr:col>73</xdr:col>
      <xdr:colOff>180975</xdr:colOff>
      <xdr:row>74</xdr:row>
      <xdr:rowOff>75565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579985"/>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75565</xdr:rowOff>
    </xdr:from>
    <xdr:to>
      <xdr:col>69</xdr:col>
      <xdr:colOff>92075</xdr:colOff>
      <xdr:row>75</xdr:row>
      <xdr:rowOff>121285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76286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xdr:rowOff>
    </xdr:from>
    <xdr:to>
      <xdr:col>69</xdr:col>
      <xdr:colOff>142875</xdr:colOff>
      <xdr:row>75</xdr:row>
      <xdr:rowOff>114935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99713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24765</xdr:rowOff>
    </xdr:from>
    <xdr:to>
      <xdr:col>82</xdr:col>
      <xdr:colOff>158750</xdr:colOff>
      <xdr:row>74</xdr:row>
      <xdr:rowOff>126365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7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41292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55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161925</xdr:rowOff>
    </xdr:from>
    <xdr:to>
      <xdr:col>78</xdr:col>
      <xdr:colOff>120650</xdr:colOff>
      <xdr:row>74</xdr:row>
      <xdr:rowOff>92075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102252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446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13335</xdr:rowOff>
    </xdr:from>
    <xdr:to>
      <xdr:col>74</xdr:col>
      <xdr:colOff>31750</xdr:colOff>
      <xdr:row>73</xdr:row>
      <xdr:rowOff>114935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52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125112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29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24765</xdr:rowOff>
    </xdr:from>
    <xdr:to>
      <xdr:col>69</xdr:col>
      <xdr:colOff>142875</xdr:colOff>
      <xdr:row>74</xdr:row>
      <xdr:rowOff>126365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136542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48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70485</xdr:rowOff>
    </xdr:from>
    <xdr:to>
      <xdr:col>65</xdr:col>
      <xdr:colOff>53975</xdr:colOff>
      <xdr:row>76</xdr:row>
      <xdr:rowOff>636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10812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9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岡山県津山市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7861</xdr:rowOff>
    </xdr:from>
    <xdr:to>
      <xdr:col>29</xdr:col>
      <xdr:colOff>127000</xdr:colOff>
      <xdr:row>15</xdr:row>
      <xdr:rowOff>72993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27236"/>
          <a:ext cx="647700" cy="65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72993</xdr:rowOff>
    </xdr:from>
    <xdr:to>
      <xdr:col>26</xdr:col>
      <xdr:colOff>50800</xdr:colOff>
      <xdr:row>15</xdr:row>
      <xdr:rowOff>72993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692368"/>
          <a:ext cx="6985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72993</xdr:rowOff>
    </xdr:from>
    <xdr:to>
      <xdr:col>22</xdr:col>
      <xdr:colOff>114300</xdr:colOff>
      <xdr:row>15</xdr:row>
      <xdr:rowOff>91377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92368"/>
          <a:ext cx="698500" cy="18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91377</xdr:rowOff>
    </xdr:from>
    <xdr:to>
      <xdr:col>18</xdr:col>
      <xdr:colOff>177800</xdr:colOff>
      <xdr:row>15</xdr:row>
      <xdr:rowOff>137935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10752"/>
          <a:ext cx="698500" cy="46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2724</xdr:rowOff>
    </xdr:from>
    <xdr:to>
      <xdr:col>19</xdr:col>
      <xdr:colOff>38100</xdr:colOff>
      <xdr:row>15</xdr:row>
      <xdr:rowOff>104324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22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114501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39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36462</xdr:rowOff>
    </xdr:from>
    <xdr:to>
      <xdr:col>15</xdr:col>
      <xdr:colOff>101600</xdr:colOff>
      <xdr:row>16</xdr:row>
      <xdr:rowOff>138062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7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122839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1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128511</xdr:rowOff>
    </xdr:from>
    <xdr:to>
      <xdr:col>29</xdr:col>
      <xdr:colOff>177800</xdr:colOff>
      <xdr:row>15</xdr:row>
      <xdr:rowOff>58661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76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145038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2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22193</xdr:rowOff>
    </xdr:from>
    <xdr:to>
      <xdr:col>26</xdr:col>
      <xdr:colOff>101600</xdr:colOff>
      <xdr:row>15</xdr:row>
      <xdr:rowOff>123793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41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133970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10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22193</xdr:rowOff>
    </xdr:from>
    <xdr:to>
      <xdr:col>22</xdr:col>
      <xdr:colOff>165100</xdr:colOff>
      <xdr:row>15</xdr:row>
      <xdr:rowOff>123793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41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133970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10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40577</xdr:rowOff>
    </xdr:from>
    <xdr:to>
      <xdr:col>19</xdr:col>
      <xdr:colOff>38100</xdr:colOff>
      <xdr:row>15</xdr:row>
      <xdr:rowOff>142177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59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126954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4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87135</xdr:rowOff>
    </xdr:from>
    <xdr:to>
      <xdr:col>15</xdr:col>
      <xdr:colOff>101600</xdr:colOff>
      <xdr:row>16</xdr:row>
      <xdr:rowOff>17285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06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27462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7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303153</xdr:rowOff>
    </xdr:from>
    <xdr:to>
      <xdr:col>29</xdr:col>
      <xdr:colOff>127000</xdr:colOff>
      <xdr:row>34</xdr:row>
      <xdr:rowOff>67499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227703"/>
          <a:ext cx="647700" cy="107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66160</xdr:rowOff>
    </xdr:from>
    <xdr:to>
      <xdr:col>26</xdr:col>
      <xdr:colOff>50800</xdr:colOff>
      <xdr:row>34</xdr:row>
      <xdr:rowOff>67499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333610"/>
          <a:ext cx="698500" cy="1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66160</xdr:rowOff>
    </xdr:from>
    <xdr:to>
      <xdr:col>22</xdr:col>
      <xdr:colOff>114300</xdr:colOff>
      <xdr:row>34</xdr:row>
      <xdr:rowOff>80594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333610"/>
          <a:ext cx="698500" cy="14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80594</xdr:rowOff>
    </xdr:from>
    <xdr:to>
      <xdr:col>18</xdr:col>
      <xdr:colOff>177800</xdr:colOff>
      <xdr:row>34</xdr:row>
      <xdr:rowOff>142806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348044"/>
          <a:ext cx="698500" cy="62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53111</xdr:rowOff>
    </xdr:from>
    <xdr:to>
      <xdr:col>19</xdr:col>
      <xdr:colOff>38100</xdr:colOff>
      <xdr:row>35</xdr:row>
      <xdr:rowOff>154711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139488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4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99256</xdr:rowOff>
    </xdr:from>
    <xdr:to>
      <xdr:col>15</xdr:col>
      <xdr:colOff>101600</xdr:colOff>
      <xdr:row>35</xdr:row>
      <xdr:rowOff>200856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09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185633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9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252353</xdr:rowOff>
    </xdr:from>
    <xdr:to>
      <xdr:col>29</xdr:col>
      <xdr:colOff>177800</xdr:colOff>
      <xdr:row>34</xdr:row>
      <xdr:rowOff>11053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176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97430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021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16699</xdr:rowOff>
    </xdr:from>
    <xdr:to>
      <xdr:col>26</xdr:col>
      <xdr:colOff>101600</xdr:colOff>
      <xdr:row>34</xdr:row>
      <xdr:rowOff>118299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284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128476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05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15360</xdr:rowOff>
    </xdr:from>
    <xdr:to>
      <xdr:col>22</xdr:col>
      <xdr:colOff>165100</xdr:colOff>
      <xdr:row>34</xdr:row>
      <xdr:rowOff>116960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282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127137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05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29794</xdr:rowOff>
    </xdr:from>
    <xdr:to>
      <xdr:col>19</xdr:col>
      <xdr:colOff>38100</xdr:colOff>
      <xdr:row>34</xdr:row>
      <xdr:rowOff>131394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297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141571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066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92006</xdr:rowOff>
    </xdr:from>
    <xdr:to>
      <xdr:col>15</xdr:col>
      <xdr:colOff>101600</xdr:colOff>
      <xdr:row>34</xdr:row>
      <xdr:rowOff>193606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359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203783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128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岡山県津山市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96,314
95,094
506.33
55,196,198
53,809,876
1,269,441
28,397,884
59,760,076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44126</xdr:rowOff>
    </xdr:from>
    <xdr:to>
      <xdr:col>24</xdr:col>
      <xdr:colOff>63500</xdr:colOff>
      <xdr:row>35</xdr:row>
      <xdr:rowOff>65481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44876"/>
          <a:ext cx="838200" cy="2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65481</xdr:rowOff>
    </xdr:from>
    <xdr:to>
      <xdr:col>19</xdr:col>
      <xdr:colOff>177800</xdr:colOff>
      <xdr:row>35</xdr:row>
      <xdr:rowOff>134594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66231"/>
          <a:ext cx="889000" cy="6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96114</xdr:rowOff>
    </xdr:from>
    <xdr:to>
      <xdr:col>15</xdr:col>
      <xdr:colOff>50800</xdr:colOff>
      <xdr:row>35</xdr:row>
      <xdr:rowOff>134594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96864"/>
          <a:ext cx="889000" cy="3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96114</xdr:rowOff>
    </xdr:from>
    <xdr:to>
      <xdr:col>10</xdr:col>
      <xdr:colOff>114300</xdr:colOff>
      <xdr:row>36</xdr:row>
      <xdr:rowOff>42793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96864"/>
          <a:ext cx="889000" cy="11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66078</xdr:rowOff>
    </xdr:from>
    <xdr:to>
      <xdr:col>10</xdr:col>
      <xdr:colOff>165100</xdr:colOff>
      <xdr:row>34</xdr:row>
      <xdr:rowOff>167678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12755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6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53848</xdr:rowOff>
    </xdr:from>
    <xdr:to>
      <xdr:col>6</xdr:col>
      <xdr:colOff>38100</xdr:colOff>
      <xdr:row>36</xdr:row>
      <xdr:rowOff>155448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146575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1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164776</xdr:rowOff>
    </xdr:from>
    <xdr:to>
      <xdr:col>24</xdr:col>
      <xdr:colOff>114300</xdr:colOff>
      <xdr:row>35</xdr:row>
      <xdr:rowOff>94926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9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16203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4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14681</xdr:rowOff>
    </xdr:from>
    <xdr:to>
      <xdr:col>20</xdr:col>
      <xdr:colOff>38100</xdr:colOff>
      <xdr:row>35</xdr:row>
      <xdr:rowOff>116281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1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132808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83794</xdr:rowOff>
    </xdr:from>
    <xdr:to>
      <xdr:col>15</xdr:col>
      <xdr:colOff>101600</xdr:colOff>
      <xdr:row>36</xdr:row>
      <xdr:rowOff>13944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5071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7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45314</xdr:rowOff>
    </xdr:from>
    <xdr:to>
      <xdr:col>10</xdr:col>
      <xdr:colOff>165100</xdr:colOff>
      <xdr:row>35</xdr:row>
      <xdr:rowOff>146914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138041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3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163443</xdr:rowOff>
    </xdr:from>
    <xdr:to>
      <xdr:col>6</xdr:col>
      <xdr:colOff>38100</xdr:colOff>
      <xdr:row>36</xdr:row>
      <xdr:rowOff>93593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6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110120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3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76226</xdr:rowOff>
    </xdr:from>
    <xdr:to>
      <xdr:col>24</xdr:col>
      <xdr:colOff>63500</xdr:colOff>
      <xdr:row>57</xdr:row>
      <xdr:rowOff>95210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848876"/>
          <a:ext cx="838200" cy="1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76226</xdr:rowOff>
    </xdr:from>
    <xdr:to>
      <xdr:col>19</xdr:col>
      <xdr:colOff>177800</xdr:colOff>
      <xdr:row>57</xdr:row>
      <xdr:rowOff>102536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48876"/>
          <a:ext cx="889000" cy="2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102536</xdr:rowOff>
    </xdr:from>
    <xdr:to>
      <xdr:col>15</xdr:col>
      <xdr:colOff>50800</xdr:colOff>
      <xdr:row>57</xdr:row>
      <xdr:rowOff>156149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75186"/>
          <a:ext cx="889000" cy="5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156149</xdr:rowOff>
    </xdr:from>
    <xdr:to>
      <xdr:col>10</xdr:col>
      <xdr:colOff>114300</xdr:colOff>
      <xdr:row>58</xdr:row>
      <xdr:rowOff>29014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28799"/>
          <a:ext cx="889000" cy="4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111586</xdr:rowOff>
    </xdr:from>
    <xdr:to>
      <xdr:col>10</xdr:col>
      <xdr:colOff>165100</xdr:colOff>
      <xdr:row>57</xdr:row>
      <xdr:rowOff>41736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58263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8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35571</xdr:rowOff>
    </xdr:from>
    <xdr:to>
      <xdr:col>6</xdr:col>
      <xdr:colOff>38100</xdr:colOff>
      <xdr:row>57</xdr:row>
      <xdr:rowOff>137171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153698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8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44410</xdr:rowOff>
    </xdr:from>
    <xdr:to>
      <xdr:col>24</xdr:col>
      <xdr:colOff>114300</xdr:colOff>
      <xdr:row>57</xdr:row>
      <xdr:rowOff>146010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1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22837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9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25426</xdr:rowOff>
    </xdr:from>
    <xdr:to>
      <xdr:col>20</xdr:col>
      <xdr:colOff>38100</xdr:colOff>
      <xdr:row>57</xdr:row>
      <xdr:rowOff>127026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9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118153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9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51736</xdr:rowOff>
    </xdr:from>
    <xdr:to>
      <xdr:col>15</xdr:col>
      <xdr:colOff>101600</xdr:colOff>
      <xdr:row>57</xdr:row>
      <xdr:rowOff>153336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2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144463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1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105349</xdr:rowOff>
    </xdr:from>
    <xdr:to>
      <xdr:col>10</xdr:col>
      <xdr:colOff>165100</xdr:colOff>
      <xdr:row>58</xdr:row>
      <xdr:rowOff>35499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7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26626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7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149664</xdr:rowOff>
    </xdr:from>
    <xdr:to>
      <xdr:col>6</xdr:col>
      <xdr:colOff>38100</xdr:colOff>
      <xdr:row>58</xdr:row>
      <xdr:rowOff>79814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2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70941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1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111810</xdr:rowOff>
    </xdr:from>
    <xdr:to>
      <xdr:col>24</xdr:col>
      <xdr:colOff>63500</xdr:colOff>
      <xdr:row>77</xdr:row>
      <xdr:rowOff>140934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13460"/>
          <a:ext cx="838200" cy="2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111810</xdr:rowOff>
    </xdr:from>
    <xdr:to>
      <xdr:col>19</xdr:col>
      <xdr:colOff>177800</xdr:colOff>
      <xdr:row>77</xdr:row>
      <xdr:rowOff>125527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1346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125527</xdr:rowOff>
    </xdr:from>
    <xdr:to>
      <xdr:col>15</xdr:col>
      <xdr:colOff>50800</xdr:colOff>
      <xdr:row>77</xdr:row>
      <xdr:rowOff>156113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27177"/>
          <a:ext cx="889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156113</xdr:rowOff>
    </xdr:from>
    <xdr:to>
      <xdr:col>10</xdr:col>
      <xdr:colOff>114300</xdr:colOff>
      <xdr:row>77</xdr:row>
      <xdr:rowOff>170332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57763"/>
          <a:ext cx="8890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14226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29144</xdr:rowOff>
    </xdr:from>
    <xdr:to>
      <xdr:col>6</xdr:col>
      <xdr:colOff>38100</xdr:colOff>
      <xdr:row>77</xdr:row>
      <xdr:rowOff>130744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3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147271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0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90134</xdr:rowOff>
    </xdr:from>
    <xdr:to>
      <xdr:col>24</xdr:col>
      <xdr:colOff>114300</xdr:colOff>
      <xdr:row>78</xdr:row>
      <xdr:rowOff>20284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68561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7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61010</xdr:rowOff>
    </xdr:from>
    <xdr:to>
      <xdr:col>20</xdr:col>
      <xdr:colOff>38100</xdr:colOff>
      <xdr:row>77</xdr:row>
      <xdr:rowOff>162610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6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153737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5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74727</xdr:rowOff>
    </xdr:from>
    <xdr:to>
      <xdr:col>15</xdr:col>
      <xdr:colOff>101600</xdr:colOff>
      <xdr:row>78</xdr:row>
      <xdr:rowOff>4877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7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167454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6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105313</xdr:rowOff>
    </xdr:from>
    <xdr:to>
      <xdr:col>10</xdr:col>
      <xdr:colOff>165100</xdr:colOff>
      <xdr:row>78</xdr:row>
      <xdr:rowOff>35463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0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26590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9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119532</xdr:rowOff>
    </xdr:from>
    <xdr:to>
      <xdr:col>6</xdr:col>
      <xdr:colOff>38100</xdr:colOff>
      <xdr:row>78</xdr:row>
      <xdr:rowOff>49682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40809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1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134827</xdr:rowOff>
    </xdr:from>
    <xdr:to>
      <xdr:col>24</xdr:col>
      <xdr:colOff>63500</xdr:colOff>
      <xdr:row>94</xdr:row>
      <xdr:rowOff>107682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079677"/>
          <a:ext cx="838200" cy="14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60133</xdr:rowOff>
    </xdr:from>
    <xdr:to>
      <xdr:col>19</xdr:col>
      <xdr:colOff>177800</xdr:colOff>
      <xdr:row>94</xdr:row>
      <xdr:rowOff>107682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004983"/>
          <a:ext cx="889000" cy="21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60133</xdr:rowOff>
    </xdr:from>
    <xdr:to>
      <xdr:col>15</xdr:col>
      <xdr:colOff>50800</xdr:colOff>
      <xdr:row>95</xdr:row>
      <xdr:rowOff>103953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004983"/>
          <a:ext cx="889000" cy="38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100124</xdr:rowOff>
    </xdr:from>
    <xdr:to>
      <xdr:col>10</xdr:col>
      <xdr:colOff>114300</xdr:colOff>
      <xdr:row>95</xdr:row>
      <xdr:rowOff>103953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387874"/>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151164</xdr:rowOff>
    </xdr:from>
    <xdr:to>
      <xdr:col>10</xdr:col>
      <xdr:colOff>165100</xdr:colOff>
      <xdr:row>96</xdr:row>
      <xdr:rowOff>81314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3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72441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53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130105</xdr:rowOff>
    </xdr:from>
    <xdr:to>
      <xdr:col>6</xdr:col>
      <xdr:colOff>38100</xdr:colOff>
      <xdr:row>95</xdr:row>
      <xdr:rowOff>60255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2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76782</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02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84027</xdr:rowOff>
    </xdr:from>
    <xdr:to>
      <xdr:col>24</xdr:col>
      <xdr:colOff>114300</xdr:colOff>
      <xdr:row>94</xdr:row>
      <xdr:rowOff>14177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0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106904</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880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56882</xdr:rowOff>
    </xdr:from>
    <xdr:to>
      <xdr:col>20</xdr:col>
      <xdr:colOff>38100</xdr:colOff>
      <xdr:row>94</xdr:row>
      <xdr:rowOff>158482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17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3559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94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9333</xdr:rowOff>
    </xdr:from>
    <xdr:to>
      <xdr:col>15</xdr:col>
      <xdr:colOff>101600</xdr:colOff>
      <xdr:row>93</xdr:row>
      <xdr:rowOff>110933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95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127460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72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53153</xdr:rowOff>
    </xdr:from>
    <xdr:to>
      <xdr:col>10</xdr:col>
      <xdr:colOff>165100</xdr:colOff>
      <xdr:row>95</xdr:row>
      <xdr:rowOff>154753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4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171280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11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49324</xdr:rowOff>
    </xdr:from>
    <xdr:to>
      <xdr:col>6</xdr:col>
      <xdr:colOff>38100</xdr:colOff>
      <xdr:row>95</xdr:row>
      <xdr:rowOff>150924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33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142051</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42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658</xdr:rowOff>
    </xdr:from>
    <xdr:to>
      <xdr:col>54</xdr:col>
      <xdr:colOff>189865</xdr:colOff>
      <xdr:row>37</xdr:row>
      <xdr:rowOff>158834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29958"/>
          <a:ext cx="1270" cy="672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162661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0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158834</xdr:rowOff>
    </xdr:from>
    <xdr:to>
      <xdr:col>55</xdr:col>
      <xdr:colOff>88900</xdr:colOff>
      <xdr:row>37</xdr:row>
      <xdr:rowOff>158834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0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118785</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0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658</xdr:rowOff>
    </xdr:from>
    <xdr:to>
      <xdr:col>55</xdr:col>
      <xdr:colOff>88900</xdr:colOff>
      <xdr:row>34</xdr:row>
      <xdr:rowOff>658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2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48618</xdr:rowOff>
    </xdr:from>
    <xdr:to>
      <xdr:col>55</xdr:col>
      <xdr:colOff>0</xdr:colOff>
      <xdr:row>35</xdr:row>
      <xdr:rowOff>65207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049368"/>
          <a:ext cx="838200" cy="1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163773</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13896</xdr:rowOff>
    </xdr:from>
    <xdr:to>
      <xdr:col>55</xdr:col>
      <xdr:colOff>50800</xdr:colOff>
      <xdr:row>36</xdr:row>
      <xdr:rowOff>115496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48618</xdr:rowOff>
    </xdr:from>
    <xdr:to>
      <xdr:col>50</xdr:col>
      <xdr:colOff>114300</xdr:colOff>
      <xdr:row>35</xdr:row>
      <xdr:rowOff>108550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049368"/>
          <a:ext cx="889000" cy="5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11976</xdr:rowOff>
    </xdr:from>
    <xdr:to>
      <xdr:col>50</xdr:col>
      <xdr:colOff>165100</xdr:colOff>
      <xdr:row>36</xdr:row>
      <xdr:rowOff>113576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104703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102</xdr:rowOff>
    </xdr:from>
    <xdr:to>
      <xdr:col>45</xdr:col>
      <xdr:colOff>177800</xdr:colOff>
      <xdr:row>35</xdr:row>
      <xdr:rowOff>108550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315052"/>
          <a:ext cx="889000" cy="79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36154</xdr:rowOff>
    </xdr:from>
    <xdr:to>
      <xdr:col>46</xdr:col>
      <xdr:colOff>38100</xdr:colOff>
      <xdr:row>36</xdr:row>
      <xdr:rowOff>137754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128881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102</xdr:rowOff>
    </xdr:from>
    <xdr:to>
      <xdr:col>41</xdr:col>
      <xdr:colOff>50800</xdr:colOff>
      <xdr:row>36</xdr:row>
      <xdr:rowOff>32906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315052"/>
          <a:ext cx="889000" cy="89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34866</xdr:rowOff>
    </xdr:from>
    <xdr:to>
      <xdr:col>41</xdr:col>
      <xdr:colOff>101600</xdr:colOff>
      <xdr:row>31</xdr:row>
      <xdr:rowOff>136466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127593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115235</xdr:rowOff>
    </xdr:from>
    <xdr:to>
      <xdr:col>36</xdr:col>
      <xdr:colOff>165100</xdr:colOff>
      <xdr:row>37</xdr:row>
      <xdr:rowOff>45385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8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36512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8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14407</xdr:rowOff>
    </xdr:from>
    <xdr:to>
      <xdr:col>55</xdr:col>
      <xdr:colOff>50800</xdr:colOff>
      <xdr:row>35</xdr:row>
      <xdr:rowOff>116007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1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37284</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6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169268</xdr:rowOff>
    </xdr:from>
    <xdr:to>
      <xdr:col>50</xdr:col>
      <xdr:colOff>165100</xdr:colOff>
      <xdr:row>35</xdr:row>
      <xdr:rowOff>99418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9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115945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77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57750</xdr:rowOff>
    </xdr:from>
    <xdr:to>
      <xdr:col>46</xdr:col>
      <xdr:colOff>38100</xdr:colOff>
      <xdr:row>35</xdr:row>
      <xdr:rowOff>159350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0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4427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3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120752</xdr:rowOff>
    </xdr:from>
    <xdr:to>
      <xdr:col>41</xdr:col>
      <xdr:colOff>101600</xdr:colOff>
      <xdr:row>31</xdr:row>
      <xdr:rowOff>50902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26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67429</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03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153556</xdr:rowOff>
    </xdr:from>
    <xdr:to>
      <xdr:col>36</xdr:col>
      <xdr:colOff>165100</xdr:colOff>
      <xdr:row>36</xdr:row>
      <xdr:rowOff>83706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5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100233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92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27011</xdr:rowOff>
    </xdr:from>
    <xdr:to>
      <xdr:col>55</xdr:col>
      <xdr:colOff>0</xdr:colOff>
      <xdr:row>56</xdr:row>
      <xdr:rowOff>146863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628211"/>
          <a:ext cx="838200" cy="11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146863</xdr:rowOff>
    </xdr:from>
    <xdr:to>
      <xdr:col>50</xdr:col>
      <xdr:colOff>114300</xdr:colOff>
      <xdr:row>57</xdr:row>
      <xdr:rowOff>40923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748063"/>
          <a:ext cx="889000" cy="6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755</xdr:rowOff>
    </xdr:from>
    <xdr:to>
      <xdr:col>45</xdr:col>
      <xdr:colOff>177800</xdr:colOff>
      <xdr:row>57</xdr:row>
      <xdr:rowOff>40923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773405"/>
          <a:ext cx="8890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83148</xdr:rowOff>
    </xdr:from>
    <xdr:to>
      <xdr:col>41</xdr:col>
      <xdr:colOff>50800</xdr:colOff>
      <xdr:row>57</xdr:row>
      <xdr:rowOff>755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512898"/>
          <a:ext cx="889000" cy="26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139747</xdr:rowOff>
    </xdr:from>
    <xdr:to>
      <xdr:col>41</xdr:col>
      <xdr:colOff>101600</xdr:colOff>
      <xdr:row>55</xdr:row>
      <xdr:rowOff>69897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3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86424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17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121002</xdr:rowOff>
    </xdr:from>
    <xdr:to>
      <xdr:col>36</xdr:col>
      <xdr:colOff>165100</xdr:colOff>
      <xdr:row>55</xdr:row>
      <xdr:rowOff>51152</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67679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15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147661</xdr:rowOff>
    </xdr:from>
    <xdr:to>
      <xdr:col>55</xdr:col>
      <xdr:colOff>50800</xdr:colOff>
      <xdr:row>56</xdr:row>
      <xdr:rowOff>77811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57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170538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42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96063</xdr:rowOff>
    </xdr:from>
    <xdr:to>
      <xdr:col>50</xdr:col>
      <xdr:colOff>165100</xdr:colOff>
      <xdr:row>57</xdr:row>
      <xdr:rowOff>26213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69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17340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78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161573</xdr:rowOff>
    </xdr:from>
    <xdr:to>
      <xdr:col>46</xdr:col>
      <xdr:colOff>38100</xdr:colOff>
      <xdr:row>57</xdr:row>
      <xdr:rowOff>91723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6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82850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85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121405</xdr:rowOff>
    </xdr:from>
    <xdr:to>
      <xdr:col>41</xdr:col>
      <xdr:colOff>101600</xdr:colOff>
      <xdr:row>57</xdr:row>
      <xdr:rowOff>51555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2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42682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1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32348</xdr:rowOff>
    </xdr:from>
    <xdr:to>
      <xdr:col>36</xdr:col>
      <xdr:colOff>165100</xdr:colOff>
      <xdr:row>55</xdr:row>
      <xdr:rowOff>133948</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46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125075</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55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112782</xdr:rowOff>
    </xdr:from>
    <xdr:to>
      <xdr:col>55</xdr:col>
      <xdr:colOff>0</xdr:colOff>
      <xdr:row>78</xdr:row>
      <xdr:rowOff>142672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485882"/>
          <a:ext cx="838200" cy="2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142672</xdr:rowOff>
    </xdr:from>
    <xdr:to>
      <xdr:col>50</xdr:col>
      <xdr:colOff>114300</xdr:colOff>
      <xdr:row>78</xdr:row>
      <xdr:rowOff>168942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515772"/>
          <a:ext cx="889000" cy="2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126536</xdr:rowOff>
    </xdr:from>
    <xdr:to>
      <xdr:col>45</xdr:col>
      <xdr:colOff>177800</xdr:colOff>
      <xdr:row>78</xdr:row>
      <xdr:rowOff>168942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499636"/>
          <a:ext cx="889000" cy="4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102019</xdr:rowOff>
    </xdr:from>
    <xdr:to>
      <xdr:col>41</xdr:col>
      <xdr:colOff>50800</xdr:colOff>
      <xdr:row>78</xdr:row>
      <xdr:rowOff>126536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475119"/>
          <a:ext cx="889000" cy="2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60173</xdr:rowOff>
    </xdr:from>
    <xdr:to>
      <xdr:col>36</xdr:col>
      <xdr:colOff>165100</xdr:colOff>
      <xdr:row>77</xdr:row>
      <xdr:rowOff>161773</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61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6850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3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61982</xdr:rowOff>
    </xdr:from>
    <xdr:to>
      <xdr:col>55</xdr:col>
      <xdr:colOff>50800</xdr:colOff>
      <xdr:row>78</xdr:row>
      <xdr:rowOff>163582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148359</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5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91872</xdr:rowOff>
    </xdr:from>
    <xdr:to>
      <xdr:col>50</xdr:col>
      <xdr:colOff>165100</xdr:colOff>
      <xdr:row>79</xdr:row>
      <xdr:rowOff>22022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6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13149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55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118142</xdr:rowOff>
    </xdr:from>
    <xdr:to>
      <xdr:col>46</xdr:col>
      <xdr:colOff>38100</xdr:colOff>
      <xdr:row>79</xdr:row>
      <xdr:rowOff>48292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9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39419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58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75736</xdr:rowOff>
    </xdr:from>
    <xdr:to>
      <xdr:col>41</xdr:col>
      <xdr:colOff>101600</xdr:colOff>
      <xdr:row>79</xdr:row>
      <xdr:rowOff>5886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4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168463</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54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51219</xdr:rowOff>
    </xdr:from>
    <xdr:to>
      <xdr:col>36</xdr:col>
      <xdr:colOff>165100</xdr:colOff>
      <xdr:row>78</xdr:row>
      <xdr:rowOff>152819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2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143946</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51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106883</xdr:rowOff>
    </xdr:from>
    <xdr:to>
      <xdr:col>55</xdr:col>
      <xdr:colOff>0</xdr:colOff>
      <xdr:row>97</xdr:row>
      <xdr:rowOff>78969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566083"/>
          <a:ext cx="838200" cy="14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78969</xdr:rowOff>
    </xdr:from>
    <xdr:to>
      <xdr:col>50</xdr:col>
      <xdr:colOff>114300</xdr:colOff>
      <xdr:row>97</xdr:row>
      <xdr:rowOff>161468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709619"/>
          <a:ext cx="889000" cy="8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152349</xdr:rowOff>
    </xdr:from>
    <xdr:to>
      <xdr:col>45</xdr:col>
      <xdr:colOff>177800</xdr:colOff>
      <xdr:row>97</xdr:row>
      <xdr:rowOff>161468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782999"/>
          <a:ext cx="889000" cy="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163500</xdr:rowOff>
    </xdr:from>
    <xdr:to>
      <xdr:col>41</xdr:col>
      <xdr:colOff>50800</xdr:colOff>
      <xdr:row>97</xdr:row>
      <xdr:rowOff>152349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451250"/>
          <a:ext cx="889000" cy="33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161886</xdr:rowOff>
    </xdr:from>
    <xdr:to>
      <xdr:col>41</xdr:col>
      <xdr:colOff>101600</xdr:colOff>
      <xdr:row>96</xdr:row>
      <xdr:rowOff>92036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108563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2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121692</xdr:rowOff>
    </xdr:from>
    <xdr:to>
      <xdr:col>36</xdr:col>
      <xdr:colOff>165100</xdr:colOff>
      <xdr:row>96</xdr:row>
      <xdr:rowOff>51842</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409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42969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50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56083</xdr:rowOff>
    </xdr:from>
    <xdr:to>
      <xdr:col>55</xdr:col>
      <xdr:colOff>50800</xdr:colOff>
      <xdr:row>96</xdr:row>
      <xdr:rowOff>157683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51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78960</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36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28169</xdr:rowOff>
    </xdr:from>
    <xdr:to>
      <xdr:col>50</xdr:col>
      <xdr:colOff>165100</xdr:colOff>
      <xdr:row>97</xdr:row>
      <xdr:rowOff>129769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6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120896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75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110668</xdr:rowOff>
    </xdr:from>
    <xdr:to>
      <xdr:col>46</xdr:col>
      <xdr:colOff>38100</xdr:colOff>
      <xdr:row>98</xdr:row>
      <xdr:rowOff>40818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74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31945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83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101549</xdr:rowOff>
    </xdr:from>
    <xdr:to>
      <xdr:col>41</xdr:col>
      <xdr:colOff>101600</xdr:colOff>
      <xdr:row>98</xdr:row>
      <xdr:rowOff>31699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73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22826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82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112700</xdr:rowOff>
    </xdr:from>
    <xdr:to>
      <xdr:col>36</xdr:col>
      <xdr:colOff>165100</xdr:colOff>
      <xdr:row>96</xdr:row>
      <xdr:rowOff>42850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40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59377</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17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106347</xdr:rowOff>
    </xdr:from>
    <xdr:to>
      <xdr:col>85</xdr:col>
      <xdr:colOff>127000</xdr:colOff>
      <xdr:row>38</xdr:row>
      <xdr:rowOff>110027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21447"/>
          <a:ext cx="83820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103924</xdr:rowOff>
    </xdr:from>
    <xdr:to>
      <xdr:col>81</xdr:col>
      <xdr:colOff>50800</xdr:colOff>
      <xdr:row>38</xdr:row>
      <xdr:rowOff>106347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19024"/>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42156</xdr:rowOff>
    </xdr:from>
    <xdr:to>
      <xdr:col>76</xdr:col>
      <xdr:colOff>114300</xdr:colOff>
      <xdr:row>38</xdr:row>
      <xdr:rowOff>103924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557256"/>
          <a:ext cx="889000" cy="6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145712</xdr:rowOff>
    </xdr:from>
    <xdr:to>
      <xdr:col>71</xdr:col>
      <xdr:colOff>177800</xdr:colOff>
      <xdr:row>38</xdr:row>
      <xdr:rowOff>42156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317912"/>
          <a:ext cx="889000" cy="23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82248</xdr:rowOff>
    </xdr:from>
    <xdr:to>
      <xdr:col>72</xdr:col>
      <xdr:colOff>38100</xdr:colOff>
      <xdr:row>38</xdr:row>
      <xdr:rowOff>12398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4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28925</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20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1689</xdr:rowOff>
    </xdr:from>
    <xdr:to>
      <xdr:col>67</xdr:col>
      <xdr:colOff>101600</xdr:colOff>
      <xdr:row>38</xdr:row>
      <xdr:rowOff>103289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94416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60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59227</xdr:rowOff>
    </xdr:from>
    <xdr:to>
      <xdr:col>85</xdr:col>
      <xdr:colOff>177800</xdr:colOff>
      <xdr:row>38</xdr:row>
      <xdr:rowOff>160827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7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9376</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2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55547</xdr:rowOff>
    </xdr:from>
    <xdr:to>
      <xdr:col>81</xdr:col>
      <xdr:colOff>101600</xdr:colOff>
      <xdr:row>38</xdr:row>
      <xdr:rowOff>157147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7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148274</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66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53124</xdr:rowOff>
    </xdr:from>
    <xdr:to>
      <xdr:col>76</xdr:col>
      <xdr:colOff>165100</xdr:colOff>
      <xdr:row>38</xdr:row>
      <xdr:rowOff>154724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6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145851</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66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162806</xdr:rowOff>
    </xdr:from>
    <xdr:to>
      <xdr:col>72</xdr:col>
      <xdr:colOff>38100</xdr:colOff>
      <xdr:row>38</xdr:row>
      <xdr:rowOff>92956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50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84083</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59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94912</xdr:rowOff>
    </xdr:from>
    <xdr:to>
      <xdr:col>67</xdr:col>
      <xdr:colOff>101600</xdr:colOff>
      <xdr:row>37</xdr:row>
      <xdr:rowOff>25062</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26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41589</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604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120465</xdr:rowOff>
    </xdr:from>
    <xdr:to>
      <xdr:col>85</xdr:col>
      <xdr:colOff>127000</xdr:colOff>
      <xdr:row>73</xdr:row>
      <xdr:rowOff>71414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293415"/>
          <a:ext cx="838200" cy="29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71414</xdr:rowOff>
    </xdr:from>
    <xdr:to>
      <xdr:col>81</xdr:col>
      <xdr:colOff>50800</xdr:colOff>
      <xdr:row>73</xdr:row>
      <xdr:rowOff>96250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587264"/>
          <a:ext cx="889000" cy="2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96250</xdr:rowOff>
    </xdr:from>
    <xdr:to>
      <xdr:col>76</xdr:col>
      <xdr:colOff>114300</xdr:colOff>
      <xdr:row>73</xdr:row>
      <xdr:rowOff>119780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612100"/>
          <a:ext cx="889000" cy="2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119780</xdr:rowOff>
    </xdr:from>
    <xdr:to>
      <xdr:col>71</xdr:col>
      <xdr:colOff>177800</xdr:colOff>
      <xdr:row>73</xdr:row>
      <xdr:rowOff>152926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635630"/>
          <a:ext cx="889000" cy="3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9674</xdr:rowOff>
    </xdr:from>
    <xdr:to>
      <xdr:col>72</xdr:col>
      <xdr:colOff>38100</xdr:colOff>
      <xdr:row>74</xdr:row>
      <xdr:rowOff>111274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102401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78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157464</xdr:rowOff>
    </xdr:from>
    <xdr:to>
      <xdr:col>67</xdr:col>
      <xdr:colOff>101600</xdr:colOff>
      <xdr:row>75</xdr:row>
      <xdr:rowOff>87614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84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78741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93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69665</xdr:rowOff>
    </xdr:from>
    <xdr:to>
      <xdr:col>85</xdr:col>
      <xdr:colOff>177800</xdr:colOff>
      <xdr:row>71</xdr:row>
      <xdr:rowOff>171265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2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92542</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09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20614</xdr:rowOff>
    </xdr:from>
    <xdr:to>
      <xdr:col>81</xdr:col>
      <xdr:colOff>101600</xdr:colOff>
      <xdr:row>73</xdr:row>
      <xdr:rowOff>122214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53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138741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31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45450</xdr:rowOff>
    </xdr:from>
    <xdr:to>
      <xdr:col>76</xdr:col>
      <xdr:colOff>165100</xdr:colOff>
      <xdr:row>73</xdr:row>
      <xdr:rowOff>147050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56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163577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33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68980</xdr:rowOff>
    </xdr:from>
    <xdr:to>
      <xdr:col>72</xdr:col>
      <xdr:colOff>38100</xdr:colOff>
      <xdr:row>73</xdr:row>
      <xdr:rowOff>170580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58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15657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36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102126</xdr:rowOff>
    </xdr:from>
    <xdr:to>
      <xdr:col>67</xdr:col>
      <xdr:colOff>101600</xdr:colOff>
      <xdr:row>74</xdr:row>
      <xdr:rowOff>32276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61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48803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39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21422</xdr:rowOff>
    </xdr:from>
    <xdr:to>
      <xdr:col>85</xdr:col>
      <xdr:colOff>127000</xdr:colOff>
      <xdr:row>98</xdr:row>
      <xdr:rowOff>90422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23522"/>
          <a:ext cx="838200" cy="6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153938</xdr:rowOff>
    </xdr:from>
    <xdr:to>
      <xdr:col>81</xdr:col>
      <xdr:colOff>50800</xdr:colOff>
      <xdr:row>98</xdr:row>
      <xdr:rowOff>90422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84588"/>
          <a:ext cx="889000" cy="10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153938</xdr:rowOff>
    </xdr:from>
    <xdr:to>
      <xdr:col>76</xdr:col>
      <xdr:colOff>114300</xdr:colOff>
      <xdr:row>98</xdr:row>
      <xdr:rowOff>114050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84588"/>
          <a:ext cx="889000" cy="13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110440</xdr:rowOff>
    </xdr:from>
    <xdr:to>
      <xdr:col>71</xdr:col>
      <xdr:colOff>177800</xdr:colOff>
      <xdr:row>98</xdr:row>
      <xdr:rowOff>114050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912540"/>
          <a:ext cx="889000" cy="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115646</xdr:rowOff>
    </xdr:from>
    <xdr:to>
      <xdr:col>72</xdr:col>
      <xdr:colOff>38100</xdr:colOff>
      <xdr:row>98</xdr:row>
      <xdr:rowOff>45796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62323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155707</xdr:rowOff>
    </xdr:from>
    <xdr:to>
      <xdr:col>67</xdr:col>
      <xdr:colOff>101600</xdr:colOff>
      <xdr:row>98</xdr:row>
      <xdr:rowOff>85857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8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102384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6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142072</xdr:rowOff>
    </xdr:from>
    <xdr:to>
      <xdr:col>85</xdr:col>
      <xdr:colOff>177800</xdr:colOff>
      <xdr:row>98</xdr:row>
      <xdr:rowOff>72222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7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56999</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68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39622</xdr:rowOff>
    </xdr:from>
    <xdr:to>
      <xdr:col>81</xdr:col>
      <xdr:colOff>101600</xdr:colOff>
      <xdr:row>98</xdr:row>
      <xdr:rowOff>141222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4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132349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93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103138</xdr:rowOff>
    </xdr:from>
    <xdr:to>
      <xdr:col>76</xdr:col>
      <xdr:colOff>165100</xdr:colOff>
      <xdr:row>98</xdr:row>
      <xdr:rowOff>33288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3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24415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2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63250</xdr:rowOff>
    </xdr:from>
    <xdr:to>
      <xdr:col>72</xdr:col>
      <xdr:colOff>38100</xdr:colOff>
      <xdr:row>98</xdr:row>
      <xdr:rowOff>164850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6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155977</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5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59640</xdr:rowOff>
    </xdr:from>
    <xdr:to>
      <xdr:col>67</xdr:col>
      <xdr:colOff>101600</xdr:colOff>
      <xdr:row>98</xdr:row>
      <xdr:rowOff>161240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6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152367</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129779</xdr:rowOff>
    </xdr:from>
    <xdr:to>
      <xdr:col>116</xdr:col>
      <xdr:colOff>63500</xdr:colOff>
      <xdr:row>38</xdr:row>
      <xdr:rowOff>135220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644879"/>
          <a:ext cx="8382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135220</xdr:rowOff>
    </xdr:from>
    <xdr:to>
      <xdr:col>111</xdr:col>
      <xdr:colOff>177800</xdr:colOff>
      <xdr:row>38</xdr:row>
      <xdr:rowOff>135859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650320"/>
          <a:ext cx="889000" cy="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94072</xdr:rowOff>
    </xdr:from>
    <xdr:to>
      <xdr:col>107</xdr:col>
      <xdr:colOff>50800</xdr:colOff>
      <xdr:row>38</xdr:row>
      <xdr:rowOff>135859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09172"/>
          <a:ext cx="889000" cy="4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94072</xdr:rowOff>
    </xdr:from>
    <xdr:to>
      <xdr:col>102</xdr:col>
      <xdr:colOff>114300</xdr:colOff>
      <xdr:row>38</xdr:row>
      <xdr:rowOff>136499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609172"/>
          <a:ext cx="889000" cy="4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23415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18125</xdr:rowOff>
    </xdr:from>
    <xdr:to>
      <xdr:col>98</xdr:col>
      <xdr:colOff>38100</xdr:colOff>
      <xdr:row>38</xdr:row>
      <xdr:rowOff>119725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3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136252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0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78979</xdr:rowOff>
    </xdr:from>
    <xdr:to>
      <xdr:col>116</xdr:col>
      <xdr:colOff>114300</xdr:colOff>
      <xdr:row>39</xdr:row>
      <xdr:rowOff>9129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9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165356</xdr:rowOff>
    </xdr:from>
    <xdr:ext cx="378565"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0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84420</xdr:rowOff>
    </xdr:from>
    <xdr:to>
      <xdr:col>112</xdr:col>
      <xdr:colOff>38100</xdr:colOff>
      <xdr:row>39</xdr:row>
      <xdr:rowOff>14570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59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5697</xdr:rowOff>
    </xdr:from>
    <xdr:ext cx="313932"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66333" y="6692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85059</xdr:rowOff>
    </xdr:from>
    <xdr:to>
      <xdr:col>107</xdr:col>
      <xdr:colOff>101600</xdr:colOff>
      <xdr:row>39</xdr:row>
      <xdr:rowOff>15209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6336</xdr:rowOff>
    </xdr:from>
    <xdr:ext cx="313932"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77333" y="66928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43272</xdr:rowOff>
    </xdr:from>
    <xdr:to>
      <xdr:col>102</xdr:col>
      <xdr:colOff>165100</xdr:colOff>
      <xdr:row>38</xdr:row>
      <xdr:rowOff>144872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5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135999</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6017" y="6651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85699</xdr:rowOff>
    </xdr:from>
    <xdr:to>
      <xdr:col>98</xdr:col>
      <xdr:colOff>38100</xdr:colOff>
      <xdr:row>39</xdr:row>
      <xdr:rowOff>15849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6976</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99333" y="66935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137947</xdr:rowOff>
    </xdr:from>
    <xdr:to>
      <xdr:col>116</xdr:col>
      <xdr:colOff>63500</xdr:colOff>
      <xdr:row>58</xdr:row>
      <xdr:rowOff>140767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082047"/>
          <a:ext cx="8382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137947</xdr:rowOff>
    </xdr:from>
    <xdr:to>
      <xdr:col>111</xdr:col>
      <xdr:colOff>177800</xdr:colOff>
      <xdr:row>58</xdr:row>
      <xdr:rowOff>160922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082047"/>
          <a:ext cx="8890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160922</xdr:rowOff>
    </xdr:from>
    <xdr:to>
      <xdr:col>107</xdr:col>
      <xdr:colOff>50800</xdr:colOff>
      <xdr:row>59</xdr:row>
      <xdr:rowOff>9817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105022"/>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9627</xdr:rowOff>
    </xdr:from>
    <xdr:to>
      <xdr:col>102</xdr:col>
      <xdr:colOff>114300</xdr:colOff>
      <xdr:row>59</xdr:row>
      <xdr:rowOff>9817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25177"/>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125171</xdr:rowOff>
    </xdr:from>
    <xdr:to>
      <xdr:col>102</xdr:col>
      <xdr:colOff>165100</xdr:colOff>
      <xdr:row>58</xdr:row>
      <xdr:rowOff>55321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71848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7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122085</xdr:rowOff>
    </xdr:from>
    <xdr:to>
      <xdr:col>98</xdr:col>
      <xdr:colOff>38100</xdr:colOff>
      <xdr:row>58</xdr:row>
      <xdr:rowOff>52235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89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68762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6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89967</xdr:rowOff>
    </xdr:from>
    <xdr:to>
      <xdr:col>116</xdr:col>
      <xdr:colOff>114300</xdr:colOff>
      <xdr:row>59</xdr:row>
      <xdr:rowOff>20117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3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4894</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48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87147</xdr:rowOff>
    </xdr:from>
    <xdr:to>
      <xdr:col>112</xdr:col>
      <xdr:colOff>38100</xdr:colOff>
      <xdr:row>59</xdr:row>
      <xdr:rowOff>17297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3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8424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12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110122</xdr:rowOff>
    </xdr:from>
    <xdr:to>
      <xdr:col>107</xdr:col>
      <xdr:colOff>101600</xdr:colOff>
      <xdr:row>59</xdr:row>
      <xdr:rowOff>40272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5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31399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14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130467</xdr:rowOff>
    </xdr:from>
    <xdr:to>
      <xdr:col>102</xdr:col>
      <xdr:colOff>165100</xdr:colOff>
      <xdr:row>59</xdr:row>
      <xdr:rowOff>60617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7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51744</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167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130277</xdr:rowOff>
    </xdr:from>
    <xdr:to>
      <xdr:col>98</xdr:col>
      <xdr:colOff>38100</xdr:colOff>
      <xdr:row>59</xdr:row>
      <xdr:rowOff>60427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51554</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67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92883</xdr:rowOff>
    </xdr:from>
    <xdr:to>
      <xdr:col>116</xdr:col>
      <xdr:colOff>63500</xdr:colOff>
      <xdr:row>75</xdr:row>
      <xdr:rowOff>102964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951633"/>
          <a:ext cx="838200" cy="1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102964</xdr:rowOff>
    </xdr:from>
    <xdr:to>
      <xdr:col>111</xdr:col>
      <xdr:colOff>177800</xdr:colOff>
      <xdr:row>75</xdr:row>
      <xdr:rowOff>116291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961714"/>
          <a:ext cx="889000" cy="1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116291</xdr:rowOff>
    </xdr:from>
    <xdr:to>
      <xdr:col>107</xdr:col>
      <xdr:colOff>50800</xdr:colOff>
      <xdr:row>75</xdr:row>
      <xdr:rowOff>126236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975041"/>
          <a:ext cx="889000" cy="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126236</xdr:rowOff>
    </xdr:from>
    <xdr:to>
      <xdr:col>102</xdr:col>
      <xdr:colOff>114300</xdr:colOff>
      <xdr:row>75</xdr:row>
      <xdr:rowOff>147038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984986"/>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84968</xdr:rowOff>
    </xdr:from>
    <xdr:to>
      <xdr:col>102</xdr:col>
      <xdr:colOff>165100</xdr:colOff>
      <xdr:row>76</xdr:row>
      <xdr:rowOff>15118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6245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03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90729</xdr:rowOff>
    </xdr:from>
    <xdr:to>
      <xdr:col>98</xdr:col>
      <xdr:colOff>38100</xdr:colOff>
      <xdr:row>76</xdr:row>
      <xdr:rowOff>20879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94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37406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72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42083</xdr:rowOff>
    </xdr:from>
    <xdr:to>
      <xdr:col>116</xdr:col>
      <xdr:colOff>114300</xdr:colOff>
      <xdr:row>75</xdr:row>
      <xdr:rowOff>143683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90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64960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75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52164</xdr:rowOff>
    </xdr:from>
    <xdr:to>
      <xdr:col>112</xdr:col>
      <xdr:colOff>38100</xdr:colOff>
      <xdr:row>75</xdr:row>
      <xdr:rowOff>153764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91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170291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68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65491</xdr:rowOff>
    </xdr:from>
    <xdr:to>
      <xdr:col>107</xdr:col>
      <xdr:colOff>101600</xdr:colOff>
      <xdr:row>75</xdr:row>
      <xdr:rowOff>167091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92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12168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69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75436</xdr:rowOff>
    </xdr:from>
    <xdr:to>
      <xdr:col>102</xdr:col>
      <xdr:colOff>165100</xdr:colOff>
      <xdr:row>76</xdr:row>
      <xdr:rowOff>5586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93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22113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7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96238</xdr:rowOff>
    </xdr:from>
    <xdr:to>
      <xdr:col>98</xdr:col>
      <xdr:colOff>38100</xdr:colOff>
      <xdr:row>76</xdr:row>
      <xdr:rowOff>26389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9549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17515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04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558,692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43,538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円の増となっている。人件費は、定年引上げにより令和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定年退職者がいなかったため、退職手当は減となったが、人事院勧告に基づく給与改定等の影響により全体では増加となった。物件費は、新型コロナウイルスワクチン接種事業費の減などにより減少し、扶助費は、住民税非課税世帯等臨時特別給付金給付事業の実施などにより増加、公債費は、第三セクター等改革推進債の繰上償還を行ったことから大幅増となっている。繰出金は、同程度で推移しているが、国民健康保険、介護保険及び後期高齢者医療の各特別会計においては、健診の受診率向上や介護予防事業の推進による医療費や介護給付の抑制に取り組むなどして、普通会計の負担額の軽減を図る。普通建設事業費は、複数施設ＥＳＣＯ事業やスポーツ施設ＥＳＣＯ事業のほか、補助交通安全整備事業や道路ストック整備事業などの実施などに積極的に取り組んだ結果、増加している。普通建設事業のうち、大きな割合を占める更新整備につ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年度以降、類似団体等の平均を下回っている状況であったが、令和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類似団体平均を上回り、全国平均程度となった。今後も、公共施設等総合管理計画等に基づき公共施設の統廃合や複合化を進めるとともに、維持管理コストの圧縮や予防的修繕などの適切な実施による施設の長寿命化を図り、施設更新コストの削減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岡山県津山市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96,314
95,094
506.33
55,196,198
53,809,876
1,269,441
28,397,884
59,760,076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93980</xdr:rowOff>
    </xdr:from>
    <xdr:to>
      <xdr:col>24</xdr:col>
      <xdr:colOff>63500</xdr:colOff>
      <xdr:row>34</xdr:row>
      <xdr:rowOff>168961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23280"/>
          <a:ext cx="8382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54661</xdr:rowOff>
    </xdr:from>
    <xdr:to>
      <xdr:col>19</xdr:col>
      <xdr:colOff>177800</xdr:colOff>
      <xdr:row>34</xdr:row>
      <xdr:rowOff>93980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83961"/>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54661</xdr:rowOff>
    </xdr:from>
    <xdr:to>
      <xdr:col>15</xdr:col>
      <xdr:colOff>50800</xdr:colOff>
      <xdr:row>34</xdr:row>
      <xdr:rowOff>115469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83961"/>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54661</xdr:rowOff>
    </xdr:from>
    <xdr:to>
      <xdr:col>10</xdr:col>
      <xdr:colOff>114300</xdr:colOff>
      <xdr:row>34</xdr:row>
      <xdr:rowOff>115469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83961"/>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141478</xdr:rowOff>
    </xdr:from>
    <xdr:to>
      <xdr:col>10</xdr:col>
      <xdr:colOff>165100</xdr:colOff>
      <xdr:row>35</xdr:row>
      <xdr:rowOff>71628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62755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55981</xdr:rowOff>
    </xdr:from>
    <xdr:to>
      <xdr:col>6</xdr:col>
      <xdr:colOff>38100</xdr:colOff>
      <xdr:row>36</xdr:row>
      <xdr:rowOff>157581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22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148708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32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118161</xdr:rowOff>
    </xdr:from>
    <xdr:to>
      <xdr:col>24</xdr:col>
      <xdr:colOff>114300</xdr:colOff>
      <xdr:row>35</xdr:row>
      <xdr:rowOff>48311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4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141038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9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43180</xdr:rowOff>
    </xdr:from>
    <xdr:to>
      <xdr:col>20</xdr:col>
      <xdr:colOff>38100</xdr:colOff>
      <xdr:row>34</xdr:row>
      <xdr:rowOff>144780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161307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3861</xdr:rowOff>
    </xdr:from>
    <xdr:to>
      <xdr:col>15</xdr:col>
      <xdr:colOff>101600</xdr:colOff>
      <xdr:row>34</xdr:row>
      <xdr:rowOff>105461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3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121988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0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64669</xdr:rowOff>
    </xdr:from>
    <xdr:to>
      <xdr:col>10</xdr:col>
      <xdr:colOff>165100</xdr:colOff>
      <xdr:row>34</xdr:row>
      <xdr:rowOff>166269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9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11346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3861</xdr:rowOff>
    </xdr:from>
    <xdr:to>
      <xdr:col>6</xdr:col>
      <xdr:colOff>38100</xdr:colOff>
      <xdr:row>34</xdr:row>
      <xdr:rowOff>105461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3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121988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0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53513</xdr:rowOff>
    </xdr:from>
    <xdr:to>
      <xdr:col>24</xdr:col>
      <xdr:colOff>63500</xdr:colOff>
      <xdr:row>57</xdr:row>
      <xdr:rowOff>94190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826163"/>
          <a:ext cx="838200" cy="4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94190</xdr:rowOff>
    </xdr:from>
    <xdr:to>
      <xdr:col>19</xdr:col>
      <xdr:colOff>177800</xdr:colOff>
      <xdr:row>57</xdr:row>
      <xdr:rowOff>104148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866840"/>
          <a:ext cx="889000" cy="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2778</xdr:rowOff>
    </xdr:from>
    <xdr:to>
      <xdr:col>15</xdr:col>
      <xdr:colOff>50800</xdr:colOff>
      <xdr:row>57</xdr:row>
      <xdr:rowOff>104148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432528"/>
          <a:ext cx="889000" cy="44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2778</xdr:rowOff>
    </xdr:from>
    <xdr:to>
      <xdr:col>10</xdr:col>
      <xdr:colOff>114300</xdr:colOff>
      <xdr:row>57</xdr:row>
      <xdr:rowOff>64792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432528"/>
          <a:ext cx="889000" cy="40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93687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158290</xdr:rowOff>
    </xdr:from>
    <xdr:to>
      <xdr:col>6</xdr:col>
      <xdr:colOff>38100</xdr:colOff>
      <xdr:row>57</xdr:row>
      <xdr:rowOff>88440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104967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3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2713</xdr:rowOff>
    </xdr:from>
    <xdr:to>
      <xdr:col>24</xdr:col>
      <xdr:colOff>114300</xdr:colOff>
      <xdr:row>57</xdr:row>
      <xdr:rowOff>104313</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7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89090</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9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43390</xdr:rowOff>
    </xdr:from>
    <xdr:to>
      <xdr:col>20</xdr:col>
      <xdr:colOff>38100</xdr:colOff>
      <xdr:row>57</xdr:row>
      <xdr:rowOff>144990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136117</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0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53348</xdr:rowOff>
    </xdr:from>
    <xdr:to>
      <xdr:col>15</xdr:col>
      <xdr:colOff>101600</xdr:colOff>
      <xdr:row>57</xdr:row>
      <xdr:rowOff>154948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2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146075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1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123428</xdr:rowOff>
    </xdr:from>
    <xdr:to>
      <xdr:col>10</xdr:col>
      <xdr:colOff>165100</xdr:colOff>
      <xdr:row>55</xdr:row>
      <xdr:rowOff>53578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8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44705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7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13992</xdr:rowOff>
    </xdr:from>
    <xdr:to>
      <xdr:col>6</xdr:col>
      <xdr:colOff>38100</xdr:colOff>
      <xdr:row>57</xdr:row>
      <xdr:rowOff>115592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8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106719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87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71392</xdr:rowOff>
    </xdr:from>
    <xdr:to>
      <xdr:col>24</xdr:col>
      <xdr:colOff>63500</xdr:colOff>
      <xdr:row>75</xdr:row>
      <xdr:rowOff>67190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58692"/>
          <a:ext cx="838200" cy="16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50992</xdr:rowOff>
    </xdr:from>
    <xdr:to>
      <xdr:col>19</xdr:col>
      <xdr:colOff>177800</xdr:colOff>
      <xdr:row>75</xdr:row>
      <xdr:rowOff>67190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738292"/>
          <a:ext cx="889000" cy="18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50992</xdr:rowOff>
    </xdr:from>
    <xdr:to>
      <xdr:col>15</xdr:col>
      <xdr:colOff>50800</xdr:colOff>
      <xdr:row>76</xdr:row>
      <xdr:rowOff>34947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738292"/>
          <a:ext cx="889000" cy="32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34947</xdr:rowOff>
    </xdr:from>
    <xdr:to>
      <xdr:col>10</xdr:col>
      <xdr:colOff>114300</xdr:colOff>
      <xdr:row>76</xdr:row>
      <xdr:rowOff>96582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65147"/>
          <a:ext cx="889000" cy="6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128731</xdr:rowOff>
    </xdr:from>
    <xdr:to>
      <xdr:col>10</xdr:col>
      <xdr:colOff>165100</xdr:colOff>
      <xdr:row>76</xdr:row>
      <xdr:rowOff>58880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874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75408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6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88736</xdr:rowOff>
    </xdr:from>
    <xdr:to>
      <xdr:col>6</xdr:col>
      <xdr:colOff>38100</xdr:colOff>
      <xdr:row>76</xdr:row>
      <xdr:rowOff>18886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94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35413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2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20592</xdr:rowOff>
    </xdr:from>
    <xdr:to>
      <xdr:col>24</xdr:col>
      <xdr:colOff>114300</xdr:colOff>
      <xdr:row>74</xdr:row>
      <xdr:rowOff>122192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0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43469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59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16390</xdr:rowOff>
    </xdr:from>
    <xdr:to>
      <xdr:col>20</xdr:col>
      <xdr:colOff>38100</xdr:colOff>
      <xdr:row>75</xdr:row>
      <xdr:rowOff>117990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7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134517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50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192</xdr:rowOff>
    </xdr:from>
    <xdr:to>
      <xdr:col>15</xdr:col>
      <xdr:colOff>101600</xdr:colOff>
      <xdr:row>74</xdr:row>
      <xdr:rowOff>101792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8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118319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6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155597</xdr:rowOff>
    </xdr:from>
    <xdr:to>
      <xdr:col>10</xdr:col>
      <xdr:colOff>165100</xdr:colOff>
      <xdr:row>76</xdr:row>
      <xdr:rowOff>85747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1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76874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10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45782</xdr:rowOff>
    </xdr:from>
    <xdr:to>
      <xdr:col>6</xdr:col>
      <xdr:colOff>38100</xdr:colOff>
      <xdr:row>76</xdr:row>
      <xdr:rowOff>147382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7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138509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6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58338</xdr:rowOff>
    </xdr:from>
    <xdr:to>
      <xdr:col>24</xdr:col>
      <xdr:colOff>63500</xdr:colOff>
      <xdr:row>96</xdr:row>
      <xdr:rowOff>34620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346088"/>
          <a:ext cx="838200" cy="14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58338</xdr:rowOff>
    </xdr:from>
    <xdr:to>
      <xdr:col>19</xdr:col>
      <xdr:colOff>177800</xdr:colOff>
      <xdr:row>95</xdr:row>
      <xdr:rowOff>102133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346088"/>
          <a:ext cx="889000" cy="4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102133</xdr:rowOff>
    </xdr:from>
    <xdr:to>
      <xdr:col>15</xdr:col>
      <xdr:colOff>50800</xdr:colOff>
      <xdr:row>96</xdr:row>
      <xdr:rowOff>130403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389883"/>
          <a:ext cx="889000" cy="19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130403</xdr:rowOff>
    </xdr:from>
    <xdr:to>
      <xdr:col>10</xdr:col>
      <xdr:colOff>114300</xdr:colOff>
      <xdr:row>97</xdr:row>
      <xdr:rowOff>76188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89603"/>
          <a:ext cx="889000" cy="1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128598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143326</xdr:rowOff>
    </xdr:from>
    <xdr:to>
      <xdr:col>6</xdr:col>
      <xdr:colOff>38100</xdr:colOff>
      <xdr:row>97</xdr:row>
      <xdr:rowOff>73476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90003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7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155270</xdr:rowOff>
    </xdr:from>
    <xdr:to>
      <xdr:col>24</xdr:col>
      <xdr:colOff>114300</xdr:colOff>
      <xdr:row>96</xdr:row>
      <xdr:rowOff>85420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4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6697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9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7538</xdr:rowOff>
    </xdr:from>
    <xdr:to>
      <xdr:col>20</xdr:col>
      <xdr:colOff>38100</xdr:colOff>
      <xdr:row>95</xdr:row>
      <xdr:rowOff>109138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2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125665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07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51333</xdr:rowOff>
    </xdr:from>
    <xdr:to>
      <xdr:col>15</xdr:col>
      <xdr:colOff>101600</xdr:colOff>
      <xdr:row>95</xdr:row>
      <xdr:rowOff>152933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33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169460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11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79603</xdr:rowOff>
    </xdr:from>
    <xdr:to>
      <xdr:col>10</xdr:col>
      <xdr:colOff>165100</xdr:colOff>
      <xdr:row>97</xdr:row>
      <xdr:rowOff>9753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3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880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63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25388</xdr:rowOff>
    </xdr:from>
    <xdr:to>
      <xdr:col>6</xdr:col>
      <xdr:colOff>38100</xdr:colOff>
      <xdr:row>97</xdr:row>
      <xdr:rowOff>126988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5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118115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4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55575</xdr:rowOff>
    </xdr:from>
    <xdr:to>
      <xdr:col>55</xdr:col>
      <xdr:colOff>0</xdr:colOff>
      <xdr:row>37</xdr:row>
      <xdr:rowOff>65908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399225"/>
          <a:ext cx="8382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125209</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68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19822</xdr:rowOff>
    </xdr:from>
    <xdr:to>
      <xdr:col>50</xdr:col>
      <xdr:colOff>114300</xdr:colOff>
      <xdr:row>37</xdr:row>
      <xdr:rowOff>65908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363472"/>
          <a:ext cx="889000" cy="4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69521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58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19822</xdr:rowOff>
    </xdr:from>
    <xdr:to>
      <xdr:col>45</xdr:col>
      <xdr:colOff>177800</xdr:colOff>
      <xdr:row>37</xdr:row>
      <xdr:rowOff>87945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363472"/>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68242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5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59233</xdr:rowOff>
    </xdr:from>
    <xdr:to>
      <xdr:col>41</xdr:col>
      <xdr:colOff>50800</xdr:colOff>
      <xdr:row>37</xdr:row>
      <xdr:rowOff>87945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402883"/>
          <a:ext cx="889000" cy="2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5232</xdr:rowOff>
    </xdr:from>
    <xdr:to>
      <xdr:col>41</xdr:col>
      <xdr:colOff>101600</xdr:colOff>
      <xdr:row>38</xdr:row>
      <xdr:rowOff>106832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52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97959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613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127396</xdr:rowOff>
    </xdr:from>
    <xdr:to>
      <xdr:col>36</xdr:col>
      <xdr:colOff>165100</xdr:colOff>
      <xdr:row>38</xdr:row>
      <xdr:rowOff>57546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48673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56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4775</xdr:rowOff>
    </xdr:from>
    <xdr:to>
      <xdr:col>55</xdr:col>
      <xdr:colOff>50800</xdr:colOff>
      <xdr:row>37</xdr:row>
      <xdr:rowOff>106375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3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27652</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19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15108</xdr:rowOff>
    </xdr:from>
    <xdr:to>
      <xdr:col>50</xdr:col>
      <xdr:colOff>165100</xdr:colOff>
      <xdr:row>37</xdr:row>
      <xdr:rowOff>116708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35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133235</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13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140472</xdr:rowOff>
    </xdr:from>
    <xdr:to>
      <xdr:col>46</xdr:col>
      <xdr:colOff>38100</xdr:colOff>
      <xdr:row>37</xdr:row>
      <xdr:rowOff>70622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31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87149</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08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37145</xdr:rowOff>
    </xdr:from>
    <xdr:to>
      <xdr:col>41</xdr:col>
      <xdr:colOff>101600</xdr:colOff>
      <xdr:row>37</xdr:row>
      <xdr:rowOff>138745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38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155272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15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8433</xdr:rowOff>
    </xdr:from>
    <xdr:to>
      <xdr:col>36</xdr:col>
      <xdr:colOff>165100</xdr:colOff>
      <xdr:row>37</xdr:row>
      <xdr:rowOff>110033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3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126560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12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70231</xdr:rowOff>
    </xdr:from>
    <xdr:to>
      <xdr:col>55</xdr:col>
      <xdr:colOff>0</xdr:colOff>
      <xdr:row>57</xdr:row>
      <xdr:rowOff>98933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842881"/>
          <a:ext cx="838200" cy="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134752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90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70231</xdr:rowOff>
    </xdr:from>
    <xdr:to>
      <xdr:col>50</xdr:col>
      <xdr:colOff>114300</xdr:colOff>
      <xdr:row>57</xdr:row>
      <xdr:rowOff>122809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842881"/>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72242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100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122809</xdr:rowOff>
    </xdr:from>
    <xdr:to>
      <xdr:col>45</xdr:col>
      <xdr:colOff>177800</xdr:colOff>
      <xdr:row>57</xdr:row>
      <xdr:rowOff>131369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895459"/>
          <a:ext cx="889000" cy="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78046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1002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131369</xdr:rowOff>
    </xdr:from>
    <xdr:to>
      <xdr:col>41</xdr:col>
      <xdr:colOff>50800</xdr:colOff>
      <xdr:row>57</xdr:row>
      <xdr:rowOff>167449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904019"/>
          <a:ext cx="889000" cy="3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28587</xdr:rowOff>
    </xdr:from>
    <xdr:to>
      <xdr:col>41</xdr:col>
      <xdr:colOff>101600</xdr:colOff>
      <xdr:row>57</xdr:row>
      <xdr:rowOff>130187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0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146714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7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96355</xdr:rowOff>
    </xdr:from>
    <xdr:to>
      <xdr:col>36</xdr:col>
      <xdr:colOff>165100</xdr:colOff>
      <xdr:row>58</xdr:row>
      <xdr:rowOff>26505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43032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64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48133</xdr:rowOff>
    </xdr:from>
    <xdr:to>
      <xdr:col>55</xdr:col>
      <xdr:colOff>50800</xdr:colOff>
      <xdr:row>57</xdr:row>
      <xdr:rowOff>149733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2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71010</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67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19431</xdr:rowOff>
    </xdr:from>
    <xdr:to>
      <xdr:col>50</xdr:col>
      <xdr:colOff>165100</xdr:colOff>
      <xdr:row>57</xdr:row>
      <xdr:rowOff>121031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79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137558</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56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72009</xdr:rowOff>
    </xdr:from>
    <xdr:to>
      <xdr:col>46</xdr:col>
      <xdr:colOff>38100</xdr:colOff>
      <xdr:row>58</xdr:row>
      <xdr:rowOff>2159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4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18686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61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80569</xdr:rowOff>
    </xdr:from>
    <xdr:to>
      <xdr:col>41</xdr:col>
      <xdr:colOff>101600</xdr:colOff>
      <xdr:row>58</xdr:row>
      <xdr:rowOff>10719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85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1846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9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116649</xdr:rowOff>
    </xdr:from>
    <xdr:to>
      <xdr:col>36</xdr:col>
      <xdr:colOff>165100</xdr:colOff>
      <xdr:row>58</xdr:row>
      <xdr:rowOff>46799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8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37926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98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55862</xdr:rowOff>
    </xdr:from>
    <xdr:to>
      <xdr:col>55</xdr:col>
      <xdr:colOff>0</xdr:colOff>
      <xdr:row>77</xdr:row>
      <xdr:rowOff>87294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257512"/>
          <a:ext cx="8382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45955</xdr:rowOff>
    </xdr:from>
    <xdr:to>
      <xdr:col>50</xdr:col>
      <xdr:colOff>114300</xdr:colOff>
      <xdr:row>77</xdr:row>
      <xdr:rowOff>55862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247605"/>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127070</xdr:rowOff>
    </xdr:from>
    <xdr:to>
      <xdr:col>45</xdr:col>
      <xdr:colOff>177800</xdr:colOff>
      <xdr:row>77</xdr:row>
      <xdr:rowOff>45955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157270"/>
          <a:ext cx="889000" cy="9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127070</xdr:rowOff>
    </xdr:from>
    <xdr:to>
      <xdr:col>41</xdr:col>
      <xdr:colOff>50800</xdr:colOff>
      <xdr:row>77</xdr:row>
      <xdr:rowOff>89084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157270"/>
          <a:ext cx="889000" cy="13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86747</xdr:rowOff>
    </xdr:from>
    <xdr:to>
      <xdr:col>41</xdr:col>
      <xdr:colOff>101600</xdr:colOff>
      <xdr:row>77</xdr:row>
      <xdr:rowOff>16897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8024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50228</xdr:rowOff>
    </xdr:from>
    <xdr:to>
      <xdr:col>36</xdr:col>
      <xdr:colOff>165100</xdr:colOff>
      <xdr:row>77</xdr:row>
      <xdr:rowOff>151828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5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142955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3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36494</xdr:rowOff>
    </xdr:from>
    <xdr:to>
      <xdr:col>55</xdr:col>
      <xdr:colOff>50800</xdr:colOff>
      <xdr:row>77</xdr:row>
      <xdr:rowOff>138094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3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59371</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08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5062</xdr:rowOff>
    </xdr:from>
    <xdr:to>
      <xdr:col>50</xdr:col>
      <xdr:colOff>165100</xdr:colOff>
      <xdr:row>77</xdr:row>
      <xdr:rowOff>106662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0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123189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166605</xdr:rowOff>
    </xdr:from>
    <xdr:to>
      <xdr:col>46</xdr:col>
      <xdr:colOff>38100</xdr:colOff>
      <xdr:row>77</xdr:row>
      <xdr:rowOff>96755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19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113282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9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76270</xdr:rowOff>
    </xdr:from>
    <xdr:to>
      <xdr:col>41</xdr:col>
      <xdr:colOff>101600</xdr:colOff>
      <xdr:row>77</xdr:row>
      <xdr:rowOff>6420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10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22947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88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38284</xdr:rowOff>
    </xdr:from>
    <xdr:to>
      <xdr:col>36</xdr:col>
      <xdr:colOff>165100</xdr:colOff>
      <xdr:row>77</xdr:row>
      <xdr:rowOff>139884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23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156411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01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30347</xdr:rowOff>
    </xdr:from>
    <xdr:to>
      <xdr:col>55</xdr:col>
      <xdr:colOff>0</xdr:colOff>
      <xdr:row>97</xdr:row>
      <xdr:rowOff>31899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489547"/>
          <a:ext cx="838200" cy="17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136385</xdr:rowOff>
    </xdr:from>
    <xdr:to>
      <xdr:col>50</xdr:col>
      <xdr:colOff>114300</xdr:colOff>
      <xdr:row>97</xdr:row>
      <xdr:rowOff>31899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595585"/>
          <a:ext cx="889000" cy="6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136385</xdr:rowOff>
    </xdr:from>
    <xdr:to>
      <xdr:col>45</xdr:col>
      <xdr:colOff>177800</xdr:colOff>
      <xdr:row>97</xdr:row>
      <xdr:rowOff>69405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595585"/>
          <a:ext cx="889000" cy="10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52113</xdr:rowOff>
    </xdr:from>
    <xdr:to>
      <xdr:col>41</xdr:col>
      <xdr:colOff>50800</xdr:colOff>
      <xdr:row>97</xdr:row>
      <xdr:rowOff>69405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682763"/>
          <a:ext cx="8890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52274</xdr:rowOff>
    </xdr:from>
    <xdr:to>
      <xdr:col>41</xdr:col>
      <xdr:colOff>101600</xdr:colOff>
      <xdr:row>96</xdr:row>
      <xdr:rowOff>153874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170401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2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150197</xdr:rowOff>
    </xdr:from>
    <xdr:to>
      <xdr:col>36</xdr:col>
      <xdr:colOff>165100</xdr:colOff>
      <xdr:row>97</xdr:row>
      <xdr:rowOff>80347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09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96874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38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150997</xdr:rowOff>
    </xdr:from>
    <xdr:to>
      <xdr:col>55</xdr:col>
      <xdr:colOff>50800</xdr:colOff>
      <xdr:row>96</xdr:row>
      <xdr:rowOff>81147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43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2424</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2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152549</xdr:rowOff>
    </xdr:from>
    <xdr:to>
      <xdr:col>50</xdr:col>
      <xdr:colOff>165100</xdr:colOff>
      <xdr:row>97</xdr:row>
      <xdr:rowOff>82699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61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73826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7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85585</xdr:rowOff>
    </xdr:from>
    <xdr:to>
      <xdr:col>46</xdr:col>
      <xdr:colOff>38100</xdr:colOff>
      <xdr:row>97</xdr:row>
      <xdr:rowOff>15735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5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32262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32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18605</xdr:rowOff>
    </xdr:from>
    <xdr:to>
      <xdr:col>41</xdr:col>
      <xdr:colOff>101600</xdr:colOff>
      <xdr:row>97</xdr:row>
      <xdr:rowOff>120205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64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111332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74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1313</xdr:rowOff>
    </xdr:from>
    <xdr:to>
      <xdr:col>36</xdr:col>
      <xdr:colOff>165100</xdr:colOff>
      <xdr:row>97</xdr:row>
      <xdr:rowOff>102913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3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94040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72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54844</xdr:rowOff>
    </xdr:from>
    <xdr:to>
      <xdr:col>85</xdr:col>
      <xdr:colOff>127000</xdr:colOff>
      <xdr:row>36</xdr:row>
      <xdr:rowOff>73726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227044"/>
          <a:ext cx="838200" cy="1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73680</xdr:rowOff>
    </xdr:from>
    <xdr:to>
      <xdr:col>81</xdr:col>
      <xdr:colOff>50800</xdr:colOff>
      <xdr:row>36</xdr:row>
      <xdr:rowOff>73726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245880"/>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59416</xdr:rowOff>
    </xdr:from>
    <xdr:to>
      <xdr:col>76</xdr:col>
      <xdr:colOff>114300</xdr:colOff>
      <xdr:row>36</xdr:row>
      <xdr:rowOff>73680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231616"/>
          <a:ext cx="8890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59416</xdr:rowOff>
    </xdr:from>
    <xdr:to>
      <xdr:col>71</xdr:col>
      <xdr:colOff>177800</xdr:colOff>
      <xdr:row>36</xdr:row>
      <xdr:rowOff>78206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31616"/>
          <a:ext cx="889000" cy="1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93152</xdr:rowOff>
    </xdr:from>
    <xdr:to>
      <xdr:col>72</xdr:col>
      <xdr:colOff>38100</xdr:colOff>
      <xdr:row>36</xdr:row>
      <xdr:rowOff>23302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39829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86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148336</xdr:rowOff>
    </xdr:from>
    <xdr:to>
      <xdr:col>67</xdr:col>
      <xdr:colOff>101600</xdr:colOff>
      <xdr:row>37</xdr:row>
      <xdr:rowOff>78486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69613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4044</xdr:rowOff>
    </xdr:from>
    <xdr:to>
      <xdr:col>85</xdr:col>
      <xdr:colOff>177800</xdr:colOff>
      <xdr:row>36</xdr:row>
      <xdr:rowOff>105644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7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26921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22926</xdr:rowOff>
    </xdr:from>
    <xdr:to>
      <xdr:col>81</xdr:col>
      <xdr:colOff>101600</xdr:colOff>
      <xdr:row>36</xdr:row>
      <xdr:rowOff>124526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19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141053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7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22880</xdr:rowOff>
    </xdr:from>
    <xdr:to>
      <xdr:col>76</xdr:col>
      <xdr:colOff>165100</xdr:colOff>
      <xdr:row>36</xdr:row>
      <xdr:rowOff>124480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19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141007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97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8616</xdr:rowOff>
    </xdr:from>
    <xdr:to>
      <xdr:col>72</xdr:col>
      <xdr:colOff>38100</xdr:colOff>
      <xdr:row>36</xdr:row>
      <xdr:rowOff>110216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8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101343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27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27406</xdr:rowOff>
    </xdr:from>
    <xdr:to>
      <xdr:col>67</xdr:col>
      <xdr:colOff>101600</xdr:colOff>
      <xdr:row>36</xdr:row>
      <xdr:rowOff>129006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9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145533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135509</xdr:rowOff>
    </xdr:from>
    <xdr:to>
      <xdr:col>85</xdr:col>
      <xdr:colOff>127000</xdr:colOff>
      <xdr:row>57</xdr:row>
      <xdr:rowOff>162801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08159"/>
          <a:ext cx="838200" cy="2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162801</xdr:rowOff>
    </xdr:from>
    <xdr:to>
      <xdr:col>81</xdr:col>
      <xdr:colOff>50800</xdr:colOff>
      <xdr:row>58</xdr:row>
      <xdr:rowOff>94602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35451"/>
          <a:ext cx="889000" cy="10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150864</xdr:rowOff>
    </xdr:from>
    <xdr:to>
      <xdr:col>76</xdr:col>
      <xdr:colOff>114300</xdr:colOff>
      <xdr:row>58</xdr:row>
      <xdr:rowOff>94602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923514"/>
          <a:ext cx="889000" cy="11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93675</xdr:rowOff>
    </xdr:from>
    <xdr:to>
      <xdr:col>71</xdr:col>
      <xdr:colOff>177800</xdr:colOff>
      <xdr:row>57</xdr:row>
      <xdr:rowOff>150864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66325"/>
          <a:ext cx="889000" cy="5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159576</xdr:rowOff>
    </xdr:from>
    <xdr:to>
      <xdr:col>72</xdr:col>
      <xdr:colOff>38100</xdr:colOff>
      <xdr:row>57</xdr:row>
      <xdr:rowOff>89726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106253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18897</xdr:rowOff>
    </xdr:from>
    <xdr:to>
      <xdr:col>67</xdr:col>
      <xdr:colOff>101600</xdr:colOff>
      <xdr:row>57</xdr:row>
      <xdr:rowOff>120497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137024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84709</xdr:rowOff>
    </xdr:from>
    <xdr:to>
      <xdr:col>85</xdr:col>
      <xdr:colOff>177800</xdr:colOff>
      <xdr:row>58</xdr:row>
      <xdr:rowOff>14859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5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63136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3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112001</xdr:rowOff>
    </xdr:from>
    <xdr:to>
      <xdr:col>81</xdr:col>
      <xdr:colOff>101600</xdr:colOff>
      <xdr:row>58</xdr:row>
      <xdr:rowOff>42151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8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33278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7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43802</xdr:rowOff>
    </xdr:from>
    <xdr:to>
      <xdr:col>76</xdr:col>
      <xdr:colOff>165100</xdr:colOff>
      <xdr:row>58</xdr:row>
      <xdr:rowOff>145402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8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136529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100064</xdr:rowOff>
    </xdr:from>
    <xdr:to>
      <xdr:col>72</xdr:col>
      <xdr:colOff>38100</xdr:colOff>
      <xdr:row>58</xdr:row>
      <xdr:rowOff>30214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7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21341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6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42875</xdr:rowOff>
    </xdr:from>
    <xdr:to>
      <xdr:col>67</xdr:col>
      <xdr:colOff>101600</xdr:colOff>
      <xdr:row>57</xdr:row>
      <xdr:rowOff>144475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1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135602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0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106347</xdr:rowOff>
    </xdr:from>
    <xdr:to>
      <xdr:col>85</xdr:col>
      <xdr:colOff>127000</xdr:colOff>
      <xdr:row>78</xdr:row>
      <xdr:rowOff>110027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479447"/>
          <a:ext cx="83820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103924</xdr:rowOff>
    </xdr:from>
    <xdr:to>
      <xdr:col>81</xdr:col>
      <xdr:colOff>50800</xdr:colOff>
      <xdr:row>78</xdr:row>
      <xdr:rowOff>106347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477024"/>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42157</xdr:rowOff>
    </xdr:from>
    <xdr:to>
      <xdr:col>76</xdr:col>
      <xdr:colOff>114300</xdr:colOff>
      <xdr:row>78</xdr:row>
      <xdr:rowOff>103924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15257"/>
          <a:ext cx="889000" cy="6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145712</xdr:rowOff>
    </xdr:from>
    <xdr:to>
      <xdr:col>71</xdr:col>
      <xdr:colOff>177800</xdr:colOff>
      <xdr:row>78</xdr:row>
      <xdr:rowOff>42157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175912"/>
          <a:ext cx="889000" cy="23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82248</xdr:rowOff>
    </xdr:from>
    <xdr:to>
      <xdr:col>72</xdr:col>
      <xdr:colOff>38100</xdr:colOff>
      <xdr:row>78</xdr:row>
      <xdr:rowOff>12398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28925</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5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1690</xdr:rowOff>
    </xdr:from>
    <xdr:to>
      <xdr:col>67</xdr:col>
      <xdr:colOff>101600</xdr:colOff>
      <xdr:row>78</xdr:row>
      <xdr:rowOff>103290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94417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4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59227</xdr:rowOff>
    </xdr:from>
    <xdr:to>
      <xdr:col>85</xdr:col>
      <xdr:colOff>177800</xdr:colOff>
      <xdr:row>78</xdr:row>
      <xdr:rowOff>160827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3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9376</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55547</xdr:rowOff>
    </xdr:from>
    <xdr:to>
      <xdr:col>81</xdr:col>
      <xdr:colOff>101600</xdr:colOff>
      <xdr:row>78</xdr:row>
      <xdr:rowOff>157147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2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148274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5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53124</xdr:rowOff>
    </xdr:from>
    <xdr:to>
      <xdr:col>76</xdr:col>
      <xdr:colOff>165100</xdr:colOff>
      <xdr:row>78</xdr:row>
      <xdr:rowOff>154724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2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145851</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51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162807</xdr:rowOff>
    </xdr:from>
    <xdr:to>
      <xdr:col>72</xdr:col>
      <xdr:colOff>38100</xdr:colOff>
      <xdr:row>78</xdr:row>
      <xdr:rowOff>92957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6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84084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45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94912</xdr:rowOff>
    </xdr:from>
    <xdr:to>
      <xdr:col>67</xdr:col>
      <xdr:colOff>101600</xdr:colOff>
      <xdr:row>77</xdr:row>
      <xdr:rowOff>25062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12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41589</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290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120466</xdr:rowOff>
    </xdr:from>
    <xdr:to>
      <xdr:col>85</xdr:col>
      <xdr:colOff>127000</xdr:colOff>
      <xdr:row>93</xdr:row>
      <xdr:rowOff>71414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5722416"/>
          <a:ext cx="838200" cy="29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71414</xdr:rowOff>
    </xdr:from>
    <xdr:to>
      <xdr:col>81</xdr:col>
      <xdr:colOff>50800</xdr:colOff>
      <xdr:row>93</xdr:row>
      <xdr:rowOff>96250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016264"/>
          <a:ext cx="889000" cy="2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96250</xdr:rowOff>
    </xdr:from>
    <xdr:to>
      <xdr:col>76</xdr:col>
      <xdr:colOff>114300</xdr:colOff>
      <xdr:row>93</xdr:row>
      <xdr:rowOff>119731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041100"/>
          <a:ext cx="889000" cy="2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119731</xdr:rowOff>
    </xdr:from>
    <xdr:to>
      <xdr:col>71</xdr:col>
      <xdr:colOff>177800</xdr:colOff>
      <xdr:row>93</xdr:row>
      <xdr:rowOff>152877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064581"/>
          <a:ext cx="889000" cy="3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9609</xdr:rowOff>
    </xdr:from>
    <xdr:to>
      <xdr:col>72</xdr:col>
      <xdr:colOff>38100</xdr:colOff>
      <xdr:row>94</xdr:row>
      <xdr:rowOff>111209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102336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2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157448</xdr:rowOff>
    </xdr:from>
    <xdr:to>
      <xdr:col>67</xdr:col>
      <xdr:colOff>101600</xdr:colOff>
      <xdr:row>95</xdr:row>
      <xdr:rowOff>87598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273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78725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6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69666</xdr:rowOff>
    </xdr:from>
    <xdr:to>
      <xdr:col>85</xdr:col>
      <xdr:colOff>177800</xdr:colOff>
      <xdr:row>91</xdr:row>
      <xdr:rowOff>171266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56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92543</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52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20614</xdr:rowOff>
    </xdr:from>
    <xdr:to>
      <xdr:col>81</xdr:col>
      <xdr:colOff>101600</xdr:colOff>
      <xdr:row>93</xdr:row>
      <xdr:rowOff>122214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596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138741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74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45450</xdr:rowOff>
    </xdr:from>
    <xdr:to>
      <xdr:col>76</xdr:col>
      <xdr:colOff>165100</xdr:colOff>
      <xdr:row>93</xdr:row>
      <xdr:rowOff>147050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599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163577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76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68931</xdr:rowOff>
    </xdr:from>
    <xdr:to>
      <xdr:col>72</xdr:col>
      <xdr:colOff>38100</xdr:colOff>
      <xdr:row>93</xdr:row>
      <xdr:rowOff>170531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01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15608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78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102077</xdr:rowOff>
    </xdr:from>
    <xdr:to>
      <xdr:col>67</xdr:col>
      <xdr:colOff>101600</xdr:colOff>
      <xdr:row>94</xdr:row>
      <xdr:rowOff>32227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04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48754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82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79436</xdr:rowOff>
    </xdr:from>
    <xdr:to>
      <xdr:col>102</xdr:col>
      <xdr:colOff>165100</xdr:colOff>
      <xdr:row>39</xdr:row>
      <xdr:rowOff>9586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26113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71161</xdr:rowOff>
    </xdr:from>
    <xdr:to>
      <xdr:col>98</xdr:col>
      <xdr:colOff>38100</xdr:colOff>
      <xdr:row>39</xdr:row>
      <xdr:rowOff>1311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17838</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361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スマートシティ構想の推進やふるさと納税の増加による基金積立金などにより増となったが、類似団体等の平均をいずれも下回っている。民生費は、住民税非課税世帯等臨時特別給付金事業や子育て世帯物価高騰対応生活応援金給付事業の実施などにより大幅増となっている。衛生費は、新型コロナウイルスワクチン接種事業の減などで減少したが、全国平均、類似団体の平均を上回っている。労働費は、横ばい傾向となっているが、類似団体等の平均をいずれも上回っている。農林水産業費は、農業経営価格高騰対応応援給付金支給事業の皆減などにより減少したが、類似団体等の平均をいずれも上回っている。土木費は、補助交通安全施設整備事業や道路ストック整備事業などに積極的に取り組んだほか、下水道事業への補助金の増などもあり、全国、類似団体の平均を上回った。教育費は減少傾向にあっ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年度は、小中学校施設整備事業の実施などにより大幅増となり、令和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年度はこれに加え、スポーツ施設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ESCO</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事業の実施などもあり、更に増加した。公債費については、第三セクター等改革推進債の繰上償還を実施したことにより、大幅増となっている。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岡山県津山市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実質収支は黒字で推移している状況であるが、実質単年度収支については、令和</a:t>
          </a:r>
          <a:r>
            <a:rPr kumimoji="1" lang="en-US" altLang="ja-JP" sz="1200">
              <a:solidFill>
                <a:sysClr val="windowText" lastClr="000000"/>
              </a:solidFill>
              <a:latin typeface="ＭＳ ゴシック" pitchFamily="49" charset="-128"/>
              <a:ea typeface="ＭＳ ゴシック" pitchFamily="49" charset="-128"/>
            </a:rPr>
            <a:t>3</a:t>
          </a:r>
          <a:r>
            <a:rPr kumimoji="1" lang="ja-JP" altLang="en-US" sz="1200">
              <a:solidFill>
                <a:sysClr val="windowText" lastClr="000000"/>
              </a:solidFill>
              <a:latin typeface="ＭＳ ゴシック" pitchFamily="49" charset="-128"/>
              <a:ea typeface="ＭＳ ゴシック" pitchFamily="49" charset="-128"/>
            </a:rPr>
            <a:t>年度は予算比での大幅な税収増や普通交付税の追加交付があったことなどにより黒字に転じたが、令和</a:t>
          </a:r>
          <a:r>
            <a:rPr kumimoji="1" lang="en-US" altLang="ja-JP" sz="1200">
              <a:solidFill>
                <a:sysClr val="windowText" lastClr="000000"/>
              </a:solidFill>
              <a:latin typeface="ＭＳ ゴシック" pitchFamily="49" charset="-128"/>
              <a:ea typeface="ＭＳ ゴシック" pitchFamily="49" charset="-128"/>
            </a:rPr>
            <a:t>3</a:t>
          </a:r>
          <a:r>
            <a:rPr kumimoji="1" lang="ja-JP" altLang="en-US" sz="1200">
              <a:solidFill>
                <a:sysClr val="windowText" lastClr="000000"/>
              </a:solidFill>
              <a:latin typeface="ＭＳ ゴシック" pitchFamily="49" charset="-128"/>
              <a:ea typeface="ＭＳ ゴシック" pitchFamily="49" charset="-128"/>
            </a:rPr>
            <a:t>年度以外では、所要の財源確保のために財政調整基金等を取り崩していることから、赤字が継続している。今後、税収等の一般財源の大幅な増は見込めない一方、社会保障費を始めとする各種の財政需要は拡大していく見込みであり、事務事業の徹底した見直しなど、行財政改革を推進し、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岡山県津山市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黒字額の大半は、グラフに示されるとおり水道事業会計によるものである。</a:t>
          </a:r>
        </a:p>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においても実質赤字となっている会計はないが、水道事業会計及び一般会計以外の会計においては、一般会計からの繰出金を除けば恒常的に赤字状態となっている会計もあり、標準財政規模に対する黒字額の比率は低くなっている。</a:t>
          </a:r>
        </a:p>
        <a:p>
          <a:r>
            <a:rPr kumimoji="1" lang="ja-JP" altLang="en-US" sz="1400">
              <a:solidFill>
                <a:sysClr val="windowText" lastClr="000000"/>
              </a:solidFill>
              <a:latin typeface="ＭＳ ゴシック" pitchFamily="49" charset="-128"/>
              <a:ea typeface="ＭＳ ゴシック" pitchFamily="49" charset="-128"/>
            </a:rPr>
            <a:t>　今後は、特に補助金等が多額に上る下水道事業等の公営企業会計において、経営戦略等に基づき経費の節減や料金見直しも含めた収入確保を進めることで経営の健全化を図り、一般会計からの負担額の軽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55196198</v>
      </c>
      <c r="BO4" s="485"/>
      <c r="BP4" s="485"/>
      <c r="BQ4" s="485"/>
      <c r="BR4" s="485"/>
      <c r="BS4" s="485"/>
      <c r="BT4" s="485"/>
      <c r="BU4" s="486"/>
      <c r="BV4" s="484">
        <v>52247762</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4.5</v>
      </c>
      <c r="CU4" s="625"/>
      <c r="CV4" s="625"/>
      <c r="CW4" s="625"/>
      <c r="CX4" s="625"/>
      <c r="CY4" s="625"/>
      <c r="CZ4" s="625"/>
      <c r="DA4" s="626"/>
      <c r="DB4" s="624">
        <v>6.5</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53809876</v>
      </c>
      <c r="BO5" s="456"/>
      <c r="BP5" s="456"/>
      <c r="BQ5" s="456"/>
      <c r="BR5" s="456"/>
      <c r="BS5" s="456"/>
      <c r="BT5" s="456"/>
      <c r="BU5" s="457"/>
      <c r="BV5" s="455">
        <v>50302264</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92.9</v>
      </c>
      <c r="CU5" s="453"/>
      <c r="CV5" s="453"/>
      <c r="CW5" s="453"/>
      <c r="CX5" s="453"/>
      <c r="CY5" s="453"/>
      <c r="CZ5" s="453"/>
      <c r="DA5" s="454"/>
      <c r="DB5" s="452">
        <v>91.7</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1386322</v>
      </c>
      <c r="BO6" s="456"/>
      <c r="BP6" s="456"/>
      <c r="BQ6" s="456"/>
      <c r="BR6" s="456"/>
      <c r="BS6" s="456"/>
      <c r="BT6" s="456"/>
      <c r="BU6" s="457"/>
      <c r="BV6" s="455">
        <v>1945498</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93.6</v>
      </c>
      <c r="CU6" s="599"/>
      <c r="CV6" s="599"/>
      <c r="CW6" s="599"/>
      <c r="CX6" s="599"/>
      <c r="CY6" s="599"/>
      <c r="CZ6" s="599"/>
      <c r="DA6" s="600"/>
      <c r="DB6" s="598">
        <v>93.2</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116881</v>
      </c>
      <c r="BO7" s="456"/>
      <c r="BP7" s="456"/>
      <c r="BQ7" s="456"/>
      <c r="BR7" s="456"/>
      <c r="BS7" s="456"/>
      <c r="BT7" s="456"/>
      <c r="BU7" s="457"/>
      <c r="BV7" s="455">
        <v>86978</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28397884</v>
      </c>
      <c r="CU7" s="456"/>
      <c r="CV7" s="456"/>
      <c r="CW7" s="456"/>
      <c r="CX7" s="456"/>
      <c r="CY7" s="456"/>
      <c r="CZ7" s="456"/>
      <c r="DA7" s="457"/>
      <c r="DB7" s="455">
        <v>28410001</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1269441</v>
      </c>
      <c r="BO8" s="456"/>
      <c r="BP8" s="456"/>
      <c r="BQ8" s="456"/>
      <c r="BR8" s="456"/>
      <c r="BS8" s="456"/>
      <c r="BT8" s="456"/>
      <c r="BU8" s="457"/>
      <c r="BV8" s="455">
        <v>1858520</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0.51</v>
      </c>
      <c r="CU8" s="559"/>
      <c r="CV8" s="559"/>
      <c r="CW8" s="559"/>
      <c r="CX8" s="559"/>
      <c r="CY8" s="559"/>
      <c r="CZ8" s="559"/>
      <c r="DA8" s="560"/>
      <c r="DB8" s="558">
        <v>0.52</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99937</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-589079</v>
      </c>
      <c r="BO9" s="456"/>
      <c r="BP9" s="456"/>
      <c r="BQ9" s="456"/>
      <c r="BR9" s="456"/>
      <c r="BS9" s="456"/>
      <c r="BT9" s="456"/>
      <c r="BU9" s="457"/>
      <c r="BV9" s="455">
        <v>-146253</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17.3</v>
      </c>
      <c r="CU9" s="453"/>
      <c r="CV9" s="453"/>
      <c r="CW9" s="453"/>
      <c r="CX9" s="453"/>
      <c r="CY9" s="453"/>
      <c r="CZ9" s="453"/>
      <c r="DA9" s="454"/>
      <c r="DB9" s="452">
        <v>17.399999999999999</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103746</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2781</v>
      </c>
      <c r="BO10" s="456"/>
      <c r="BP10" s="456"/>
      <c r="BQ10" s="456"/>
      <c r="BR10" s="456"/>
      <c r="BS10" s="456"/>
      <c r="BT10" s="456"/>
      <c r="BU10" s="457"/>
      <c r="BV10" s="455">
        <v>3067</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96314</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114</v>
      </c>
      <c r="AV12" s="514"/>
      <c r="AW12" s="514"/>
      <c r="AX12" s="514"/>
      <c r="AY12" s="469" t="s">
        <v>128</v>
      </c>
      <c r="AZ12" s="470"/>
      <c r="BA12" s="470"/>
      <c r="BB12" s="470"/>
      <c r="BC12" s="470"/>
      <c r="BD12" s="470"/>
      <c r="BE12" s="470"/>
      <c r="BF12" s="470"/>
      <c r="BG12" s="470"/>
      <c r="BH12" s="470"/>
      <c r="BI12" s="470"/>
      <c r="BJ12" s="470"/>
      <c r="BK12" s="470"/>
      <c r="BL12" s="470"/>
      <c r="BM12" s="471"/>
      <c r="BN12" s="455">
        <v>2200000</v>
      </c>
      <c r="BO12" s="456"/>
      <c r="BP12" s="456"/>
      <c r="BQ12" s="456"/>
      <c r="BR12" s="456"/>
      <c r="BS12" s="456"/>
      <c r="BT12" s="456"/>
      <c r="BU12" s="457"/>
      <c r="BV12" s="455">
        <v>1500000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95094</v>
      </c>
      <c r="S13" s="543"/>
      <c r="T13" s="543"/>
      <c r="U13" s="543"/>
      <c r="V13" s="544"/>
      <c r="W13" s="545" t="s">
        <v>131</v>
      </c>
      <c r="X13" s="441"/>
      <c r="Y13" s="441"/>
      <c r="Z13" s="441"/>
      <c r="AA13" s="441"/>
      <c r="AB13" s="442"/>
      <c r="AC13" s="408">
        <v>2604</v>
      </c>
      <c r="AD13" s="409"/>
      <c r="AE13" s="409"/>
      <c r="AF13" s="409"/>
      <c r="AG13" s="410"/>
      <c r="AH13" s="408">
        <v>2969</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-2786298</v>
      </c>
      <c r="BO13" s="456"/>
      <c r="BP13" s="456"/>
      <c r="BQ13" s="456"/>
      <c r="BR13" s="456"/>
      <c r="BS13" s="456"/>
      <c r="BT13" s="456"/>
      <c r="BU13" s="457"/>
      <c r="BV13" s="455">
        <v>-1643186</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12.7</v>
      </c>
      <c r="CU13" s="453"/>
      <c r="CV13" s="453"/>
      <c r="CW13" s="453"/>
      <c r="CX13" s="453"/>
      <c r="CY13" s="453"/>
      <c r="CZ13" s="453"/>
      <c r="DA13" s="454"/>
      <c r="DB13" s="452">
        <v>12.4</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97645</v>
      </c>
      <c r="S14" s="543"/>
      <c r="T14" s="543"/>
      <c r="U14" s="543"/>
      <c r="V14" s="544"/>
      <c r="W14" s="546"/>
      <c r="X14" s="444"/>
      <c r="Y14" s="444"/>
      <c r="Z14" s="444"/>
      <c r="AA14" s="444"/>
      <c r="AB14" s="445"/>
      <c r="AC14" s="535">
        <v>5.6</v>
      </c>
      <c r="AD14" s="536"/>
      <c r="AE14" s="536"/>
      <c r="AF14" s="536"/>
      <c r="AG14" s="537"/>
      <c r="AH14" s="535">
        <v>6.3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86.3</v>
      </c>
      <c r="CU14" s="553"/>
      <c r="CV14" s="553"/>
      <c r="CW14" s="553"/>
      <c r="CX14" s="553"/>
      <c r="CY14" s="553"/>
      <c r="CZ14" s="553"/>
      <c r="DA14" s="554"/>
      <c r="DB14" s="552">
        <v>94.5</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96555</v>
      </c>
      <c r="S15" s="543"/>
      <c r="T15" s="543"/>
      <c r="U15" s="543"/>
      <c r="V15" s="544"/>
      <c r="W15" s="545" t="s">
        <v>137</v>
      </c>
      <c r="X15" s="441"/>
      <c r="Y15" s="441"/>
      <c r="Z15" s="441"/>
      <c r="AA15" s="441"/>
      <c r="AB15" s="442"/>
      <c r="AC15" s="408">
        <v>13080</v>
      </c>
      <c r="AD15" s="409"/>
      <c r="AE15" s="409"/>
      <c r="AF15" s="409"/>
      <c r="AG15" s="410"/>
      <c r="AH15" s="408">
        <v>13276</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13018628</v>
      </c>
      <c r="BO15" s="485"/>
      <c r="BP15" s="485"/>
      <c r="BQ15" s="485"/>
      <c r="BR15" s="485"/>
      <c r="BS15" s="485"/>
      <c r="BT15" s="485"/>
      <c r="BU15" s="486"/>
      <c r="BV15" s="484">
        <v>12721963</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28.1</v>
      </c>
      <c r="AD16" s="536"/>
      <c r="AE16" s="536"/>
      <c r="AF16" s="536"/>
      <c r="AG16" s="537"/>
      <c r="AH16" s="535">
        <v>28</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24975312</v>
      </c>
      <c r="BO16" s="456"/>
      <c r="BP16" s="456"/>
      <c r="BQ16" s="456"/>
      <c r="BR16" s="456"/>
      <c r="BS16" s="456"/>
      <c r="BT16" s="456"/>
      <c r="BU16" s="457"/>
      <c r="BV16" s="455">
        <v>24617570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30798</v>
      </c>
      <c r="AD17" s="409"/>
      <c r="AE17" s="409"/>
      <c r="AF17" s="409"/>
      <c r="AG17" s="410"/>
      <c r="AH17" s="408">
        <v>31109</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16391131</v>
      </c>
      <c r="BO17" s="456"/>
      <c r="BP17" s="456"/>
      <c r="BQ17" s="456"/>
      <c r="BR17" s="456"/>
      <c r="BS17" s="456"/>
      <c r="BT17" s="456"/>
      <c r="BU17" s="457"/>
      <c r="BV17" s="455">
        <v>16044221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506.33</v>
      </c>
      <c r="M18" s="508"/>
      <c r="N18" s="508"/>
      <c r="O18" s="508"/>
      <c r="P18" s="508"/>
      <c r="Q18" s="508"/>
      <c r="R18" s="509"/>
      <c r="S18" s="509"/>
      <c r="T18" s="509"/>
      <c r="U18" s="509"/>
      <c r="V18" s="510"/>
      <c r="W18" s="526"/>
      <c r="X18" s="527"/>
      <c r="Y18" s="527"/>
      <c r="Z18" s="527"/>
      <c r="AA18" s="527"/>
      <c r="AB18" s="551"/>
      <c r="AC18" s="425">
        <v>66.3</v>
      </c>
      <c r="AD18" s="426"/>
      <c r="AE18" s="426"/>
      <c r="AF18" s="426"/>
      <c r="AG18" s="511"/>
      <c r="AH18" s="425">
        <v>65.7</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26700875</v>
      </c>
      <c r="BO18" s="456"/>
      <c r="BP18" s="456"/>
      <c r="BQ18" s="456"/>
      <c r="BR18" s="456"/>
      <c r="BS18" s="456"/>
      <c r="BT18" s="456"/>
      <c r="BU18" s="457"/>
      <c r="BV18" s="455">
        <v>26744687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197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36214327</v>
      </c>
      <c r="BO19" s="456"/>
      <c r="BP19" s="456"/>
      <c r="BQ19" s="456"/>
      <c r="BR19" s="456"/>
      <c r="BS19" s="456"/>
      <c r="BT19" s="456"/>
      <c r="BU19" s="457"/>
      <c r="BV19" s="455">
        <v>35470434</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41213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59760076</v>
      </c>
      <c r="BO22" s="485"/>
      <c r="BP22" s="485"/>
      <c r="BQ22" s="485"/>
      <c r="BR22" s="485"/>
      <c r="BS22" s="485"/>
      <c r="BT22" s="485"/>
      <c r="BU22" s="486"/>
      <c r="BV22" s="484">
        <v>64488575</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26683182</v>
      </c>
      <c r="BO23" s="456"/>
      <c r="BP23" s="456"/>
      <c r="BQ23" s="456"/>
      <c r="BR23" s="456"/>
      <c r="BS23" s="456"/>
      <c r="BT23" s="456"/>
      <c r="BU23" s="457"/>
      <c r="BV23" s="455">
        <v>27785389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9800</v>
      </c>
      <c r="R24" s="409"/>
      <c r="S24" s="409"/>
      <c r="T24" s="409"/>
      <c r="U24" s="409"/>
      <c r="V24" s="410"/>
      <c r="W24" s="498"/>
      <c r="X24" s="435"/>
      <c r="Y24" s="436"/>
      <c r="Z24" s="411" t="s">
        <v>162</v>
      </c>
      <c r="AA24" s="412"/>
      <c r="AB24" s="412"/>
      <c r="AC24" s="412"/>
      <c r="AD24" s="412"/>
      <c r="AE24" s="412"/>
      <c r="AF24" s="412"/>
      <c r="AG24" s="413"/>
      <c r="AH24" s="408">
        <v>707</v>
      </c>
      <c r="AI24" s="409"/>
      <c r="AJ24" s="409"/>
      <c r="AK24" s="409"/>
      <c r="AL24" s="410"/>
      <c r="AM24" s="408">
        <v>2340877</v>
      </c>
      <c r="AN24" s="409"/>
      <c r="AO24" s="409"/>
      <c r="AP24" s="409"/>
      <c r="AQ24" s="409"/>
      <c r="AR24" s="410"/>
      <c r="AS24" s="408">
        <v>3311</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42693118</v>
      </c>
      <c r="BO24" s="456"/>
      <c r="BP24" s="456"/>
      <c r="BQ24" s="456"/>
      <c r="BR24" s="456"/>
      <c r="BS24" s="456"/>
      <c r="BT24" s="456"/>
      <c r="BU24" s="457"/>
      <c r="BV24" s="455">
        <v>45837932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2</v>
      </c>
      <c r="M25" s="409"/>
      <c r="N25" s="409"/>
      <c r="O25" s="409"/>
      <c r="P25" s="410"/>
      <c r="Q25" s="408">
        <v>7800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6638168</v>
      </c>
      <c r="BO25" s="485"/>
      <c r="BP25" s="485"/>
      <c r="BQ25" s="485"/>
      <c r="BR25" s="485"/>
      <c r="BS25" s="485"/>
      <c r="BT25" s="485"/>
      <c r="BU25" s="486"/>
      <c r="BV25" s="484">
        <v>6731596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6900</v>
      </c>
      <c r="R26" s="409"/>
      <c r="S26" s="409"/>
      <c r="T26" s="409"/>
      <c r="U26" s="409"/>
      <c r="V26" s="410"/>
      <c r="W26" s="498"/>
      <c r="X26" s="435"/>
      <c r="Y26" s="436"/>
      <c r="Z26" s="411" t="s">
        <v>168</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5550</v>
      </c>
      <c r="R27" s="409"/>
      <c r="S27" s="409"/>
      <c r="T27" s="409"/>
      <c r="U27" s="409"/>
      <c r="V27" s="410"/>
      <c r="W27" s="498"/>
      <c r="X27" s="435"/>
      <c r="Y27" s="436"/>
      <c r="Z27" s="411" t="s">
        <v>171</v>
      </c>
      <c r="AA27" s="412"/>
      <c r="AB27" s="412"/>
      <c r="AC27" s="412"/>
      <c r="AD27" s="412"/>
      <c r="AE27" s="412"/>
      <c r="AF27" s="412"/>
      <c r="AG27" s="413"/>
      <c r="AH27" s="408">
        <v>32</v>
      </c>
      <c r="AI27" s="409"/>
      <c r="AJ27" s="409"/>
      <c r="AK27" s="409"/>
      <c r="AL27" s="410"/>
      <c r="AM27" s="408">
        <v>109606</v>
      </c>
      <c r="AN27" s="409"/>
      <c r="AO27" s="409"/>
      <c r="AP27" s="409"/>
      <c r="AQ27" s="409"/>
      <c r="AR27" s="410"/>
      <c r="AS27" s="408">
        <v>3425</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877837</v>
      </c>
      <c r="BO27" s="490"/>
      <c r="BP27" s="490"/>
      <c r="BQ27" s="490"/>
      <c r="BR27" s="490"/>
      <c r="BS27" s="490"/>
      <c r="BT27" s="490"/>
      <c r="BU27" s="491"/>
      <c r="BV27" s="489">
        <v>877837</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5150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2933464</v>
      </c>
      <c r="BO28" s="485"/>
      <c r="BP28" s="485"/>
      <c r="BQ28" s="485"/>
      <c r="BR28" s="485"/>
      <c r="BS28" s="485"/>
      <c r="BT28" s="485"/>
      <c r="BU28" s="486"/>
      <c r="BV28" s="484">
        <v>4130684</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26</v>
      </c>
      <c r="M29" s="409"/>
      <c r="N29" s="409"/>
      <c r="O29" s="409"/>
      <c r="P29" s="410"/>
      <c r="Q29" s="408">
        <v>4650</v>
      </c>
      <c r="R29" s="409"/>
      <c r="S29" s="409"/>
      <c r="T29" s="409"/>
      <c r="U29" s="409"/>
      <c r="V29" s="410"/>
      <c r="W29" s="499"/>
      <c r="X29" s="500"/>
      <c r="Y29" s="501"/>
      <c r="Z29" s="411" t="s">
        <v>177</v>
      </c>
      <c r="AA29" s="412"/>
      <c r="AB29" s="412"/>
      <c r="AC29" s="412"/>
      <c r="AD29" s="412"/>
      <c r="AE29" s="412"/>
      <c r="AF29" s="412"/>
      <c r="AG29" s="413"/>
      <c r="AH29" s="408">
        <v>739</v>
      </c>
      <c r="AI29" s="409"/>
      <c r="AJ29" s="409"/>
      <c r="AK29" s="409"/>
      <c r="AL29" s="410"/>
      <c r="AM29" s="408">
        <v>2450483</v>
      </c>
      <c r="AN29" s="409"/>
      <c r="AO29" s="409"/>
      <c r="AP29" s="409"/>
      <c r="AQ29" s="409"/>
      <c r="AR29" s="410"/>
      <c r="AS29" s="408">
        <v>3316</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1158893</v>
      </c>
      <c r="BO29" s="456"/>
      <c r="BP29" s="456"/>
      <c r="BQ29" s="456"/>
      <c r="BR29" s="456"/>
      <c r="BS29" s="456"/>
      <c r="BT29" s="456"/>
      <c r="BU29" s="457"/>
      <c r="BV29" s="455">
        <v>1026950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100</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1792045</v>
      </c>
      <c r="BO30" s="490"/>
      <c r="BP30" s="490"/>
      <c r="BQ30" s="490"/>
      <c r="BR30" s="490"/>
      <c r="BS30" s="490"/>
      <c r="BT30" s="490"/>
      <c r="BU30" s="491"/>
      <c r="BV30" s="489">
        <v>2833774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6</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9</v>
      </c>
      <c r="AN34" s="403"/>
      <c r="AO34" s="404" t="str">
        <f>IF('各会計、関係団体の財政状況及び健全化判断比率'!B31="","",'各会計、関係団体の財政状況及び健全化判断比率'!B31)</f>
        <v>津山市水道事業会計</v>
      </c>
      <c r="AP34" s="404"/>
      <c r="AQ34" s="404"/>
      <c r="AR34" s="404"/>
      <c r="AS34" s="404"/>
      <c r="AT34" s="404"/>
      <c r="AU34" s="404"/>
      <c r="AV34" s="404"/>
      <c r="AW34" s="404"/>
      <c r="AX34" s="404"/>
      <c r="AY34" s="404"/>
      <c r="AZ34" s="404"/>
      <c r="BA34" s="404"/>
      <c r="BB34" s="404"/>
      <c r="BC34" s="404"/>
      <c r="BD34" s="181"/>
      <c r="BE34" s="403">
        <f>IF(BG34="","",MAX(C34:D43,U34:V43,AM34:AN43)+1)</f>
        <v>12</v>
      </c>
      <c r="BF34" s="403"/>
      <c r="BG34" s="404" t="str">
        <f>IF('各会計、関係団体の財政状況及び健全化判断比率'!B34="","",'各会計、関係団体の財政状況及び健全化判断比率'!B34)</f>
        <v>食肉処理センター特別会計</v>
      </c>
      <c r="BH34" s="404"/>
      <c r="BI34" s="404"/>
      <c r="BJ34" s="404"/>
      <c r="BK34" s="404"/>
      <c r="BL34" s="404"/>
      <c r="BM34" s="404"/>
      <c r="BN34" s="404"/>
      <c r="BO34" s="404"/>
      <c r="BP34" s="404"/>
      <c r="BQ34" s="404"/>
      <c r="BR34" s="404"/>
      <c r="BS34" s="404"/>
      <c r="BT34" s="404"/>
      <c r="BU34" s="404"/>
      <c r="BV34" s="181"/>
      <c r="BW34" s="403">
        <f>IF(BY34="","",MAX(C34:D43,U34:V43,AM34:AN43,BE34:BF43)+1)</f>
        <v>13</v>
      </c>
      <c r="BX34" s="403"/>
      <c r="BY34" s="404" t="str">
        <f>IF('各会計、関係団体の財政状況及び健全化判断比率'!B68="","",'各会計、関係団体の財政状況及び健全化判断比率'!B68)</f>
        <v>津山広域事務組合 一般会計</v>
      </c>
      <c r="BZ34" s="404"/>
      <c r="CA34" s="404"/>
      <c r="CB34" s="404"/>
      <c r="CC34" s="404"/>
      <c r="CD34" s="404"/>
      <c r="CE34" s="404"/>
      <c r="CF34" s="404"/>
      <c r="CG34" s="404"/>
      <c r="CH34" s="404"/>
      <c r="CI34" s="404"/>
      <c r="CJ34" s="404"/>
      <c r="CK34" s="404"/>
      <c r="CL34" s="404"/>
      <c r="CM34" s="404"/>
      <c r="CN34" s="181"/>
      <c r="CO34" s="403">
        <f>IF(CQ34="","",MAX(C34:D43,U34:V43,AM34:AN43,BE34:BF43,BW34:BX43)+1)</f>
        <v>23</v>
      </c>
      <c r="CP34" s="403"/>
      <c r="CQ34" s="404" t="str">
        <f>IF('各会計、関係団体の財政状況及び健全化判断比率'!BS7="","",'各会計、関係団体の財政状況及び健全化判断比率'!BS7)</f>
        <v>（財）津山市都市整備公社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磯野計記念奨学金特別会計</v>
      </c>
      <c r="F35" s="404"/>
      <c r="G35" s="404"/>
      <c r="H35" s="404"/>
      <c r="I35" s="404"/>
      <c r="J35" s="404"/>
      <c r="K35" s="404"/>
      <c r="L35" s="404"/>
      <c r="M35" s="404"/>
      <c r="N35" s="404"/>
      <c r="O35" s="404"/>
      <c r="P35" s="404"/>
      <c r="Q35" s="404"/>
      <c r="R35" s="404"/>
      <c r="S35" s="404"/>
      <c r="T35" s="181"/>
      <c r="U35" s="403">
        <f>IF(W35="","",U34+1)</f>
        <v>7</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10</v>
      </c>
      <c r="AN35" s="403"/>
      <c r="AO35" s="404" t="str">
        <f>IF('各会計、関係団体の財政状況及び健全化判断比率'!B32="","",'各会計、関係団体の財政状況及び健全化判断比率'!B32)</f>
        <v>津山市工業用水道事業会計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14</v>
      </c>
      <c r="BX35" s="403"/>
      <c r="BY35" s="404" t="str">
        <f>IF('各会計、関係団体の財政状況及び健全化判断比率'!B69="","",'各会計、関係団体の財政状況及び健全化判断比率'!B69)</f>
        <v>津山広域事務組合 ふるさと振興事業特別会計</v>
      </c>
      <c r="BZ35" s="404"/>
      <c r="CA35" s="404"/>
      <c r="CB35" s="404"/>
      <c r="CC35" s="404"/>
      <c r="CD35" s="404"/>
      <c r="CE35" s="404"/>
      <c r="CF35" s="404"/>
      <c r="CG35" s="404"/>
      <c r="CH35" s="404"/>
      <c r="CI35" s="404"/>
      <c r="CJ35" s="404"/>
      <c r="CK35" s="404"/>
      <c r="CL35" s="404"/>
      <c r="CM35" s="404"/>
      <c r="CN35" s="181"/>
      <c r="CO35" s="403">
        <f t="shared" ref="CO35:CO43" si="3">IF(CQ35="","",CO34+1)</f>
        <v>24</v>
      </c>
      <c r="CP35" s="403"/>
      <c r="CQ35" s="404" t="str">
        <f>IF('各会計、関係団体の財政状況及び健全化判断比率'!BS8="","",'各会計、関係団体の財政状況及び健全化判断比率'!BS8)</f>
        <v>津山スポーツ振興財団</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公共用地取得事業特別会計</v>
      </c>
      <c r="F36" s="404"/>
      <c r="G36" s="404"/>
      <c r="H36" s="404"/>
      <c r="I36" s="404"/>
      <c r="J36" s="404"/>
      <c r="K36" s="404"/>
      <c r="L36" s="404"/>
      <c r="M36" s="404"/>
      <c r="N36" s="404"/>
      <c r="O36" s="404"/>
      <c r="P36" s="404"/>
      <c r="Q36" s="404"/>
      <c r="R36" s="404"/>
      <c r="S36" s="404"/>
      <c r="T36" s="181"/>
      <c r="U36" s="403">
        <f t="shared" ref="U36:U43" si="4">IF(W36="","",U35+1)</f>
        <v>8</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11</v>
      </c>
      <c r="AN36" s="403"/>
      <c r="AO36" s="404" t="str">
        <f>IF('各会計、関係団体の財政状況及び健全化判断比率'!B33="","",'各会計、関係団体の財政状況及び健全化判断比率'!B33)</f>
        <v>津山市下水道事業会計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15</v>
      </c>
      <c r="BX36" s="403"/>
      <c r="BY36" s="404" t="str">
        <f>IF('各会計、関係団体の財政状況及び健全化判断比率'!B70="","",'各会計、関係団体の財政状況及び健全化判断比率'!B70)</f>
        <v>勝田郡老人福祉施設組合 一般会計</v>
      </c>
      <c r="BZ36" s="404"/>
      <c r="CA36" s="404"/>
      <c r="CB36" s="404"/>
      <c r="CC36" s="404"/>
      <c r="CD36" s="404"/>
      <c r="CE36" s="404"/>
      <c r="CF36" s="404"/>
      <c r="CG36" s="404"/>
      <c r="CH36" s="404"/>
      <c r="CI36" s="404"/>
      <c r="CJ36" s="404"/>
      <c r="CK36" s="404"/>
      <c r="CL36" s="404"/>
      <c r="CM36" s="404"/>
      <c r="CN36" s="181"/>
      <c r="CO36" s="403">
        <f t="shared" si="3"/>
        <v>25</v>
      </c>
      <c r="CP36" s="403"/>
      <c r="CQ36" s="404" t="str">
        <f>IF('各会計、関係団体の財政状況及び健全化判断比率'!BS9="","",'各会計、関係団体の財政状況及び健全化判断比率'!BS9)</f>
        <v>津山文化振興財団</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f>IF(E37="","",C36+1)</f>
        <v>4</v>
      </c>
      <c r="D37" s="403"/>
      <c r="E37" s="404" t="str">
        <f>IF('各会計、関係団体の財政状況及び健全化判断比率'!B10="","",'各会計、関係団体の財政状況及び健全化判断比率'!B10)</f>
        <v>奨学金特別会計</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16</v>
      </c>
      <c r="BX37" s="403"/>
      <c r="BY37" s="404" t="str">
        <f>IF('各会計、関係団体の財政状況及び健全化判断比率'!B71="","",'各会計、関係団体の財政状況及び健全化判断比率'!B71)</f>
        <v>久米老人ホーム組合 一般会計</v>
      </c>
      <c r="BZ37" s="404"/>
      <c r="CA37" s="404"/>
      <c r="CB37" s="404"/>
      <c r="CC37" s="404"/>
      <c r="CD37" s="404"/>
      <c r="CE37" s="404"/>
      <c r="CF37" s="404"/>
      <c r="CG37" s="404"/>
      <c r="CH37" s="404"/>
      <c r="CI37" s="404"/>
      <c r="CJ37" s="404"/>
      <c r="CK37" s="404"/>
      <c r="CL37" s="404"/>
      <c r="CM37" s="404"/>
      <c r="CN37" s="181"/>
      <c r="CO37" s="403">
        <f t="shared" si="3"/>
        <v>26</v>
      </c>
      <c r="CP37" s="403"/>
      <c r="CQ37" s="404" t="str">
        <f>IF('各会計、関係団体の財政状況及び健全化判断比率'!BS10="","",'各会計、関係団体の財政状況及び健全化判断比率'!BS10)</f>
        <v>津山街づくり（株）</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f t="shared" ref="C38:C43" si="5">IF(E38="","",C37+1)</f>
        <v>5</v>
      </c>
      <c r="D38" s="403"/>
      <c r="E38" s="404" t="str">
        <f>IF('各会計、関係団体の財政状況及び健全化判断比率'!B11="","",'各会計、関係団体の財政状況及び健全化判断比率'!B11)</f>
        <v>土地開発公社清算事業特別会計</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17</v>
      </c>
      <c r="BX38" s="403"/>
      <c r="BY38" s="404" t="str">
        <f>IF('各会計、関係団体の財政状況及び健全化判断比率'!B72="","",'各会計、関係団体の財政状況及び健全化判断比率'!B72)</f>
        <v>久米老人ホーム組合 指定訪問介護事業特別会計</v>
      </c>
      <c r="BZ38" s="404"/>
      <c r="CA38" s="404"/>
      <c r="CB38" s="404"/>
      <c r="CC38" s="404"/>
      <c r="CD38" s="404"/>
      <c r="CE38" s="404"/>
      <c r="CF38" s="404"/>
      <c r="CG38" s="404"/>
      <c r="CH38" s="404"/>
      <c r="CI38" s="404"/>
      <c r="CJ38" s="404"/>
      <c r="CK38" s="404"/>
      <c r="CL38" s="404"/>
      <c r="CM38" s="404"/>
      <c r="CN38" s="181"/>
      <c r="CO38" s="403">
        <f t="shared" si="3"/>
        <v>27</v>
      </c>
      <c r="CP38" s="403"/>
      <c r="CQ38" s="404" t="str">
        <f>IF('各会計、関係団体の財政状況及び健全化判断比率'!BS11="","",'各会計、関係団体の財政状況及び健全化判断比率'!BS11)</f>
        <v>津山地域振興開発（株）</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18</v>
      </c>
      <c r="BX39" s="403"/>
      <c r="BY39" s="404" t="str">
        <f>IF('各会計、関係団体の財政状況及び健全化判断比率'!B73="","",'各会計、関係団体の財政状況及び健全化判断比率'!B73)</f>
        <v>津山圏域資源循環施設組合 一般会計</v>
      </c>
      <c r="BZ39" s="404"/>
      <c r="CA39" s="404"/>
      <c r="CB39" s="404"/>
      <c r="CC39" s="404"/>
      <c r="CD39" s="404"/>
      <c r="CE39" s="404"/>
      <c r="CF39" s="404"/>
      <c r="CG39" s="404"/>
      <c r="CH39" s="404"/>
      <c r="CI39" s="404"/>
      <c r="CJ39" s="404"/>
      <c r="CK39" s="404"/>
      <c r="CL39" s="404"/>
      <c r="CM39" s="404"/>
      <c r="CN39" s="181"/>
      <c r="CO39" s="403">
        <f t="shared" si="3"/>
        <v>28</v>
      </c>
      <c r="CP39" s="403"/>
      <c r="CQ39" s="404" t="str">
        <f>IF('各会計、関係団体の財政状況及び健全化判断比率'!BS12="","",'各会計、関係団体の財政状況及び健全化判断比率'!BS12)</f>
        <v>（株）津山市加茂町ふるさと振興公社</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19</v>
      </c>
      <c r="BX40" s="403"/>
      <c r="BY40" s="404" t="str">
        <f>IF('各会計、関係団体の財政状況及び健全化判断比率'!B74="","",'各会計、関係団体の財政状況及び健全化判断比率'!B74)</f>
        <v>津山圏域衛生処理組合 一般会計</v>
      </c>
      <c r="BZ40" s="404"/>
      <c r="CA40" s="404"/>
      <c r="CB40" s="404"/>
      <c r="CC40" s="404"/>
      <c r="CD40" s="404"/>
      <c r="CE40" s="404"/>
      <c r="CF40" s="404"/>
      <c r="CG40" s="404"/>
      <c r="CH40" s="404"/>
      <c r="CI40" s="404"/>
      <c r="CJ40" s="404"/>
      <c r="CK40" s="404"/>
      <c r="CL40" s="404"/>
      <c r="CM40" s="404"/>
      <c r="CN40" s="181"/>
      <c r="CO40" s="403">
        <f t="shared" si="3"/>
        <v>29</v>
      </c>
      <c r="CP40" s="403"/>
      <c r="CQ40" s="404" t="str">
        <f>IF('各会計、関係団体の財政状況及び健全化判断比率'!BS13="","",'各会計、関係団体の財政状況及び健全化判断比率'!BS13)</f>
        <v>（有）アグリ久米</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20</v>
      </c>
      <c r="BX41" s="403"/>
      <c r="BY41" s="404" t="str">
        <f>IF('各会計、関係団体の財政状況及び健全化判断比率'!B75="","",'各会計、関係団体の財政状況及び健全化判断比率'!B75)</f>
        <v>津山圏域消防組合 一般会計</v>
      </c>
      <c r="BZ41" s="404"/>
      <c r="CA41" s="404"/>
      <c r="CB41" s="404"/>
      <c r="CC41" s="404"/>
      <c r="CD41" s="404"/>
      <c r="CE41" s="404"/>
      <c r="CF41" s="404"/>
      <c r="CG41" s="404"/>
      <c r="CH41" s="404"/>
      <c r="CI41" s="404"/>
      <c r="CJ41" s="404"/>
      <c r="CK41" s="404"/>
      <c r="CL41" s="404"/>
      <c r="CM41" s="404"/>
      <c r="CN41" s="181"/>
      <c r="CO41" s="403">
        <f t="shared" si="3"/>
        <v>30</v>
      </c>
      <c r="CP41" s="403"/>
      <c r="CQ41" s="404" t="str">
        <f>IF('各会計、関係団体の財政状況及び健全化判断比率'!BS14="","",'各会計、関係団体の財政状況及び健全化判断比率'!BS14)</f>
        <v>（財）あばグリーン公社</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21</v>
      </c>
      <c r="BX42" s="403"/>
      <c r="BY42" s="404" t="str">
        <f>IF('各会計、関係団体の財政状況及び健全化判断比率'!B76="","",'各会計、関係団体の財政状況及び健全化判断比率'!B76)</f>
        <v>岡山県広域水道企業団</v>
      </c>
      <c r="BZ42" s="404"/>
      <c r="CA42" s="404"/>
      <c r="CB42" s="404"/>
      <c r="CC42" s="404"/>
      <c r="CD42" s="404"/>
      <c r="CE42" s="404"/>
      <c r="CF42" s="404"/>
      <c r="CG42" s="404"/>
      <c r="CH42" s="404"/>
      <c r="CI42" s="404"/>
      <c r="CJ42" s="404"/>
      <c r="CK42" s="404"/>
      <c r="CL42" s="404"/>
      <c r="CM42" s="404"/>
      <c r="CN42" s="181"/>
      <c r="CO42" s="403">
        <f t="shared" si="3"/>
        <v>31</v>
      </c>
      <c r="CP42" s="403"/>
      <c r="CQ42" s="404" t="str">
        <f>IF('各会計、関係団体の財政状況及び健全化判断比率'!BS15="","",'各会計、関係団体の財政状況及び健全化判断比率'!BS15)</f>
        <v>（株）曲辰</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22</v>
      </c>
      <c r="BX43" s="403"/>
      <c r="BY43" s="404" t="str">
        <f>IF('各会計、関係団体の財政状況及び健全化判断比率'!B77="","",'各会計、関係団体の財政状況及び健全化判断比率'!B77)</f>
        <v>岡山県後期高齢者医療広域連合 一般会計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ssSOKx69PdOcDFKeuc/Jo/QLGFsw4KvHU+XJs9h41YtAwWJHXAwyeHdy38wt1jqwagqMRsO4gVxHrbNJGdJCSw==" saltValue="G/RJUMjqG7U9nDxwunugU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87" t="s">
        <v>540</v>
      </c>
      <c r="D34" s="1187"/>
      <c r="E34" s="1188"/>
      <c r="F34" s="32">
        <v>16.489999999999998</v>
      </c>
      <c r="G34" s="33">
        <v>16.97</v>
      </c>
      <c r="H34" s="33">
        <v>16.52</v>
      </c>
      <c r="I34" s="33">
        <v>16.8</v>
      </c>
      <c r="J34" s="34">
        <v>15.83</v>
      </c>
      <c r="K34" s="22"/>
      <c r="L34" s="22"/>
      <c r="M34" s="22"/>
      <c r="N34" s="22"/>
      <c r="O34" s="22"/>
      <c r="P34" s="22"/>
    </row>
    <row r="35" spans="1:16" ht="39" customHeight="1" x14ac:dyDescent="0.15">
      <c r="A35" s="22"/>
      <c r="B35" s="35"/>
      <c r="C35" s="1181" t="s">
        <v>541</v>
      </c>
      <c r="D35" s="1182"/>
      <c r="E35" s="1183"/>
      <c r="F35" s="36">
        <v>3.49</v>
      </c>
      <c r="G35" s="37">
        <v>3.99</v>
      </c>
      <c r="H35" s="37">
        <v>6.93</v>
      </c>
      <c r="I35" s="37">
        <v>6.54</v>
      </c>
      <c r="J35" s="38">
        <v>4.47</v>
      </c>
      <c r="K35" s="22"/>
      <c r="L35" s="22"/>
      <c r="M35" s="22"/>
      <c r="N35" s="22"/>
      <c r="O35" s="22"/>
      <c r="P35" s="22"/>
    </row>
    <row r="36" spans="1:16" ht="39" customHeight="1" x14ac:dyDescent="0.15">
      <c r="A36" s="22"/>
      <c r="B36" s="35"/>
      <c r="C36" s="1181" t="s">
        <v>542</v>
      </c>
      <c r="D36" s="1182"/>
      <c r="E36" s="1183"/>
      <c r="F36" s="36">
        <v>1.27</v>
      </c>
      <c r="G36" s="37">
        <v>2.38</v>
      </c>
      <c r="H36" s="37">
        <v>2.41</v>
      </c>
      <c r="I36" s="37">
        <v>2.2999999999999998</v>
      </c>
      <c r="J36" s="38">
        <v>2.06</v>
      </c>
      <c r="K36" s="22"/>
      <c r="L36" s="22"/>
      <c r="M36" s="22"/>
      <c r="N36" s="22"/>
      <c r="O36" s="22"/>
      <c r="P36" s="22"/>
    </row>
    <row r="37" spans="1:16" ht="39" customHeight="1" x14ac:dyDescent="0.15">
      <c r="A37" s="22"/>
      <c r="B37" s="35"/>
      <c r="C37" s="1181" t="s">
        <v>543</v>
      </c>
      <c r="D37" s="1182"/>
      <c r="E37" s="1183"/>
      <c r="F37" s="36">
        <v>0.47</v>
      </c>
      <c r="G37" s="37">
        <v>0.97</v>
      </c>
      <c r="H37" s="37">
        <v>1.66</v>
      </c>
      <c r="I37" s="37">
        <v>1.9</v>
      </c>
      <c r="J37" s="38">
        <v>1.84</v>
      </c>
      <c r="K37" s="22"/>
      <c r="L37" s="22"/>
      <c r="M37" s="22"/>
      <c r="N37" s="22"/>
      <c r="O37" s="22"/>
      <c r="P37" s="22"/>
    </row>
    <row r="38" spans="1:16" ht="39" customHeight="1" x14ac:dyDescent="0.15">
      <c r="A38" s="22"/>
      <c r="B38" s="35"/>
      <c r="C38" s="1181" t="s">
        <v>544</v>
      </c>
      <c r="D38" s="1182"/>
      <c r="E38" s="1183"/>
      <c r="F38" s="36">
        <v>0.32</v>
      </c>
      <c r="G38" s="37">
        <v>0.54</v>
      </c>
      <c r="H38" s="37">
        <v>0.3</v>
      </c>
      <c r="I38" s="37">
        <v>0.46</v>
      </c>
      <c r="J38" s="38">
        <v>1.04</v>
      </c>
      <c r="K38" s="22"/>
      <c r="L38" s="22"/>
      <c r="M38" s="22"/>
      <c r="N38" s="22"/>
      <c r="O38" s="22"/>
      <c r="P38" s="22"/>
    </row>
    <row r="39" spans="1:16" ht="39" customHeight="1" x14ac:dyDescent="0.15">
      <c r="A39" s="22"/>
      <c r="B39" s="35"/>
      <c r="C39" s="1181" t="s">
        <v>545</v>
      </c>
      <c r="D39" s="1182"/>
      <c r="E39" s="1183"/>
      <c r="F39" s="36">
        <v>0.18</v>
      </c>
      <c r="G39" s="37">
        <v>0.17</v>
      </c>
      <c r="H39" s="37">
        <v>0.17</v>
      </c>
      <c r="I39" s="37">
        <v>0.17</v>
      </c>
      <c r="J39" s="38">
        <v>0.19</v>
      </c>
      <c r="K39" s="22"/>
      <c r="L39" s="22"/>
      <c r="M39" s="22"/>
      <c r="N39" s="22"/>
      <c r="O39" s="22"/>
      <c r="P39" s="22"/>
    </row>
    <row r="40" spans="1:16" ht="39" customHeight="1" x14ac:dyDescent="0.15">
      <c r="A40" s="22"/>
      <c r="B40" s="35"/>
      <c r="C40" s="1181" t="s">
        <v>546</v>
      </c>
      <c r="D40" s="1182"/>
      <c r="E40" s="1183"/>
      <c r="F40" s="36">
        <v>0</v>
      </c>
      <c r="G40" s="37">
        <v>0</v>
      </c>
      <c r="H40" s="37">
        <v>0.01</v>
      </c>
      <c r="I40" s="37">
        <v>0</v>
      </c>
      <c r="J40" s="38">
        <v>0.01</v>
      </c>
      <c r="K40" s="22"/>
      <c r="L40" s="22"/>
      <c r="M40" s="22"/>
      <c r="N40" s="22"/>
      <c r="O40" s="22"/>
      <c r="P40" s="22"/>
    </row>
    <row r="41" spans="1:16" ht="39" customHeight="1" x14ac:dyDescent="0.15">
      <c r="A41" s="22"/>
      <c r="B41" s="35"/>
      <c r="C41" s="1181" t="s">
        <v>547</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548</v>
      </c>
      <c r="D42" s="1182"/>
      <c r="E42" s="1183"/>
      <c r="F42" s="36" t="s">
        <v>493</v>
      </c>
      <c r="G42" s="37" t="s">
        <v>493</v>
      </c>
      <c r="H42" s="37" t="s">
        <v>493</v>
      </c>
      <c r="I42" s="37" t="s">
        <v>493</v>
      </c>
      <c r="J42" s="38" t="s">
        <v>493</v>
      </c>
      <c r="K42" s="22"/>
      <c r="L42" s="22"/>
      <c r="M42" s="22"/>
      <c r="N42" s="22"/>
      <c r="O42" s="22"/>
      <c r="P42" s="22"/>
    </row>
    <row r="43" spans="1:16" ht="39" customHeight="1" thickBot="1" x14ac:dyDescent="0.2">
      <c r="A43" s="22"/>
      <c r="B43" s="40"/>
      <c r="C43" s="1184" t="s">
        <v>549</v>
      </c>
      <c r="D43" s="1185"/>
      <c r="E43" s="1186"/>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4tSkKaRTqr3MFCeDvuW/nYq0MIWYzZhRdy1ceHSO3jDVMxWdzhbAMUrfD81jL2eiSpFxIHOopc8sy9r5RSxGA==" saltValue="YFyq/Tt5nlVeiMM91XxX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C1" zoomScaleSheetLayoutView="55" workbookViewId="0">
      <selection activeCell="O45" sqref="O45:O5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6009</v>
      </c>
      <c r="L45" s="60">
        <v>6161</v>
      </c>
      <c r="M45" s="60">
        <v>6241</v>
      </c>
      <c r="N45" s="60">
        <v>6316</v>
      </c>
      <c r="O45" s="61">
        <v>6369</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493</v>
      </c>
      <c r="L46" s="64" t="s">
        <v>493</v>
      </c>
      <c r="M46" s="64" t="s">
        <v>493</v>
      </c>
      <c r="N46" s="64" t="s">
        <v>493</v>
      </c>
      <c r="O46" s="65" t="s">
        <v>493</v>
      </c>
      <c r="P46" s="48"/>
      <c r="Q46" s="48"/>
      <c r="R46" s="48"/>
      <c r="S46" s="48"/>
      <c r="T46" s="48"/>
      <c r="U46" s="48"/>
    </row>
    <row r="47" spans="1:21" ht="30.75" customHeight="1" x14ac:dyDescent="0.15">
      <c r="A47" s="48"/>
      <c r="B47" s="1214"/>
      <c r="C47" s="1215"/>
      <c r="D47" s="62"/>
      <c r="E47" s="1191" t="s">
        <v>12</v>
      </c>
      <c r="F47" s="1191"/>
      <c r="G47" s="1191"/>
      <c r="H47" s="1191"/>
      <c r="I47" s="1191"/>
      <c r="J47" s="1192"/>
      <c r="K47" s="63">
        <v>7</v>
      </c>
      <c r="L47" s="64" t="s">
        <v>493</v>
      </c>
      <c r="M47" s="64" t="s">
        <v>493</v>
      </c>
      <c r="N47" s="64" t="s">
        <v>493</v>
      </c>
      <c r="O47" s="65" t="s">
        <v>493</v>
      </c>
      <c r="P47" s="48"/>
      <c r="Q47" s="48"/>
      <c r="R47" s="48"/>
      <c r="S47" s="48"/>
      <c r="T47" s="48"/>
      <c r="U47" s="48"/>
    </row>
    <row r="48" spans="1:21" ht="30.75" customHeight="1" x14ac:dyDescent="0.15">
      <c r="A48" s="48"/>
      <c r="B48" s="1214"/>
      <c r="C48" s="1215"/>
      <c r="D48" s="62"/>
      <c r="E48" s="1191" t="s">
        <v>13</v>
      </c>
      <c r="F48" s="1191"/>
      <c r="G48" s="1191"/>
      <c r="H48" s="1191"/>
      <c r="I48" s="1191"/>
      <c r="J48" s="1192"/>
      <c r="K48" s="63">
        <v>1694</v>
      </c>
      <c r="L48" s="64">
        <v>1746</v>
      </c>
      <c r="M48" s="64">
        <v>1724</v>
      </c>
      <c r="N48" s="64">
        <v>1634</v>
      </c>
      <c r="O48" s="65">
        <v>1732</v>
      </c>
      <c r="P48" s="48"/>
      <c r="Q48" s="48"/>
      <c r="R48" s="48"/>
      <c r="S48" s="48"/>
      <c r="T48" s="48"/>
      <c r="U48" s="48"/>
    </row>
    <row r="49" spans="1:21" ht="30.75" customHeight="1" x14ac:dyDescent="0.15">
      <c r="A49" s="48"/>
      <c r="B49" s="1214"/>
      <c r="C49" s="1215"/>
      <c r="D49" s="62"/>
      <c r="E49" s="1191" t="s">
        <v>14</v>
      </c>
      <c r="F49" s="1191"/>
      <c r="G49" s="1191"/>
      <c r="H49" s="1191"/>
      <c r="I49" s="1191"/>
      <c r="J49" s="1192"/>
      <c r="K49" s="63">
        <v>787</v>
      </c>
      <c r="L49" s="64">
        <v>871</v>
      </c>
      <c r="M49" s="64">
        <v>941</v>
      </c>
      <c r="N49" s="64">
        <v>1060</v>
      </c>
      <c r="O49" s="65">
        <v>984</v>
      </c>
      <c r="P49" s="48"/>
      <c r="Q49" s="48"/>
      <c r="R49" s="48"/>
      <c r="S49" s="48"/>
      <c r="T49" s="48"/>
      <c r="U49" s="48"/>
    </row>
    <row r="50" spans="1:21" ht="30.75" customHeight="1" x14ac:dyDescent="0.15">
      <c r="A50" s="48"/>
      <c r="B50" s="1214"/>
      <c r="C50" s="1215"/>
      <c r="D50" s="62"/>
      <c r="E50" s="1191" t="s">
        <v>15</v>
      </c>
      <c r="F50" s="1191"/>
      <c r="G50" s="1191"/>
      <c r="H50" s="1191"/>
      <c r="I50" s="1191"/>
      <c r="J50" s="1192"/>
      <c r="K50" s="63">
        <v>193</v>
      </c>
      <c r="L50" s="64">
        <v>151</v>
      </c>
      <c r="M50" s="64">
        <v>148</v>
      </c>
      <c r="N50" s="64">
        <v>143</v>
      </c>
      <c r="O50" s="65">
        <v>140</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493</v>
      </c>
      <c r="L51" s="64" t="s">
        <v>493</v>
      </c>
      <c r="M51" s="64" t="s">
        <v>493</v>
      </c>
      <c r="N51" s="64" t="s">
        <v>493</v>
      </c>
      <c r="O51" s="65" t="s">
        <v>493</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5996</v>
      </c>
      <c r="L52" s="64">
        <v>6069</v>
      </c>
      <c r="M52" s="64">
        <v>6178</v>
      </c>
      <c r="N52" s="64">
        <v>6314</v>
      </c>
      <c r="O52" s="65">
        <v>6110</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2694</v>
      </c>
      <c r="L53" s="69">
        <v>2860</v>
      </c>
      <c r="M53" s="69">
        <v>2876</v>
      </c>
      <c r="N53" s="69">
        <v>2839</v>
      </c>
      <c r="O53" s="70">
        <v>3115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15">
      <c r="B58" s="1197" t="s">
        <v>24</v>
      </c>
      <c r="C58" s="1198"/>
      <c r="D58" s="1203" t="s">
        <v>25</v>
      </c>
      <c r="E58" s="1204"/>
      <c r="F58" s="1204"/>
      <c r="G58" s="1204"/>
      <c r="H58" s="1204"/>
      <c r="I58" s="1204"/>
      <c r="J58" s="1205"/>
      <c r="K58" s="83">
        <v>27</v>
      </c>
      <c r="L58" s="84" t="s">
        <v>493</v>
      </c>
      <c r="M58" s="84" t="s">
        <v>493</v>
      </c>
      <c r="N58" s="84" t="s">
        <v>493</v>
      </c>
      <c r="O58" s="85" t="s">
        <v>580</v>
      </c>
    </row>
    <row r="59" spans="1:21" ht="31.5" customHeight="1" x14ac:dyDescent="0.15">
      <c r="B59" s="1199"/>
      <c r="C59" s="1200"/>
      <c r="D59" s="1206" t="s">
        <v>26</v>
      </c>
      <c r="E59" s="1207"/>
      <c r="F59" s="1207"/>
      <c r="G59" s="1207"/>
      <c r="H59" s="1207"/>
      <c r="I59" s="1207"/>
      <c r="J59" s="1208"/>
      <c r="K59" s="86">
        <v>644</v>
      </c>
      <c r="L59" s="87">
        <v>626</v>
      </c>
      <c r="M59" s="87">
        <v>604</v>
      </c>
      <c r="N59" s="87">
        <v>626</v>
      </c>
      <c r="O59" s="88">
        <v>1027</v>
      </c>
    </row>
    <row r="60" spans="1:21" ht="31.5" customHeight="1" thickBot="1" x14ac:dyDescent="0.2">
      <c r="B60" s="1201"/>
      <c r="C60" s="1202"/>
      <c r="D60" s="1209" t="s">
        <v>27</v>
      </c>
      <c r="E60" s="1210"/>
      <c r="F60" s="1210"/>
      <c r="G60" s="1210"/>
      <c r="H60" s="1210"/>
      <c r="I60" s="1210"/>
      <c r="J60" s="1211"/>
      <c r="K60" s="89">
        <v>20</v>
      </c>
      <c r="L60" s="90" t="s">
        <v>493</v>
      </c>
      <c r="M60" s="90" t="s">
        <v>493</v>
      </c>
      <c r="N60" s="90" t="s">
        <v>493</v>
      </c>
      <c r="O60" s="91" t="s">
        <v>580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rTjTlQcEkLuGyF7wN9ef5xN1JZuaVxm6EMT3Pa8SA+BzDNW6DMu42nHclmuyApM/2Tlc4x+Xk2vVi2h3bLQdw==" saltValue="MCjAcToSEK5KD2D/kYMOB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531</v>
      </c>
      <c r="J40" s="103" t="s">
        <v>532</v>
      </c>
      <c r="K40" s="103" t="s">
        <v>533</v>
      </c>
      <c r="L40" s="103" t="s">
        <v>534</v>
      </c>
      <c r="M40" s="104" t="s">
        <v>535</v>
      </c>
    </row>
    <row r="41" spans="2:13" ht="27.75" customHeight="1" x14ac:dyDescent="0.15">
      <c r="B41" s="1232" t="s">
        <v>30</v>
      </c>
      <c r="C41" s="1233"/>
      <c r="D41" s="105"/>
      <c r="E41" s="1234" t="s">
        <v>31</v>
      </c>
      <c r="F41" s="1234"/>
      <c r="G41" s="1234"/>
      <c r="H41" s="1235"/>
      <c r="I41" s="355">
        <v>73669</v>
      </c>
      <c r="J41" s="356">
        <v>71249</v>
      </c>
      <c r="K41" s="356">
        <v>68271</v>
      </c>
      <c r="L41" s="356">
        <v>64489</v>
      </c>
      <c r="M41" s="357">
        <v>59760</v>
      </c>
    </row>
    <row r="42" spans="2:13" ht="27.75" customHeight="1" x14ac:dyDescent="0.15">
      <c r="B42" s="1222"/>
      <c r="C42" s="1223"/>
      <c r="D42" s="106"/>
      <c r="E42" s="1226" t="s">
        <v>32</v>
      </c>
      <c r="F42" s="1226"/>
      <c r="G42" s="1226"/>
      <c r="H42" s="1227"/>
      <c r="I42" s="358">
        <v>1296</v>
      </c>
      <c r="J42" s="359">
        <v>1166</v>
      </c>
      <c r="K42" s="359">
        <v>1289</v>
      </c>
      <c r="L42" s="359">
        <v>938</v>
      </c>
      <c r="M42" s="360">
        <v>810</v>
      </c>
    </row>
    <row r="43" spans="2:13" ht="27.75" customHeight="1" x14ac:dyDescent="0.15">
      <c r="B43" s="1222"/>
      <c r="C43" s="1223"/>
      <c r="D43" s="106"/>
      <c r="E43" s="1226" t="s">
        <v>33</v>
      </c>
      <c r="F43" s="1226"/>
      <c r="G43" s="1226"/>
      <c r="H43" s="1227"/>
      <c r="I43" s="358">
        <v>25266</v>
      </c>
      <c r="J43" s="359">
        <v>23561</v>
      </c>
      <c r="K43" s="359">
        <v>22679</v>
      </c>
      <c r="L43" s="359">
        <v>21715</v>
      </c>
      <c r="M43" s="360">
        <v>21104</v>
      </c>
    </row>
    <row r="44" spans="2:13" ht="27.75" customHeight="1" x14ac:dyDescent="0.15">
      <c r="B44" s="1222"/>
      <c r="C44" s="1223"/>
      <c r="D44" s="106"/>
      <c r="E44" s="1226" t="s">
        <v>34</v>
      </c>
      <c r="F44" s="1226"/>
      <c r="G44" s="1226"/>
      <c r="H44" s="1227"/>
      <c r="I44" s="358">
        <v>8958</v>
      </c>
      <c r="J44" s="359">
        <v>8234</v>
      </c>
      <c r="K44" s="359">
        <v>7743</v>
      </c>
      <c r="L44" s="359">
        <v>6917</v>
      </c>
      <c r="M44" s="360">
        <v>6040</v>
      </c>
    </row>
    <row r="45" spans="2:13" ht="27.75" customHeight="1" x14ac:dyDescent="0.15">
      <c r="B45" s="1222"/>
      <c r="C45" s="1223"/>
      <c r="D45" s="106"/>
      <c r="E45" s="1226" t="s">
        <v>35</v>
      </c>
      <c r="F45" s="1226"/>
      <c r="G45" s="1226"/>
      <c r="H45" s="1227"/>
      <c r="I45" s="358">
        <v>5840</v>
      </c>
      <c r="J45" s="359">
        <v>5764</v>
      </c>
      <c r="K45" s="359">
        <v>6040</v>
      </c>
      <c r="L45" s="359">
        <v>5968</v>
      </c>
      <c r="M45" s="360">
        <v>5568</v>
      </c>
    </row>
    <row r="46" spans="2:13" ht="27.75" customHeight="1" x14ac:dyDescent="0.15">
      <c r="B46" s="1222"/>
      <c r="C46" s="1223"/>
      <c r="D46" s="107"/>
      <c r="E46" s="1226" t="s">
        <v>36</v>
      </c>
      <c r="F46" s="1226"/>
      <c r="G46" s="1226"/>
      <c r="H46" s="1227"/>
      <c r="I46" s="358">
        <v>13</v>
      </c>
      <c r="J46" s="359">
        <v>17</v>
      </c>
      <c r="K46" s="359">
        <v>10</v>
      </c>
      <c r="L46" s="359">
        <v>26</v>
      </c>
      <c r="M46" s="360">
        <v>18</v>
      </c>
    </row>
    <row r="47" spans="2:13" ht="27.75" customHeight="1" x14ac:dyDescent="0.15">
      <c r="B47" s="1222"/>
      <c r="C47" s="1223"/>
      <c r="D47" s="108"/>
      <c r="E47" s="1236" t="s">
        <v>37</v>
      </c>
      <c r="F47" s="1237"/>
      <c r="G47" s="1237"/>
      <c r="H47" s="1238"/>
      <c r="I47" s="358" t="s">
        <v>493</v>
      </c>
      <c r="J47" s="359" t="s">
        <v>493</v>
      </c>
      <c r="K47" s="359" t="s">
        <v>493</v>
      </c>
      <c r="L47" s="359" t="s">
        <v>493</v>
      </c>
      <c r="M47" s="360" t="s">
        <v>493</v>
      </c>
    </row>
    <row r="48" spans="2:13" ht="27.75" customHeight="1" x14ac:dyDescent="0.15">
      <c r="B48" s="1222"/>
      <c r="C48" s="1223"/>
      <c r="D48" s="106"/>
      <c r="E48" s="1226" t="s">
        <v>38</v>
      </c>
      <c r="F48" s="1226"/>
      <c r="G48" s="1226"/>
      <c r="H48" s="1227"/>
      <c r="I48" s="358" t="s">
        <v>493</v>
      </c>
      <c r="J48" s="359" t="s">
        <v>493</v>
      </c>
      <c r="K48" s="359" t="s">
        <v>493</v>
      </c>
      <c r="L48" s="359" t="s">
        <v>493</v>
      </c>
      <c r="M48" s="360" t="s">
        <v>493</v>
      </c>
    </row>
    <row r="49" spans="2:13" ht="27.75" customHeight="1" x14ac:dyDescent="0.15">
      <c r="B49" s="1224"/>
      <c r="C49" s="1225"/>
      <c r="D49" s="106"/>
      <c r="E49" s="1226" t="s">
        <v>39</v>
      </c>
      <c r="F49" s="1226"/>
      <c r="G49" s="1226"/>
      <c r="H49" s="1227"/>
      <c r="I49" s="358" t="s">
        <v>493</v>
      </c>
      <c r="J49" s="359" t="s">
        <v>493</v>
      </c>
      <c r="K49" s="359" t="s">
        <v>493</v>
      </c>
      <c r="L49" s="359" t="s">
        <v>493</v>
      </c>
      <c r="M49" s="360" t="s">
        <v>493</v>
      </c>
    </row>
    <row r="50" spans="2:13" ht="27.75" customHeight="1" x14ac:dyDescent="0.15">
      <c r="B50" s="1220" t="s">
        <v>40</v>
      </c>
      <c r="C50" s="1221"/>
      <c r="D50" s="109"/>
      <c r="E50" s="1226" t="s">
        <v>41</v>
      </c>
      <c r="F50" s="1226"/>
      <c r="G50" s="1226"/>
      <c r="H50" s="1227"/>
      <c r="I50" s="358">
        <v>8385</v>
      </c>
      <c r="J50" s="359">
        <v>7745</v>
      </c>
      <c r="K50" s="359">
        <v>9953</v>
      </c>
      <c r="L50" s="359">
        <v>9959</v>
      </c>
      <c r="M50" s="360">
        <v>7825</v>
      </c>
    </row>
    <row r="51" spans="2:13" ht="27.75" customHeight="1" x14ac:dyDescent="0.15">
      <c r="B51" s="1222"/>
      <c r="C51" s="1223"/>
      <c r="D51" s="106"/>
      <c r="E51" s="1226" t="s">
        <v>42</v>
      </c>
      <c r="F51" s="1226"/>
      <c r="G51" s="1226"/>
      <c r="H51" s="1227"/>
      <c r="I51" s="358">
        <v>10193</v>
      </c>
      <c r="J51" s="359">
        <v>9025</v>
      </c>
      <c r="K51" s="359">
        <v>8509</v>
      </c>
      <c r="L51" s="359">
        <v>8139</v>
      </c>
      <c r="M51" s="360">
        <v>7868</v>
      </c>
    </row>
    <row r="52" spans="2:13" ht="27.75" customHeight="1" x14ac:dyDescent="0.15">
      <c r="B52" s="1224"/>
      <c r="C52" s="1225"/>
      <c r="D52" s="106"/>
      <c r="E52" s="1226" t="s">
        <v>43</v>
      </c>
      <c r="F52" s="1226"/>
      <c r="G52" s="1226"/>
      <c r="H52" s="1227"/>
      <c r="I52" s="358">
        <v>68200</v>
      </c>
      <c r="J52" s="359">
        <v>66267</v>
      </c>
      <c r="K52" s="359">
        <v>63985</v>
      </c>
      <c r="L52" s="359">
        <v>60392</v>
      </c>
      <c r="M52" s="360">
        <v>57785</v>
      </c>
    </row>
    <row r="53" spans="2:13" ht="27.75" customHeight="1" thickBot="1" x14ac:dyDescent="0.2">
      <c r="B53" s="1228" t="s">
        <v>19</v>
      </c>
      <c r="C53" s="1229"/>
      <c r="D53" s="110"/>
      <c r="E53" s="1230" t="s">
        <v>44</v>
      </c>
      <c r="F53" s="1230"/>
      <c r="G53" s="1230"/>
      <c r="H53" s="1231"/>
      <c r="I53" s="361">
        <v>28264</v>
      </c>
      <c r="J53" s="362">
        <v>26953</v>
      </c>
      <c r="K53" s="362">
        <v>23585</v>
      </c>
      <c r="L53" s="362">
        <v>21562</v>
      </c>
      <c r="M53" s="363">
        <v>19823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8lcsJg4Yzd/E402GncMXgJGjSfrX/6G5RBscvVRBKqBwcnnQh93Jq/kBp3K0FApitMj/IAd7HtS/w9rXdUaJow==" saltValue="wZOsOzzzo+R/lQMZqpHH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533</v>
      </c>
      <c r="G54" s="119" t="s">
        <v>534</v>
      </c>
      <c r="H54" s="120" t="s">
        <v>535</v>
      </c>
    </row>
    <row r="55" spans="2:8" ht="52.5" customHeight="1" x14ac:dyDescent="0.15">
      <c r="B55" s="121"/>
      <c r="C55" s="1247" t="s">
        <v>46</v>
      </c>
      <c r="D55" s="1247"/>
      <c r="E55" s="1248"/>
      <c r="F55" s="122">
        <v>4628</v>
      </c>
      <c r="G55" s="122">
        <v>4131</v>
      </c>
      <c r="H55" s="123">
        <v>2933</v>
      </c>
    </row>
    <row r="56" spans="2:8" ht="52.5" customHeight="1" x14ac:dyDescent="0.15">
      <c r="B56" s="124"/>
      <c r="C56" s="1249" t="s">
        <v>47</v>
      </c>
      <c r="D56" s="1249"/>
      <c r="E56" s="1250"/>
      <c r="F56" s="125">
        <v>1027</v>
      </c>
      <c r="G56" s="125">
        <v>1027</v>
      </c>
      <c r="H56" s="126">
        <v>1159</v>
      </c>
    </row>
    <row r="57" spans="2:8" ht="53.25" customHeight="1" x14ac:dyDescent="0.15">
      <c r="B57" s="124"/>
      <c r="C57" s="1251" t="s">
        <v>48</v>
      </c>
      <c r="D57" s="1251"/>
      <c r="E57" s="1252"/>
      <c r="F57" s="127">
        <v>2680</v>
      </c>
      <c r="G57" s="127">
        <v>2834</v>
      </c>
      <c r="H57" s="128">
        <v>1792</v>
      </c>
    </row>
    <row r="58" spans="2:8" ht="45.75" customHeight="1" x14ac:dyDescent="0.15">
      <c r="B58" s="129"/>
      <c r="C58" s="1239" t="s">
        <v>581</v>
      </c>
      <c r="D58" s="1240"/>
      <c r="E58" s="1241"/>
      <c r="F58" s="130">
        <v>195</v>
      </c>
      <c r="G58" s="130">
        <v>365</v>
      </c>
      <c r="H58" s="131">
        <v>799</v>
      </c>
    </row>
    <row r="59" spans="2:8" ht="45.75" customHeight="1" x14ac:dyDescent="0.15">
      <c r="B59" s="129"/>
      <c r="C59" s="1239" t="s">
        <v>582</v>
      </c>
      <c r="D59" s="1240"/>
      <c r="E59" s="1241"/>
      <c r="F59" s="130">
        <v>272</v>
      </c>
      <c r="G59" s="130">
        <v>250</v>
      </c>
      <c r="H59" s="131">
        <v>236</v>
      </c>
    </row>
    <row r="60" spans="2:8" ht="45.75" customHeight="1" x14ac:dyDescent="0.15">
      <c r="B60" s="129"/>
      <c r="C60" s="1239" t="s">
        <v>583</v>
      </c>
      <c r="D60" s="1240"/>
      <c r="E60" s="1241"/>
      <c r="F60" s="130">
        <v>1542</v>
      </c>
      <c r="G60" s="130">
        <v>1595</v>
      </c>
      <c r="H60" s="131">
        <v>194</v>
      </c>
    </row>
    <row r="61" spans="2:8" ht="45.75" customHeight="1" x14ac:dyDescent="0.15">
      <c r="B61" s="129"/>
      <c r="C61" s="1239" t="s">
        <v>584</v>
      </c>
      <c r="D61" s="1240"/>
      <c r="E61" s="1241"/>
      <c r="F61" s="130">
        <v>182</v>
      </c>
      <c r="G61" s="130">
        <v>180</v>
      </c>
      <c r="H61" s="131">
        <v>178</v>
      </c>
    </row>
    <row r="62" spans="2:8" ht="45.75" customHeight="1" thickBot="1" x14ac:dyDescent="0.2">
      <c r="B62" s="132"/>
      <c r="C62" s="1242" t="s">
        <v>585</v>
      </c>
      <c r="D62" s="1243"/>
      <c r="E62" s="1244"/>
      <c r="F62" s="133">
        <v>129</v>
      </c>
      <c r="G62" s="133">
        <v>142</v>
      </c>
      <c r="H62" s="134">
        <v>131</v>
      </c>
    </row>
    <row r="63" spans="2:8" ht="52.5" customHeight="1" thickBot="1" x14ac:dyDescent="0.2">
      <c r="B63" s="135"/>
      <c r="C63" s="1245" t="s">
        <v>49</v>
      </c>
      <c r="D63" s="1245"/>
      <c r="E63" s="1246"/>
      <c r="F63" s="136">
        <v>8335</v>
      </c>
      <c r="G63" s="136">
        <v>7991</v>
      </c>
      <c r="H63" s="137">
        <v>5884</v>
      </c>
    </row>
    <row r="64" spans="2:8" x14ac:dyDescent="0.15"/>
  </sheetData>
  <sheetProtection algorithmName="SHA-512" hashValue="rRkN9BHO3Eo/JdYveJa0R5ZbYDppohsP8Twd5u75djBXD8kvTsRihtWVVGvln5zNuEbenJCdBGZk47otfJitrQ==" saltValue="iYR8MVaLiViZ9T+/50V+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63C11-1780-4237-9BE8-BA2E8CD3F0C7}">
  <sheetPr>
    <pageSetUpPr fitToPage="1"/>
  </sheetPr>
  <dimension ref="A1:DE85"/>
  <sheetViews>
    <sheetView showGridLines="0" topLeftCell="D1" zoomScale="80" zoomScaleNormal="80" zoomScaleSheetLayoutView="55" workbookViewId="0">
      <selection activeCell="DA40" sqref="DA40"/>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587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588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4" t="s">
        <v>596</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x14ac:dyDescent="0.15">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x14ac:dyDescent="0.15">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x14ac:dyDescent="0.15">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x14ac:dyDescent="0.15">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589</v>
      </c>
    </row>
    <row r="50" spans="1:109" x14ac:dyDescent="0.15">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531</v>
      </c>
      <c r="BQ50" s="1267"/>
      <c r="BR50" s="1267"/>
      <c r="BS50" s="1267"/>
      <c r="BT50" s="1267"/>
      <c r="BU50" s="1267"/>
      <c r="BV50" s="1267"/>
      <c r="BW50" s="1267"/>
      <c r="BX50" s="1267" t="s">
        <v>532</v>
      </c>
      <c r="BY50" s="1267"/>
      <c r="BZ50" s="1267"/>
      <c r="CA50" s="1267"/>
      <c r="CB50" s="1267"/>
      <c r="CC50" s="1267"/>
      <c r="CD50" s="1267"/>
      <c r="CE50" s="1267"/>
      <c r="CF50" s="1267" t="s">
        <v>533</v>
      </c>
      <c r="CG50" s="1267"/>
      <c r="CH50" s="1267"/>
      <c r="CI50" s="1267"/>
      <c r="CJ50" s="1267"/>
      <c r="CK50" s="1267"/>
      <c r="CL50" s="1267"/>
      <c r="CM50" s="1267"/>
      <c r="CN50" s="1267" t="s">
        <v>534</v>
      </c>
      <c r="CO50" s="1267"/>
      <c r="CP50" s="1267"/>
      <c r="CQ50" s="1267"/>
      <c r="CR50" s="1267"/>
      <c r="CS50" s="1267"/>
      <c r="CT50" s="1267"/>
      <c r="CU50" s="1267"/>
      <c r="CV50" s="1267" t="s">
        <v>535</v>
      </c>
      <c r="CW50" s="1267"/>
      <c r="CX50" s="1267"/>
      <c r="CY50" s="1267"/>
      <c r="CZ50" s="1267"/>
      <c r="DA50" s="1267"/>
      <c r="DB50" s="1267"/>
      <c r="DC50" s="1267"/>
    </row>
    <row r="51" spans="1:109" ht="13.5" customHeight="1" x14ac:dyDescent="0.15">
      <c r="B51" s="372"/>
      <c r="G51" s="1268"/>
      <c r="H51" s="1268"/>
      <c r="I51" s="1271"/>
      <c r="J51" s="1271"/>
      <c r="K51" s="1269"/>
      <c r="L51" s="1269"/>
      <c r="M51" s="1269"/>
      <c r="N51" s="1269"/>
      <c r="AM51" s="381"/>
      <c r="AN51" s="1270" t="s">
        <v>590</v>
      </c>
      <c r="AO51" s="1270"/>
      <c r="AP51" s="1270"/>
      <c r="AQ51" s="1270"/>
      <c r="AR51" s="1270"/>
      <c r="AS51" s="1270"/>
      <c r="AT51" s="1270"/>
      <c r="AU51" s="1270"/>
      <c r="AV51" s="1270"/>
      <c r="AW51" s="1270"/>
      <c r="AX51" s="1270"/>
      <c r="AY51" s="1270"/>
      <c r="AZ51" s="1270"/>
      <c r="BA51" s="1270"/>
      <c r="BB51" s="1270" t="s">
        <v>591</v>
      </c>
      <c r="BC51" s="1270"/>
      <c r="BD51" s="1270"/>
      <c r="BE51" s="1270"/>
      <c r="BF51" s="1270"/>
      <c r="BG51" s="1270"/>
      <c r="BH51" s="1270"/>
      <c r="BI51" s="1270"/>
      <c r="BJ51" s="1270"/>
      <c r="BK51" s="1270"/>
      <c r="BL51" s="1270"/>
      <c r="BM51" s="1270"/>
      <c r="BN51" s="1270"/>
      <c r="BO51" s="1270"/>
      <c r="BP51" s="1253">
        <v>130.19999999999999</v>
      </c>
      <c r="BQ51" s="1253"/>
      <c r="BR51" s="1253"/>
      <c r="BS51" s="1253"/>
      <c r="BT51" s="1253"/>
      <c r="BU51" s="1253"/>
      <c r="BV51" s="1253"/>
      <c r="BW51" s="1253"/>
      <c r="BX51" s="1253">
        <v>119.8</v>
      </c>
      <c r="BY51" s="1253"/>
      <c r="BZ51" s="1253"/>
      <c r="CA51" s="1253"/>
      <c r="CB51" s="1253"/>
      <c r="CC51" s="1253"/>
      <c r="CD51" s="1253"/>
      <c r="CE51" s="1253"/>
      <c r="CF51" s="1253">
        <v>100.5</v>
      </c>
      <c r="CG51" s="1253"/>
      <c r="CH51" s="1253"/>
      <c r="CI51" s="1253"/>
      <c r="CJ51" s="1253"/>
      <c r="CK51" s="1253"/>
      <c r="CL51" s="1253"/>
      <c r="CM51" s="1253"/>
      <c r="CN51" s="1253">
        <v>94.5</v>
      </c>
      <c r="CO51" s="1253"/>
      <c r="CP51" s="1253"/>
      <c r="CQ51" s="1253"/>
      <c r="CR51" s="1253"/>
      <c r="CS51" s="1253"/>
      <c r="CT51" s="1253"/>
      <c r="CU51" s="1253"/>
      <c r="CV51" s="1253">
        <v>86.3</v>
      </c>
      <c r="CW51" s="1253"/>
      <c r="CX51" s="1253"/>
      <c r="CY51" s="1253"/>
      <c r="CZ51" s="1253"/>
      <c r="DA51" s="1253"/>
      <c r="DB51" s="1253"/>
      <c r="DC51" s="1253"/>
    </row>
    <row r="52" spans="1:109" x14ac:dyDescent="0.15">
      <c r="B52" s="372"/>
      <c r="G52" s="1268"/>
      <c r="H52" s="1268"/>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8"/>
      <c r="H53" s="1268"/>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592</v>
      </c>
      <c r="BC53" s="1270"/>
      <c r="BD53" s="1270"/>
      <c r="BE53" s="1270"/>
      <c r="BF53" s="1270"/>
      <c r="BG53" s="1270"/>
      <c r="BH53" s="1270"/>
      <c r="BI53" s="1270"/>
      <c r="BJ53" s="1270"/>
      <c r="BK53" s="1270"/>
      <c r="BL53" s="1270"/>
      <c r="BM53" s="1270"/>
      <c r="BN53" s="1270"/>
      <c r="BO53" s="1270"/>
      <c r="BP53" s="1253">
        <v>57.5</v>
      </c>
      <c r="BQ53" s="1253"/>
      <c r="BR53" s="1253"/>
      <c r="BS53" s="1253"/>
      <c r="BT53" s="1253"/>
      <c r="BU53" s="1253"/>
      <c r="BV53" s="1253"/>
      <c r="BW53" s="1253"/>
      <c r="BX53" s="1253">
        <v>59.3</v>
      </c>
      <c r="BY53" s="1253"/>
      <c r="BZ53" s="1253"/>
      <c r="CA53" s="1253"/>
      <c r="CB53" s="1253"/>
      <c r="CC53" s="1253"/>
      <c r="CD53" s="1253"/>
      <c r="CE53" s="1253"/>
      <c r="CF53" s="1253">
        <v>61.1</v>
      </c>
      <c r="CG53" s="1253"/>
      <c r="CH53" s="1253"/>
      <c r="CI53" s="1253"/>
      <c r="CJ53" s="1253"/>
      <c r="CK53" s="1253"/>
      <c r="CL53" s="1253"/>
      <c r="CM53" s="1253"/>
      <c r="CN53" s="1253">
        <v>62.9</v>
      </c>
      <c r="CO53" s="1253"/>
      <c r="CP53" s="1253"/>
      <c r="CQ53" s="1253"/>
      <c r="CR53" s="1253"/>
      <c r="CS53" s="1253"/>
      <c r="CT53" s="1253"/>
      <c r="CU53" s="1253"/>
      <c r="CV53" s="1253">
        <v>64.5</v>
      </c>
      <c r="CW53" s="1253"/>
      <c r="CX53" s="1253"/>
      <c r="CY53" s="1253"/>
      <c r="CZ53" s="1253"/>
      <c r="DA53" s="1253"/>
      <c r="DB53" s="1253"/>
      <c r="DC53" s="1253"/>
    </row>
    <row r="54" spans="1:109" x14ac:dyDescent="0.15">
      <c r="A54" s="380"/>
      <c r="B54" s="372"/>
      <c r="G54" s="1268"/>
      <c r="H54" s="1268"/>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63"/>
      <c r="H55" s="1263"/>
      <c r="I55" s="1263"/>
      <c r="J55" s="1263"/>
      <c r="K55" s="1269"/>
      <c r="L55" s="1269"/>
      <c r="M55" s="1269"/>
      <c r="N55" s="1269"/>
      <c r="AN55" s="1267" t="s">
        <v>593</v>
      </c>
      <c r="AO55" s="1267"/>
      <c r="AP55" s="1267"/>
      <c r="AQ55" s="1267"/>
      <c r="AR55" s="1267"/>
      <c r="AS55" s="1267"/>
      <c r="AT55" s="1267"/>
      <c r="AU55" s="1267"/>
      <c r="AV55" s="1267"/>
      <c r="AW55" s="1267"/>
      <c r="AX55" s="1267"/>
      <c r="AY55" s="1267"/>
      <c r="AZ55" s="1267"/>
      <c r="BA55" s="1267"/>
      <c r="BB55" s="1270" t="s">
        <v>591</v>
      </c>
      <c r="BC55" s="1270"/>
      <c r="BD55" s="1270"/>
      <c r="BE55" s="1270"/>
      <c r="BF55" s="1270"/>
      <c r="BG55" s="1270"/>
      <c r="BH55" s="1270"/>
      <c r="BI55" s="1270"/>
      <c r="BJ55" s="1270"/>
      <c r="BK55" s="1270"/>
      <c r="BL55" s="1270"/>
      <c r="BM55" s="1270"/>
      <c r="BN55" s="1270"/>
      <c r="BO55" s="1270"/>
      <c r="BP55" s="1253">
        <v>49.5</v>
      </c>
      <c r="BQ55" s="1253"/>
      <c r="BR55" s="1253"/>
      <c r="BS55" s="1253"/>
      <c r="BT55" s="1253"/>
      <c r="BU55" s="1253"/>
      <c r="BV55" s="1253"/>
      <c r="BW55" s="1253"/>
      <c r="BX55" s="1253">
        <v>27.8</v>
      </c>
      <c r="BY55" s="1253"/>
      <c r="BZ55" s="1253"/>
      <c r="CA55" s="1253"/>
      <c r="CB55" s="1253"/>
      <c r="CC55" s="1253"/>
      <c r="CD55" s="1253"/>
      <c r="CE55" s="1253"/>
      <c r="CF55" s="1253">
        <v>18</v>
      </c>
      <c r="CG55" s="1253"/>
      <c r="CH55" s="1253"/>
      <c r="CI55" s="1253"/>
      <c r="CJ55" s="1253"/>
      <c r="CK55" s="1253"/>
      <c r="CL55" s="1253"/>
      <c r="CM55" s="1253"/>
      <c r="CN55" s="1253">
        <v>12.7</v>
      </c>
      <c r="CO55" s="1253"/>
      <c r="CP55" s="1253"/>
      <c r="CQ55" s="1253"/>
      <c r="CR55" s="1253"/>
      <c r="CS55" s="1253"/>
      <c r="CT55" s="1253"/>
      <c r="CU55" s="1253"/>
      <c r="CV55" s="1253">
        <v>10</v>
      </c>
      <c r="CW55" s="1253"/>
      <c r="CX55" s="1253"/>
      <c r="CY55" s="1253"/>
      <c r="CZ55" s="1253"/>
      <c r="DA55" s="1253"/>
      <c r="DB55" s="1253"/>
      <c r="DC55" s="1253"/>
    </row>
    <row r="56" spans="1:109" x14ac:dyDescent="0.15">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592</v>
      </c>
      <c r="BC57" s="1270"/>
      <c r="BD57" s="1270"/>
      <c r="BE57" s="1270"/>
      <c r="BF57" s="1270"/>
      <c r="BG57" s="1270"/>
      <c r="BH57" s="1270"/>
      <c r="BI57" s="1270"/>
      <c r="BJ57" s="1270"/>
      <c r="BK57" s="1270"/>
      <c r="BL57" s="1270"/>
      <c r="BM57" s="1270"/>
      <c r="BN57" s="1270"/>
      <c r="BO57" s="1270"/>
      <c r="BP57" s="1253">
        <v>60.9</v>
      </c>
      <c r="BQ57" s="1253"/>
      <c r="BR57" s="1253"/>
      <c r="BS57" s="1253"/>
      <c r="BT57" s="1253"/>
      <c r="BU57" s="1253"/>
      <c r="BV57" s="1253"/>
      <c r="BW57" s="1253"/>
      <c r="BX57" s="1253">
        <v>62</v>
      </c>
      <c r="BY57" s="1253"/>
      <c r="BZ57" s="1253"/>
      <c r="CA57" s="1253"/>
      <c r="CB57" s="1253"/>
      <c r="CC57" s="1253"/>
      <c r="CD57" s="1253"/>
      <c r="CE57" s="1253"/>
      <c r="CF57" s="1253">
        <v>62.2</v>
      </c>
      <c r="CG57" s="1253"/>
      <c r="CH57" s="1253"/>
      <c r="CI57" s="1253"/>
      <c r="CJ57" s="1253"/>
      <c r="CK57" s="1253"/>
      <c r="CL57" s="1253"/>
      <c r="CM57" s="1253"/>
      <c r="CN57" s="1253">
        <v>63.2</v>
      </c>
      <c r="CO57" s="1253"/>
      <c r="CP57" s="1253"/>
      <c r="CQ57" s="1253"/>
      <c r="CR57" s="1253"/>
      <c r="CS57" s="1253"/>
      <c r="CT57" s="1253"/>
      <c r="CU57" s="1253"/>
      <c r="CV57" s="1253">
        <v>64.599999999999994</v>
      </c>
      <c r="CW57" s="1253"/>
      <c r="CX57" s="1253"/>
      <c r="CY57" s="1253"/>
      <c r="CZ57" s="1253"/>
      <c r="DA57" s="1253"/>
      <c r="DB57" s="1253"/>
      <c r="DC57" s="1253"/>
      <c r="DD57" s="385"/>
      <c r="DE57" s="384"/>
    </row>
    <row r="58" spans="1:109" s="380" customFormat="1" x14ac:dyDescent="0.15">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594</v>
      </c>
    </row>
    <row r="64" spans="1:109" x14ac:dyDescent="0.15">
      <c r="B64" s="372"/>
      <c r="G64" s="379"/>
      <c r="I64" s="392"/>
      <c r="J64" s="392"/>
      <c r="K64" s="392"/>
      <c r="L64" s="392"/>
      <c r="M64" s="392"/>
      <c r="N64" s="393"/>
      <c r="AM64" s="379"/>
      <c r="AN64" s="379" t="s">
        <v>588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73" t="s">
        <v>597</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5"/>
    </row>
    <row r="66" spans="2:107" x14ac:dyDescent="0.15">
      <c r="B66" s="372"/>
      <c r="AN66" s="1276"/>
      <c r="AO66" s="1277"/>
      <c r="AP66" s="1277"/>
      <c r="AQ66" s="1277"/>
      <c r="AR66" s="1277"/>
      <c r="AS66" s="1277"/>
      <c r="AT66" s="1277"/>
      <c r="AU66" s="1277"/>
      <c r="AV66" s="1277"/>
      <c r="AW66" s="1277"/>
      <c r="AX66" s="1277"/>
      <c r="AY66" s="1277"/>
      <c r="AZ66" s="1277"/>
      <c r="BA66" s="1277"/>
      <c r="BB66" s="1277"/>
      <c r="BC66" s="1277"/>
      <c r="BD66" s="1277"/>
      <c r="BE66" s="1277"/>
      <c r="BF66" s="1277"/>
      <c r="BG66" s="1277"/>
      <c r="BH66" s="1277"/>
      <c r="BI66" s="1277"/>
      <c r="BJ66" s="1277"/>
      <c r="BK66" s="1277"/>
      <c r="BL66" s="1277"/>
      <c r="BM66" s="1277"/>
      <c r="BN66" s="1277"/>
      <c r="BO66" s="1277"/>
      <c r="BP66" s="1277"/>
      <c r="BQ66" s="1277"/>
      <c r="BR66" s="1277"/>
      <c r="BS66" s="1277"/>
      <c r="BT66" s="1277"/>
      <c r="BU66" s="1277"/>
      <c r="BV66" s="1277"/>
      <c r="BW66" s="1277"/>
      <c r="BX66" s="1277"/>
      <c r="BY66" s="1277"/>
      <c r="BZ66" s="1277"/>
      <c r="CA66" s="1277"/>
      <c r="CB66" s="1277"/>
      <c r="CC66" s="1277"/>
      <c r="CD66" s="1277"/>
      <c r="CE66" s="1277"/>
      <c r="CF66" s="1277"/>
      <c r="CG66" s="1277"/>
      <c r="CH66" s="1277"/>
      <c r="CI66" s="1277"/>
      <c r="CJ66" s="1277"/>
      <c r="CK66" s="1277"/>
      <c r="CL66" s="1277"/>
      <c r="CM66" s="1277"/>
      <c r="CN66" s="1277"/>
      <c r="CO66" s="1277"/>
      <c r="CP66" s="1277"/>
      <c r="CQ66" s="1277"/>
      <c r="CR66" s="1277"/>
      <c r="CS66" s="1277"/>
      <c r="CT66" s="1277"/>
      <c r="CU66" s="1277"/>
      <c r="CV66" s="1277"/>
      <c r="CW66" s="1277"/>
      <c r="CX66" s="1277"/>
      <c r="CY66" s="1277"/>
      <c r="CZ66" s="1277"/>
      <c r="DA66" s="1277"/>
      <c r="DB66" s="1277"/>
      <c r="DC66" s="1278"/>
    </row>
    <row r="67" spans="2:107" x14ac:dyDescent="0.15">
      <c r="B67" s="372"/>
      <c r="AN67" s="1276"/>
      <c r="AO67" s="1277"/>
      <c r="AP67" s="1277"/>
      <c r="AQ67" s="1277"/>
      <c r="AR67" s="1277"/>
      <c r="AS67" s="1277"/>
      <c r="AT67" s="1277"/>
      <c r="AU67" s="1277"/>
      <c r="AV67" s="1277"/>
      <c r="AW67" s="1277"/>
      <c r="AX67" s="1277"/>
      <c r="AY67" s="1277"/>
      <c r="AZ67" s="1277"/>
      <c r="BA67" s="1277"/>
      <c r="BB67" s="1277"/>
      <c r="BC67" s="1277"/>
      <c r="BD67" s="1277"/>
      <c r="BE67" s="1277"/>
      <c r="BF67" s="1277"/>
      <c r="BG67" s="1277"/>
      <c r="BH67" s="1277"/>
      <c r="BI67" s="1277"/>
      <c r="BJ67" s="1277"/>
      <c r="BK67" s="1277"/>
      <c r="BL67" s="1277"/>
      <c r="BM67" s="1277"/>
      <c r="BN67" s="1277"/>
      <c r="BO67" s="1277"/>
      <c r="BP67" s="1277"/>
      <c r="BQ67" s="1277"/>
      <c r="BR67" s="1277"/>
      <c r="BS67" s="1277"/>
      <c r="BT67" s="1277"/>
      <c r="BU67" s="1277"/>
      <c r="BV67" s="1277"/>
      <c r="BW67" s="1277"/>
      <c r="BX67" s="1277"/>
      <c r="BY67" s="1277"/>
      <c r="BZ67" s="1277"/>
      <c r="CA67" s="1277"/>
      <c r="CB67" s="1277"/>
      <c r="CC67" s="1277"/>
      <c r="CD67" s="1277"/>
      <c r="CE67" s="1277"/>
      <c r="CF67" s="1277"/>
      <c r="CG67" s="1277"/>
      <c r="CH67" s="1277"/>
      <c r="CI67" s="1277"/>
      <c r="CJ67" s="1277"/>
      <c r="CK67" s="1277"/>
      <c r="CL67" s="1277"/>
      <c r="CM67" s="1277"/>
      <c r="CN67" s="1277"/>
      <c r="CO67" s="1277"/>
      <c r="CP67" s="1277"/>
      <c r="CQ67" s="1277"/>
      <c r="CR67" s="1277"/>
      <c r="CS67" s="1277"/>
      <c r="CT67" s="1277"/>
      <c r="CU67" s="1277"/>
      <c r="CV67" s="1277"/>
      <c r="CW67" s="1277"/>
      <c r="CX67" s="1277"/>
      <c r="CY67" s="1277"/>
      <c r="CZ67" s="1277"/>
      <c r="DA67" s="1277"/>
      <c r="DB67" s="1277"/>
      <c r="DC67" s="1278"/>
    </row>
    <row r="68" spans="2:107" x14ac:dyDescent="0.15">
      <c r="B68" s="372"/>
      <c r="AN68" s="1276"/>
      <c r="AO68" s="1277"/>
      <c r="AP68" s="1277"/>
      <c r="AQ68" s="1277"/>
      <c r="AR68" s="1277"/>
      <c r="AS68" s="1277"/>
      <c r="AT68" s="1277"/>
      <c r="AU68" s="1277"/>
      <c r="AV68" s="1277"/>
      <c r="AW68" s="1277"/>
      <c r="AX68" s="1277"/>
      <c r="AY68" s="1277"/>
      <c r="AZ68" s="1277"/>
      <c r="BA68" s="1277"/>
      <c r="BB68" s="1277"/>
      <c r="BC68" s="1277"/>
      <c r="BD68" s="1277"/>
      <c r="BE68" s="1277"/>
      <c r="BF68" s="1277"/>
      <c r="BG68" s="1277"/>
      <c r="BH68" s="1277"/>
      <c r="BI68" s="1277"/>
      <c r="BJ68" s="1277"/>
      <c r="BK68" s="1277"/>
      <c r="BL68" s="1277"/>
      <c r="BM68" s="1277"/>
      <c r="BN68" s="1277"/>
      <c r="BO68" s="1277"/>
      <c r="BP68" s="1277"/>
      <c r="BQ68" s="1277"/>
      <c r="BR68" s="1277"/>
      <c r="BS68" s="1277"/>
      <c r="BT68" s="1277"/>
      <c r="BU68" s="1277"/>
      <c r="BV68" s="1277"/>
      <c r="BW68" s="1277"/>
      <c r="BX68" s="1277"/>
      <c r="BY68" s="1277"/>
      <c r="BZ68" s="1277"/>
      <c r="CA68" s="1277"/>
      <c r="CB68" s="1277"/>
      <c r="CC68" s="1277"/>
      <c r="CD68" s="1277"/>
      <c r="CE68" s="1277"/>
      <c r="CF68" s="1277"/>
      <c r="CG68" s="1277"/>
      <c r="CH68" s="1277"/>
      <c r="CI68" s="1277"/>
      <c r="CJ68" s="1277"/>
      <c r="CK68" s="1277"/>
      <c r="CL68" s="1277"/>
      <c r="CM68" s="1277"/>
      <c r="CN68" s="1277"/>
      <c r="CO68" s="1277"/>
      <c r="CP68" s="1277"/>
      <c r="CQ68" s="1277"/>
      <c r="CR68" s="1277"/>
      <c r="CS68" s="1277"/>
      <c r="CT68" s="1277"/>
      <c r="CU68" s="1277"/>
      <c r="CV68" s="1277"/>
      <c r="CW68" s="1277"/>
      <c r="CX68" s="1277"/>
      <c r="CY68" s="1277"/>
      <c r="CZ68" s="1277"/>
      <c r="DA68" s="1277"/>
      <c r="DB68" s="1277"/>
      <c r="DC68" s="1278"/>
    </row>
    <row r="69" spans="2:107" x14ac:dyDescent="0.15">
      <c r="B69" s="372"/>
      <c r="AN69" s="1279"/>
      <c r="AO69" s="1280"/>
      <c r="AP69" s="1280"/>
      <c r="AQ69" s="1280"/>
      <c r="AR69" s="1280"/>
      <c r="AS69" s="1280"/>
      <c r="AT69" s="1280"/>
      <c r="AU69" s="1280"/>
      <c r="AV69" s="1280"/>
      <c r="AW69" s="1280"/>
      <c r="AX69" s="1280"/>
      <c r="AY69" s="1280"/>
      <c r="AZ69" s="1280"/>
      <c r="BA69" s="1280"/>
      <c r="BB69" s="1280"/>
      <c r="BC69" s="1280"/>
      <c r="BD69" s="1280"/>
      <c r="BE69" s="1280"/>
      <c r="BF69" s="1280"/>
      <c r="BG69" s="1280"/>
      <c r="BH69" s="1280"/>
      <c r="BI69" s="1280"/>
      <c r="BJ69" s="1280"/>
      <c r="BK69" s="1280"/>
      <c r="BL69" s="1280"/>
      <c r="BM69" s="1280"/>
      <c r="BN69" s="1280"/>
      <c r="BO69" s="1280"/>
      <c r="BP69" s="1280"/>
      <c r="BQ69" s="1280"/>
      <c r="BR69" s="1280"/>
      <c r="BS69" s="1280"/>
      <c r="BT69" s="1280"/>
      <c r="BU69" s="1280"/>
      <c r="BV69" s="1280"/>
      <c r="BW69" s="1280"/>
      <c r="BX69" s="1280"/>
      <c r="BY69" s="1280"/>
      <c r="BZ69" s="1280"/>
      <c r="CA69" s="1280"/>
      <c r="CB69" s="1280"/>
      <c r="CC69" s="1280"/>
      <c r="CD69" s="1280"/>
      <c r="CE69" s="1280"/>
      <c r="CF69" s="1280"/>
      <c r="CG69" s="1280"/>
      <c r="CH69" s="1280"/>
      <c r="CI69" s="1280"/>
      <c r="CJ69" s="1280"/>
      <c r="CK69" s="1280"/>
      <c r="CL69" s="1280"/>
      <c r="CM69" s="1280"/>
      <c r="CN69" s="1280"/>
      <c r="CO69" s="1280"/>
      <c r="CP69" s="1280"/>
      <c r="CQ69" s="1280"/>
      <c r="CR69" s="1280"/>
      <c r="CS69" s="1280"/>
      <c r="CT69" s="1280"/>
      <c r="CU69" s="1280"/>
      <c r="CV69" s="1280"/>
      <c r="CW69" s="1280"/>
      <c r="CX69" s="1280"/>
      <c r="CY69" s="1280"/>
      <c r="CZ69" s="1280"/>
      <c r="DA69" s="1280"/>
      <c r="DB69" s="1280"/>
      <c r="DC69" s="128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589</v>
      </c>
    </row>
    <row r="72" spans="2:107" x14ac:dyDescent="0.15">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531</v>
      </c>
      <c r="BQ72" s="1267"/>
      <c r="BR72" s="1267"/>
      <c r="BS72" s="1267"/>
      <c r="BT72" s="1267"/>
      <c r="BU72" s="1267"/>
      <c r="BV72" s="1267"/>
      <c r="BW72" s="1267"/>
      <c r="BX72" s="1267" t="s">
        <v>532</v>
      </c>
      <c r="BY72" s="1267"/>
      <c r="BZ72" s="1267"/>
      <c r="CA72" s="1267"/>
      <c r="CB72" s="1267"/>
      <c r="CC72" s="1267"/>
      <c r="CD72" s="1267"/>
      <c r="CE72" s="1267"/>
      <c r="CF72" s="1267" t="s">
        <v>533</v>
      </c>
      <c r="CG72" s="1267"/>
      <c r="CH72" s="1267"/>
      <c r="CI72" s="1267"/>
      <c r="CJ72" s="1267"/>
      <c r="CK72" s="1267"/>
      <c r="CL72" s="1267"/>
      <c r="CM72" s="1267"/>
      <c r="CN72" s="1267" t="s">
        <v>534</v>
      </c>
      <c r="CO72" s="1267"/>
      <c r="CP72" s="1267"/>
      <c r="CQ72" s="1267"/>
      <c r="CR72" s="1267"/>
      <c r="CS72" s="1267"/>
      <c r="CT72" s="1267"/>
      <c r="CU72" s="1267"/>
      <c r="CV72" s="1267" t="s">
        <v>535</v>
      </c>
      <c r="CW72" s="1267"/>
      <c r="CX72" s="1267"/>
      <c r="CY72" s="1267"/>
      <c r="CZ72" s="1267"/>
      <c r="DA72" s="1267"/>
      <c r="DB72" s="1267"/>
      <c r="DC72" s="1267"/>
    </row>
    <row r="73" spans="2:107" x14ac:dyDescent="0.15">
      <c r="B73" s="372"/>
      <c r="G73" s="1268"/>
      <c r="H73" s="1268"/>
      <c r="I73" s="1268"/>
      <c r="J73" s="1268"/>
      <c r="K73" s="1282"/>
      <c r="L73" s="1282"/>
      <c r="M73" s="1282"/>
      <c r="N73" s="1282"/>
      <c r="AM73" s="381"/>
      <c r="AN73" s="1270" t="s">
        <v>590</v>
      </c>
      <c r="AO73" s="1270"/>
      <c r="AP73" s="1270"/>
      <c r="AQ73" s="1270"/>
      <c r="AR73" s="1270"/>
      <c r="AS73" s="1270"/>
      <c r="AT73" s="1270"/>
      <c r="AU73" s="1270"/>
      <c r="AV73" s="1270"/>
      <c r="AW73" s="1270"/>
      <c r="AX73" s="1270"/>
      <c r="AY73" s="1270"/>
      <c r="AZ73" s="1270"/>
      <c r="BA73" s="1270"/>
      <c r="BB73" s="1270" t="s">
        <v>591</v>
      </c>
      <c r="BC73" s="1270"/>
      <c r="BD73" s="1270"/>
      <c r="BE73" s="1270"/>
      <c r="BF73" s="1270"/>
      <c r="BG73" s="1270"/>
      <c r="BH73" s="1270"/>
      <c r="BI73" s="1270"/>
      <c r="BJ73" s="1270"/>
      <c r="BK73" s="1270"/>
      <c r="BL73" s="1270"/>
      <c r="BM73" s="1270"/>
      <c r="BN73" s="1270"/>
      <c r="BO73" s="1270"/>
      <c r="BP73" s="1253">
        <v>130.19999999999999</v>
      </c>
      <c r="BQ73" s="1253"/>
      <c r="BR73" s="1253"/>
      <c r="BS73" s="1253"/>
      <c r="BT73" s="1253"/>
      <c r="BU73" s="1253"/>
      <c r="BV73" s="1253"/>
      <c r="BW73" s="1253"/>
      <c r="BX73" s="1253">
        <v>119.8</v>
      </c>
      <c r="BY73" s="1253"/>
      <c r="BZ73" s="1253"/>
      <c r="CA73" s="1253"/>
      <c r="CB73" s="1253"/>
      <c r="CC73" s="1253"/>
      <c r="CD73" s="1253"/>
      <c r="CE73" s="1253"/>
      <c r="CF73" s="1253">
        <v>100.5</v>
      </c>
      <c r="CG73" s="1253"/>
      <c r="CH73" s="1253"/>
      <c r="CI73" s="1253"/>
      <c r="CJ73" s="1253"/>
      <c r="CK73" s="1253"/>
      <c r="CL73" s="1253"/>
      <c r="CM73" s="1253"/>
      <c r="CN73" s="1253">
        <v>94.5</v>
      </c>
      <c r="CO73" s="1253"/>
      <c r="CP73" s="1253"/>
      <c r="CQ73" s="1253"/>
      <c r="CR73" s="1253"/>
      <c r="CS73" s="1253"/>
      <c r="CT73" s="1253"/>
      <c r="CU73" s="1253"/>
      <c r="CV73" s="1253">
        <v>86.3</v>
      </c>
      <c r="CW73" s="1253"/>
      <c r="CX73" s="1253"/>
      <c r="CY73" s="1253"/>
      <c r="CZ73" s="1253"/>
      <c r="DA73" s="1253"/>
      <c r="DB73" s="1253"/>
      <c r="DC73" s="1253"/>
    </row>
    <row r="74" spans="2:107" x14ac:dyDescent="0.15">
      <c r="B74" s="372"/>
      <c r="G74" s="1268"/>
      <c r="H74" s="1268"/>
      <c r="I74" s="1268"/>
      <c r="J74" s="1268"/>
      <c r="K74" s="1282"/>
      <c r="L74" s="1282"/>
      <c r="M74" s="1282"/>
      <c r="N74" s="1282"/>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8"/>
      <c r="H75" s="1268"/>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595</v>
      </c>
      <c r="BC75" s="1270"/>
      <c r="BD75" s="1270"/>
      <c r="BE75" s="1270"/>
      <c r="BF75" s="1270"/>
      <c r="BG75" s="1270"/>
      <c r="BH75" s="1270"/>
      <c r="BI75" s="1270"/>
      <c r="BJ75" s="1270"/>
      <c r="BK75" s="1270"/>
      <c r="BL75" s="1270"/>
      <c r="BM75" s="1270"/>
      <c r="BN75" s="1270"/>
      <c r="BO75" s="1270"/>
      <c r="BP75" s="1253">
        <v>12.2</v>
      </c>
      <c r="BQ75" s="1253"/>
      <c r="BR75" s="1253"/>
      <c r="BS75" s="1253"/>
      <c r="BT75" s="1253"/>
      <c r="BU75" s="1253"/>
      <c r="BV75" s="1253"/>
      <c r="BW75" s="1253"/>
      <c r="BX75" s="1253">
        <v>12.4</v>
      </c>
      <c r="BY75" s="1253"/>
      <c r="BZ75" s="1253"/>
      <c r="CA75" s="1253"/>
      <c r="CB75" s="1253"/>
      <c r="CC75" s="1253"/>
      <c r="CD75" s="1253"/>
      <c r="CE75" s="1253"/>
      <c r="CF75" s="1253">
        <v>12.4</v>
      </c>
      <c r="CG75" s="1253"/>
      <c r="CH75" s="1253"/>
      <c r="CI75" s="1253"/>
      <c r="CJ75" s="1253"/>
      <c r="CK75" s="1253"/>
      <c r="CL75" s="1253"/>
      <c r="CM75" s="1253"/>
      <c r="CN75" s="1253">
        <v>12.4</v>
      </c>
      <c r="CO75" s="1253"/>
      <c r="CP75" s="1253"/>
      <c r="CQ75" s="1253"/>
      <c r="CR75" s="1253"/>
      <c r="CS75" s="1253"/>
      <c r="CT75" s="1253"/>
      <c r="CU75" s="1253"/>
      <c r="CV75" s="1253">
        <v>12.7</v>
      </c>
      <c r="CW75" s="1253"/>
      <c r="CX75" s="1253"/>
      <c r="CY75" s="1253"/>
      <c r="CZ75" s="1253"/>
      <c r="DA75" s="1253"/>
      <c r="DB75" s="1253"/>
      <c r="DC75" s="1253"/>
    </row>
    <row r="76" spans="2:107" x14ac:dyDescent="0.15">
      <c r="B76" s="372"/>
      <c r="G76" s="1268"/>
      <c r="H76" s="1268"/>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63"/>
      <c r="H77" s="1263"/>
      <c r="I77" s="1263"/>
      <c r="J77" s="1263"/>
      <c r="K77" s="1282"/>
      <c r="L77" s="1282"/>
      <c r="M77" s="1282"/>
      <c r="N77" s="1282"/>
      <c r="AN77" s="1267" t="s">
        <v>593</v>
      </c>
      <c r="AO77" s="1267"/>
      <c r="AP77" s="1267"/>
      <c r="AQ77" s="1267"/>
      <c r="AR77" s="1267"/>
      <c r="AS77" s="1267"/>
      <c r="AT77" s="1267"/>
      <c r="AU77" s="1267"/>
      <c r="AV77" s="1267"/>
      <c r="AW77" s="1267"/>
      <c r="AX77" s="1267"/>
      <c r="AY77" s="1267"/>
      <c r="AZ77" s="1267"/>
      <c r="BA77" s="1267"/>
      <c r="BB77" s="1270" t="s">
        <v>591</v>
      </c>
      <c r="BC77" s="1270"/>
      <c r="BD77" s="1270"/>
      <c r="BE77" s="1270"/>
      <c r="BF77" s="1270"/>
      <c r="BG77" s="1270"/>
      <c r="BH77" s="1270"/>
      <c r="BI77" s="1270"/>
      <c r="BJ77" s="1270"/>
      <c r="BK77" s="1270"/>
      <c r="BL77" s="1270"/>
      <c r="BM77" s="1270"/>
      <c r="BN77" s="1270"/>
      <c r="BO77" s="1270"/>
      <c r="BP77" s="1253">
        <v>49.5</v>
      </c>
      <c r="BQ77" s="1253"/>
      <c r="BR77" s="1253"/>
      <c r="BS77" s="1253"/>
      <c r="BT77" s="1253"/>
      <c r="BU77" s="1253"/>
      <c r="BV77" s="1253"/>
      <c r="BW77" s="1253"/>
      <c r="BX77" s="1253">
        <v>27.8</v>
      </c>
      <c r="BY77" s="1253"/>
      <c r="BZ77" s="1253"/>
      <c r="CA77" s="1253"/>
      <c r="CB77" s="1253"/>
      <c r="CC77" s="1253"/>
      <c r="CD77" s="1253"/>
      <c r="CE77" s="1253"/>
      <c r="CF77" s="1253">
        <v>18</v>
      </c>
      <c r="CG77" s="1253"/>
      <c r="CH77" s="1253"/>
      <c r="CI77" s="1253"/>
      <c r="CJ77" s="1253"/>
      <c r="CK77" s="1253"/>
      <c r="CL77" s="1253"/>
      <c r="CM77" s="1253"/>
      <c r="CN77" s="1253">
        <v>12.7</v>
      </c>
      <c r="CO77" s="1253"/>
      <c r="CP77" s="1253"/>
      <c r="CQ77" s="1253"/>
      <c r="CR77" s="1253"/>
      <c r="CS77" s="1253"/>
      <c r="CT77" s="1253"/>
      <c r="CU77" s="1253"/>
      <c r="CV77" s="1253">
        <v>10</v>
      </c>
      <c r="CW77" s="1253"/>
      <c r="CX77" s="1253"/>
      <c r="CY77" s="1253"/>
      <c r="CZ77" s="1253"/>
      <c r="DA77" s="1253"/>
      <c r="DB77" s="1253"/>
      <c r="DC77" s="1253"/>
    </row>
    <row r="78" spans="2:107" x14ac:dyDescent="0.15">
      <c r="B78" s="372"/>
      <c r="G78" s="1263"/>
      <c r="H78" s="1263"/>
      <c r="I78" s="1263"/>
      <c r="J78" s="1263"/>
      <c r="K78" s="1282"/>
      <c r="L78" s="1282"/>
      <c r="M78" s="1282"/>
      <c r="N78" s="1282"/>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63"/>
      <c r="H79" s="1263"/>
      <c r="I79" s="1272"/>
      <c r="J79" s="1272"/>
      <c r="K79" s="1283"/>
      <c r="L79" s="1283"/>
      <c r="M79" s="1283"/>
      <c r="N79" s="1283"/>
      <c r="AN79" s="1267"/>
      <c r="AO79" s="1267"/>
      <c r="AP79" s="1267"/>
      <c r="AQ79" s="1267"/>
      <c r="AR79" s="1267"/>
      <c r="AS79" s="1267"/>
      <c r="AT79" s="1267"/>
      <c r="AU79" s="1267"/>
      <c r="AV79" s="1267"/>
      <c r="AW79" s="1267"/>
      <c r="AX79" s="1267"/>
      <c r="AY79" s="1267"/>
      <c r="AZ79" s="1267"/>
      <c r="BA79" s="1267"/>
      <c r="BB79" s="1270" t="s">
        <v>595</v>
      </c>
      <c r="BC79" s="1270"/>
      <c r="BD79" s="1270"/>
      <c r="BE79" s="1270"/>
      <c r="BF79" s="1270"/>
      <c r="BG79" s="1270"/>
      <c r="BH79" s="1270"/>
      <c r="BI79" s="1270"/>
      <c r="BJ79" s="1270"/>
      <c r="BK79" s="1270"/>
      <c r="BL79" s="1270"/>
      <c r="BM79" s="1270"/>
      <c r="BN79" s="1270"/>
      <c r="BO79" s="1270"/>
      <c r="BP79" s="1253">
        <v>7.6</v>
      </c>
      <c r="BQ79" s="1253"/>
      <c r="BR79" s="1253"/>
      <c r="BS79" s="1253"/>
      <c r="BT79" s="1253"/>
      <c r="BU79" s="1253"/>
      <c r="BV79" s="1253"/>
      <c r="BW79" s="1253"/>
      <c r="BX79" s="1253">
        <v>7.5</v>
      </c>
      <c r="BY79" s="1253"/>
      <c r="BZ79" s="1253"/>
      <c r="CA79" s="1253"/>
      <c r="CB79" s="1253"/>
      <c r="CC79" s="1253"/>
      <c r="CD79" s="1253"/>
      <c r="CE79" s="1253"/>
      <c r="CF79" s="1253">
        <v>6.6</v>
      </c>
      <c r="CG79" s="1253"/>
      <c r="CH79" s="1253"/>
      <c r="CI79" s="1253"/>
      <c r="CJ79" s="1253"/>
      <c r="CK79" s="1253"/>
      <c r="CL79" s="1253"/>
      <c r="CM79" s="1253"/>
      <c r="CN79" s="1253">
        <v>6.6</v>
      </c>
      <c r="CO79" s="1253"/>
      <c r="CP79" s="1253"/>
      <c r="CQ79" s="1253"/>
      <c r="CR79" s="1253"/>
      <c r="CS79" s="1253"/>
      <c r="CT79" s="1253"/>
      <c r="CU79" s="1253"/>
      <c r="CV79" s="1253">
        <v>6.7</v>
      </c>
      <c r="CW79" s="1253"/>
      <c r="CX79" s="1253"/>
      <c r="CY79" s="1253"/>
      <c r="CZ79" s="1253"/>
      <c r="DA79" s="1253"/>
      <c r="DB79" s="1253"/>
      <c r="DC79" s="1253"/>
    </row>
    <row r="80" spans="2:107" x14ac:dyDescent="0.15">
      <c r="B80" s="372"/>
      <c r="G80" s="1263"/>
      <c r="H80" s="1263"/>
      <c r="I80" s="1272"/>
      <c r="J80" s="1272"/>
      <c r="K80" s="1283"/>
      <c r="L80" s="1283"/>
      <c r="M80" s="1283"/>
      <c r="N80" s="1283"/>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WOKHKDuqPXJidbp2h9g9BMv1rudjUrxRbC/pORiR7RfIlnl4JijoYyDSsDnEY+fJAUkJKU9gjIQxU91QTa/OQg==" saltValue="W2W+KTwDydO6Mr70q5uN9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09E2E-DF1E-482C-B0B5-C7D2C092A32D}">
  <sheetPr>
    <pageSetUpPr fitToPage="1"/>
  </sheetPr>
  <dimension ref="A1:DR125"/>
  <sheetViews>
    <sheetView showGridLines="0" zoomScale="70" zoomScaleNormal="70" zoomScaleSheetLayoutView="70" workbookViewId="0">
      <selection activeCell="DA40" sqref="DA4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481</v>
      </c>
    </row>
  </sheetData>
  <sheetProtection algorithmName="SHA-512" hashValue="IefspusqOLB7aLeCfhYm6QJCdROXvYj7l9XWOHS45Y3CcAK0JuAisaIlgvsn3k7+fKBKhC1ZlAU5vBDCqARu7A==" saltValue="67OBSMWlS4iY/sNd2EbTM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F9642-3E04-4454-8A43-FB36B1259AAB}">
  <sheetPr>
    <pageSetUpPr fitToPage="1"/>
  </sheetPr>
  <dimension ref="A1:DR125"/>
  <sheetViews>
    <sheetView showGridLines="0" zoomScaleNormal="100" zoomScaleSheetLayoutView="55" workbookViewId="0">
      <selection activeCell="DA40" sqref="DA4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481</v>
      </c>
    </row>
  </sheetData>
  <sheetProtection algorithmName="SHA-512" hashValue="lgXjmYT0r9m1kITOSO4QWJ1GuLqX2oYX9E467nBghYwRSmVxP16kkzE9L3ghypUxUjbp5lsg1RINX6W2KN/qhw==" saltValue="/HdcD7Sr/b3cR/XBfOzOz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530</v>
      </c>
      <c r="G2" s="151"/>
      <c r="H2" s="152"/>
    </row>
    <row r="3" spans="1:8" x14ac:dyDescent="0.15">
      <c r="A3" s="148" t="s">
        <v>523</v>
      </c>
      <c r="B3" s="153"/>
      <c r="C3" s="154"/>
      <c r="D3" s="155">
        <v>64445</v>
      </c>
      <c r="E3" s="156"/>
      <c r="F3" s="157">
        <v>72051</v>
      </c>
      <c r="G3" s="158"/>
      <c r="H3" s="159"/>
    </row>
    <row r="4" spans="1:8" x14ac:dyDescent="0.15">
      <c r="A4" s="160"/>
      <c r="B4" s="161"/>
      <c r="C4" s="162"/>
      <c r="D4" s="163">
        <v>35344</v>
      </c>
      <c r="E4" s="164"/>
      <c r="F4" s="165">
        <v>34140</v>
      </c>
      <c r="G4" s="166"/>
      <c r="H4" s="167"/>
    </row>
    <row r="5" spans="1:8" x14ac:dyDescent="0.15">
      <c r="A5" s="148" t="s">
        <v>525</v>
      </c>
      <c r="B5" s="153"/>
      <c r="C5" s="154"/>
      <c r="D5" s="155">
        <v>40514</v>
      </c>
      <c r="E5" s="156"/>
      <c r="F5" s="157">
        <v>70329</v>
      </c>
      <c r="G5" s="158"/>
      <c r="H5" s="159"/>
    </row>
    <row r="6" spans="1:8" x14ac:dyDescent="0.15">
      <c r="A6" s="160"/>
      <c r="B6" s="161"/>
      <c r="C6" s="162"/>
      <c r="D6" s="163">
        <v>19306</v>
      </c>
      <c r="E6" s="164"/>
      <c r="F6" s="165">
        <v>39403</v>
      </c>
      <c r="G6" s="166"/>
      <c r="H6" s="167"/>
    </row>
    <row r="7" spans="1:8" x14ac:dyDescent="0.15">
      <c r="A7" s="148" t="s">
        <v>526</v>
      </c>
      <c r="B7" s="153"/>
      <c r="C7" s="154"/>
      <c r="D7" s="155">
        <v>36824</v>
      </c>
      <c r="E7" s="156"/>
      <c r="F7" s="157">
        <v>54225</v>
      </c>
      <c r="G7" s="158"/>
      <c r="H7" s="159"/>
    </row>
    <row r="8" spans="1:8" x14ac:dyDescent="0.15">
      <c r="A8" s="160"/>
      <c r="B8" s="161"/>
      <c r="C8" s="162"/>
      <c r="D8" s="163">
        <v>17499</v>
      </c>
      <c r="E8" s="164"/>
      <c r="F8" s="165">
        <v>27337</v>
      </c>
      <c r="G8" s="166"/>
      <c r="H8" s="167"/>
    </row>
    <row r="9" spans="1:8" x14ac:dyDescent="0.15">
      <c r="A9" s="148" t="s">
        <v>527</v>
      </c>
      <c r="B9" s="153"/>
      <c r="C9" s="154"/>
      <c r="D9" s="155">
        <v>42842</v>
      </c>
      <c r="E9" s="156"/>
      <c r="F9" s="157">
        <v>54016</v>
      </c>
      <c r="G9" s="158"/>
      <c r="H9" s="159"/>
    </row>
    <row r="10" spans="1:8" x14ac:dyDescent="0.15">
      <c r="A10" s="160"/>
      <c r="B10" s="161"/>
      <c r="C10" s="162"/>
      <c r="D10" s="163">
        <v>22417</v>
      </c>
      <c r="E10" s="164"/>
      <c r="F10" s="165">
        <v>28078</v>
      </c>
      <c r="G10" s="166"/>
      <c r="H10" s="167"/>
    </row>
    <row r="11" spans="1:8" x14ac:dyDescent="0.15">
      <c r="A11" s="148" t="s">
        <v>528</v>
      </c>
      <c r="B11" s="153"/>
      <c r="C11" s="154"/>
      <c r="D11" s="155">
        <v>53852</v>
      </c>
      <c r="E11" s="156"/>
      <c r="F11" s="157">
        <v>52786</v>
      </c>
      <c r="G11" s="158"/>
      <c r="H11" s="159"/>
    </row>
    <row r="12" spans="1:8" x14ac:dyDescent="0.15">
      <c r="A12" s="160"/>
      <c r="B12" s="161"/>
      <c r="C12" s="168"/>
      <c r="D12" s="163">
        <v>28649</v>
      </c>
      <c r="E12" s="164"/>
      <c r="F12" s="165">
        <v>28742</v>
      </c>
      <c r="G12" s="166"/>
      <c r="H12" s="167"/>
    </row>
    <row r="13" spans="1:8" x14ac:dyDescent="0.15">
      <c r="A13" s="148"/>
      <c r="B13" s="153"/>
      <c r="C13" s="169"/>
      <c r="D13" s="170">
        <v>47695</v>
      </c>
      <c r="E13" s="171"/>
      <c r="F13" s="172">
        <v>60681</v>
      </c>
      <c r="G13" s="173"/>
      <c r="H13" s="159"/>
    </row>
    <row r="14" spans="1:8" x14ac:dyDescent="0.15">
      <c r="A14" s="160"/>
      <c r="B14" s="161"/>
      <c r="C14" s="162"/>
      <c r="D14" s="163">
        <v>24643</v>
      </c>
      <c r="E14" s="164"/>
      <c r="F14" s="165">
        <v>31540</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3.49</v>
      </c>
      <c r="C19" s="174">
        <f>ROUND(VALUE(SUBSTITUTE(実質収支比率等に係る経年分析!G$48,"▲","-")),2)</f>
        <v>3.99</v>
      </c>
      <c r="D19" s="174">
        <f>ROUND(VALUE(SUBSTITUTE(実質収支比率等に係る経年分析!H$48,"▲","-")),2)</f>
        <v>6.93</v>
      </c>
      <c r="E19" s="174">
        <f>ROUND(VALUE(SUBSTITUTE(実質収支比率等に係る経年分析!I$48,"▲","-")),2)</f>
        <v>6.54</v>
      </c>
      <c r="F19" s="174">
        <f>ROUND(VALUE(SUBSTITUTE(実質収支比率等に係る経年分析!J$48,"▲","-")),2)</f>
        <v>4.47</v>
      </c>
    </row>
    <row r="20" spans="1:11" x14ac:dyDescent="0.15">
      <c r="A20" s="174" t="s">
        <v>53</v>
      </c>
      <c r="B20" s="174">
        <f>ROUND(VALUE(SUBSTITUTE(実質収支比率等に係る経年分析!F$47,"▲","-")),2)</f>
        <v>17.53</v>
      </c>
      <c r="C20" s="174">
        <f>ROUND(VALUE(SUBSTITUTE(実質収支比率等に係る経年分析!G$47,"▲","-")),2)</f>
        <v>14.46</v>
      </c>
      <c r="D20" s="174">
        <f>ROUND(VALUE(SUBSTITUTE(実質収支比率等に係る経年分析!H$47,"▲","-")),2)</f>
        <v>16.010000000000002</v>
      </c>
      <c r="E20" s="174">
        <f>ROUND(VALUE(SUBSTITUTE(実質収支比率等に係る経年分析!I$47,"▲","-")),2)</f>
        <v>14.54</v>
      </c>
      <c r="F20" s="174">
        <f>ROUND(VALUE(SUBSTITUTE(実質収支比率等に係る経年分析!J$47,"▲","-")),2)</f>
        <v>10.33</v>
      </c>
    </row>
    <row r="21" spans="1:11" x14ac:dyDescent="0.15">
      <c r="A21" s="174" t="s">
        <v>54</v>
      </c>
      <c r="B21" s="174">
        <f>IF(ISNUMBER(VALUE(SUBSTITUTE(実質収支比率等に係る経年分析!F$49,"▲","-"))),ROUND(VALUE(SUBSTITUTE(実質収支比率等に係る経年分析!F$49,"▲","-")),2),NA())</f>
        <v>-4.28</v>
      </c>
      <c r="C21" s="174">
        <f>IF(ISNUMBER(VALUE(SUBSTITUTE(実質収支比率等に係る経年分析!G$49,"▲","-"))),ROUND(VALUE(SUBSTITUTE(実質収支比率等に係る経年分析!G$49,"▲","-")),2),NA())</f>
        <v>-3.69</v>
      </c>
      <c r="D21" s="174">
        <f>IF(ISNUMBER(VALUE(SUBSTITUTE(実質収支比率等に係る経年分析!H$49,"▲","-"))),ROUND(VALUE(SUBSTITUTE(実質収支比率等に係る経年分析!H$49,"▲","-")),2),NA())</f>
        <v>2.76</v>
      </c>
      <c r="E21" s="174">
        <f>IF(ISNUMBER(VALUE(SUBSTITUTE(実質収支比率等に係る経年分析!I$49,"▲","-"))),ROUND(VALUE(SUBSTITUTE(実質収支比率等に係る経年分析!I$49,"▲","-")),2),NA())</f>
        <v>-5.78</v>
      </c>
      <c r="F21" s="174">
        <f>IF(ISNUMBER(VALUE(SUBSTITUTE(実質収支比率等に係る経年分析!J$49,"▲","-"))),ROUND(VALUE(SUBSTITUTE(実質収支比率等に係る経年分析!J$49,"▲","-")),2),NA())</f>
        <v>-9.81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磯野計記念奨学金特別会計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津山市工業用水道事業会計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0.19</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1.04</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1.84</v>
      </c>
    </row>
    <row r="34" spans="1:16" x14ac:dyDescent="0.15">
      <c r="A34" s="175" t="str">
        <f>IF(連結実質赤字比率に係る赤字・黒字の構成分析!C$36="",NA(),連結実質赤字比率に係る赤字・黒字の構成分析!C$36)</f>
        <v>津山市下水道事業会計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1.27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2.38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2.41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2.2999999999999998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2.06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3.49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3.99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6.93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6.54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4.47</v>
      </c>
    </row>
    <row r="36" spans="1:16" x14ac:dyDescent="0.15">
      <c r="A36" s="175" t="str">
        <f>IF(連結実質赤字比率に係る赤字・黒字の構成分析!C$34="",NA(),連結実質赤字比率に係る赤字・黒字の構成分析!C$34)</f>
        <v>津山市水道事業会計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16.489999999999998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16.97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16.52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15.83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5996</v>
      </c>
      <c r="E42" s="176"/>
      <c r="F42" s="176"/>
      <c r="G42" s="176">
        <f>'実質公債費比率（分子）の構造'!L$52</f>
        <v>6069</v>
      </c>
      <c r="H42" s="176"/>
      <c r="I42" s="176"/>
      <c r="J42" s="176">
        <f>'実質公債費比率（分子）の構造'!M$52</f>
        <v>6178</v>
      </c>
      <c r="K42" s="176"/>
      <c r="L42" s="176"/>
      <c r="M42" s="176">
        <f>'実質公債費比率（分子）の構造'!N$52</f>
        <v>6314</v>
      </c>
      <c r="N42" s="176"/>
      <c r="O42" s="176"/>
      <c r="P42" s="176">
        <f>'実質公債費比率（分子）の構造'!O$52</f>
        <v>6110</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193</v>
      </c>
      <c r="C44" s="176"/>
      <c r="D44" s="176"/>
      <c r="E44" s="176">
        <f>'実質公債費比率（分子）の構造'!L$50</f>
        <v>151</v>
      </c>
      <c r="F44" s="176"/>
      <c r="G44" s="176"/>
      <c r="H44" s="176">
        <f>'実質公債費比率（分子）の構造'!M$50</f>
        <v>148</v>
      </c>
      <c r="I44" s="176"/>
      <c r="J44" s="176"/>
      <c r="K44" s="176">
        <f>'実質公債費比率（分子）の構造'!N$50</f>
        <v>143</v>
      </c>
      <c r="L44" s="176"/>
      <c r="M44" s="176"/>
      <c r="N44" s="176">
        <f>'実質公債費比率（分子）の構造'!O$50</f>
        <v>140</v>
      </c>
      <c r="O44" s="176"/>
      <c r="P44" s="176"/>
    </row>
    <row r="45" spans="1:16" x14ac:dyDescent="0.15">
      <c r="A45" s="176" t="s">
        <v>63</v>
      </c>
      <c r="B45" s="176">
        <f>'実質公債費比率（分子）の構造'!K$49</f>
        <v>787</v>
      </c>
      <c r="C45" s="176"/>
      <c r="D45" s="176"/>
      <c r="E45" s="176">
        <f>'実質公債費比率（分子）の構造'!L$49</f>
        <v>871</v>
      </c>
      <c r="F45" s="176"/>
      <c r="G45" s="176"/>
      <c r="H45" s="176">
        <f>'実質公債費比率（分子）の構造'!M$49</f>
        <v>941</v>
      </c>
      <c r="I45" s="176"/>
      <c r="J45" s="176"/>
      <c r="K45" s="176">
        <f>'実質公債費比率（分子）の構造'!N$49</f>
        <v>1060</v>
      </c>
      <c r="L45" s="176"/>
      <c r="M45" s="176"/>
      <c r="N45" s="176">
        <f>'実質公債費比率（分子）の構造'!O$49</f>
        <v>984</v>
      </c>
      <c r="O45" s="176"/>
      <c r="P45" s="176"/>
    </row>
    <row r="46" spans="1:16" x14ac:dyDescent="0.15">
      <c r="A46" s="176" t="s">
        <v>64</v>
      </c>
      <c r="B46" s="176">
        <f>'実質公債費比率（分子）の構造'!K$48</f>
        <v>1694</v>
      </c>
      <c r="C46" s="176"/>
      <c r="D46" s="176"/>
      <c r="E46" s="176">
        <f>'実質公債費比率（分子）の構造'!L$48</f>
        <v>1746</v>
      </c>
      <c r="F46" s="176"/>
      <c r="G46" s="176"/>
      <c r="H46" s="176">
        <f>'実質公債費比率（分子）の構造'!M$48</f>
        <v>1724</v>
      </c>
      <c r="I46" s="176"/>
      <c r="J46" s="176"/>
      <c r="K46" s="176">
        <f>'実質公債費比率（分子）の構造'!N$48</f>
        <v>1634</v>
      </c>
      <c r="L46" s="176"/>
      <c r="M46" s="176"/>
      <c r="N46" s="176">
        <f>'実質公債費比率（分子）の構造'!O$48</f>
        <v>1732</v>
      </c>
      <c r="O46" s="176"/>
      <c r="P46" s="176"/>
    </row>
    <row r="47" spans="1:16" x14ac:dyDescent="0.15">
      <c r="A47" s="176" t="s">
        <v>12</v>
      </c>
      <c r="B47" s="176">
        <f>'実質公債費比率（分子）の構造'!K$47</f>
        <v>7</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6009</v>
      </c>
      <c r="C49" s="176"/>
      <c r="D49" s="176"/>
      <c r="E49" s="176">
        <f>'実質公債費比率（分子）の構造'!L$45</f>
        <v>6161</v>
      </c>
      <c r="F49" s="176"/>
      <c r="G49" s="176"/>
      <c r="H49" s="176">
        <f>'実質公債費比率（分子）の構造'!M$45</f>
        <v>6241</v>
      </c>
      <c r="I49" s="176"/>
      <c r="J49" s="176"/>
      <c r="K49" s="176">
        <f>'実質公債費比率（分子）の構造'!N$45</f>
        <v>6316</v>
      </c>
      <c r="L49" s="176"/>
      <c r="M49" s="176"/>
      <c r="N49" s="176">
        <f>'実質公債費比率（分子）の構造'!O$45</f>
        <v>6369</v>
      </c>
      <c r="O49" s="176"/>
      <c r="P49" s="176"/>
    </row>
    <row r="50" spans="1:16" x14ac:dyDescent="0.15">
      <c r="A50" s="176" t="s">
        <v>67</v>
      </c>
      <c r="B50" s="176" t="e">
        <f>NA()</f>
        <v>#N/A</v>
      </c>
      <c r="C50" s="176">
        <f>IF(ISNUMBER('実質公債費比率（分子）の構造'!K$53),'実質公債費比率（分子）の構造'!K$53,NA())</f>
        <v>2694</v>
      </c>
      <c r="D50" s="176" t="e">
        <f>NA()</f>
        <v>#N/A</v>
      </c>
      <c r="E50" s="176" t="e">
        <f>NA()</f>
        <v>#N/A</v>
      </c>
      <c r="F50" s="176">
        <f>IF(ISNUMBER('実質公債費比率（分子）の構造'!L$53),'実質公債費比率（分子）の構造'!L$53,NA())</f>
        <v>2860</v>
      </c>
      <c r="G50" s="176" t="e">
        <f>NA()</f>
        <v>#N/A</v>
      </c>
      <c r="H50" s="176" t="e">
        <f>NA()</f>
        <v>#N/A</v>
      </c>
      <c r="I50" s="176">
        <f>IF(ISNUMBER('実質公債費比率（分子）の構造'!M$53),'実質公債費比率（分子）の構造'!M$53,NA())</f>
        <v>2876</v>
      </c>
      <c r="J50" s="176" t="e">
        <f>NA()</f>
        <v>#N/A</v>
      </c>
      <c r="K50" s="176" t="e">
        <f>NA()</f>
        <v>#N/A</v>
      </c>
      <c r="L50" s="176">
        <f>IF(ISNUMBER('実質公債費比率（分子）の構造'!N$53),'実質公債費比率（分子）の構造'!N$53,NA())</f>
        <v>2839</v>
      </c>
      <c r="M50" s="176" t="e">
        <f>NA()</f>
        <v>#N/A</v>
      </c>
      <c r="N50" s="176" t="e">
        <f>NA()</f>
        <v>#N/A</v>
      </c>
      <c r="O50" s="176">
        <f>IF(ISNUMBER('実質公債費比率（分子）の構造'!O$53),'実質公債費比率（分子）の構造'!O$53,NA())</f>
        <v>3115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68200</v>
      </c>
      <c r="E56" s="175"/>
      <c r="F56" s="175"/>
      <c r="G56" s="175">
        <f>'将来負担比率（分子）の構造'!J$52</f>
        <v>66267</v>
      </c>
      <c r="H56" s="175"/>
      <c r="I56" s="175"/>
      <c r="J56" s="175">
        <f>'将来負担比率（分子）の構造'!K$52</f>
        <v>63985</v>
      </c>
      <c r="K56" s="175"/>
      <c r="L56" s="175"/>
      <c r="M56" s="175">
        <f>'将来負担比率（分子）の構造'!L$52</f>
        <v>60392</v>
      </c>
      <c r="N56" s="175"/>
      <c r="O56" s="175"/>
      <c r="P56" s="175">
        <f>'将来負担比率（分子）の構造'!M$52</f>
        <v>57785</v>
      </c>
    </row>
    <row r="57" spans="1:16" x14ac:dyDescent="0.15">
      <c r="A57" s="175" t="s">
        <v>42</v>
      </c>
      <c r="B57" s="175"/>
      <c r="C57" s="175"/>
      <c r="D57" s="175">
        <f>'将来負担比率（分子）の構造'!I$51</f>
        <v>10193</v>
      </c>
      <c r="E57" s="175"/>
      <c r="F57" s="175"/>
      <c r="G57" s="175">
        <f>'将来負担比率（分子）の構造'!J$51</f>
        <v>9025</v>
      </c>
      <c r="H57" s="175"/>
      <c r="I57" s="175"/>
      <c r="J57" s="175">
        <f>'将来負担比率（分子）の構造'!K$51</f>
        <v>8509</v>
      </c>
      <c r="K57" s="175"/>
      <c r="L57" s="175"/>
      <c r="M57" s="175">
        <f>'将来負担比率（分子）の構造'!L$51</f>
        <v>8139</v>
      </c>
      <c r="N57" s="175"/>
      <c r="O57" s="175"/>
      <c r="P57" s="175">
        <f>'将来負担比率（分子）の構造'!M$51</f>
        <v>7868</v>
      </c>
    </row>
    <row r="58" spans="1:16" x14ac:dyDescent="0.15">
      <c r="A58" s="175" t="s">
        <v>41</v>
      </c>
      <c r="B58" s="175"/>
      <c r="C58" s="175"/>
      <c r="D58" s="175">
        <f>'将来負担比率（分子）の構造'!I$50</f>
        <v>8385</v>
      </c>
      <c r="E58" s="175"/>
      <c r="F58" s="175"/>
      <c r="G58" s="175">
        <f>'将来負担比率（分子）の構造'!J$50</f>
        <v>7745</v>
      </c>
      <c r="H58" s="175"/>
      <c r="I58" s="175"/>
      <c r="J58" s="175">
        <f>'将来負担比率（分子）の構造'!K$50</f>
        <v>9953</v>
      </c>
      <c r="K58" s="175"/>
      <c r="L58" s="175"/>
      <c r="M58" s="175">
        <f>'将来負担比率（分子）の構造'!L$50</f>
        <v>9959</v>
      </c>
      <c r="N58" s="175"/>
      <c r="O58" s="175"/>
      <c r="P58" s="175">
        <f>'将来負担比率（分子）の構造'!M$50</f>
        <v>7825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13</v>
      </c>
      <c r="C61" s="175"/>
      <c r="D61" s="175"/>
      <c r="E61" s="175">
        <f>'将来負担比率（分子）の構造'!J$46</f>
        <v>17</v>
      </c>
      <c r="F61" s="175"/>
      <c r="G61" s="175"/>
      <c r="H61" s="175">
        <f>'将来負担比率（分子）の構造'!K$46</f>
        <v>10</v>
      </c>
      <c r="I61" s="175"/>
      <c r="J61" s="175"/>
      <c r="K61" s="175">
        <f>'将来負担比率（分子）の構造'!L$46</f>
        <v>26</v>
      </c>
      <c r="L61" s="175"/>
      <c r="M61" s="175"/>
      <c r="N61" s="175">
        <f>'将来負担比率（分子）の構造'!M$46</f>
        <v>18</v>
      </c>
      <c r="O61" s="175"/>
      <c r="P61" s="175"/>
    </row>
    <row r="62" spans="1:16" x14ac:dyDescent="0.15">
      <c r="A62" s="175" t="s">
        <v>35</v>
      </c>
      <c r="B62" s="175">
        <f>'将来負担比率（分子）の構造'!I$45</f>
        <v>5840</v>
      </c>
      <c r="C62" s="175"/>
      <c r="D62" s="175"/>
      <c r="E62" s="175">
        <f>'将来負担比率（分子）の構造'!J$45</f>
        <v>5764</v>
      </c>
      <c r="F62" s="175"/>
      <c r="G62" s="175"/>
      <c r="H62" s="175">
        <f>'将来負担比率（分子）の構造'!K$45</f>
        <v>6040</v>
      </c>
      <c r="I62" s="175"/>
      <c r="J62" s="175"/>
      <c r="K62" s="175">
        <f>'将来負担比率（分子）の構造'!L$45</f>
        <v>5968</v>
      </c>
      <c r="L62" s="175"/>
      <c r="M62" s="175"/>
      <c r="N62" s="175">
        <f>'将来負担比率（分子）の構造'!M$45</f>
        <v>5568</v>
      </c>
      <c r="O62" s="175"/>
      <c r="P62" s="175"/>
    </row>
    <row r="63" spans="1:16" x14ac:dyDescent="0.15">
      <c r="A63" s="175" t="s">
        <v>34</v>
      </c>
      <c r="B63" s="175">
        <f>'将来負担比率（分子）の構造'!I$44</f>
        <v>8958</v>
      </c>
      <c r="C63" s="175"/>
      <c r="D63" s="175"/>
      <c r="E63" s="175">
        <f>'将来負担比率（分子）の構造'!J$44</f>
        <v>8234</v>
      </c>
      <c r="F63" s="175"/>
      <c r="G63" s="175"/>
      <c r="H63" s="175">
        <f>'将来負担比率（分子）の構造'!K$44</f>
        <v>7743</v>
      </c>
      <c r="I63" s="175"/>
      <c r="J63" s="175"/>
      <c r="K63" s="175">
        <f>'将来負担比率（分子）の構造'!L$44</f>
        <v>6917</v>
      </c>
      <c r="L63" s="175"/>
      <c r="M63" s="175"/>
      <c r="N63" s="175">
        <f>'将来負担比率（分子）の構造'!M$44</f>
        <v>6040</v>
      </c>
      <c r="O63" s="175"/>
      <c r="P63" s="175"/>
    </row>
    <row r="64" spans="1:16" x14ac:dyDescent="0.15">
      <c r="A64" s="175" t="s">
        <v>33</v>
      </c>
      <c r="B64" s="175">
        <f>'将来負担比率（分子）の構造'!I$43</f>
        <v>25266</v>
      </c>
      <c r="C64" s="175"/>
      <c r="D64" s="175"/>
      <c r="E64" s="175">
        <f>'将来負担比率（分子）の構造'!J$43</f>
        <v>23561</v>
      </c>
      <c r="F64" s="175"/>
      <c r="G64" s="175"/>
      <c r="H64" s="175">
        <f>'将来負担比率（分子）の構造'!K$43</f>
        <v>22679</v>
      </c>
      <c r="I64" s="175"/>
      <c r="J64" s="175"/>
      <c r="K64" s="175">
        <f>'将来負担比率（分子）の構造'!L$43</f>
        <v>21715</v>
      </c>
      <c r="L64" s="175"/>
      <c r="M64" s="175"/>
      <c r="N64" s="175">
        <f>'将来負担比率（分子）の構造'!M$43</f>
        <v>21104</v>
      </c>
      <c r="O64" s="175"/>
      <c r="P64" s="175"/>
    </row>
    <row r="65" spans="1:16" x14ac:dyDescent="0.15">
      <c r="A65" s="175" t="s">
        <v>32</v>
      </c>
      <c r="B65" s="175">
        <f>'将来負担比率（分子）の構造'!I$42</f>
        <v>1296</v>
      </c>
      <c r="C65" s="175"/>
      <c r="D65" s="175"/>
      <c r="E65" s="175">
        <f>'将来負担比率（分子）の構造'!J$42</f>
        <v>1166</v>
      </c>
      <c r="F65" s="175"/>
      <c r="G65" s="175"/>
      <c r="H65" s="175">
        <f>'将来負担比率（分子）の構造'!K$42</f>
        <v>1289</v>
      </c>
      <c r="I65" s="175"/>
      <c r="J65" s="175"/>
      <c r="K65" s="175">
        <f>'将来負担比率（分子）の構造'!L$42</f>
        <v>938</v>
      </c>
      <c r="L65" s="175"/>
      <c r="M65" s="175"/>
      <c r="N65" s="175">
        <f>'将来負担比率（分子）の構造'!M$42</f>
        <v>810</v>
      </c>
      <c r="O65" s="175"/>
      <c r="P65" s="175"/>
    </row>
    <row r="66" spans="1:16" x14ac:dyDescent="0.15">
      <c r="A66" s="175" t="s">
        <v>31</v>
      </c>
      <c r="B66" s="175">
        <f>'将来負担比率（分子）の構造'!I$41</f>
        <v>73669</v>
      </c>
      <c r="C66" s="175"/>
      <c r="D66" s="175"/>
      <c r="E66" s="175">
        <f>'将来負担比率（分子）の構造'!J$41</f>
        <v>71249</v>
      </c>
      <c r="F66" s="175"/>
      <c r="G66" s="175"/>
      <c r="H66" s="175">
        <f>'将来負担比率（分子）の構造'!K$41</f>
        <v>68271</v>
      </c>
      <c r="I66" s="175"/>
      <c r="J66" s="175"/>
      <c r="K66" s="175">
        <f>'将来負担比率（分子）の構造'!L$41</f>
        <v>64489</v>
      </c>
      <c r="L66" s="175"/>
      <c r="M66" s="175"/>
      <c r="N66" s="175">
        <f>'将来負担比率（分子）の構造'!M$41</f>
        <v>59760</v>
      </c>
      <c r="O66" s="175"/>
      <c r="P66" s="175"/>
    </row>
    <row r="67" spans="1:16" x14ac:dyDescent="0.15">
      <c r="A67" s="175" t="s">
        <v>71</v>
      </c>
      <c r="B67" s="175" t="e">
        <f>NA()</f>
        <v>#N/A</v>
      </c>
      <c r="C67" s="175">
        <f>IF(ISNUMBER('将来負担比率（分子）の構造'!I$53), IF('将来負担比率（分子）の構造'!I$53 &lt; 0, 0, '将来負担比率（分子）の構造'!I$53), NA())</f>
        <v>28264</v>
      </c>
      <c r="D67" s="175" t="e">
        <f>NA()</f>
        <v>#N/A</v>
      </c>
      <c r="E67" s="175" t="e">
        <f>NA()</f>
        <v>#N/A</v>
      </c>
      <c r="F67" s="175">
        <f>IF(ISNUMBER('将来負担比率（分子）の構造'!J$53), IF('将来負担比率（分子）の構造'!J$53 &lt; 0, 0, '将来負担比率（分子）の構造'!J$53), NA())</f>
        <v>26953</v>
      </c>
      <c r="G67" s="175" t="e">
        <f>NA()</f>
        <v>#N/A</v>
      </c>
      <c r="H67" s="175" t="e">
        <f>NA()</f>
        <v>#N/A</v>
      </c>
      <c r="I67" s="175">
        <f>IF(ISNUMBER('将来負担比率（分子）の構造'!K$53), IF('将来負担比率（分子）の構造'!K$53 &lt; 0, 0, '将来負担比率（分子）の構造'!K$53), NA())</f>
        <v>23585</v>
      </c>
      <c r="J67" s="175" t="e">
        <f>NA()</f>
        <v>#N/A</v>
      </c>
      <c r="K67" s="175" t="e">
        <f>NA()</f>
        <v>#N/A</v>
      </c>
      <c r="L67" s="175">
        <f>IF(ISNUMBER('将来負担比率（分子）の構造'!L$53), IF('将来負担比率（分子）の構造'!L$53 &lt; 0, 0, '将来負担比率（分子）の構造'!L$53), NA())</f>
        <v>21562</v>
      </c>
      <c r="M67" s="175" t="e">
        <f>NA()</f>
        <v>#N/A</v>
      </c>
      <c r="N67" s="175" t="e">
        <f>NA()</f>
        <v>#N/A</v>
      </c>
      <c r="O67" s="175">
        <f>IF(ISNUMBER('将来負担比率（分子）の構造'!M$53), IF('将来負担比率（分子）の構造'!M$53 &lt; 0, 0, '将来負担比率（分子）の構造'!M$53), NA())</f>
        <v>19823</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4628</v>
      </c>
      <c r="C72" s="179">
        <f>基金残高に係る経年分析!G55</f>
        <v>4131</v>
      </c>
      <c r="D72" s="179">
        <f>基金残高に係る経年分析!H55</f>
        <v>2933</v>
      </c>
    </row>
    <row r="73" spans="1:16" x14ac:dyDescent="0.15">
      <c r="A73" s="178" t="s">
        <v>74</v>
      </c>
      <c r="B73" s="179">
        <f>基金残高に係る経年分析!F56</f>
        <v>1027</v>
      </c>
      <c r="C73" s="179">
        <f>基金残高に係る経年分析!G56</f>
        <v>1027</v>
      </c>
      <c r="D73" s="179">
        <f>基金残高に係る経年分析!H56</f>
        <v>1159</v>
      </c>
    </row>
    <row r="74" spans="1:16" x14ac:dyDescent="0.15">
      <c r="A74" s="178" t="s">
        <v>75</v>
      </c>
      <c r="B74" s="179">
        <f>基金残高に係る経年分析!F57</f>
        <v>2680</v>
      </c>
      <c r="C74" s="179">
        <f>基金残高に係る経年分析!G57</f>
        <v>2834</v>
      </c>
      <c r="D74" s="179">
        <f>基金残高に係る経年分析!H57</f>
        <v>1792</v>
      </c>
    </row>
  </sheetData>
  <sheetProtection algorithmName="SHA-512" hashValue="woKHqp//wJvlmQKXCz2011c6PGIwHufvBZ5MS1fM2KCJan2aGoJ18GW3K1DxEuh330vUceL6USUmho19DwSVQQ==" saltValue="FxKs/4eoSYljcCrdM5rb7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13601822</v>
      </c>
      <c r="S5" s="713"/>
      <c r="T5" s="713"/>
      <c r="U5" s="713"/>
      <c r="V5" s="713"/>
      <c r="W5" s="713"/>
      <c r="X5" s="713"/>
      <c r="Y5" s="738"/>
      <c r="Z5" s="751">
        <v>24.6</v>
      </c>
      <c r="AA5" s="751"/>
      <c r="AB5" s="751"/>
      <c r="AC5" s="751"/>
      <c r="AD5" s="752">
        <v>12927415</v>
      </c>
      <c r="AE5" s="752"/>
      <c r="AF5" s="752"/>
      <c r="AG5" s="752"/>
      <c r="AH5" s="752"/>
      <c r="AI5" s="752"/>
      <c r="AJ5" s="752"/>
      <c r="AK5" s="752"/>
      <c r="AL5" s="739">
        <v>45.3</v>
      </c>
      <c r="AM5" s="721"/>
      <c r="AN5" s="721"/>
      <c r="AO5" s="740"/>
      <c r="AP5" s="715" t="s">
        <v>216</v>
      </c>
      <c r="AQ5" s="716"/>
      <c r="AR5" s="716"/>
      <c r="AS5" s="716"/>
      <c r="AT5" s="716"/>
      <c r="AU5" s="716"/>
      <c r="AV5" s="716"/>
      <c r="AW5" s="716"/>
      <c r="AX5" s="716"/>
      <c r="AY5" s="716"/>
      <c r="AZ5" s="716"/>
      <c r="BA5" s="716"/>
      <c r="BB5" s="716"/>
      <c r="BC5" s="716"/>
      <c r="BD5" s="716"/>
      <c r="BE5" s="716"/>
      <c r="BF5" s="717"/>
      <c r="BG5" s="657">
        <v>12915005</v>
      </c>
      <c r="BH5" s="658"/>
      <c r="BI5" s="658"/>
      <c r="BJ5" s="658"/>
      <c r="BK5" s="658"/>
      <c r="BL5" s="658"/>
      <c r="BM5" s="658"/>
      <c r="BN5" s="659"/>
      <c r="BO5" s="695">
        <v>95</v>
      </c>
      <c r="BP5" s="695"/>
      <c r="BQ5" s="695"/>
      <c r="BR5" s="695"/>
      <c r="BS5" s="696">
        <v>174455</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580560</v>
      </c>
      <c r="S6" s="658"/>
      <c r="T6" s="658"/>
      <c r="U6" s="658"/>
      <c r="V6" s="658"/>
      <c r="W6" s="658"/>
      <c r="X6" s="658"/>
      <c r="Y6" s="659"/>
      <c r="Z6" s="695">
        <v>1.1000000000000001</v>
      </c>
      <c r="AA6" s="695"/>
      <c r="AB6" s="695"/>
      <c r="AC6" s="695"/>
      <c r="AD6" s="696">
        <v>580560</v>
      </c>
      <c r="AE6" s="696"/>
      <c r="AF6" s="696"/>
      <c r="AG6" s="696"/>
      <c r="AH6" s="696"/>
      <c r="AI6" s="696"/>
      <c r="AJ6" s="696"/>
      <c r="AK6" s="696"/>
      <c r="AL6" s="660">
        <v>2</v>
      </c>
      <c r="AM6" s="661"/>
      <c r="AN6" s="661"/>
      <c r="AO6" s="697"/>
      <c r="AP6" s="654" t="s">
        <v>221</v>
      </c>
      <c r="AQ6" s="655"/>
      <c r="AR6" s="655"/>
      <c r="AS6" s="655"/>
      <c r="AT6" s="655"/>
      <c r="AU6" s="655"/>
      <c r="AV6" s="655"/>
      <c r="AW6" s="655"/>
      <c r="AX6" s="655"/>
      <c r="AY6" s="655"/>
      <c r="AZ6" s="655"/>
      <c r="BA6" s="655"/>
      <c r="BB6" s="655"/>
      <c r="BC6" s="655"/>
      <c r="BD6" s="655"/>
      <c r="BE6" s="655"/>
      <c r="BF6" s="656"/>
      <c r="BG6" s="657">
        <v>12915005</v>
      </c>
      <c r="BH6" s="658"/>
      <c r="BI6" s="658"/>
      <c r="BJ6" s="658"/>
      <c r="BK6" s="658"/>
      <c r="BL6" s="658"/>
      <c r="BM6" s="658"/>
      <c r="BN6" s="659"/>
      <c r="BO6" s="695">
        <v>95</v>
      </c>
      <c r="BP6" s="695"/>
      <c r="BQ6" s="695"/>
      <c r="BR6" s="695"/>
      <c r="BS6" s="696">
        <v>174455</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330932</v>
      </c>
      <c r="CS6" s="658"/>
      <c r="CT6" s="658"/>
      <c r="CU6" s="658"/>
      <c r="CV6" s="658"/>
      <c r="CW6" s="658"/>
      <c r="CX6" s="658"/>
      <c r="CY6" s="659"/>
      <c r="CZ6" s="739">
        <v>0.6</v>
      </c>
      <c r="DA6" s="721"/>
      <c r="DB6" s="721"/>
      <c r="DC6" s="741"/>
      <c r="DD6" s="663" t="s">
        <v>122</v>
      </c>
      <c r="DE6" s="658"/>
      <c r="DF6" s="658"/>
      <c r="DG6" s="658"/>
      <c r="DH6" s="658"/>
      <c r="DI6" s="658"/>
      <c r="DJ6" s="658"/>
      <c r="DK6" s="658"/>
      <c r="DL6" s="658"/>
      <c r="DM6" s="658"/>
      <c r="DN6" s="658"/>
      <c r="DO6" s="658"/>
      <c r="DP6" s="659"/>
      <c r="DQ6" s="663">
        <v>330932</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5215</v>
      </c>
      <c r="S7" s="658"/>
      <c r="T7" s="658"/>
      <c r="U7" s="658"/>
      <c r="V7" s="658"/>
      <c r="W7" s="658"/>
      <c r="X7" s="658"/>
      <c r="Y7" s="659"/>
      <c r="Z7" s="695">
        <v>0</v>
      </c>
      <c r="AA7" s="695"/>
      <c r="AB7" s="695"/>
      <c r="AC7" s="695"/>
      <c r="AD7" s="696">
        <v>5215</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5667348</v>
      </c>
      <c r="BH7" s="658"/>
      <c r="BI7" s="658"/>
      <c r="BJ7" s="658"/>
      <c r="BK7" s="658"/>
      <c r="BL7" s="658"/>
      <c r="BM7" s="658"/>
      <c r="BN7" s="659"/>
      <c r="BO7" s="695">
        <v>41.7</v>
      </c>
      <c r="BP7" s="695"/>
      <c r="BQ7" s="695"/>
      <c r="BR7" s="695"/>
      <c r="BS7" s="696">
        <v>174455</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5427433</v>
      </c>
      <c r="CS7" s="658"/>
      <c r="CT7" s="658"/>
      <c r="CU7" s="658"/>
      <c r="CV7" s="658"/>
      <c r="CW7" s="658"/>
      <c r="CX7" s="658"/>
      <c r="CY7" s="659"/>
      <c r="CZ7" s="695">
        <v>10.1</v>
      </c>
      <c r="DA7" s="695"/>
      <c r="DB7" s="695"/>
      <c r="DC7" s="695"/>
      <c r="DD7" s="663">
        <v>198965</v>
      </c>
      <c r="DE7" s="658"/>
      <c r="DF7" s="658"/>
      <c r="DG7" s="658"/>
      <c r="DH7" s="658"/>
      <c r="DI7" s="658"/>
      <c r="DJ7" s="658"/>
      <c r="DK7" s="658"/>
      <c r="DL7" s="658"/>
      <c r="DM7" s="658"/>
      <c r="DN7" s="658"/>
      <c r="DO7" s="658"/>
      <c r="DP7" s="659"/>
      <c r="DQ7" s="663">
        <v>3897152</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85899</v>
      </c>
      <c r="S8" s="658"/>
      <c r="T8" s="658"/>
      <c r="U8" s="658"/>
      <c r="V8" s="658"/>
      <c r="W8" s="658"/>
      <c r="X8" s="658"/>
      <c r="Y8" s="659"/>
      <c r="Z8" s="695">
        <v>0.2</v>
      </c>
      <c r="AA8" s="695"/>
      <c r="AB8" s="695"/>
      <c r="AC8" s="695"/>
      <c r="AD8" s="696">
        <v>85899</v>
      </c>
      <c r="AE8" s="696"/>
      <c r="AF8" s="696"/>
      <c r="AG8" s="696"/>
      <c r="AH8" s="696"/>
      <c r="AI8" s="696"/>
      <c r="AJ8" s="696"/>
      <c r="AK8" s="696"/>
      <c r="AL8" s="660">
        <v>0.3</v>
      </c>
      <c r="AM8" s="661"/>
      <c r="AN8" s="661"/>
      <c r="AO8" s="697"/>
      <c r="AP8" s="654" t="s">
        <v>227</v>
      </c>
      <c r="AQ8" s="655"/>
      <c r="AR8" s="655"/>
      <c r="AS8" s="655"/>
      <c r="AT8" s="655"/>
      <c r="AU8" s="655"/>
      <c r="AV8" s="655"/>
      <c r="AW8" s="655"/>
      <c r="AX8" s="655"/>
      <c r="AY8" s="655"/>
      <c r="AZ8" s="655"/>
      <c r="BA8" s="655"/>
      <c r="BB8" s="655"/>
      <c r="BC8" s="655"/>
      <c r="BD8" s="655"/>
      <c r="BE8" s="655"/>
      <c r="BF8" s="656"/>
      <c r="BG8" s="657">
        <v>174665</v>
      </c>
      <c r="BH8" s="658"/>
      <c r="BI8" s="658"/>
      <c r="BJ8" s="658"/>
      <c r="BK8" s="658"/>
      <c r="BL8" s="658"/>
      <c r="BM8" s="658"/>
      <c r="BN8" s="659"/>
      <c r="BO8" s="695">
        <v>1.3</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19385575</v>
      </c>
      <c r="CS8" s="658"/>
      <c r="CT8" s="658"/>
      <c r="CU8" s="658"/>
      <c r="CV8" s="658"/>
      <c r="CW8" s="658"/>
      <c r="CX8" s="658"/>
      <c r="CY8" s="659"/>
      <c r="CZ8" s="695">
        <v>36</v>
      </c>
      <c r="DA8" s="695"/>
      <c r="DB8" s="695"/>
      <c r="DC8" s="695"/>
      <c r="DD8" s="663">
        <v>474906</v>
      </c>
      <c r="DE8" s="658"/>
      <c r="DF8" s="658"/>
      <c r="DG8" s="658"/>
      <c r="DH8" s="658"/>
      <c r="DI8" s="658"/>
      <c r="DJ8" s="658"/>
      <c r="DK8" s="658"/>
      <c r="DL8" s="658"/>
      <c r="DM8" s="658"/>
      <c r="DN8" s="658"/>
      <c r="DO8" s="658"/>
      <c r="DP8" s="659"/>
      <c r="DQ8" s="663">
        <v>9890294</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94101</v>
      </c>
      <c r="S9" s="658"/>
      <c r="T9" s="658"/>
      <c r="U9" s="658"/>
      <c r="V9" s="658"/>
      <c r="W9" s="658"/>
      <c r="X9" s="658"/>
      <c r="Y9" s="659"/>
      <c r="Z9" s="695">
        <v>0.2</v>
      </c>
      <c r="AA9" s="695"/>
      <c r="AB9" s="695"/>
      <c r="AC9" s="695"/>
      <c r="AD9" s="696">
        <v>94101</v>
      </c>
      <c r="AE9" s="696"/>
      <c r="AF9" s="696"/>
      <c r="AG9" s="696"/>
      <c r="AH9" s="696"/>
      <c r="AI9" s="696"/>
      <c r="AJ9" s="696"/>
      <c r="AK9" s="696"/>
      <c r="AL9" s="660">
        <v>0.3</v>
      </c>
      <c r="AM9" s="661"/>
      <c r="AN9" s="661"/>
      <c r="AO9" s="697"/>
      <c r="AP9" s="654" t="s">
        <v>230</v>
      </c>
      <c r="AQ9" s="655"/>
      <c r="AR9" s="655"/>
      <c r="AS9" s="655"/>
      <c r="AT9" s="655"/>
      <c r="AU9" s="655"/>
      <c r="AV9" s="655"/>
      <c r="AW9" s="655"/>
      <c r="AX9" s="655"/>
      <c r="AY9" s="655"/>
      <c r="AZ9" s="655"/>
      <c r="BA9" s="655"/>
      <c r="BB9" s="655"/>
      <c r="BC9" s="655"/>
      <c r="BD9" s="655"/>
      <c r="BE9" s="655"/>
      <c r="BF9" s="656"/>
      <c r="BG9" s="657">
        <v>4521748</v>
      </c>
      <c r="BH9" s="658"/>
      <c r="BI9" s="658"/>
      <c r="BJ9" s="658"/>
      <c r="BK9" s="658"/>
      <c r="BL9" s="658"/>
      <c r="BM9" s="658"/>
      <c r="BN9" s="659"/>
      <c r="BO9" s="695">
        <v>33.200000000000003</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4576436</v>
      </c>
      <c r="CS9" s="658"/>
      <c r="CT9" s="658"/>
      <c r="CU9" s="658"/>
      <c r="CV9" s="658"/>
      <c r="CW9" s="658"/>
      <c r="CX9" s="658"/>
      <c r="CY9" s="659"/>
      <c r="CZ9" s="695">
        <v>8.5</v>
      </c>
      <c r="DA9" s="695"/>
      <c r="DB9" s="695"/>
      <c r="DC9" s="695"/>
      <c r="DD9" s="663">
        <v>139543</v>
      </c>
      <c r="DE9" s="658"/>
      <c r="DF9" s="658"/>
      <c r="DG9" s="658"/>
      <c r="DH9" s="658"/>
      <c r="DI9" s="658"/>
      <c r="DJ9" s="658"/>
      <c r="DK9" s="658"/>
      <c r="DL9" s="658"/>
      <c r="DM9" s="658"/>
      <c r="DN9" s="658"/>
      <c r="DO9" s="658"/>
      <c r="DP9" s="659"/>
      <c r="DQ9" s="663">
        <v>3647668</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343888</v>
      </c>
      <c r="BH10" s="658"/>
      <c r="BI10" s="658"/>
      <c r="BJ10" s="658"/>
      <c r="BK10" s="658"/>
      <c r="BL10" s="658"/>
      <c r="BM10" s="658"/>
      <c r="BN10" s="659"/>
      <c r="BO10" s="695">
        <v>2.5</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269186</v>
      </c>
      <c r="CS10" s="658"/>
      <c r="CT10" s="658"/>
      <c r="CU10" s="658"/>
      <c r="CV10" s="658"/>
      <c r="CW10" s="658"/>
      <c r="CX10" s="658"/>
      <c r="CY10" s="659"/>
      <c r="CZ10" s="695">
        <v>0.5</v>
      </c>
      <c r="DA10" s="695"/>
      <c r="DB10" s="695"/>
      <c r="DC10" s="695"/>
      <c r="DD10" s="663" t="s">
        <v>122</v>
      </c>
      <c r="DE10" s="658"/>
      <c r="DF10" s="658"/>
      <c r="DG10" s="658"/>
      <c r="DH10" s="658"/>
      <c r="DI10" s="658"/>
      <c r="DJ10" s="658"/>
      <c r="DK10" s="658"/>
      <c r="DL10" s="658"/>
      <c r="DM10" s="658"/>
      <c r="DN10" s="658"/>
      <c r="DO10" s="658"/>
      <c r="DP10" s="659"/>
      <c r="DQ10" s="663">
        <v>149983</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2437354</v>
      </c>
      <c r="S11" s="658"/>
      <c r="T11" s="658"/>
      <c r="U11" s="658"/>
      <c r="V11" s="658"/>
      <c r="W11" s="658"/>
      <c r="X11" s="658"/>
      <c r="Y11" s="659"/>
      <c r="Z11" s="660">
        <v>4.4000000000000004</v>
      </c>
      <c r="AA11" s="661"/>
      <c r="AB11" s="661"/>
      <c r="AC11" s="662"/>
      <c r="AD11" s="663">
        <v>2437354</v>
      </c>
      <c r="AE11" s="658"/>
      <c r="AF11" s="658"/>
      <c r="AG11" s="658"/>
      <c r="AH11" s="658"/>
      <c r="AI11" s="658"/>
      <c r="AJ11" s="658"/>
      <c r="AK11" s="659"/>
      <c r="AL11" s="660">
        <v>8.5</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627047</v>
      </c>
      <c r="BH11" s="658"/>
      <c r="BI11" s="658"/>
      <c r="BJ11" s="658"/>
      <c r="BK11" s="658"/>
      <c r="BL11" s="658"/>
      <c r="BM11" s="658"/>
      <c r="BN11" s="659"/>
      <c r="BO11" s="695">
        <v>4.5999999999999996</v>
      </c>
      <c r="BP11" s="695"/>
      <c r="BQ11" s="695"/>
      <c r="BR11" s="695"/>
      <c r="BS11" s="696">
        <v>174455</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2187317</v>
      </c>
      <c r="CS11" s="658"/>
      <c r="CT11" s="658"/>
      <c r="CU11" s="658"/>
      <c r="CV11" s="658"/>
      <c r="CW11" s="658"/>
      <c r="CX11" s="658"/>
      <c r="CY11" s="659"/>
      <c r="CZ11" s="695">
        <v>4.0999999999999996</v>
      </c>
      <c r="DA11" s="695"/>
      <c r="DB11" s="695"/>
      <c r="DC11" s="695"/>
      <c r="DD11" s="663">
        <v>416319</v>
      </c>
      <c r="DE11" s="658"/>
      <c r="DF11" s="658"/>
      <c r="DG11" s="658"/>
      <c r="DH11" s="658"/>
      <c r="DI11" s="658"/>
      <c r="DJ11" s="658"/>
      <c r="DK11" s="658"/>
      <c r="DL11" s="658"/>
      <c r="DM11" s="658"/>
      <c r="DN11" s="658"/>
      <c r="DO11" s="658"/>
      <c r="DP11" s="659"/>
      <c r="DQ11" s="663">
        <v>1235275</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8748</v>
      </c>
      <c r="S12" s="658"/>
      <c r="T12" s="658"/>
      <c r="U12" s="658"/>
      <c r="V12" s="658"/>
      <c r="W12" s="658"/>
      <c r="X12" s="658"/>
      <c r="Y12" s="659"/>
      <c r="Z12" s="695">
        <v>0</v>
      </c>
      <c r="AA12" s="695"/>
      <c r="AB12" s="695"/>
      <c r="AC12" s="695"/>
      <c r="AD12" s="696">
        <v>8748</v>
      </c>
      <c r="AE12" s="696"/>
      <c r="AF12" s="696"/>
      <c r="AG12" s="696"/>
      <c r="AH12" s="696"/>
      <c r="AI12" s="696"/>
      <c r="AJ12" s="696"/>
      <c r="AK12" s="696"/>
      <c r="AL12" s="660">
        <v>0</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6008338</v>
      </c>
      <c r="BH12" s="658"/>
      <c r="BI12" s="658"/>
      <c r="BJ12" s="658"/>
      <c r="BK12" s="658"/>
      <c r="BL12" s="658"/>
      <c r="BM12" s="658"/>
      <c r="BN12" s="659"/>
      <c r="BO12" s="695">
        <v>44.2</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1517017</v>
      </c>
      <c r="CS12" s="658"/>
      <c r="CT12" s="658"/>
      <c r="CU12" s="658"/>
      <c r="CV12" s="658"/>
      <c r="CW12" s="658"/>
      <c r="CX12" s="658"/>
      <c r="CY12" s="659"/>
      <c r="CZ12" s="695">
        <v>2.8</v>
      </c>
      <c r="DA12" s="695"/>
      <c r="DB12" s="695"/>
      <c r="DC12" s="695"/>
      <c r="DD12" s="663">
        <v>500020</v>
      </c>
      <c r="DE12" s="658"/>
      <c r="DF12" s="658"/>
      <c r="DG12" s="658"/>
      <c r="DH12" s="658"/>
      <c r="DI12" s="658"/>
      <c r="DJ12" s="658"/>
      <c r="DK12" s="658"/>
      <c r="DL12" s="658"/>
      <c r="DM12" s="658"/>
      <c r="DN12" s="658"/>
      <c r="DO12" s="658"/>
      <c r="DP12" s="659"/>
      <c r="DQ12" s="663">
        <v>1199451</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5960905</v>
      </c>
      <c r="BH13" s="658"/>
      <c r="BI13" s="658"/>
      <c r="BJ13" s="658"/>
      <c r="BK13" s="658"/>
      <c r="BL13" s="658"/>
      <c r="BM13" s="658"/>
      <c r="BN13" s="659"/>
      <c r="BO13" s="695">
        <v>43.8</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5364402</v>
      </c>
      <c r="CS13" s="658"/>
      <c r="CT13" s="658"/>
      <c r="CU13" s="658"/>
      <c r="CV13" s="658"/>
      <c r="CW13" s="658"/>
      <c r="CX13" s="658"/>
      <c r="CY13" s="659"/>
      <c r="CZ13" s="695">
        <v>10</v>
      </c>
      <c r="DA13" s="695"/>
      <c r="DB13" s="695"/>
      <c r="DC13" s="695"/>
      <c r="DD13" s="663">
        <v>2243255</v>
      </c>
      <c r="DE13" s="658"/>
      <c r="DF13" s="658"/>
      <c r="DG13" s="658"/>
      <c r="DH13" s="658"/>
      <c r="DI13" s="658"/>
      <c r="DJ13" s="658"/>
      <c r="DK13" s="658"/>
      <c r="DL13" s="658"/>
      <c r="DM13" s="658"/>
      <c r="DN13" s="658"/>
      <c r="DO13" s="658"/>
      <c r="DP13" s="659"/>
      <c r="DQ13" s="663">
        <v>2939378</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4453</v>
      </c>
      <c r="S14" s="658"/>
      <c r="T14" s="658"/>
      <c r="U14" s="658"/>
      <c r="V14" s="658"/>
      <c r="W14" s="658"/>
      <c r="X14" s="658"/>
      <c r="Y14" s="659"/>
      <c r="Z14" s="695">
        <v>0</v>
      </c>
      <c r="AA14" s="695"/>
      <c r="AB14" s="695"/>
      <c r="AC14" s="695"/>
      <c r="AD14" s="696">
        <v>4453</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454744</v>
      </c>
      <c r="BH14" s="658"/>
      <c r="BI14" s="658"/>
      <c r="BJ14" s="658"/>
      <c r="BK14" s="658"/>
      <c r="BL14" s="658"/>
      <c r="BM14" s="658"/>
      <c r="BN14" s="659"/>
      <c r="BO14" s="695">
        <v>3.3</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1864258</v>
      </c>
      <c r="CS14" s="658"/>
      <c r="CT14" s="658"/>
      <c r="CU14" s="658"/>
      <c r="CV14" s="658"/>
      <c r="CW14" s="658"/>
      <c r="CX14" s="658"/>
      <c r="CY14" s="659"/>
      <c r="CZ14" s="695">
        <v>3.5</v>
      </c>
      <c r="DA14" s="695"/>
      <c r="DB14" s="695"/>
      <c r="DC14" s="695"/>
      <c r="DD14" s="663">
        <v>80829</v>
      </c>
      <c r="DE14" s="658"/>
      <c r="DF14" s="658"/>
      <c r="DG14" s="658"/>
      <c r="DH14" s="658"/>
      <c r="DI14" s="658"/>
      <c r="DJ14" s="658"/>
      <c r="DK14" s="658"/>
      <c r="DL14" s="658"/>
      <c r="DM14" s="658"/>
      <c r="DN14" s="658"/>
      <c r="DO14" s="658"/>
      <c r="DP14" s="659"/>
      <c r="DQ14" s="663">
        <v>1768494</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784575</v>
      </c>
      <c r="BH15" s="658"/>
      <c r="BI15" s="658"/>
      <c r="BJ15" s="658"/>
      <c r="BK15" s="658"/>
      <c r="BL15" s="658"/>
      <c r="BM15" s="658"/>
      <c r="BN15" s="659"/>
      <c r="BO15" s="695">
        <v>5.8</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4799321</v>
      </c>
      <c r="CS15" s="658"/>
      <c r="CT15" s="658"/>
      <c r="CU15" s="658"/>
      <c r="CV15" s="658"/>
      <c r="CW15" s="658"/>
      <c r="CX15" s="658"/>
      <c r="CY15" s="659"/>
      <c r="CZ15" s="695">
        <v>8.9</v>
      </c>
      <c r="DA15" s="695"/>
      <c r="DB15" s="695"/>
      <c r="DC15" s="695"/>
      <c r="DD15" s="663">
        <v>1132907</v>
      </c>
      <c r="DE15" s="658"/>
      <c r="DF15" s="658"/>
      <c r="DG15" s="658"/>
      <c r="DH15" s="658"/>
      <c r="DI15" s="658"/>
      <c r="DJ15" s="658"/>
      <c r="DK15" s="658"/>
      <c r="DL15" s="658"/>
      <c r="DM15" s="658"/>
      <c r="DN15" s="658"/>
      <c r="DO15" s="658"/>
      <c r="DP15" s="659"/>
      <c r="DQ15" s="663">
        <v>3482404</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54728</v>
      </c>
      <c r="S16" s="658"/>
      <c r="T16" s="658"/>
      <c r="U16" s="658"/>
      <c r="V16" s="658"/>
      <c r="W16" s="658"/>
      <c r="X16" s="658"/>
      <c r="Y16" s="659"/>
      <c r="Z16" s="695">
        <v>0.1</v>
      </c>
      <c r="AA16" s="695"/>
      <c r="AB16" s="695"/>
      <c r="AC16" s="695"/>
      <c r="AD16" s="696">
        <v>54728</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124984</v>
      </c>
      <c r="CS16" s="658"/>
      <c r="CT16" s="658"/>
      <c r="CU16" s="658"/>
      <c r="CV16" s="658"/>
      <c r="CW16" s="658"/>
      <c r="CX16" s="658"/>
      <c r="CY16" s="659"/>
      <c r="CZ16" s="695">
        <v>0.2</v>
      </c>
      <c r="DA16" s="695"/>
      <c r="DB16" s="695"/>
      <c r="DC16" s="695"/>
      <c r="DD16" s="663" t="s">
        <v>122</v>
      </c>
      <c r="DE16" s="658"/>
      <c r="DF16" s="658"/>
      <c r="DG16" s="658"/>
      <c r="DH16" s="658"/>
      <c r="DI16" s="658"/>
      <c r="DJ16" s="658"/>
      <c r="DK16" s="658"/>
      <c r="DL16" s="658"/>
      <c r="DM16" s="658"/>
      <c r="DN16" s="658"/>
      <c r="DO16" s="658"/>
      <c r="DP16" s="659"/>
      <c r="DQ16" s="663">
        <v>29752</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223728</v>
      </c>
      <c r="S17" s="658"/>
      <c r="T17" s="658"/>
      <c r="U17" s="658"/>
      <c r="V17" s="658"/>
      <c r="W17" s="658"/>
      <c r="X17" s="658"/>
      <c r="Y17" s="659"/>
      <c r="Z17" s="695">
        <v>0.4</v>
      </c>
      <c r="AA17" s="695"/>
      <c r="AB17" s="695"/>
      <c r="AC17" s="695"/>
      <c r="AD17" s="696">
        <v>223728</v>
      </c>
      <c r="AE17" s="696"/>
      <c r="AF17" s="696"/>
      <c r="AG17" s="696"/>
      <c r="AH17" s="696"/>
      <c r="AI17" s="696"/>
      <c r="AJ17" s="696"/>
      <c r="AK17" s="696"/>
      <c r="AL17" s="660">
        <v>0.8</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7963015</v>
      </c>
      <c r="CS17" s="658"/>
      <c r="CT17" s="658"/>
      <c r="CU17" s="658"/>
      <c r="CV17" s="658"/>
      <c r="CW17" s="658"/>
      <c r="CX17" s="658"/>
      <c r="CY17" s="659"/>
      <c r="CZ17" s="695">
        <v>14.8</v>
      </c>
      <c r="DA17" s="695"/>
      <c r="DB17" s="695"/>
      <c r="DC17" s="695"/>
      <c r="DD17" s="663" t="s">
        <v>122</v>
      </c>
      <c r="DE17" s="658"/>
      <c r="DF17" s="658"/>
      <c r="DG17" s="658"/>
      <c r="DH17" s="658"/>
      <c r="DI17" s="658"/>
      <c r="DJ17" s="658"/>
      <c r="DK17" s="658"/>
      <c r="DL17" s="658"/>
      <c r="DM17" s="658"/>
      <c r="DN17" s="658"/>
      <c r="DO17" s="658"/>
      <c r="DP17" s="659"/>
      <c r="DQ17" s="663">
        <v>6264368</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111942</v>
      </c>
      <c r="S18" s="658"/>
      <c r="T18" s="658"/>
      <c r="U18" s="658"/>
      <c r="V18" s="658"/>
      <c r="W18" s="658"/>
      <c r="X18" s="658"/>
      <c r="Y18" s="659"/>
      <c r="Z18" s="695">
        <v>0.2</v>
      </c>
      <c r="AA18" s="695"/>
      <c r="AB18" s="695"/>
      <c r="AC18" s="695"/>
      <c r="AD18" s="696">
        <v>111942</v>
      </c>
      <c r="AE18" s="696"/>
      <c r="AF18" s="696"/>
      <c r="AG18" s="696"/>
      <c r="AH18" s="696"/>
      <c r="AI18" s="696"/>
      <c r="AJ18" s="696"/>
      <c r="AK18" s="696"/>
      <c r="AL18" s="660">
        <v>0.4</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91577</v>
      </c>
      <c r="S19" s="658"/>
      <c r="T19" s="658"/>
      <c r="U19" s="658"/>
      <c r="V19" s="658"/>
      <c r="W19" s="658"/>
      <c r="X19" s="658"/>
      <c r="Y19" s="659"/>
      <c r="Z19" s="695">
        <v>0.2</v>
      </c>
      <c r="AA19" s="695"/>
      <c r="AB19" s="695"/>
      <c r="AC19" s="695"/>
      <c r="AD19" s="696">
        <v>91577</v>
      </c>
      <c r="AE19" s="696"/>
      <c r="AF19" s="696"/>
      <c r="AG19" s="696"/>
      <c r="AH19" s="696"/>
      <c r="AI19" s="696"/>
      <c r="AJ19" s="696"/>
      <c r="AK19" s="696"/>
      <c r="AL19" s="660">
        <v>0.3</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686817</v>
      </c>
      <c r="BH19" s="658"/>
      <c r="BI19" s="658"/>
      <c r="BJ19" s="658"/>
      <c r="BK19" s="658"/>
      <c r="BL19" s="658"/>
      <c r="BM19" s="658"/>
      <c r="BN19" s="659"/>
      <c r="BO19" s="695">
        <v>5</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20365</v>
      </c>
      <c r="S20" s="658"/>
      <c r="T20" s="658"/>
      <c r="U20" s="658"/>
      <c r="V20" s="658"/>
      <c r="W20" s="658"/>
      <c r="X20" s="658"/>
      <c r="Y20" s="659"/>
      <c r="Z20" s="695">
        <v>0</v>
      </c>
      <c r="AA20" s="695"/>
      <c r="AB20" s="695"/>
      <c r="AC20" s="695"/>
      <c r="AD20" s="696">
        <v>20365</v>
      </c>
      <c r="AE20" s="696"/>
      <c r="AF20" s="696"/>
      <c r="AG20" s="696"/>
      <c r="AH20" s="696"/>
      <c r="AI20" s="696"/>
      <c r="AJ20" s="696"/>
      <c r="AK20" s="696"/>
      <c r="AL20" s="660">
        <v>0.1</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686817</v>
      </c>
      <c r="BH20" s="658"/>
      <c r="BI20" s="658"/>
      <c r="BJ20" s="658"/>
      <c r="BK20" s="658"/>
      <c r="BL20" s="658"/>
      <c r="BM20" s="658"/>
      <c r="BN20" s="659"/>
      <c r="BO20" s="695">
        <v>5</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53809876</v>
      </c>
      <c r="CS20" s="658"/>
      <c r="CT20" s="658"/>
      <c r="CU20" s="658"/>
      <c r="CV20" s="658"/>
      <c r="CW20" s="658"/>
      <c r="CX20" s="658"/>
      <c r="CY20" s="659"/>
      <c r="CZ20" s="695">
        <v>100</v>
      </c>
      <c r="DA20" s="695"/>
      <c r="DB20" s="695"/>
      <c r="DC20" s="695"/>
      <c r="DD20" s="663">
        <v>5186744</v>
      </c>
      <c r="DE20" s="658"/>
      <c r="DF20" s="658"/>
      <c r="DG20" s="658"/>
      <c r="DH20" s="658"/>
      <c r="DI20" s="658"/>
      <c r="DJ20" s="658"/>
      <c r="DK20" s="658"/>
      <c r="DL20" s="658"/>
      <c r="DM20" s="658"/>
      <c r="DN20" s="658"/>
      <c r="DO20" s="658"/>
      <c r="DP20" s="659"/>
      <c r="DQ20" s="663">
        <v>34835151</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13025725</v>
      </c>
      <c r="S21" s="658"/>
      <c r="T21" s="658"/>
      <c r="U21" s="658"/>
      <c r="V21" s="658"/>
      <c r="W21" s="658"/>
      <c r="X21" s="658"/>
      <c r="Y21" s="659"/>
      <c r="Z21" s="695">
        <v>23.6</v>
      </c>
      <c r="AA21" s="695"/>
      <c r="AB21" s="695"/>
      <c r="AC21" s="695"/>
      <c r="AD21" s="696">
        <v>11798279</v>
      </c>
      <c r="AE21" s="696"/>
      <c r="AF21" s="696"/>
      <c r="AG21" s="696"/>
      <c r="AH21" s="696"/>
      <c r="AI21" s="696"/>
      <c r="AJ21" s="696"/>
      <c r="AK21" s="696"/>
      <c r="AL21" s="660">
        <v>41.3</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12410</v>
      </c>
      <c r="BH21" s="658"/>
      <c r="BI21" s="658"/>
      <c r="BJ21" s="658"/>
      <c r="BK21" s="658"/>
      <c r="BL21" s="658"/>
      <c r="BM21" s="658"/>
      <c r="BN21" s="659"/>
      <c r="BO21" s="695">
        <v>0.1</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11798279</v>
      </c>
      <c r="S22" s="658"/>
      <c r="T22" s="658"/>
      <c r="U22" s="658"/>
      <c r="V22" s="658"/>
      <c r="W22" s="658"/>
      <c r="X22" s="658"/>
      <c r="Y22" s="659"/>
      <c r="Z22" s="695">
        <v>21.4</v>
      </c>
      <c r="AA22" s="695"/>
      <c r="AB22" s="695"/>
      <c r="AC22" s="695"/>
      <c r="AD22" s="696">
        <v>11798279</v>
      </c>
      <c r="AE22" s="696"/>
      <c r="AF22" s="696"/>
      <c r="AG22" s="696"/>
      <c r="AH22" s="696"/>
      <c r="AI22" s="696"/>
      <c r="AJ22" s="696"/>
      <c r="AK22" s="696"/>
      <c r="AL22" s="660">
        <v>41.3</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1227446</v>
      </c>
      <c r="S23" s="658"/>
      <c r="T23" s="658"/>
      <c r="U23" s="658"/>
      <c r="V23" s="658"/>
      <c r="W23" s="658"/>
      <c r="X23" s="658"/>
      <c r="Y23" s="659"/>
      <c r="Z23" s="695">
        <v>2.2000000000000002</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674407</v>
      </c>
      <c r="BH23" s="658"/>
      <c r="BI23" s="658"/>
      <c r="BJ23" s="658"/>
      <c r="BK23" s="658"/>
      <c r="BL23" s="658"/>
      <c r="BM23" s="658"/>
      <c r="BN23" s="659"/>
      <c r="BO23" s="695">
        <v>5</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28030832</v>
      </c>
      <c r="CS24" s="713"/>
      <c r="CT24" s="713"/>
      <c r="CU24" s="713"/>
      <c r="CV24" s="713"/>
      <c r="CW24" s="713"/>
      <c r="CX24" s="713"/>
      <c r="CY24" s="738"/>
      <c r="CZ24" s="739">
        <v>52.1</v>
      </c>
      <c r="DA24" s="721"/>
      <c r="DB24" s="721"/>
      <c r="DC24" s="741"/>
      <c r="DD24" s="737">
        <v>17709838</v>
      </c>
      <c r="DE24" s="713"/>
      <c r="DF24" s="713"/>
      <c r="DG24" s="713"/>
      <c r="DH24" s="713"/>
      <c r="DI24" s="713"/>
      <c r="DJ24" s="713"/>
      <c r="DK24" s="738"/>
      <c r="DL24" s="737">
        <v>15443679</v>
      </c>
      <c r="DM24" s="713"/>
      <c r="DN24" s="713"/>
      <c r="DO24" s="713"/>
      <c r="DP24" s="713"/>
      <c r="DQ24" s="713"/>
      <c r="DR24" s="713"/>
      <c r="DS24" s="713"/>
      <c r="DT24" s="713"/>
      <c r="DU24" s="713"/>
      <c r="DV24" s="738"/>
      <c r="DW24" s="739">
        <v>53.7</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30234275</v>
      </c>
      <c r="S25" s="658"/>
      <c r="T25" s="658"/>
      <c r="U25" s="658"/>
      <c r="V25" s="658"/>
      <c r="W25" s="658"/>
      <c r="X25" s="658"/>
      <c r="Y25" s="659"/>
      <c r="Z25" s="695">
        <v>54.8</v>
      </c>
      <c r="AA25" s="695"/>
      <c r="AB25" s="695"/>
      <c r="AC25" s="695"/>
      <c r="AD25" s="696">
        <v>28332422</v>
      </c>
      <c r="AE25" s="696"/>
      <c r="AF25" s="696"/>
      <c r="AG25" s="696"/>
      <c r="AH25" s="696"/>
      <c r="AI25" s="696"/>
      <c r="AJ25" s="696"/>
      <c r="AK25" s="696"/>
      <c r="AL25" s="660">
        <v>99.3</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7321546</v>
      </c>
      <c r="CS25" s="670"/>
      <c r="CT25" s="670"/>
      <c r="CU25" s="670"/>
      <c r="CV25" s="670"/>
      <c r="CW25" s="670"/>
      <c r="CX25" s="670"/>
      <c r="CY25" s="671"/>
      <c r="CZ25" s="660">
        <v>13.6</v>
      </c>
      <c r="DA25" s="672"/>
      <c r="DB25" s="672"/>
      <c r="DC25" s="673"/>
      <c r="DD25" s="663">
        <v>6737195</v>
      </c>
      <c r="DE25" s="670"/>
      <c r="DF25" s="670"/>
      <c r="DG25" s="670"/>
      <c r="DH25" s="670"/>
      <c r="DI25" s="670"/>
      <c r="DJ25" s="670"/>
      <c r="DK25" s="671"/>
      <c r="DL25" s="663">
        <v>6174620</v>
      </c>
      <c r="DM25" s="670"/>
      <c r="DN25" s="670"/>
      <c r="DO25" s="670"/>
      <c r="DP25" s="670"/>
      <c r="DQ25" s="670"/>
      <c r="DR25" s="670"/>
      <c r="DS25" s="670"/>
      <c r="DT25" s="670"/>
      <c r="DU25" s="670"/>
      <c r="DV25" s="671"/>
      <c r="DW25" s="660">
        <v>21.5</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9463</v>
      </c>
      <c r="S26" s="658"/>
      <c r="T26" s="658"/>
      <c r="U26" s="658"/>
      <c r="V26" s="658"/>
      <c r="W26" s="658"/>
      <c r="X26" s="658"/>
      <c r="Y26" s="659"/>
      <c r="Z26" s="695">
        <v>0</v>
      </c>
      <c r="AA26" s="695"/>
      <c r="AB26" s="695"/>
      <c r="AC26" s="695"/>
      <c r="AD26" s="696">
        <v>9463</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4469005</v>
      </c>
      <c r="CS26" s="658"/>
      <c r="CT26" s="658"/>
      <c r="CU26" s="658"/>
      <c r="CV26" s="658"/>
      <c r="CW26" s="658"/>
      <c r="CX26" s="658"/>
      <c r="CY26" s="659"/>
      <c r="CZ26" s="660">
        <v>8.3000000000000007</v>
      </c>
      <c r="DA26" s="672"/>
      <c r="DB26" s="672"/>
      <c r="DC26" s="673"/>
      <c r="DD26" s="663">
        <v>4138166</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439878</v>
      </c>
      <c r="S27" s="658"/>
      <c r="T27" s="658"/>
      <c r="U27" s="658"/>
      <c r="V27" s="658"/>
      <c r="W27" s="658"/>
      <c r="X27" s="658"/>
      <c r="Y27" s="659"/>
      <c r="Z27" s="695">
        <v>0.8</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13601822</v>
      </c>
      <c r="BH27" s="658"/>
      <c r="BI27" s="658"/>
      <c r="BJ27" s="658"/>
      <c r="BK27" s="658"/>
      <c r="BL27" s="658"/>
      <c r="BM27" s="658"/>
      <c r="BN27" s="659"/>
      <c r="BO27" s="695">
        <v>100</v>
      </c>
      <c r="BP27" s="695"/>
      <c r="BQ27" s="695"/>
      <c r="BR27" s="695"/>
      <c r="BS27" s="696">
        <v>174455</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12746271</v>
      </c>
      <c r="CS27" s="670"/>
      <c r="CT27" s="670"/>
      <c r="CU27" s="670"/>
      <c r="CV27" s="670"/>
      <c r="CW27" s="670"/>
      <c r="CX27" s="670"/>
      <c r="CY27" s="671"/>
      <c r="CZ27" s="660">
        <v>23.7</v>
      </c>
      <c r="DA27" s="672"/>
      <c r="DB27" s="672"/>
      <c r="DC27" s="673"/>
      <c r="DD27" s="663">
        <v>4708275</v>
      </c>
      <c r="DE27" s="670"/>
      <c r="DF27" s="670"/>
      <c r="DG27" s="670"/>
      <c r="DH27" s="670"/>
      <c r="DI27" s="670"/>
      <c r="DJ27" s="670"/>
      <c r="DK27" s="671"/>
      <c r="DL27" s="663">
        <v>3004691</v>
      </c>
      <c r="DM27" s="670"/>
      <c r="DN27" s="670"/>
      <c r="DO27" s="670"/>
      <c r="DP27" s="670"/>
      <c r="DQ27" s="670"/>
      <c r="DR27" s="670"/>
      <c r="DS27" s="670"/>
      <c r="DT27" s="670"/>
      <c r="DU27" s="670"/>
      <c r="DV27" s="671"/>
      <c r="DW27" s="660">
        <v>10.5</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322202</v>
      </c>
      <c r="S28" s="658"/>
      <c r="T28" s="658"/>
      <c r="U28" s="658"/>
      <c r="V28" s="658"/>
      <c r="W28" s="658"/>
      <c r="X28" s="658"/>
      <c r="Y28" s="659"/>
      <c r="Z28" s="695">
        <v>0.6</v>
      </c>
      <c r="AA28" s="695"/>
      <c r="AB28" s="695"/>
      <c r="AC28" s="695"/>
      <c r="AD28" s="696">
        <v>51049</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7963015</v>
      </c>
      <c r="CS28" s="658"/>
      <c r="CT28" s="658"/>
      <c r="CU28" s="658"/>
      <c r="CV28" s="658"/>
      <c r="CW28" s="658"/>
      <c r="CX28" s="658"/>
      <c r="CY28" s="659"/>
      <c r="CZ28" s="660">
        <v>14.8</v>
      </c>
      <c r="DA28" s="672"/>
      <c r="DB28" s="672"/>
      <c r="DC28" s="673"/>
      <c r="DD28" s="663">
        <v>6264368</v>
      </c>
      <c r="DE28" s="658"/>
      <c r="DF28" s="658"/>
      <c r="DG28" s="658"/>
      <c r="DH28" s="658"/>
      <c r="DI28" s="658"/>
      <c r="DJ28" s="658"/>
      <c r="DK28" s="659"/>
      <c r="DL28" s="663">
        <v>6264368</v>
      </c>
      <c r="DM28" s="658"/>
      <c r="DN28" s="658"/>
      <c r="DO28" s="658"/>
      <c r="DP28" s="658"/>
      <c r="DQ28" s="658"/>
      <c r="DR28" s="658"/>
      <c r="DS28" s="658"/>
      <c r="DT28" s="658"/>
      <c r="DU28" s="658"/>
      <c r="DV28" s="659"/>
      <c r="DW28" s="660">
        <v>21.8</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175750</v>
      </c>
      <c r="S29" s="658"/>
      <c r="T29" s="658"/>
      <c r="U29" s="658"/>
      <c r="V29" s="658"/>
      <c r="W29" s="658"/>
      <c r="X29" s="658"/>
      <c r="Y29" s="659"/>
      <c r="Z29" s="695">
        <v>0.3</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7962957</v>
      </c>
      <c r="CS29" s="670"/>
      <c r="CT29" s="670"/>
      <c r="CU29" s="670"/>
      <c r="CV29" s="670"/>
      <c r="CW29" s="670"/>
      <c r="CX29" s="670"/>
      <c r="CY29" s="671"/>
      <c r="CZ29" s="660">
        <v>14.8</v>
      </c>
      <c r="DA29" s="672"/>
      <c r="DB29" s="672"/>
      <c r="DC29" s="673"/>
      <c r="DD29" s="663">
        <v>6264310</v>
      </c>
      <c r="DE29" s="670"/>
      <c r="DF29" s="670"/>
      <c r="DG29" s="670"/>
      <c r="DH29" s="670"/>
      <c r="DI29" s="670"/>
      <c r="DJ29" s="670"/>
      <c r="DK29" s="671"/>
      <c r="DL29" s="663">
        <v>6264310</v>
      </c>
      <c r="DM29" s="670"/>
      <c r="DN29" s="670"/>
      <c r="DO29" s="670"/>
      <c r="DP29" s="670"/>
      <c r="DQ29" s="670"/>
      <c r="DR29" s="670"/>
      <c r="DS29" s="670"/>
      <c r="DT29" s="670"/>
      <c r="DU29" s="670"/>
      <c r="DV29" s="671"/>
      <c r="DW29" s="660">
        <v>21.8</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9970590</v>
      </c>
      <c r="S30" s="658"/>
      <c r="T30" s="658"/>
      <c r="U30" s="658"/>
      <c r="V30" s="658"/>
      <c r="W30" s="658"/>
      <c r="X30" s="658"/>
      <c r="Y30" s="659"/>
      <c r="Z30" s="695">
        <v>18.100000000000001</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7813273</v>
      </c>
      <c r="CS30" s="658"/>
      <c r="CT30" s="658"/>
      <c r="CU30" s="658"/>
      <c r="CV30" s="658"/>
      <c r="CW30" s="658"/>
      <c r="CX30" s="658"/>
      <c r="CY30" s="659"/>
      <c r="CZ30" s="660">
        <v>14.5</v>
      </c>
      <c r="DA30" s="672"/>
      <c r="DB30" s="672"/>
      <c r="DC30" s="673"/>
      <c r="DD30" s="663">
        <v>6114626</v>
      </c>
      <c r="DE30" s="658"/>
      <c r="DF30" s="658"/>
      <c r="DG30" s="658"/>
      <c r="DH30" s="658"/>
      <c r="DI30" s="658"/>
      <c r="DJ30" s="658"/>
      <c r="DK30" s="659"/>
      <c r="DL30" s="663">
        <v>6114626</v>
      </c>
      <c r="DM30" s="658"/>
      <c r="DN30" s="658"/>
      <c r="DO30" s="658"/>
      <c r="DP30" s="658"/>
      <c r="DQ30" s="658"/>
      <c r="DR30" s="658"/>
      <c r="DS30" s="658"/>
      <c r="DT30" s="658"/>
      <c r="DU30" s="658"/>
      <c r="DV30" s="659"/>
      <c r="DW30" s="660">
        <v>21.3</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v>8169</v>
      </c>
      <c r="S31" s="658"/>
      <c r="T31" s="658"/>
      <c r="U31" s="658"/>
      <c r="V31" s="658"/>
      <c r="W31" s="658"/>
      <c r="X31" s="658"/>
      <c r="Y31" s="659"/>
      <c r="Z31" s="695">
        <v>0</v>
      </c>
      <c r="AA31" s="695"/>
      <c r="AB31" s="695"/>
      <c r="AC31" s="695"/>
      <c r="AD31" s="696">
        <v>8169</v>
      </c>
      <c r="AE31" s="696"/>
      <c r="AF31" s="696"/>
      <c r="AG31" s="696"/>
      <c r="AH31" s="696"/>
      <c r="AI31" s="696"/>
      <c r="AJ31" s="696"/>
      <c r="AK31" s="696"/>
      <c r="AL31" s="660">
        <v>0</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99.4</v>
      </c>
      <c r="BH31" s="720"/>
      <c r="BI31" s="720"/>
      <c r="BJ31" s="720"/>
      <c r="BK31" s="720"/>
      <c r="BL31" s="720"/>
      <c r="BM31" s="721">
        <v>98.1</v>
      </c>
      <c r="BN31" s="720"/>
      <c r="BO31" s="720"/>
      <c r="BP31" s="720"/>
      <c r="BQ31" s="722"/>
      <c r="BR31" s="719">
        <v>99.4</v>
      </c>
      <c r="BS31" s="720"/>
      <c r="BT31" s="720"/>
      <c r="BU31" s="720"/>
      <c r="BV31" s="720"/>
      <c r="BW31" s="720"/>
      <c r="BX31" s="721">
        <v>98.1</v>
      </c>
      <c r="BY31" s="720"/>
      <c r="BZ31" s="720"/>
      <c r="CA31" s="720"/>
      <c r="CB31" s="722"/>
      <c r="CD31" s="678"/>
      <c r="CE31" s="679"/>
      <c r="CF31" s="654" t="s">
        <v>300</v>
      </c>
      <c r="CG31" s="655"/>
      <c r="CH31" s="655"/>
      <c r="CI31" s="655"/>
      <c r="CJ31" s="655"/>
      <c r="CK31" s="655"/>
      <c r="CL31" s="655"/>
      <c r="CM31" s="655"/>
      <c r="CN31" s="655"/>
      <c r="CO31" s="655"/>
      <c r="CP31" s="655"/>
      <c r="CQ31" s="656"/>
      <c r="CR31" s="657">
        <v>149684</v>
      </c>
      <c r="CS31" s="670"/>
      <c r="CT31" s="670"/>
      <c r="CU31" s="670"/>
      <c r="CV31" s="670"/>
      <c r="CW31" s="670"/>
      <c r="CX31" s="670"/>
      <c r="CY31" s="671"/>
      <c r="CZ31" s="660">
        <v>0.3</v>
      </c>
      <c r="DA31" s="672"/>
      <c r="DB31" s="672"/>
      <c r="DC31" s="673"/>
      <c r="DD31" s="663">
        <v>149684</v>
      </c>
      <c r="DE31" s="670"/>
      <c r="DF31" s="670"/>
      <c r="DG31" s="670"/>
      <c r="DH31" s="670"/>
      <c r="DI31" s="670"/>
      <c r="DJ31" s="670"/>
      <c r="DK31" s="671"/>
      <c r="DL31" s="663">
        <v>149684</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3816347</v>
      </c>
      <c r="S32" s="658"/>
      <c r="T32" s="658"/>
      <c r="U32" s="658"/>
      <c r="V32" s="658"/>
      <c r="W32" s="658"/>
      <c r="X32" s="658"/>
      <c r="Y32" s="659"/>
      <c r="Z32" s="695">
        <v>6.9</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99.5</v>
      </c>
      <c r="BH32" s="670"/>
      <c r="BI32" s="670"/>
      <c r="BJ32" s="670"/>
      <c r="BK32" s="670"/>
      <c r="BL32" s="670"/>
      <c r="BM32" s="661">
        <v>98.5</v>
      </c>
      <c r="BN32" s="670"/>
      <c r="BO32" s="670"/>
      <c r="BP32" s="670"/>
      <c r="BQ32" s="693"/>
      <c r="BR32" s="723">
        <v>99.5</v>
      </c>
      <c r="BS32" s="670"/>
      <c r="BT32" s="670"/>
      <c r="BU32" s="670"/>
      <c r="BV32" s="670"/>
      <c r="BW32" s="670"/>
      <c r="BX32" s="661">
        <v>98.6</v>
      </c>
      <c r="BY32" s="670"/>
      <c r="BZ32" s="670"/>
      <c r="CA32" s="670"/>
      <c r="CB32" s="693"/>
      <c r="CD32" s="680"/>
      <c r="CE32" s="681"/>
      <c r="CF32" s="654" t="s">
        <v>304</v>
      </c>
      <c r="CG32" s="655"/>
      <c r="CH32" s="655"/>
      <c r="CI32" s="655"/>
      <c r="CJ32" s="655"/>
      <c r="CK32" s="655"/>
      <c r="CL32" s="655"/>
      <c r="CM32" s="655"/>
      <c r="CN32" s="655"/>
      <c r="CO32" s="655"/>
      <c r="CP32" s="655"/>
      <c r="CQ32" s="656"/>
      <c r="CR32" s="657">
        <v>58</v>
      </c>
      <c r="CS32" s="658"/>
      <c r="CT32" s="658"/>
      <c r="CU32" s="658"/>
      <c r="CV32" s="658"/>
      <c r="CW32" s="658"/>
      <c r="CX32" s="658"/>
      <c r="CY32" s="659"/>
      <c r="CZ32" s="660">
        <v>0</v>
      </c>
      <c r="DA32" s="672"/>
      <c r="DB32" s="672"/>
      <c r="DC32" s="673"/>
      <c r="DD32" s="663">
        <v>58</v>
      </c>
      <c r="DE32" s="658"/>
      <c r="DF32" s="658"/>
      <c r="DG32" s="658"/>
      <c r="DH32" s="658"/>
      <c r="DI32" s="658"/>
      <c r="DJ32" s="658"/>
      <c r="DK32" s="659"/>
      <c r="DL32" s="663">
        <v>58</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266930</v>
      </c>
      <c r="S33" s="658"/>
      <c r="T33" s="658"/>
      <c r="U33" s="658"/>
      <c r="V33" s="658"/>
      <c r="W33" s="658"/>
      <c r="X33" s="658"/>
      <c r="Y33" s="659"/>
      <c r="Z33" s="695">
        <v>0.5</v>
      </c>
      <c r="AA33" s="695"/>
      <c r="AB33" s="695"/>
      <c r="AC33" s="695"/>
      <c r="AD33" s="696">
        <v>50223</v>
      </c>
      <c r="AE33" s="696"/>
      <c r="AF33" s="696"/>
      <c r="AG33" s="696"/>
      <c r="AH33" s="696"/>
      <c r="AI33" s="696"/>
      <c r="AJ33" s="696"/>
      <c r="AK33" s="696"/>
      <c r="AL33" s="660">
        <v>0.2</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99.2</v>
      </c>
      <c r="BH33" s="642"/>
      <c r="BI33" s="642"/>
      <c r="BJ33" s="642"/>
      <c r="BK33" s="642"/>
      <c r="BL33" s="642"/>
      <c r="BM33" s="688">
        <v>97.6</v>
      </c>
      <c r="BN33" s="642"/>
      <c r="BO33" s="642"/>
      <c r="BP33" s="642"/>
      <c r="BQ33" s="705"/>
      <c r="BR33" s="718">
        <v>99.3</v>
      </c>
      <c r="BS33" s="642"/>
      <c r="BT33" s="642"/>
      <c r="BU33" s="642"/>
      <c r="BV33" s="642"/>
      <c r="BW33" s="642"/>
      <c r="BX33" s="688">
        <v>97.6</v>
      </c>
      <c r="BY33" s="642"/>
      <c r="BZ33" s="642"/>
      <c r="CA33" s="642"/>
      <c r="CB33" s="705"/>
      <c r="CD33" s="654" t="s">
        <v>307</v>
      </c>
      <c r="CE33" s="655"/>
      <c r="CF33" s="655"/>
      <c r="CG33" s="655"/>
      <c r="CH33" s="655"/>
      <c r="CI33" s="655"/>
      <c r="CJ33" s="655"/>
      <c r="CK33" s="655"/>
      <c r="CL33" s="655"/>
      <c r="CM33" s="655"/>
      <c r="CN33" s="655"/>
      <c r="CO33" s="655"/>
      <c r="CP33" s="655"/>
      <c r="CQ33" s="656"/>
      <c r="CR33" s="657">
        <v>20467316</v>
      </c>
      <c r="CS33" s="670"/>
      <c r="CT33" s="670"/>
      <c r="CU33" s="670"/>
      <c r="CV33" s="670"/>
      <c r="CW33" s="670"/>
      <c r="CX33" s="670"/>
      <c r="CY33" s="671"/>
      <c r="CZ33" s="660">
        <v>38</v>
      </c>
      <c r="DA33" s="672"/>
      <c r="DB33" s="672"/>
      <c r="DC33" s="673"/>
      <c r="DD33" s="663">
        <v>15962124</v>
      </c>
      <c r="DE33" s="670"/>
      <c r="DF33" s="670"/>
      <c r="DG33" s="670"/>
      <c r="DH33" s="670"/>
      <c r="DI33" s="670"/>
      <c r="DJ33" s="670"/>
      <c r="DK33" s="671"/>
      <c r="DL33" s="663">
        <v>11257196</v>
      </c>
      <c r="DM33" s="670"/>
      <c r="DN33" s="670"/>
      <c r="DO33" s="670"/>
      <c r="DP33" s="670"/>
      <c r="DQ33" s="670"/>
      <c r="DR33" s="670"/>
      <c r="DS33" s="670"/>
      <c r="DT33" s="670"/>
      <c r="DU33" s="670"/>
      <c r="DV33" s="671"/>
      <c r="DW33" s="660">
        <v>39.200000000000003</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885454</v>
      </c>
      <c r="S34" s="658"/>
      <c r="T34" s="658"/>
      <c r="U34" s="658"/>
      <c r="V34" s="658"/>
      <c r="W34" s="658"/>
      <c r="X34" s="658"/>
      <c r="Y34" s="659"/>
      <c r="Z34" s="695">
        <v>1.6</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5955728</v>
      </c>
      <c r="CS34" s="658"/>
      <c r="CT34" s="658"/>
      <c r="CU34" s="658"/>
      <c r="CV34" s="658"/>
      <c r="CW34" s="658"/>
      <c r="CX34" s="658"/>
      <c r="CY34" s="659"/>
      <c r="CZ34" s="660">
        <v>11.1</v>
      </c>
      <c r="DA34" s="672"/>
      <c r="DB34" s="672"/>
      <c r="DC34" s="673"/>
      <c r="DD34" s="663">
        <v>4375371</v>
      </c>
      <c r="DE34" s="658"/>
      <c r="DF34" s="658"/>
      <c r="DG34" s="658"/>
      <c r="DH34" s="658"/>
      <c r="DI34" s="658"/>
      <c r="DJ34" s="658"/>
      <c r="DK34" s="659"/>
      <c r="DL34" s="663">
        <v>3259736</v>
      </c>
      <c r="DM34" s="658"/>
      <c r="DN34" s="658"/>
      <c r="DO34" s="658"/>
      <c r="DP34" s="658"/>
      <c r="DQ34" s="658"/>
      <c r="DR34" s="658"/>
      <c r="DS34" s="658"/>
      <c r="DT34" s="658"/>
      <c r="DU34" s="658"/>
      <c r="DV34" s="659"/>
      <c r="DW34" s="660">
        <v>11.3</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4373501</v>
      </c>
      <c r="S35" s="658"/>
      <c r="T35" s="658"/>
      <c r="U35" s="658"/>
      <c r="V35" s="658"/>
      <c r="W35" s="658"/>
      <c r="X35" s="658"/>
      <c r="Y35" s="659"/>
      <c r="Z35" s="695">
        <v>7.9</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358561</v>
      </c>
      <c r="CS35" s="670"/>
      <c r="CT35" s="670"/>
      <c r="CU35" s="670"/>
      <c r="CV35" s="670"/>
      <c r="CW35" s="670"/>
      <c r="CX35" s="670"/>
      <c r="CY35" s="671"/>
      <c r="CZ35" s="660">
        <v>0.7</v>
      </c>
      <c r="DA35" s="672"/>
      <c r="DB35" s="672"/>
      <c r="DC35" s="673"/>
      <c r="DD35" s="663">
        <v>239216</v>
      </c>
      <c r="DE35" s="670"/>
      <c r="DF35" s="670"/>
      <c r="DG35" s="670"/>
      <c r="DH35" s="670"/>
      <c r="DI35" s="670"/>
      <c r="DJ35" s="670"/>
      <c r="DK35" s="671"/>
      <c r="DL35" s="663">
        <v>194635</v>
      </c>
      <c r="DM35" s="670"/>
      <c r="DN35" s="670"/>
      <c r="DO35" s="670"/>
      <c r="DP35" s="670"/>
      <c r="DQ35" s="670"/>
      <c r="DR35" s="670"/>
      <c r="DS35" s="670"/>
      <c r="DT35" s="670"/>
      <c r="DU35" s="670"/>
      <c r="DV35" s="671"/>
      <c r="DW35" s="660">
        <v>0.7</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945498</v>
      </c>
      <c r="S36" s="658"/>
      <c r="T36" s="658"/>
      <c r="U36" s="658"/>
      <c r="V36" s="658"/>
      <c r="W36" s="658"/>
      <c r="X36" s="658"/>
      <c r="Y36" s="659"/>
      <c r="Z36" s="695">
        <v>1.7</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6407052</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52170</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8405938</v>
      </c>
      <c r="CS36" s="658"/>
      <c r="CT36" s="658"/>
      <c r="CU36" s="658"/>
      <c r="CV36" s="658"/>
      <c r="CW36" s="658"/>
      <c r="CX36" s="658"/>
      <c r="CY36" s="659"/>
      <c r="CZ36" s="660">
        <v>15.6</v>
      </c>
      <c r="DA36" s="672"/>
      <c r="DB36" s="672"/>
      <c r="DC36" s="673"/>
      <c r="DD36" s="663">
        <v>7470353</v>
      </c>
      <c r="DE36" s="658"/>
      <c r="DF36" s="658"/>
      <c r="DG36" s="658"/>
      <c r="DH36" s="658"/>
      <c r="DI36" s="658"/>
      <c r="DJ36" s="658"/>
      <c r="DK36" s="659"/>
      <c r="DL36" s="663">
        <v>4442816</v>
      </c>
      <c r="DM36" s="658"/>
      <c r="DN36" s="658"/>
      <c r="DO36" s="658"/>
      <c r="DP36" s="658"/>
      <c r="DQ36" s="658"/>
      <c r="DR36" s="658"/>
      <c r="DS36" s="658"/>
      <c r="DT36" s="658"/>
      <c r="DU36" s="658"/>
      <c r="DV36" s="659"/>
      <c r="DW36" s="660">
        <v>15.5</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663367</v>
      </c>
      <c r="S37" s="658"/>
      <c r="T37" s="658"/>
      <c r="U37" s="658"/>
      <c r="V37" s="658"/>
      <c r="W37" s="658"/>
      <c r="X37" s="658"/>
      <c r="Y37" s="659"/>
      <c r="Z37" s="695">
        <v>1.2</v>
      </c>
      <c r="AA37" s="695"/>
      <c r="AB37" s="695"/>
      <c r="AC37" s="695"/>
      <c r="AD37" s="696">
        <v>85176</v>
      </c>
      <c r="AE37" s="696"/>
      <c r="AF37" s="696"/>
      <c r="AG37" s="696"/>
      <c r="AH37" s="696"/>
      <c r="AI37" s="696"/>
      <c r="AJ37" s="696"/>
      <c r="AK37" s="696"/>
      <c r="AL37" s="660">
        <v>0.3</v>
      </c>
      <c r="AM37" s="661"/>
      <c r="AN37" s="661"/>
      <c r="AO37" s="697"/>
      <c r="AQ37" s="690" t="s">
        <v>319</v>
      </c>
      <c r="AR37" s="691"/>
      <c r="AS37" s="691"/>
      <c r="AT37" s="691"/>
      <c r="AU37" s="691"/>
      <c r="AV37" s="691"/>
      <c r="AW37" s="691"/>
      <c r="AX37" s="691"/>
      <c r="AY37" s="692"/>
      <c r="AZ37" s="657">
        <v>2000264</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-71416</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3039245</v>
      </c>
      <c r="CS37" s="670"/>
      <c r="CT37" s="670"/>
      <c r="CU37" s="670"/>
      <c r="CV37" s="670"/>
      <c r="CW37" s="670"/>
      <c r="CX37" s="670"/>
      <c r="CY37" s="671"/>
      <c r="CZ37" s="660">
        <v>5.6</v>
      </c>
      <c r="DA37" s="672"/>
      <c r="DB37" s="672"/>
      <c r="DC37" s="673"/>
      <c r="DD37" s="663">
        <v>3012685</v>
      </c>
      <c r="DE37" s="670"/>
      <c r="DF37" s="670"/>
      <c r="DG37" s="670"/>
      <c r="DH37" s="670"/>
      <c r="DI37" s="670"/>
      <c r="DJ37" s="670"/>
      <c r="DK37" s="671"/>
      <c r="DL37" s="663">
        <v>2962288</v>
      </c>
      <c r="DM37" s="670"/>
      <c r="DN37" s="670"/>
      <c r="DO37" s="670"/>
      <c r="DP37" s="670"/>
      <c r="DQ37" s="670"/>
      <c r="DR37" s="670"/>
      <c r="DS37" s="670"/>
      <c r="DT37" s="670"/>
      <c r="DU37" s="670"/>
      <c r="DV37" s="671"/>
      <c r="DW37" s="660">
        <v>10.3</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3084774</v>
      </c>
      <c r="S38" s="658"/>
      <c r="T38" s="658"/>
      <c r="U38" s="658"/>
      <c r="V38" s="658"/>
      <c r="W38" s="658"/>
      <c r="X38" s="658"/>
      <c r="Y38" s="659"/>
      <c r="Z38" s="695">
        <v>5.6</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87525</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11396</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4290557</v>
      </c>
      <c r="CS38" s="658"/>
      <c r="CT38" s="658"/>
      <c r="CU38" s="658"/>
      <c r="CV38" s="658"/>
      <c r="CW38" s="658"/>
      <c r="CX38" s="658"/>
      <c r="CY38" s="659"/>
      <c r="CZ38" s="660">
        <v>8</v>
      </c>
      <c r="DA38" s="672"/>
      <c r="DB38" s="672"/>
      <c r="DC38" s="673"/>
      <c r="DD38" s="663">
        <v>3557692</v>
      </c>
      <c r="DE38" s="658"/>
      <c r="DF38" s="658"/>
      <c r="DG38" s="658"/>
      <c r="DH38" s="658"/>
      <c r="DI38" s="658"/>
      <c r="DJ38" s="658"/>
      <c r="DK38" s="659"/>
      <c r="DL38" s="663">
        <v>3360009</v>
      </c>
      <c r="DM38" s="658"/>
      <c r="DN38" s="658"/>
      <c r="DO38" s="658"/>
      <c r="DP38" s="658"/>
      <c r="DQ38" s="658"/>
      <c r="DR38" s="658"/>
      <c r="DS38" s="658"/>
      <c r="DT38" s="658"/>
      <c r="DU38" s="658"/>
      <c r="DV38" s="659"/>
      <c r="DW38" s="660">
        <v>11.7</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63831</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16316</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1245782</v>
      </c>
      <c r="CS39" s="670"/>
      <c r="CT39" s="670"/>
      <c r="CU39" s="670"/>
      <c r="CV39" s="670"/>
      <c r="CW39" s="670"/>
      <c r="CX39" s="670"/>
      <c r="CY39" s="671"/>
      <c r="CZ39" s="660">
        <v>2.2999999999999998</v>
      </c>
      <c r="DA39" s="672"/>
      <c r="DB39" s="672"/>
      <c r="DC39" s="673"/>
      <c r="DD39" s="663">
        <v>279221</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208474</v>
      </c>
      <c r="S40" s="658"/>
      <c r="T40" s="658"/>
      <c r="U40" s="658"/>
      <c r="V40" s="658"/>
      <c r="W40" s="658"/>
      <c r="X40" s="658"/>
      <c r="Y40" s="659"/>
      <c r="Z40" s="695">
        <v>0.4</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28706</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88</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210750</v>
      </c>
      <c r="CS40" s="658"/>
      <c r="CT40" s="658"/>
      <c r="CU40" s="658"/>
      <c r="CV40" s="658"/>
      <c r="CW40" s="658"/>
      <c r="CX40" s="658"/>
      <c r="CY40" s="659"/>
      <c r="CZ40" s="660">
        <v>0.4</v>
      </c>
      <c r="DA40" s="672"/>
      <c r="DB40" s="672"/>
      <c r="DC40" s="673"/>
      <c r="DD40" s="663">
        <v>40271</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55196198</v>
      </c>
      <c r="S41" s="682"/>
      <c r="T41" s="682"/>
      <c r="U41" s="682"/>
      <c r="V41" s="682"/>
      <c r="W41" s="682"/>
      <c r="X41" s="682"/>
      <c r="Y41" s="685"/>
      <c r="Z41" s="686">
        <v>100</v>
      </c>
      <c r="AA41" s="686"/>
      <c r="AB41" s="686"/>
      <c r="AC41" s="686"/>
      <c r="AD41" s="687">
        <v>28536502</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789301</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3437425</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419</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5311728</v>
      </c>
      <c r="CS42" s="670"/>
      <c r="CT42" s="670"/>
      <c r="CU42" s="670"/>
      <c r="CV42" s="670"/>
      <c r="CW42" s="670"/>
      <c r="CX42" s="670"/>
      <c r="CY42" s="671"/>
      <c r="CZ42" s="660">
        <v>9.9</v>
      </c>
      <c r="DA42" s="672"/>
      <c r="DB42" s="672"/>
      <c r="DC42" s="673"/>
      <c r="DD42" s="663">
        <v>1163189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189795</v>
      </c>
      <c r="CS43" s="670"/>
      <c r="CT43" s="670"/>
      <c r="CU43" s="670"/>
      <c r="CV43" s="670"/>
      <c r="CW43" s="670"/>
      <c r="CX43" s="670"/>
      <c r="CY43" s="671"/>
      <c r="CZ43" s="660">
        <v>0.4</v>
      </c>
      <c r="DA43" s="672"/>
      <c r="DB43" s="672"/>
      <c r="DC43" s="673"/>
      <c r="DD43" s="663">
        <v>183261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5186744</v>
      </c>
      <c r="CS44" s="658"/>
      <c r="CT44" s="658"/>
      <c r="CU44" s="658"/>
      <c r="CV44" s="658"/>
      <c r="CW44" s="658"/>
      <c r="CX44" s="658"/>
      <c r="CY44" s="659"/>
      <c r="CZ44" s="660">
        <v>9.6</v>
      </c>
      <c r="DA44" s="661"/>
      <c r="DB44" s="661"/>
      <c r="DC44" s="662"/>
      <c r="DD44" s="663">
        <v>1133437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2289059</v>
      </c>
      <c r="CS45" s="670"/>
      <c r="CT45" s="670"/>
      <c r="CU45" s="670"/>
      <c r="CV45" s="670"/>
      <c r="CW45" s="670"/>
      <c r="CX45" s="670"/>
      <c r="CY45" s="671"/>
      <c r="CZ45" s="660">
        <v>4.3</v>
      </c>
      <c r="DA45" s="672"/>
      <c r="DB45" s="672"/>
      <c r="DC45" s="673"/>
      <c r="DD45" s="663">
        <v>152845</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2759323</v>
      </c>
      <c r="CS46" s="658"/>
      <c r="CT46" s="658"/>
      <c r="CU46" s="658"/>
      <c r="CV46" s="658"/>
      <c r="CW46" s="658"/>
      <c r="CX46" s="658"/>
      <c r="CY46" s="659"/>
      <c r="CZ46" s="660">
        <v>5.0999999999999996</v>
      </c>
      <c r="DA46" s="661"/>
      <c r="DB46" s="661"/>
      <c r="DC46" s="662"/>
      <c r="DD46" s="663">
        <v>959199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124984</v>
      </c>
      <c r="CS47" s="670"/>
      <c r="CT47" s="670"/>
      <c r="CU47" s="670"/>
      <c r="CV47" s="670"/>
      <c r="CW47" s="670"/>
      <c r="CX47" s="670"/>
      <c r="CY47" s="671"/>
      <c r="CZ47" s="660">
        <v>0.2</v>
      </c>
      <c r="DA47" s="672"/>
      <c r="DB47" s="672"/>
      <c r="DC47" s="673"/>
      <c r="DD47" s="663">
        <v>29752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53809876</v>
      </c>
      <c r="CS49" s="642"/>
      <c r="CT49" s="642"/>
      <c r="CU49" s="642"/>
      <c r="CV49" s="642"/>
      <c r="CW49" s="642"/>
      <c r="CX49" s="642"/>
      <c r="CY49" s="643"/>
      <c r="CZ49" s="644">
        <v>100</v>
      </c>
      <c r="DA49" s="645"/>
      <c r="DB49" s="645"/>
      <c r="DC49" s="646"/>
      <c r="DD49" s="647">
        <v>34835151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vi4fhidMoMPyyiLp3jizjmmXDVVSRjCLBwQwh5aGWQL1cb2/tHo9KdlbE8lx78bAwi+kGswKM0HieIyYCQ31aw==" saltValue="AYy0mWZDtYgC0w90K0BdZ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53416</v>
      </c>
      <c r="R7" s="1139"/>
      <c r="S7" s="1139"/>
      <c r="T7" s="1139"/>
      <c r="U7" s="1139"/>
      <c r="V7" s="1139">
        <v>52037</v>
      </c>
      <c r="W7" s="1139"/>
      <c r="X7" s="1139"/>
      <c r="Y7" s="1139"/>
      <c r="Z7" s="1139"/>
      <c r="AA7" s="1139">
        <v>1379</v>
      </c>
      <c r="AB7" s="1139"/>
      <c r="AC7" s="1139"/>
      <c r="AD7" s="1139"/>
      <c r="AE7" s="1140"/>
      <c r="AF7" s="1141">
        <v>1269</v>
      </c>
      <c r="AG7" s="1142"/>
      <c r="AH7" s="1142"/>
      <c r="AI7" s="1142"/>
      <c r="AJ7" s="1143"/>
      <c r="AK7" s="1144">
        <v>2780</v>
      </c>
      <c r="AL7" s="1145"/>
      <c r="AM7" s="1145"/>
      <c r="AN7" s="1145"/>
      <c r="AO7" s="1145"/>
      <c r="AP7" s="1145">
        <v>55700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t="s">
        <v>565</v>
      </c>
      <c r="BS7" s="1135" t="s">
        <v>556</v>
      </c>
      <c r="BT7" s="1136"/>
      <c r="BU7" s="1136"/>
      <c r="BV7" s="1136"/>
      <c r="BW7" s="1136"/>
      <c r="BX7" s="1136"/>
      <c r="BY7" s="1136"/>
      <c r="BZ7" s="1136"/>
      <c r="CA7" s="1136"/>
      <c r="CB7" s="1136"/>
      <c r="CC7" s="1136"/>
      <c r="CD7" s="1136"/>
      <c r="CE7" s="1136"/>
      <c r="CF7" s="1136"/>
      <c r="CG7" s="1148"/>
      <c r="CH7" s="1132">
        <v>20</v>
      </c>
      <c r="CI7" s="1133"/>
      <c r="CJ7" s="1133"/>
      <c r="CK7" s="1133"/>
      <c r="CL7" s="1134"/>
      <c r="CM7" s="1132">
        <v>1077</v>
      </c>
      <c r="CN7" s="1133"/>
      <c r="CO7" s="1133"/>
      <c r="CP7" s="1133"/>
      <c r="CQ7" s="1134"/>
      <c r="CR7" s="1132">
        <v>3</v>
      </c>
      <c r="CS7" s="1133"/>
      <c r="CT7" s="1133"/>
      <c r="CU7" s="1133"/>
      <c r="CV7" s="1134"/>
      <c r="CW7" s="1132">
        <v>148</v>
      </c>
      <c r="CX7" s="1133"/>
      <c r="CY7" s="1133"/>
      <c r="CZ7" s="1133"/>
      <c r="DA7" s="1134"/>
      <c r="DB7" s="1132" t="s">
        <v>555</v>
      </c>
      <c r="DC7" s="1133"/>
      <c r="DD7" s="1133"/>
      <c r="DE7" s="1133"/>
      <c r="DF7" s="1134"/>
      <c r="DG7" s="1132" t="s">
        <v>555</v>
      </c>
      <c r="DH7" s="1133"/>
      <c r="DI7" s="1133"/>
      <c r="DJ7" s="1133"/>
      <c r="DK7" s="1134"/>
      <c r="DL7" s="1132">
        <v>437</v>
      </c>
      <c r="DM7" s="1133"/>
      <c r="DN7" s="1133"/>
      <c r="DO7" s="1133"/>
      <c r="DP7" s="1134"/>
      <c r="DQ7" s="1132" t="s">
        <v>555</v>
      </c>
      <c r="DR7" s="1133"/>
      <c r="DS7" s="1133"/>
      <c r="DT7" s="1133"/>
      <c r="DU7" s="1134"/>
      <c r="DV7" s="1135"/>
      <c r="DW7" s="1136"/>
      <c r="DX7" s="1136"/>
      <c r="DY7" s="1136"/>
      <c r="DZ7" s="1137"/>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7</v>
      </c>
      <c r="R8" s="1075"/>
      <c r="S8" s="1075"/>
      <c r="T8" s="1075"/>
      <c r="U8" s="1075"/>
      <c r="V8" s="1075">
        <v>0</v>
      </c>
      <c r="W8" s="1075"/>
      <c r="X8" s="1075"/>
      <c r="Y8" s="1075"/>
      <c r="Z8" s="1075"/>
      <c r="AA8" s="1075">
        <v>6</v>
      </c>
      <c r="AB8" s="1075"/>
      <c r="AC8" s="1075"/>
      <c r="AD8" s="1075"/>
      <c r="AE8" s="1076"/>
      <c r="AF8" s="1071" t="s">
        <v>122</v>
      </c>
      <c r="AG8" s="1072"/>
      <c r="AH8" s="1072"/>
      <c r="AI8" s="1072"/>
      <c r="AJ8" s="1073"/>
      <c r="AK8" s="1116" t="s">
        <v>555</v>
      </c>
      <c r="AL8" s="1117"/>
      <c r="AM8" s="1117"/>
      <c r="AN8" s="1117"/>
      <c r="AO8" s="1117"/>
      <c r="AP8" s="1117" t="s">
        <v>555</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557</v>
      </c>
      <c r="BT8" s="1029"/>
      <c r="BU8" s="1029"/>
      <c r="BV8" s="1029"/>
      <c r="BW8" s="1029"/>
      <c r="BX8" s="1029"/>
      <c r="BY8" s="1029"/>
      <c r="BZ8" s="1029"/>
      <c r="CA8" s="1029"/>
      <c r="CB8" s="1029"/>
      <c r="CC8" s="1029"/>
      <c r="CD8" s="1029"/>
      <c r="CE8" s="1029"/>
      <c r="CF8" s="1029"/>
      <c r="CG8" s="1050"/>
      <c r="CH8" s="1025">
        <v>-2</v>
      </c>
      <c r="CI8" s="1026"/>
      <c r="CJ8" s="1026"/>
      <c r="CK8" s="1026"/>
      <c r="CL8" s="1027"/>
      <c r="CM8" s="1025">
        <v>176</v>
      </c>
      <c r="CN8" s="1026"/>
      <c r="CO8" s="1026"/>
      <c r="CP8" s="1026"/>
      <c r="CQ8" s="1027"/>
      <c r="CR8" s="1025">
        <v>70</v>
      </c>
      <c r="CS8" s="1026"/>
      <c r="CT8" s="1026"/>
      <c r="CU8" s="1026"/>
      <c r="CV8" s="1027"/>
      <c r="CW8" s="1025">
        <v>1</v>
      </c>
      <c r="CX8" s="1026"/>
      <c r="CY8" s="1026"/>
      <c r="CZ8" s="1026"/>
      <c r="DA8" s="1027"/>
      <c r="DB8" s="1025" t="s">
        <v>555</v>
      </c>
      <c r="DC8" s="1026"/>
      <c r="DD8" s="1026"/>
      <c r="DE8" s="1026"/>
      <c r="DF8" s="1027"/>
      <c r="DG8" s="1025" t="s">
        <v>555</v>
      </c>
      <c r="DH8" s="1026"/>
      <c r="DI8" s="1026"/>
      <c r="DJ8" s="1026"/>
      <c r="DK8" s="1027"/>
      <c r="DL8" s="1025" t="s">
        <v>555</v>
      </c>
      <c r="DM8" s="1026"/>
      <c r="DN8" s="1026"/>
      <c r="DO8" s="1026"/>
      <c r="DP8" s="1027"/>
      <c r="DQ8" s="1025" t="s">
        <v>555</v>
      </c>
      <c r="DR8" s="1026"/>
      <c r="DS8" s="1026"/>
      <c r="DT8" s="1026"/>
      <c r="DU8" s="1027"/>
      <c r="DV8" s="1028"/>
      <c r="DW8" s="1029"/>
      <c r="DX8" s="1029"/>
      <c r="DY8" s="1029"/>
      <c r="DZ8" s="1030"/>
      <c r="EA8" s="234"/>
    </row>
    <row r="9" spans="1:131" s="235" customFormat="1" ht="26.25" customHeight="1" x14ac:dyDescent="0.15">
      <c r="A9" s="238">
        <v>3</v>
      </c>
      <c r="B9" s="1066" t="s">
        <v>376</v>
      </c>
      <c r="C9" s="1067"/>
      <c r="D9" s="1067"/>
      <c r="E9" s="1067"/>
      <c r="F9" s="1067"/>
      <c r="G9" s="1067"/>
      <c r="H9" s="1067"/>
      <c r="I9" s="1067"/>
      <c r="J9" s="1067"/>
      <c r="K9" s="1067"/>
      <c r="L9" s="1067"/>
      <c r="M9" s="1067"/>
      <c r="N9" s="1067"/>
      <c r="O9" s="1067"/>
      <c r="P9" s="1068"/>
      <c r="Q9" s="1074">
        <v>1</v>
      </c>
      <c r="R9" s="1075"/>
      <c r="S9" s="1075"/>
      <c r="T9" s="1075"/>
      <c r="U9" s="1075"/>
      <c r="V9" s="1075">
        <v>1</v>
      </c>
      <c r="W9" s="1075"/>
      <c r="X9" s="1075"/>
      <c r="Y9" s="1075"/>
      <c r="Z9" s="1075"/>
      <c r="AA9" s="1075" t="s">
        <v>586</v>
      </c>
      <c r="AB9" s="1075"/>
      <c r="AC9" s="1075"/>
      <c r="AD9" s="1075"/>
      <c r="AE9" s="1076"/>
      <c r="AF9" s="1071" t="s">
        <v>122</v>
      </c>
      <c r="AG9" s="1072"/>
      <c r="AH9" s="1072"/>
      <c r="AI9" s="1072"/>
      <c r="AJ9" s="1073"/>
      <c r="AK9" s="1116" t="s">
        <v>555</v>
      </c>
      <c r="AL9" s="1117"/>
      <c r="AM9" s="1117"/>
      <c r="AN9" s="1117"/>
      <c r="AO9" s="1117"/>
      <c r="AP9" s="1117" t="s">
        <v>555</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558</v>
      </c>
      <c r="BT9" s="1029"/>
      <c r="BU9" s="1029"/>
      <c r="BV9" s="1029"/>
      <c r="BW9" s="1029"/>
      <c r="BX9" s="1029"/>
      <c r="BY9" s="1029"/>
      <c r="BZ9" s="1029"/>
      <c r="CA9" s="1029"/>
      <c r="CB9" s="1029"/>
      <c r="CC9" s="1029"/>
      <c r="CD9" s="1029"/>
      <c r="CE9" s="1029"/>
      <c r="CF9" s="1029"/>
      <c r="CG9" s="1050"/>
      <c r="CH9" s="1025">
        <v>0</v>
      </c>
      <c r="CI9" s="1026"/>
      <c r="CJ9" s="1026"/>
      <c r="CK9" s="1026"/>
      <c r="CL9" s="1027"/>
      <c r="CM9" s="1025">
        <v>194</v>
      </c>
      <c r="CN9" s="1026"/>
      <c r="CO9" s="1026"/>
      <c r="CP9" s="1026"/>
      <c r="CQ9" s="1027"/>
      <c r="CR9" s="1025">
        <v>160</v>
      </c>
      <c r="CS9" s="1026"/>
      <c r="CT9" s="1026"/>
      <c r="CU9" s="1026"/>
      <c r="CV9" s="1027"/>
      <c r="CW9" s="1025">
        <v>31</v>
      </c>
      <c r="CX9" s="1026"/>
      <c r="CY9" s="1026"/>
      <c r="CZ9" s="1026"/>
      <c r="DA9" s="1027"/>
      <c r="DB9" s="1025" t="s">
        <v>555</v>
      </c>
      <c r="DC9" s="1026"/>
      <c r="DD9" s="1026"/>
      <c r="DE9" s="1026"/>
      <c r="DF9" s="1027"/>
      <c r="DG9" s="1025" t="s">
        <v>555</v>
      </c>
      <c r="DH9" s="1026"/>
      <c r="DI9" s="1026"/>
      <c r="DJ9" s="1026"/>
      <c r="DK9" s="1027"/>
      <c r="DL9" s="1025" t="s">
        <v>555</v>
      </c>
      <c r="DM9" s="1026"/>
      <c r="DN9" s="1026"/>
      <c r="DO9" s="1026"/>
      <c r="DP9" s="1027"/>
      <c r="DQ9" s="1025" t="s">
        <v>555</v>
      </c>
      <c r="DR9" s="1026"/>
      <c r="DS9" s="1026"/>
      <c r="DT9" s="1026"/>
      <c r="DU9" s="1027"/>
      <c r="DV9" s="1028"/>
      <c r="DW9" s="1029"/>
      <c r="DX9" s="1029"/>
      <c r="DY9" s="1029"/>
      <c r="DZ9" s="1030"/>
      <c r="EA9" s="234"/>
    </row>
    <row r="10" spans="1:131" s="235" customFormat="1" ht="26.25" customHeight="1" x14ac:dyDescent="0.15">
      <c r="A10" s="238">
        <v>4</v>
      </c>
      <c r="B10" s="1066" t="s">
        <v>377</v>
      </c>
      <c r="C10" s="1067"/>
      <c r="D10" s="1067"/>
      <c r="E10" s="1067"/>
      <c r="F10" s="1067"/>
      <c r="G10" s="1067"/>
      <c r="H10" s="1067"/>
      <c r="I10" s="1067"/>
      <c r="J10" s="1067"/>
      <c r="K10" s="1067"/>
      <c r="L10" s="1067"/>
      <c r="M10" s="1067"/>
      <c r="N10" s="1067"/>
      <c r="O10" s="1067"/>
      <c r="P10" s="1068"/>
      <c r="Q10" s="1074">
        <v>9</v>
      </c>
      <c r="R10" s="1075"/>
      <c r="S10" s="1075"/>
      <c r="T10" s="1075"/>
      <c r="U10" s="1075"/>
      <c r="V10" s="1075">
        <v>9</v>
      </c>
      <c r="W10" s="1075"/>
      <c r="X10" s="1075"/>
      <c r="Y10" s="1075"/>
      <c r="Z10" s="1075"/>
      <c r="AA10" s="1075">
        <v>0</v>
      </c>
      <c r="AB10" s="1075"/>
      <c r="AC10" s="1075"/>
      <c r="AD10" s="1075"/>
      <c r="AE10" s="1076"/>
      <c r="AF10" s="1071" t="s">
        <v>122</v>
      </c>
      <c r="AG10" s="1072"/>
      <c r="AH10" s="1072"/>
      <c r="AI10" s="1072"/>
      <c r="AJ10" s="1073"/>
      <c r="AK10" s="1116">
        <v>1</v>
      </c>
      <c r="AL10" s="1117"/>
      <c r="AM10" s="1117"/>
      <c r="AN10" s="1117"/>
      <c r="AO10" s="1117"/>
      <c r="AP10" s="1117" t="s">
        <v>555</v>
      </c>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559</v>
      </c>
      <c r="BT10" s="1029"/>
      <c r="BU10" s="1029"/>
      <c r="BV10" s="1029"/>
      <c r="BW10" s="1029"/>
      <c r="BX10" s="1029"/>
      <c r="BY10" s="1029"/>
      <c r="BZ10" s="1029"/>
      <c r="CA10" s="1029"/>
      <c r="CB10" s="1029"/>
      <c r="CC10" s="1029"/>
      <c r="CD10" s="1029"/>
      <c r="CE10" s="1029"/>
      <c r="CF10" s="1029"/>
      <c r="CG10" s="1050"/>
      <c r="CH10" s="1025">
        <v>-15</v>
      </c>
      <c r="CI10" s="1026"/>
      <c r="CJ10" s="1026"/>
      <c r="CK10" s="1026"/>
      <c r="CL10" s="1027"/>
      <c r="CM10" s="1025">
        <v>228</v>
      </c>
      <c r="CN10" s="1026"/>
      <c r="CO10" s="1026"/>
      <c r="CP10" s="1026"/>
      <c r="CQ10" s="1027"/>
      <c r="CR10" s="1025">
        <v>8</v>
      </c>
      <c r="CS10" s="1026"/>
      <c r="CT10" s="1026"/>
      <c r="CU10" s="1026"/>
      <c r="CV10" s="1027"/>
      <c r="CW10" s="1025">
        <v>7</v>
      </c>
      <c r="CX10" s="1026"/>
      <c r="CY10" s="1026"/>
      <c r="CZ10" s="1026"/>
      <c r="DA10" s="1027"/>
      <c r="DB10" s="1025" t="s">
        <v>555</v>
      </c>
      <c r="DC10" s="1026"/>
      <c r="DD10" s="1026"/>
      <c r="DE10" s="1026"/>
      <c r="DF10" s="1027"/>
      <c r="DG10" s="1025" t="s">
        <v>555</v>
      </c>
      <c r="DH10" s="1026"/>
      <c r="DI10" s="1026"/>
      <c r="DJ10" s="1026"/>
      <c r="DK10" s="1027"/>
      <c r="DL10" s="1025" t="s">
        <v>555</v>
      </c>
      <c r="DM10" s="1026"/>
      <c r="DN10" s="1026"/>
      <c r="DO10" s="1026"/>
      <c r="DP10" s="1027"/>
      <c r="DQ10" s="1025" t="s">
        <v>555</v>
      </c>
      <c r="DR10" s="1026"/>
      <c r="DS10" s="1026"/>
      <c r="DT10" s="1026"/>
      <c r="DU10" s="1027"/>
      <c r="DV10" s="1028"/>
      <c r="DW10" s="1029"/>
      <c r="DX10" s="1029"/>
      <c r="DY10" s="1029"/>
      <c r="DZ10" s="1030"/>
      <c r="EA10" s="234"/>
    </row>
    <row r="11" spans="1:131" s="235" customFormat="1" ht="26.25" customHeight="1" x14ac:dyDescent="0.15">
      <c r="A11" s="238">
        <v>5</v>
      </c>
      <c r="B11" s="1066" t="s">
        <v>378</v>
      </c>
      <c r="C11" s="1067"/>
      <c r="D11" s="1067"/>
      <c r="E11" s="1067"/>
      <c r="F11" s="1067"/>
      <c r="G11" s="1067"/>
      <c r="H11" s="1067"/>
      <c r="I11" s="1067"/>
      <c r="J11" s="1067"/>
      <c r="K11" s="1067"/>
      <c r="L11" s="1067"/>
      <c r="M11" s="1067"/>
      <c r="N11" s="1067"/>
      <c r="O11" s="1067"/>
      <c r="P11" s="1068"/>
      <c r="Q11" s="1074">
        <v>2130</v>
      </c>
      <c r="R11" s="1075"/>
      <c r="S11" s="1075"/>
      <c r="T11" s="1075"/>
      <c r="U11" s="1075"/>
      <c r="V11" s="1075">
        <v>2130</v>
      </c>
      <c r="W11" s="1075"/>
      <c r="X11" s="1075"/>
      <c r="Y11" s="1075"/>
      <c r="Z11" s="1075"/>
      <c r="AA11" s="1075" t="s">
        <v>586</v>
      </c>
      <c r="AB11" s="1075"/>
      <c r="AC11" s="1075"/>
      <c r="AD11" s="1075"/>
      <c r="AE11" s="1076"/>
      <c r="AF11" s="1071" t="s">
        <v>122</v>
      </c>
      <c r="AG11" s="1072"/>
      <c r="AH11" s="1072"/>
      <c r="AI11" s="1072"/>
      <c r="AJ11" s="1073"/>
      <c r="AK11" s="1116">
        <v>1914</v>
      </c>
      <c r="AL11" s="1117"/>
      <c r="AM11" s="1117"/>
      <c r="AN11" s="1117"/>
      <c r="AO11" s="1117"/>
      <c r="AP11" s="1117">
        <v>4060</v>
      </c>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560</v>
      </c>
      <c r="BT11" s="1029"/>
      <c r="BU11" s="1029"/>
      <c r="BV11" s="1029"/>
      <c r="BW11" s="1029"/>
      <c r="BX11" s="1029"/>
      <c r="BY11" s="1029"/>
      <c r="BZ11" s="1029"/>
      <c r="CA11" s="1029"/>
      <c r="CB11" s="1029"/>
      <c r="CC11" s="1029"/>
      <c r="CD11" s="1029"/>
      <c r="CE11" s="1029"/>
      <c r="CF11" s="1029"/>
      <c r="CG11" s="1050"/>
      <c r="CH11" s="1025">
        <v>25</v>
      </c>
      <c r="CI11" s="1026"/>
      <c r="CJ11" s="1026"/>
      <c r="CK11" s="1026"/>
      <c r="CL11" s="1027"/>
      <c r="CM11" s="1025">
        <v>1529</v>
      </c>
      <c r="CN11" s="1026"/>
      <c r="CO11" s="1026"/>
      <c r="CP11" s="1026"/>
      <c r="CQ11" s="1027"/>
      <c r="CR11" s="1025">
        <v>50</v>
      </c>
      <c r="CS11" s="1026"/>
      <c r="CT11" s="1026"/>
      <c r="CU11" s="1026"/>
      <c r="CV11" s="1027"/>
      <c r="CW11" s="1025" t="s">
        <v>555</v>
      </c>
      <c r="CX11" s="1026"/>
      <c r="CY11" s="1026"/>
      <c r="CZ11" s="1026"/>
      <c r="DA11" s="1027"/>
      <c r="DB11" s="1025" t="s">
        <v>555</v>
      </c>
      <c r="DC11" s="1026"/>
      <c r="DD11" s="1026"/>
      <c r="DE11" s="1026"/>
      <c r="DF11" s="1027"/>
      <c r="DG11" s="1025" t="s">
        <v>555</v>
      </c>
      <c r="DH11" s="1026"/>
      <c r="DI11" s="1026"/>
      <c r="DJ11" s="1026"/>
      <c r="DK11" s="1027"/>
      <c r="DL11" s="1025" t="s">
        <v>555</v>
      </c>
      <c r="DM11" s="1026"/>
      <c r="DN11" s="1026"/>
      <c r="DO11" s="1026"/>
      <c r="DP11" s="1027"/>
      <c r="DQ11" s="1025" t="s">
        <v>555</v>
      </c>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t="s">
        <v>561</v>
      </c>
      <c r="BT12" s="1029"/>
      <c r="BU12" s="1029"/>
      <c r="BV12" s="1029"/>
      <c r="BW12" s="1029"/>
      <c r="BX12" s="1029"/>
      <c r="BY12" s="1029"/>
      <c r="BZ12" s="1029"/>
      <c r="CA12" s="1029"/>
      <c r="CB12" s="1029"/>
      <c r="CC12" s="1029"/>
      <c r="CD12" s="1029"/>
      <c r="CE12" s="1029"/>
      <c r="CF12" s="1029"/>
      <c r="CG12" s="1050"/>
      <c r="CH12" s="1025">
        <v>1</v>
      </c>
      <c r="CI12" s="1026"/>
      <c r="CJ12" s="1026"/>
      <c r="CK12" s="1026"/>
      <c r="CL12" s="1027"/>
      <c r="CM12" s="1025">
        <v>14</v>
      </c>
      <c r="CN12" s="1026"/>
      <c r="CO12" s="1026"/>
      <c r="CP12" s="1026"/>
      <c r="CQ12" s="1027"/>
      <c r="CR12" s="1025">
        <v>43</v>
      </c>
      <c r="CS12" s="1026"/>
      <c r="CT12" s="1026"/>
      <c r="CU12" s="1026"/>
      <c r="CV12" s="1027"/>
      <c r="CW12" s="1025" t="s">
        <v>555</v>
      </c>
      <c r="CX12" s="1026"/>
      <c r="CY12" s="1026"/>
      <c r="CZ12" s="1026"/>
      <c r="DA12" s="1027"/>
      <c r="DB12" s="1025" t="s">
        <v>555</v>
      </c>
      <c r="DC12" s="1026"/>
      <c r="DD12" s="1026"/>
      <c r="DE12" s="1026"/>
      <c r="DF12" s="1027"/>
      <c r="DG12" s="1025" t="s">
        <v>555</v>
      </c>
      <c r="DH12" s="1026"/>
      <c r="DI12" s="1026"/>
      <c r="DJ12" s="1026"/>
      <c r="DK12" s="1027"/>
      <c r="DL12" s="1025" t="s">
        <v>555</v>
      </c>
      <c r="DM12" s="1026"/>
      <c r="DN12" s="1026"/>
      <c r="DO12" s="1026"/>
      <c r="DP12" s="1027"/>
      <c r="DQ12" s="1025" t="s">
        <v>555</v>
      </c>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t="s">
        <v>562</v>
      </c>
      <c r="BT13" s="1029"/>
      <c r="BU13" s="1029"/>
      <c r="BV13" s="1029"/>
      <c r="BW13" s="1029"/>
      <c r="BX13" s="1029"/>
      <c r="BY13" s="1029"/>
      <c r="BZ13" s="1029"/>
      <c r="CA13" s="1029"/>
      <c r="CB13" s="1029"/>
      <c r="CC13" s="1029"/>
      <c r="CD13" s="1029"/>
      <c r="CE13" s="1029"/>
      <c r="CF13" s="1029"/>
      <c r="CG13" s="1050"/>
      <c r="CH13" s="1025">
        <v>1</v>
      </c>
      <c r="CI13" s="1026"/>
      <c r="CJ13" s="1026"/>
      <c r="CK13" s="1026"/>
      <c r="CL13" s="1027"/>
      <c r="CM13" s="1025">
        <v>25</v>
      </c>
      <c r="CN13" s="1026"/>
      <c r="CO13" s="1026"/>
      <c r="CP13" s="1026"/>
      <c r="CQ13" s="1027"/>
      <c r="CR13" s="1025">
        <v>2</v>
      </c>
      <c r="CS13" s="1026"/>
      <c r="CT13" s="1026"/>
      <c r="CU13" s="1026"/>
      <c r="CV13" s="1027"/>
      <c r="CW13" s="1025" t="s">
        <v>555</v>
      </c>
      <c r="CX13" s="1026"/>
      <c r="CY13" s="1026"/>
      <c r="CZ13" s="1026"/>
      <c r="DA13" s="1027"/>
      <c r="DB13" s="1025" t="s">
        <v>555</v>
      </c>
      <c r="DC13" s="1026"/>
      <c r="DD13" s="1026"/>
      <c r="DE13" s="1026"/>
      <c r="DF13" s="1027"/>
      <c r="DG13" s="1025" t="s">
        <v>555</v>
      </c>
      <c r="DH13" s="1026"/>
      <c r="DI13" s="1026"/>
      <c r="DJ13" s="1026"/>
      <c r="DK13" s="1027"/>
      <c r="DL13" s="1025" t="s">
        <v>555</v>
      </c>
      <c r="DM13" s="1026"/>
      <c r="DN13" s="1026"/>
      <c r="DO13" s="1026"/>
      <c r="DP13" s="1027"/>
      <c r="DQ13" s="1025" t="s">
        <v>555</v>
      </c>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t="s">
        <v>563</v>
      </c>
      <c r="BT14" s="1029"/>
      <c r="BU14" s="1029"/>
      <c r="BV14" s="1029"/>
      <c r="BW14" s="1029"/>
      <c r="BX14" s="1029"/>
      <c r="BY14" s="1029"/>
      <c r="BZ14" s="1029"/>
      <c r="CA14" s="1029"/>
      <c r="CB14" s="1029"/>
      <c r="CC14" s="1029"/>
      <c r="CD14" s="1029"/>
      <c r="CE14" s="1029"/>
      <c r="CF14" s="1029"/>
      <c r="CG14" s="1050"/>
      <c r="CH14" s="1025">
        <v>0</v>
      </c>
      <c r="CI14" s="1026"/>
      <c r="CJ14" s="1026"/>
      <c r="CK14" s="1026"/>
      <c r="CL14" s="1027"/>
      <c r="CM14" s="1025">
        <v>39</v>
      </c>
      <c r="CN14" s="1026"/>
      <c r="CO14" s="1026"/>
      <c r="CP14" s="1026"/>
      <c r="CQ14" s="1027"/>
      <c r="CR14" s="1025">
        <v>89</v>
      </c>
      <c r="CS14" s="1026"/>
      <c r="CT14" s="1026"/>
      <c r="CU14" s="1026"/>
      <c r="CV14" s="1027"/>
      <c r="CW14" s="1025">
        <v>29</v>
      </c>
      <c r="CX14" s="1026"/>
      <c r="CY14" s="1026"/>
      <c r="CZ14" s="1026"/>
      <c r="DA14" s="1027"/>
      <c r="DB14" s="1025" t="s">
        <v>555</v>
      </c>
      <c r="DC14" s="1026"/>
      <c r="DD14" s="1026"/>
      <c r="DE14" s="1026"/>
      <c r="DF14" s="1027"/>
      <c r="DG14" s="1025" t="s">
        <v>555</v>
      </c>
      <c r="DH14" s="1026"/>
      <c r="DI14" s="1026"/>
      <c r="DJ14" s="1026"/>
      <c r="DK14" s="1027"/>
      <c r="DL14" s="1025" t="s">
        <v>555</v>
      </c>
      <c r="DM14" s="1026"/>
      <c r="DN14" s="1026"/>
      <c r="DO14" s="1026"/>
      <c r="DP14" s="1027"/>
      <c r="DQ14" s="1025" t="s">
        <v>555</v>
      </c>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t="s">
        <v>564</v>
      </c>
      <c r="BT15" s="1029"/>
      <c r="BU15" s="1029"/>
      <c r="BV15" s="1029"/>
      <c r="BW15" s="1029"/>
      <c r="BX15" s="1029"/>
      <c r="BY15" s="1029"/>
      <c r="BZ15" s="1029"/>
      <c r="CA15" s="1029"/>
      <c r="CB15" s="1029"/>
      <c r="CC15" s="1029"/>
      <c r="CD15" s="1029"/>
      <c r="CE15" s="1029"/>
      <c r="CF15" s="1029"/>
      <c r="CG15" s="1050"/>
      <c r="CH15" s="1025">
        <v>0</v>
      </c>
      <c r="CI15" s="1026"/>
      <c r="CJ15" s="1026"/>
      <c r="CK15" s="1026"/>
      <c r="CL15" s="1027"/>
      <c r="CM15" s="1025">
        <v>62</v>
      </c>
      <c r="CN15" s="1026"/>
      <c r="CO15" s="1026"/>
      <c r="CP15" s="1026"/>
      <c r="CQ15" s="1027"/>
      <c r="CR15" s="1025">
        <v>55</v>
      </c>
      <c r="CS15" s="1026"/>
      <c r="CT15" s="1026"/>
      <c r="CU15" s="1026"/>
      <c r="CV15" s="1027"/>
      <c r="CW15" s="1025">
        <v>32</v>
      </c>
      <c r="CX15" s="1026"/>
      <c r="CY15" s="1026"/>
      <c r="CZ15" s="1026"/>
      <c r="DA15" s="1027"/>
      <c r="DB15" s="1025" t="s">
        <v>555</v>
      </c>
      <c r="DC15" s="1026"/>
      <c r="DD15" s="1026"/>
      <c r="DE15" s="1026"/>
      <c r="DF15" s="1027"/>
      <c r="DG15" s="1025" t="s">
        <v>555</v>
      </c>
      <c r="DH15" s="1026"/>
      <c r="DI15" s="1026"/>
      <c r="DJ15" s="1026"/>
      <c r="DK15" s="1027"/>
      <c r="DL15" s="1025" t="s">
        <v>555</v>
      </c>
      <c r="DM15" s="1026"/>
      <c r="DN15" s="1026"/>
      <c r="DO15" s="1026"/>
      <c r="DP15" s="1027"/>
      <c r="DQ15" s="1025" t="s">
        <v>555</v>
      </c>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379</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380</v>
      </c>
      <c r="B23" s="973" t="s">
        <v>381</v>
      </c>
      <c r="C23" s="974"/>
      <c r="D23" s="974"/>
      <c r="E23" s="974"/>
      <c r="F23" s="974"/>
      <c r="G23" s="974"/>
      <c r="H23" s="974"/>
      <c r="I23" s="974"/>
      <c r="J23" s="974"/>
      <c r="K23" s="974"/>
      <c r="L23" s="974"/>
      <c r="M23" s="974"/>
      <c r="N23" s="974"/>
      <c r="O23" s="974"/>
      <c r="P23" s="984"/>
      <c r="Q23" s="1103">
        <v>55243</v>
      </c>
      <c r="R23" s="1097"/>
      <c r="S23" s="1097"/>
      <c r="T23" s="1097"/>
      <c r="U23" s="1097"/>
      <c r="V23" s="1097">
        <v>53857</v>
      </c>
      <c r="W23" s="1097"/>
      <c r="X23" s="1097"/>
      <c r="Y23" s="1097"/>
      <c r="Z23" s="1097"/>
      <c r="AA23" s="1097">
        <v>1386</v>
      </c>
      <c r="AB23" s="1097"/>
      <c r="AC23" s="1097"/>
      <c r="AD23" s="1097"/>
      <c r="AE23" s="1104"/>
      <c r="AF23" s="1105">
        <v>1269</v>
      </c>
      <c r="AG23" s="1097"/>
      <c r="AH23" s="1097"/>
      <c r="AI23" s="1097"/>
      <c r="AJ23" s="1106"/>
      <c r="AK23" s="1107"/>
      <c r="AL23" s="1108"/>
      <c r="AM23" s="1108"/>
      <c r="AN23" s="1108"/>
      <c r="AO23" s="1108"/>
      <c r="AP23" s="1097">
        <v>59760</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382</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383</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384</v>
      </c>
      <c r="R26" s="1038"/>
      <c r="S26" s="1038"/>
      <c r="T26" s="1038"/>
      <c r="U26" s="1039"/>
      <c r="V26" s="1037" t="s">
        <v>385</v>
      </c>
      <c r="W26" s="1038"/>
      <c r="X26" s="1038"/>
      <c r="Y26" s="1038"/>
      <c r="Z26" s="1039"/>
      <c r="AA26" s="1037" t="s">
        <v>386</v>
      </c>
      <c r="AB26" s="1038"/>
      <c r="AC26" s="1038"/>
      <c r="AD26" s="1038"/>
      <c r="AE26" s="1038"/>
      <c r="AF26" s="1091" t="s">
        <v>387</v>
      </c>
      <c r="AG26" s="1044"/>
      <c r="AH26" s="1044"/>
      <c r="AI26" s="1044"/>
      <c r="AJ26" s="1092"/>
      <c r="AK26" s="1038" t="s">
        <v>388</v>
      </c>
      <c r="AL26" s="1038"/>
      <c r="AM26" s="1038"/>
      <c r="AN26" s="1038"/>
      <c r="AO26" s="1039"/>
      <c r="AP26" s="1037" t="s">
        <v>389</v>
      </c>
      <c r="AQ26" s="1038"/>
      <c r="AR26" s="1038"/>
      <c r="AS26" s="1038"/>
      <c r="AT26" s="1039"/>
      <c r="AU26" s="1037" t="s">
        <v>390</v>
      </c>
      <c r="AV26" s="1038"/>
      <c r="AW26" s="1038"/>
      <c r="AX26" s="1038"/>
      <c r="AY26" s="1039"/>
      <c r="AZ26" s="1037" t="s">
        <v>391</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392</v>
      </c>
      <c r="C28" s="1084"/>
      <c r="D28" s="1084"/>
      <c r="E28" s="1084"/>
      <c r="F28" s="1084"/>
      <c r="G28" s="1084"/>
      <c r="H28" s="1084"/>
      <c r="I28" s="1084"/>
      <c r="J28" s="1084"/>
      <c r="K28" s="1084"/>
      <c r="L28" s="1084"/>
      <c r="M28" s="1084"/>
      <c r="N28" s="1084"/>
      <c r="O28" s="1084"/>
      <c r="P28" s="1085"/>
      <c r="Q28" s="1086">
        <v>9684</v>
      </c>
      <c r="R28" s="1087"/>
      <c r="S28" s="1087"/>
      <c r="T28" s="1087"/>
      <c r="U28" s="1087"/>
      <c r="V28" s="1087">
        <v>9387</v>
      </c>
      <c r="W28" s="1087"/>
      <c r="X28" s="1087"/>
      <c r="Y28" s="1087"/>
      <c r="Z28" s="1087"/>
      <c r="AA28" s="1087">
        <v>297</v>
      </c>
      <c r="AB28" s="1087"/>
      <c r="AC28" s="1087"/>
      <c r="AD28" s="1087"/>
      <c r="AE28" s="1088"/>
      <c r="AF28" s="1089">
        <v>297</v>
      </c>
      <c r="AG28" s="1087"/>
      <c r="AH28" s="1087"/>
      <c r="AI28" s="1087"/>
      <c r="AJ28" s="1090"/>
      <c r="AK28" s="1078">
        <v>903</v>
      </c>
      <c r="AL28" s="1079"/>
      <c r="AM28" s="1079"/>
      <c r="AN28" s="1079"/>
      <c r="AO28" s="1079"/>
      <c r="AP28" s="1079" t="s">
        <v>555</v>
      </c>
      <c r="AQ28" s="1079"/>
      <c r="AR28" s="1079"/>
      <c r="AS28" s="1079"/>
      <c r="AT28" s="1079"/>
      <c r="AU28" s="1079" t="s">
        <v>555</v>
      </c>
      <c r="AV28" s="1079"/>
      <c r="AW28" s="1079"/>
      <c r="AX28" s="1079"/>
      <c r="AY28" s="1079"/>
      <c r="AZ28" s="1080" t="s">
        <v>555</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393</v>
      </c>
      <c r="C29" s="1067"/>
      <c r="D29" s="1067"/>
      <c r="E29" s="1067"/>
      <c r="F29" s="1067"/>
      <c r="G29" s="1067"/>
      <c r="H29" s="1067"/>
      <c r="I29" s="1067"/>
      <c r="J29" s="1067"/>
      <c r="K29" s="1067"/>
      <c r="L29" s="1067"/>
      <c r="M29" s="1067"/>
      <c r="N29" s="1067"/>
      <c r="O29" s="1067"/>
      <c r="P29" s="1068"/>
      <c r="Q29" s="1074">
        <v>11069</v>
      </c>
      <c r="R29" s="1075"/>
      <c r="S29" s="1075"/>
      <c r="T29" s="1075"/>
      <c r="U29" s="1075"/>
      <c r="V29" s="1075">
        <v>10544</v>
      </c>
      <c r="W29" s="1075"/>
      <c r="X29" s="1075"/>
      <c r="Y29" s="1075"/>
      <c r="Z29" s="1075"/>
      <c r="AA29" s="1075">
        <v>525</v>
      </c>
      <c r="AB29" s="1075"/>
      <c r="AC29" s="1075"/>
      <c r="AD29" s="1075"/>
      <c r="AE29" s="1076"/>
      <c r="AF29" s="1071">
        <v>525</v>
      </c>
      <c r="AG29" s="1072"/>
      <c r="AH29" s="1072"/>
      <c r="AI29" s="1072"/>
      <c r="AJ29" s="1073"/>
      <c r="AK29" s="1016">
        <v>1658</v>
      </c>
      <c r="AL29" s="1007"/>
      <c r="AM29" s="1007"/>
      <c r="AN29" s="1007"/>
      <c r="AO29" s="1007"/>
      <c r="AP29" s="1007" t="s">
        <v>555</v>
      </c>
      <c r="AQ29" s="1007"/>
      <c r="AR29" s="1007"/>
      <c r="AS29" s="1007"/>
      <c r="AT29" s="1007"/>
      <c r="AU29" s="1007" t="s">
        <v>555</v>
      </c>
      <c r="AV29" s="1007"/>
      <c r="AW29" s="1007"/>
      <c r="AX29" s="1007"/>
      <c r="AY29" s="1007"/>
      <c r="AZ29" s="1077" t="s">
        <v>555</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394</v>
      </c>
      <c r="C30" s="1067"/>
      <c r="D30" s="1067"/>
      <c r="E30" s="1067"/>
      <c r="F30" s="1067"/>
      <c r="G30" s="1067"/>
      <c r="H30" s="1067"/>
      <c r="I30" s="1067"/>
      <c r="J30" s="1067"/>
      <c r="K30" s="1067"/>
      <c r="L30" s="1067"/>
      <c r="M30" s="1067"/>
      <c r="N30" s="1067"/>
      <c r="O30" s="1067"/>
      <c r="P30" s="1068"/>
      <c r="Q30" s="1074">
        <v>1536</v>
      </c>
      <c r="R30" s="1075"/>
      <c r="S30" s="1075"/>
      <c r="T30" s="1075"/>
      <c r="U30" s="1075"/>
      <c r="V30" s="1075">
        <v>1532</v>
      </c>
      <c r="W30" s="1075"/>
      <c r="X30" s="1075"/>
      <c r="Y30" s="1075"/>
      <c r="Z30" s="1075"/>
      <c r="AA30" s="1075">
        <v>5</v>
      </c>
      <c r="AB30" s="1075"/>
      <c r="AC30" s="1075"/>
      <c r="AD30" s="1075"/>
      <c r="AE30" s="1076"/>
      <c r="AF30" s="1071">
        <v>5</v>
      </c>
      <c r="AG30" s="1072"/>
      <c r="AH30" s="1072"/>
      <c r="AI30" s="1072"/>
      <c r="AJ30" s="1073"/>
      <c r="AK30" s="1016">
        <v>432</v>
      </c>
      <c r="AL30" s="1007"/>
      <c r="AM30" s="1007"/>
      <c r="AN30" s="1007"/>
      <c r="AO30" s="1007"/>
      <c r="AP30" s="1007" t="s">
        <v>555</v>
      </c>
      <c r="AQ30" s="1007"/>
      <c r="AR30" s="1007"/>
      <c r="AS30" s="1007"/>
      <c r="AT30" s="1007"/>
      <c r="AU30" s="1007" t="s">
        <v>555</v>
      </c>
      <c r="AV30" s="1007"/>
      <c r="AW30" s="1007"/>
      <c r="AX30" s="1007"/>
      <c r="AY30" s="1007"/>
      <c r="AZ30" s="1077" t="s">
        <v>555</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395</v>
      </c>
      <c r="C31" s="1067"/>
      <c r="D31" s="1067"/>
      <c r="E31" s="1067"/>
      <c r="F31" s="1067"/>
      <c r="G31" s="1067"/>
      <c r="H31" s="1067"/>
      <c r="I31" s="1067"/>
      <c r="J31" s="1067"/>
      <c r="K31" s="1067"/>
      <c r="L31" s="1067"/>
      <c r="M31" s="1067"/>
      <c r="N31" s="1067"/>
      <c r="O31" s="1067"/>
      <c r="P31" s="1068"/>
      <c r="Q31" s="1074">
        <v>3233</v>
      </c>
      <c r="R31" s="1075"/>
      <c r="S31" s="1075"/>
      <c r="T31" s="1075"/>
      <c r="U31" s="1075"/>
      <c r="V31" s="1075">
        <v>3018</v>
      </c>
      <c r="W31" s="1075"/>
      <c r="X31" s="1075"/>
      <c r="Y31" s="1075"/>
      <c r="Z31" s="1075"/>
      <c r="AA31" s="1075">
        <v>215</v>
      </c>
      <c r="AB31" s="1075"/>
      <c r="AC31" s="1075"/>
      <c r="AD31" s="1075"/>
      <c r="AE31" s="1076"/>
      <c r="AF31" s="1071">
        <v>4497</v>
      </c>
      <c r="AG31" s="1072"/>
      <c r="AH31" s="1072"/>
      <c r="AI31" s="1072"/>
      <c r="AJ31" s="1073"/>
      <c r="AK31" s="1016">
        <v>12</v>
      </c>
      <c r="AL31" s="1007"/>
      <c r="AM31" s="1007"/>
      <c r="AN31" s="1007"/>
      <c r="AO31" s="1007"/>
      <c r="AP31" s="1007">
        <v>6536</v>
      </c>
      <c r="AQ31" s="1007"/>
      <c r="AR31" s="1007"/>
      <c r="AS31" s="1007"/>
      <c r="AT31" s="1007"/>
      <c r="AU31" s="1007">
        <v>673</v>
      </c>
      <c r="AV31" s="1007"/>
      <c r="AW31" s="1007"/>
      <c r="AX31" s="1007"/>
      <c r="AY31" s="1007"/>
      <c r="AZ31" s="1077" t="s">
        <v>555</v>
      </c>
      <c r="BA31" s="1077"/>
      <c r="BB31" s="1077"/>
      <c r="BC31" s="1077"/>
      <c r="BD31" s="1077"/>
      <c r="BE31" s="1008" t="s">
        <v>396</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397</v>
      </c>
      <c r="C32" s="1067"/>
      <c r="D32" s="1067"/>
      <c r="E32" s="1067"/>
      <c r="F32" s="1067"/>
      <c r="G32" s="1067"/>
      <c r="H32" s="1067"/>
      <c r="I32" s="1067"/>
      <c r="J32" s="1067"/>
      <c r="K32" s="1067"/>
      <c r="L32" s="1067"/>
      <c r="M32" s="1067"/>
      <c r="N32" s="1067"/>
      <c r="O32" s="1067"/>
      <c r="P32" s="1068"/>
      <c r="Q32" s="1074">
        <v>40</v>
      </c>
      <c r="R32" s="1075"/>
      <c r="S32" s="1075"/>
      <c r="T32" s="1075"/>
      <c r="U32" s="1075"/>
      <c r="V32" s="1075">
        <v>26</v>
      </c>
      <c r="W32" s="1075"/>
      <c r="X32" s="1075"/>
      <c r="Y32" s="1075"/>
      <c r="Z32" s="1075"/>
      <c r="AA32" s="1075">
        <v>14</v>
      </c>
      <c r="AB32" s="1075"/>
      <c r="AC32" s="1075"/>
      <c r="AD32" s="1075"/>
      <c r="AE32" s="1076"/>
      <c r="AF32" s="1071">
        <v>55</v>
      </c>
      <c r="AG32" s="1072"/>
      <c r="AH32" s="1072"/>
      <c r="AI32" s="1072"/>
      <c r="AJ32" s="1073"/>
      <c r="AK32" s="1016">
        <v>29</v>
      </c>
      <c r="AL32" s="1007"/>
      <c r="AM32" s="1007"/>
      <c r="AN32" s="1007"/>
      <c r="AO32" s="1007"/>
      <c r="AP32" s="1007">
        <v>199</v>
      </c>
      <c r="AQ32" s="1007"/>
      <c r="AR32" s="1007"/>
      <c r="AS32" s="1007"/>
      <c r="AT32" s="1007"/>
      <c r="AU32" s="1007">
        <v>155</v>
      </c>
      <c r="AV32" s="1007"/>
      <c r="AW32" s="1007"/>
      <c r="AX32" s="1007"/>
      <c r="AY32" s="1007"/>
      <c r="AZ32" s="1077" t="s">
        <v>555</v>
      </c>
      <c r="BA32" s="1077"/>
      <c r="BB32" s="1077"/>
      <c r="BC32" s="1077"/>
      <c r="BD32" s="1077"/>
      <c r="BE32" s="1008" t="s">
        <v>396</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398</v>
      </c>
      <c r="C33" s="1067"/>
      <c r="D33" s="1067"/>
      <c r="E33" s="1067"/>
      <c r="F33" s="1067"/>
      <c r="G33" s="1067"/>
      <c r="H33" s="1067"/>
      <c r="I33" s="1067"/>
      <c r="J33" s="1067"/>
      <c r="K33" s="1067"/>
      <c r="L33" s="1067"/>
      <c r="M33" s="1067"/>
      <c r="N33" s="1067"/>
      <c r="O33" s="1067"/>
      <c r="P33" s="1068"/>
      <c r="Q33" s="1074">
        <v>3426</v>
      </c>
      <c r="R33" s="1075"/>
      <c r="S33" s="1075"/>
      <c r="T33" s="1075"/>
      <c r="U33" s="1075"/>
      <c r="V33" s="1075">
        <v>3161</v>
      </c>
      <c r="W33" s="1075"/>
      <c r="X33" s="1075"/>
      <c r="Y33" s="1075"/>
      <c r="Z33" s="1075"/>
      <c r="AA33" s="1075">
        <v>265</v>
      </c>
      <c r="AB33" s="1075"/>
      <c r="AC33" s="1075"/>
      <c r="AD33" s="1075"/>
      <c r="AE33" s="1076"/>
      <c r="AF33" s="1071">
        <v>586</v>
      </c>
      <c r="AG33" s="1072"/>
      <c r="AH33" s="1072"/>
      <c r="AI33" s="1072"/>
      <c r="AJ33" s="1073"/>
      <c r="AK33" s="1016">
        <v>1290</v>
      </c>
      <c r="AL33" s="1007"/>
      <c r="AM33" s="1007"/>
      <c r="AN33" s="1007"/>
      <c r="AO33" s="1007"/>
      <c r="AP33" s="1007">
        <v>30767</v>
      </c>
      <c r="AQ33" s="1007"/>
      <c r="AR33" s="1007"/>
      <c r="AS33" s="1007"/>
      <c r="AT33" s="1007"/>
      <c r="AU33" s="1007">
        <v>20276</v>
      </c>
      <c r="AV33" s="1007"/>
      <c r="AW33" s="1007"/>
      <c r="AX33" s="1007"/>
      <c r="AY33" s="1007"/>
      <c r="AZ33" s="1077" t="s">
        <v>555</v>
      </c>
      <c r="BA33" s="1077"/>
      <c r="BB33" s="1077"/>
      <c r="BC33" s="1077"/>
      <c r="BD33" s="1077"/>
      <c r="BE33" s="1008" t="s">
        <v>396</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399</v>
      </c>
      <c r="C34" s="1067"/>
      <c r="D34" s="1067"/>
      <c r="E34" s="1067"/>
      <c r="F34" s="1067"/>
      <c r="G34" s="1067"/>
      <c r="H34" s="1067"/>
      <c r="I34" s="1067"/>
      <c r="J34" s="1067"/>
      <c r="K34" s="1067"/>
      <c r="L34" s="1067"/>
      <c r="M34" s="1067"/>
      <c r="N34" s="1067"/>
      <c r="O34" s="1067"/>
      <c r="P34" s="1068"/>
      <c r="Q34" s="1074">
        <v>84</v>
      </c>
      <c r="R34" s="1075"/>
      <c r="S34" s="1075"/>
      <c r="T34" s="1075"/>
      <c r="U34" s="1075"/>
      <c r="V34" s="1075">
        <v>84</v>
      </c>
      <c r="W34" s="1075"/>
      <c r="X34" s="1075"/>
      <c r="Y34" s="1075"/>
      <c r="Z34" s="1075"/>
      <c r="AA34" s="1075">
        <v>0</v>
      </c>
      <c r="AB34" s="1075"/>
      <c r="AC34" s="1075"/>
      <c r="AD34" s="1075"/>
      <c r="AE34" s="1076"/>
      <c r="AF34" s="1071" t="s">
        <v>122</v>
      </c>
      <c r="AG34" s="1072"/>
      <c r="AH34" s="1072"/>
      <c r="AI34" s="1072"/>
      <c r="AJ34" s="1073"/>
      <c r="AK34" s="1016">
        <v>64</v>
      </c>
      <c r="AL34" s="1007"/>
      <c r="AM34" s="1007"/>
      <c r="AN34" s="1007"/>
      <c r="AO34" s="1007"/>
      <c r="AP34" s="1007" t="s">
        <v>555</v>
      </c>
      <c r="AQ34" s="1007"/>
      <c r="AR34" s="1007"/>
      <c r="AS34" s="1007"/>
      <c r="AT34" s="1007"/>
      <c r="AU34" s="1007" t="s">
        <v>555</v>
      </c>
      <c r="AV34" s="1007"/>
      <c r="AW34" s="1007"/>
      <c r="AX34" s="1007"/>
      <c r="AY34" s="1007"/>
      <c r="AZ34" s="1077" t="s">
        <v>555</v>
      </c>
      <c r="BA34" s="1077"/>
      <c r="BB34" s="1077"/>
      <c r="BC34" s="1077"/>
      <c r="BD34" s="1077"/>
      <c r="BE34" s="1008" t="s">
        <v>400</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401</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380</v>
      </c>
      <c r="B63" s="973" t="s">
        <v>402</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5965</v>
      </c>
      <c r="AG63" s="995"/>
      <c r="AH63" s="995"/>
      <c r="AI63" s="995"/>
      <c r="AJ63" s="1058"/>
      <c r="AK63" s="1059"/>
      <c r="AL63" s="999"/>
      <c r="AM63" s="999"/>
      <c r="AN63" s="999"/>
      <c r="AO63" s="999"/>
      <c r="AP63" s="995">
        <v>37503</v>
      </c>
      <c r="AQ63" s="995"/>
      <c r="AR63" s="995"/>
      <c r="AS63" s="995"/>
      <c r="AT63" s="995"/>
      <c r="AU63" s="995">
        <v>21104</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404</v>
      </c>
      <c r="B66" s="1032"/>
      <c r="C66" s="1032"/>
      <c r="D66" s="1032"/>
      <c r="E66" s="1032"/>
      <c r="F66" s="1032"/>
      <c r="G66" s="1032"/>
      <c r="H66" s="1032"/>
      <c r="I66" s="1032"/>
      <c r="J66" s="1032"/>
      <c r="K66" s="1032"/>
      <c r="L66" s="1032"/>
      <c r="M66" s="1032"/>
      <c r="N66" s="1032"/>
      <c r="O66" s="1032"/>
      <c r="P66" s="1033"/>
      <c r="Q66" s="1037" t="s">
        <v>384</v>
      </c>
      <c r="R66" s="1038"/>
      <c r="S66" s="1038"/>
      <c r="T66" s="1038"/>
      <c r="U66" s="1039"/>
      <c r="V66" s="1037" t="s">
        <v>385</v>
      </c>
      <c r="W66" s="1038"/>
      <c r="X66" s="1038"/>
      <c r="Y66" s="1038"/>
      <c r="Z66" s="1039"/>
      <c r="AA66" s="1037" t="s">
        <v>386</v>
      </c>
      <c r="AB66" s="1038"/>
      <c r="AC66" s="1038"/>
      <c r="AD66" s="1038"/>
      <c r="AE66" s="1039"/>
      <c r="AF66" s="1043" t="s">
        <v>387</v>
      </c>
      <c r="AG66" s="1044"/>
      <c r="AH66" s="1044"/>
      <c r="AI66" s="1044"/>
      <c r="AJ66" s="1045"/>
      <c r="AK66" s="1037" t="s">
        <v>388</v>
      </c>
      <c r="AL66" s="1032"/>
      <c r="AM66" s="1032"/>
      <c r="AN66" s="1032"/>
      <c r="AO66" s="1033"/>
      <c r="AP66" s="1037" t="s">
        <v>389</v>
      </c>
      <c r="AQ66" s="1038"/>
      <c r="AR66" s="1038"/>
      <c r="AS66" s="1038"/>
      <c r="AT66" s="1039"/>
      <c r="AU66" s="1037" t="s">
        <v>405</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566</v>
      </c>
      <c r="C68" s="1022"/>
      <c r="D68" s="1022"/>
      <c r="E68" s="1022"/>
      <c r="F68" s="1022"/>
      <c r="G68" s="1022"/>
      <c r="H68" s="1022"/>
      <c r="I68" s="1022"/>
      <c r="J68" s="1022"/>
      <c r="K68" s="1022"/>
      <c r="L68" s="1022"/>
      <c r="M68" s="1022"/>
      <c r="N68" s="1022"/>
      <c r="O68" s="1022"/>
      <c r="P68" s="1023"/>
      <c r="Q68" s="1024">
        <v>37</v>
      </c>
      <c r="R68" s="1018"/>
      <c r="S68" s="1018"/>
      <c r="T68" s="1018"/>
      <c r="U68" s="1018"/>
      <c r="V68" s="1018">
        <v>33</v>
      </c>
      <c r="W68" s="1018"/>
      <c r="X68" s="1018"/>
      <c r="Y68" s="1018"/>
      <c r="Z68" s="1018"/>
      <c r="AA68" s="1018">
        <v>4</v>
      </c>
      <c r="AB68" s="1018"/>
      <c r="AC68" s="1018"/>
      <c r="AD68" s="1018"/>
      <c r="AE68" s="1018"/>
      <c r="AF68" s="1018">
        <v>4</v>
      </c>
      <c r="AG68" s="1018"/>
      <c r="AH68" s="1018"/>
      <c r="AI68" s="1018"/>
      <c r="AJ68" s="1018"/>
      <c r="AK68" s="1018" t="s">
        <v>555</v>
      </c>
      <c r="AL68" s="1018"/>
      <c r="AM68" s="1018"/>
      <c r="AN68" s="1018"/>
      <c r="AO68" s="1018"/>
      <c r="AP68" s="1018" t="s">
        <v>555</v>
      </c>
      <c r="AQ68" s="1018"/>
      <c r="AR68" s="1018"/>
      <c r="AS68" s="1018"/>
      <c r="AT68" s="1018"/>
      <c r="AU68" s="1018" t="s">
        <v>555</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567</v>
      </c>
      <c r="C69" s="1011"/>
      <c r="D69" s="1011"/>
      <c r="E69" s="1011"/>
      <c r="F69" s="1011"/>
      <c r="G69" s="1011"/>
      <c r="H69" s="1011"/>
      <c r="I69" s="1011"/>
      <c r="J69" s="1011"/>
      <c r="K69" s="1011"/>
      <c r="L69" s="1011"/>
      <c r="M69" s="1011"/>
      <c r="N69" s="1011"/>
      <c r="O69" s="1011"/>
      <c r="P69" s="1012"/>
      <c r="Q69" s="1013">
        <v>13</v>
      </c>
      <c r="R69" s="1007"/>
      <c r="S69" s="1007"/>
      <c r="T69" s="1007"/>
      <c r="U69" s="1007"/>
      <c r="V69" s="1007">
        <v>6</v>
      </c>
      <c r="W69" s="1007"/>
      <c r="X69" s="1007"/>
      <c r="Y69" s="1007"/>
      <c r="Z69" s="1007"/>
      <c r="AA69" s="1007">
        <v>7</v>
      </c>
      <c r="AB69" s="1007"/>
      <c r="AC69" s="1007"/>
      <c r="AD69" s="1007"/>
      <c r="AE69" s="1007"/>
      <c r="AF69" s="1007">
        <v>7</v>
      </c>
      <c r="AG69" s="1007"/>
      <c r="AH69" s="1007"/>
      <c r="AI69" s="1007"/>
      <c r="AJ69" s="1007"/>
      <c r="AK69" s="1007" t="s">
        <v>555</v>
      </c>
      <c r="AL69" s="1007"/>
      <c r="AM69" s="1007"/>
      <c r="AN69" s="1007"/>
      <c r="AO69" s="1007"/>
      <c r="AP69" s="1007" t="s">
        <v>555</v>
      </c>
      <c r="AQ69" s="1007"/>
      <c r="AR69" s="1007"/>
      <c r="AS69" s="1007"/>
      <c r="AT69" s="1007"/>
      <c r="AU69" s="1007" t="s">
        <v>555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568</v>
      </c>
      <c r="C70" s="1011"/>
      <c r="D70" s="1011"/>
      <c r="E70" s="1011"/>
      <c r="F70" s="1011"/>
      <c r="G70" s="1011"/>
      <c r="H70" s="1011"/>
      <c r="I70" s="1011"/>
      <c r="J70" s="1011"/>
      <c r="K70" s="1011"/>
      <c r="L70" s="1011"/>
      <c r="M70" s="1011"/>
      <c r="N70" s="1011"/>
      <c r="O70" s="1011"/>
      <c r="P70" s="1012"/>
      <c r="Q70" s="1013">
        <v>34</v>
      </c>
      <c r="R70" s="1007"/>
      <c r="S70" s="1007"/>
      <c r="T70" s="1007"/>
      <c r="U70" s="1007"/>
      <c r="V70" s="1007">
        <v>29</v>
      </c>
      <c r="W70" s="1007"/>
      <c r="X70" s="1007"/>
      <c r="Y70" s="1007"/>
      <c r="Z70" s="1007"/>
      <c r="AA70" s="1007">
        <v>5</v>
      </c>
      <c r="AB70" s="1007"/>
      <c r="AC70" s="1007"/>
      <c r="AD70" s="1007"/>
      <c r="AE70" s="1007"/>
      <c r="AF70" s="1007">
        <v>5</v>
      </c>
      <c r="AG70" s="1007"/>
      <c r="AH70" s="1007"/>
      <c r="AI70" s="1007"/>
      <c r="AJ70" s="1007"/>
      <c r="AK70" s="1007" t="s">
        <v>555</v>
      </c>
      <c r="AL70" s="1007"/>
      <c r="AM70" s="1007"/>
      <c r="AN70" s="1007"/>
      <c r="AO70" s="1007"/>
      <c r="AP70" s="1007" t="s">
        <v>555</v>
      </c>
      <c r="AQ70" s="1007"/>
      <c r="AR70" s="1007"/>
      <c r="AS70" s="1007"/>
      <c r="AT70" s="1007"/>
      <c r="AU70" s="1007" t="s">
        <v>555</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569</v>
      </c>
      <c r="C71" s="1011"/>
      <c r="D71" s="1011"/>
      <c r="E71" s="1011"/>
      <c r="F71" s="1011"/>
      <c r="G71" s="1011"/>
      <c r="H71" s="1011"/>
      <c r="I71" s="1011"/>
      <c r="J71" s="1011"/>
      <c r="K71" s="1011"/>
      <c r="L71" s="1011"/>
      <c r="M71" s="1011"/>
      <c r="N71" s="1011"/>
      <c r="O71" s="1011"/>
      <c r="P71" s="1012"/>
      <c r="Q71" s="1013">
        <v>167</v>
      </c>
      <c r="R71" s="1007"/>
      <c r="S71" s="1007"/>
      <c r="T71" s="1007"/>
      <c r="U71" s="1007"/>
      <c r="V71" s="1007">
        <v>154</v>
      </c>
      <c r="W71" s="1007"/>
      <c r="X71" s="1007"/>
      <c r="Y71" s="1007"/>
      <c r="Z71" s="1007"/>
      <c r="AA71" s="1007">
        <v>13</v>
      </c>
      <c r="AB71" s="1007"/>
      <c r="AC71" s="1007"/>
      <c r="AD71" s="1007"/>
      <c r="AE71" s="1007"/>
      <c r="AF71" s="1007">
        <v>13</v>
      </c>
      <c r="AG71" s="1007"/>
      <c r="AH71" s="1007"/>
      <c r="AI71" s="1007"/>
      <c r="AJ71" s="1007"/>
      <c r="AK71" s="1007" t="s">
        <v>555</v>
      </c>
      <c r="AL71" s="1007"/>
      <c r="AM71" s="1007"/>
      <c r="AN71" s="1007"/>
      <c r="AO71" s="1007"/>
      <c r="AP71" s="1007" t="s">
        <v>555</v>
      </c>
      <c r="AQ71" s="1007"/>
      <c r="AR71" s="1007"/>
      <c r="AS71" s="1007"/>
      <c r="AT71" s="1007"/>
      <c r="AU71" s="1007" t="s">
        <v>555</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570</v>
      </c>
      <c r="C72" s="1011"/>
      <c r="D72" s="1011"/>
      <c r="E72" s="1011"/>
      <c r="F72" s="1011"/>
      <c r="G72" s="1011"/>
      <c r="H72" s="1011"/>
      <c r="I72" s="1011"/>
      <c r="J72" s="1011"/>
      <c r="K72" s="1011"/>
      <c r="L72" s="1011"/>
      <c r="M72" s="1011"/>
      <c r="N72" s="1011"/>
      <c r="O72" s="1011"/>
      <c r="P72" s="1012"/>
      <c r="Q72" s="1013">
        <v>17</v>
      </c>
      <c r="R72" s="1007"/>
      <c r="S72" s="1007"/>
      <c r="T72" s="1007"/>
      <c r="U72" s="1007"/>
      <c r="V72" s="1007">
        <v>16</v>
      </c>
      <c r="W72" s="1007"/>
      <c r="X72" s="1007"/>
      <c r="Y72" s="1007"/>
      <c r="Z72" s="1007"/>
      <c r="AA72" s="1007">
        <v>1</v>
      </c>
      <c r="AB72" s="1007"/>
      <c r="AC72" s="1007"/>
      <c r="AD72" s="1007"/>
      <c r="AE72" s="1007"/>
      <c r="AF72" s="1007">
        <v>1</v>
      </c>
      <c r="AG72" s="1007"/>
      <c r="AH72" s="1007"/>
      <c r="AI72" s="1007"/>
      <c r="AJ72" s="1007"/>
      <c r="AK72" s="1007" t="s">
        <v>555</v>
      </c>
      <c r="AL72" s="1007"/>
      <c r="AM72" s="1007"/>
      <c r="AN72" s="1007"/>
      <c r="AO72" s="1007"/>
      <c r="AP72" s="1007" t="s">
        <v>555</v>
      </c>
      <c r="AQ72" s="1007"/>
      <c r="AR72" s="1007"/>
      <c r="AS72" s="1007"/>
      <c r="AT72" s="1007"/>
      <c r="AU72" s="1007" t="s">
        <v>555</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571</v>
      </c>
      <c r="C73" s="1011"/>
      <c r="D73" s="1011"/>
      <c r="E73" s="1011"/>
      <c r="F73" s="1011"/>
      <c r="G73" s="1011"/>
      <c r="H73" s="1011"/>
      <c r="I73" s="1011"/>
      <c r="J73" s="1011"/>
      <c r="K73" s="1011"/>
      <c r="L73" s="1011"/>
      <c r="M73" s="1011"/>
      <c r="N73" s="1011"/>
      <c r="O73" s="1011"/>
      <c r="P73" s="1012"/>
      <c r="Q73" s="1013">
        <v>1858</v>
      </c>
      <c r="R73" s="1007"/>
      <c r="S73" s="1007"/>
      <c r="T73" s="1007"/>
      <c r="U73" s="1007"/>
      <c r="V73" s="1007">
        <v>1645</v>
      </c>
      <c r="W73" s="1007"/>
      <c r="X73" s="1007"/>
      <c r="Y73" s="1007"/>
      <c r="Z73" s="1007"/>
      <c r="AA73" s="1007">
        <v>213</v>
      </c>
      <c r="AB73" s="1007"/>
      <c r="AC73" s="1007"/>
      <c r="AD73" s="1007"/>
      <c r="AE73" s="1007"/>
      <c r="AF73" s="1007">
        <v>213</v>
      </c>
      <c r="AG73" s="1007"/>
      <c r="AH73" s="1007"/>
      <c r="AI73" s="1007"/>
      <c r="AJ73" s="1007"/>
      <c r="AK73" s="1007" t="s">
        <v>555</v>
      </c>
      <c r="AL73" s="1007"/>
      <c r="AM73" s="1007"/>
      <c r="AN73" s="1007"/>
      <c r="AO73" s="1007"/>
      <c r="AP73" s="1007">
        <v>4797</v>
      </c>
      <c r="AQ73" s="1007"/>
      <c r="AR73" s="1007"/>
      <c r="AS73" s="1007"/>
      <c r="AT73" s="1007"/>
      <c r="AU73" s="1007">
        <v>3387</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572</v>
      </c>
      <c r="C74" s="1011"/>
      <c r="D74" s="1011"/>
      <c r="E74" s="1011"/>
      <c r="F74" s="1011"/>
      <c r="G74" s="1011"/>
      <c r="H74" s="1011"/>
      <c r="I74" s="1011"/>
      <c r="J74" s="1011"/>
      <c r="K74" s="1011"/>
      <c r="L74" s="1011"/>
      <c r="M74" s="1011"/>
      <c r="N74" s="1011"/>
      <c r="O74" s="1011"/>
      <c r="P74" s="1012"/>
      <c r="Q74" s="1013">
        <v>552</v>
      </c>
      <c r="R74" s="1007"/>
      <c r="S74" s="1007"/>
      <c r="T74" s="1007"/>
      <c r="U74" s="1007"/>
      <c r="V74" s="1007">
        <v>526</v>
      </c>
      <c r="W74" s="1007"/>
      <c r="X74" s="1007"/>
      <c r="Y74" s="1007"/>
      <c r="Z74" s="1007"/>
      <c r="AA74" s="1007">
        <v>26</v>
      </c>
      <c r="AB74" s="1007"/>
      <c r="AC74" s="1007"/>
      <c r="AD74" s="1007"/>
      <c r="AE74" s="1007"/>
      <c r="AF74" s="1007">
        <v>26</v>
      </c>
      <c r="AG74" s="1007"/>
      <c r="AH74" s="1007"/>
      <c r="AI74" s="1007"/>
      <c r="AJ74" s="1007"/>
      <c r="AK74" s="1007" t="s">
        <v>555</v>
      </c>
      <c r="AL74" s="1007"/>
      <c r="AM74" s="1007"/>
      <c r="AN74" s="1007"/>
      <c r="AO74" s="1007"/>
      <c r="AP74" s="1007">
        <v>1840</v>
      </c>
      <c r="AQ74" s="1007"/>
      <c r="AR74" s="1007"/>
      <c r="AS74" s="1007"/>
      <c r="AT74" s="1007"/>
      <c r="AU74" s="1007">
        <v>1565</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573</v>
      </c>
      <c r="C75" s="1011"/>
      <c r="D75" s="1011"/>
      <c r="E75" s="1011"/>
      <c r="F75" s="1011"/>
      <c r="G75" s="1011"/>
      <c r="H75" s="1011"/>
      <c r="I75" s="1011"/>
      <c r="J75" s="1011"/>
      <c r="K75" s="1011"/>
      <c r="L75" s="1011"/>
      <c r="M75" s="1011"/>
      <c r="N75" s="1011"/>
      <c r="O75" s="1011"/>
      <c r="P75" s="1012"/>
      <c r="Q75" s="1014">
        <v>2596</v>
      </c>
      <c r="R75" s="1015"/>
      <c r="S75" s="1015"/>
      <c r="T75" s="1015"/>
      <c r="U75" s="1016"/>
      <c r="V75" s="1017">
        <v>2477</v>
      </c>
      <c r="W75" s="1015"/>
      <c r="X75" s="1015"/>
      <c r="Y75" s="1015"/>
      <c r="Z75" s="1016"/>
      <c r="AA75" s="1017">
        <v>119</v>
      </c>
      <c r="AB75" s="1015"/>
      <c r="AC75" s="1015"/>
      <c r="AD75" s="1015"/>
      <c r="AE75" s="1016"/>
      <c r="AF75" s="1017">
        <v>119</v>
      </c>
      <c r="AG75" s="1015"/>
      <c r="AH75" s="1015"/>
      <c r="AI75" s="1015"/>
      <c r="AJ75" s="1016"/>
      <c r="AK75" s="1017" t="s">
        <v>555</v>
      </c>
      <c r="AL75" s="1015"/>
      <c r="AM75" s="1015"/>
      <c r="AN75" s="1015"/>
      <c r="AO75" s="1016"/>
      <c r="AP75" s="1017">
        <v>1539</v>
      </c>
      <c r="AQ75" s="1015"/>
      <c r="AR75" s="1015"/>
      <c r="AS75" s="1015"/>
      <c r="AT75" s="1016"/>
      <c r="AU75" s="1017">
        <v>1088</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574</v>
      </c>
      <c r="C76" s="1011"/>
      <c r="D76" s="1011"/>
      <c r="E76" s="1011"/>
      <c r="F76" s="1011"/>
      <c r="G76" s="1011"/>
      <c r="H76" s="1011"/>
      <c r="I76" s="1011"/>
      <c r="J76" s="1011"/>
      <c r="K76" s="1011"/>
      <c r="L76" s="1011"/>
      <c r="M76" s="1011"/>
      <c r="N76" s="1011"/>
      <c r="O76" s="1011"/>
      <c r="P76" s="1012"/>
      <c r="Q76" s="1014">
        <v>6322</v>
      </c>
      <c r="R76" s="1015"/>
      <c r="S76" s="1015"/>
      <c r="T76" s="1015"/>
      <c r="U76" s="1016"/>
      <c r="V76" s="1017">
        <v>6688</v>
      </c>
      <c r="W76" s="1015"/>
      <c r="X76" s="1015"/>
      <c r="Y76" s="1015"/>
      <c r="Z76" s="1016"/>
      <c r="AA76" s="1017">
        <v>-366</v>
      </c>
      <c r="AB76" s="1015"/>
      <c r="AC76" s="1015"/>
      <c r="AD76" s="1015"/>
      <c r="AE76" s="1016"/>
      <c r="AF76" s="1017">
        <v>3512</v>
      </c>
      <c r="AG76" s="1015"/>
      <c r="AH76" s="1015"/>
      <c r="AI76" s="1015"/>
      <c r="AJ76" s="1016"/>
      <c r="AK76" s="1017" t="s">
        <v>555</v>
      </c>
      <c r="AL76" s="1015"/>
      <c r="AM76" s="1015"/>
      <c r="AN76" s="1015"/>
      <c r="AO76" s="1016"/>
      <c r="AP76" s="1017">
        <v>15424</v>
      </c>
      <c r="AQ76" s="1015"/>
      <c r="AR76" s="1015"/>
      <c r="AS76" s="1015"/>
      <c r="AT76" s="1016"/>
      <c r="AU76" s="1017" t="s">
        <v>555</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575</v>
      </c>
      <c r="C77" s="1011"/>
      <c r="D77" s="1011"/>
      <c r="E77" s="1011"/>
      <c r="F77" s="1011"/>
      <c r="G77" s="1011"/>
      <c r="H77" s="1011"/>
      <c r="I77" s="1011"/>
      <c r="J77" s="1011"/>
      <c r="K77" s="1011"/>
      <c r="L77" s="1011"/>
      <c r="M77" s="1011"/>
      <c r="N77" s="1011"/>
      <c r="O77" s="1011"/>
      <c r="P77" s="1012"/>
      <c r="Q77" s="1014">
        <v>911</v>
      </c>
      <c r="R77" s="1015"/>
      <c r="S77" s="1015"/>
      <c r="T77" s="1015"/>
      <c r="U77" s="1016"/>
      <c r="V77" s="1017">
        <v>909</v>
      </c>
      <c r="W77" s="1015"/>
      <c r="X77" s="1015"/>
      <c r="Y77" s="1015"/>
      <c r="Z77" s="1016"/>
      <c r="AA77" s="1017">
        <v>2</v>
      </c>
      <c r="AB77" s="1015"/>
      <c r="AC77" s="1015"/>
      <c r="AD77" s="1015"/>
      <c r="AE77" s="1016"/>
      <c r="AF77" s="1017">
        <v>2</v>
      </c>
      <c r="AG77" s="1015"/>
      <c r="AH77" s="1015"/>
      <c r="AI77" s="1015"/>
      <c r="AJ77" s="1016"/>
      <c r="AK77" s="1017" t="s">
        <v>555</v>
      </c>
      <c r="AL77" s="1015"/>
      <c r="AM77" s="1015"/>
      <c r="AN77" s="1015"/>
      <c r="AO77" s="1016"/>
      <c r="AP77" s="1017" t="s">
        <v>555</v>
      </c>
      <c r="AQ77" s="1015"/>
      <c r="AR77" s="1015"/>
      <c r="AS77" s="1015"/>
      <c r="AT77" s="1016"/>
      <c r="AU77" s="1017" t="s">
        <v>555</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576</v>
      </c>
      <c r="C78" s="1011"/>
      <c r="D78" s="1011"/>
      <c r="E78" s="1011"/>
      <c r="F78" s="1011"/>
      <c r="G78" s="1011"/>
      <c r="H78" s="1011"/>
      <c r="I78" s="1011"/>
      <c r="J78" s="1011"/>
      <c r="K78" s="1011"/>
      <c r="L78" s="1011"/>
      <c r="M78" s="1011"/>
      <c r="N78" s="1011"/>
      <c r="O78" s="1011"/>
      <c r="P78" s="1012"/>
      <c r="Q78" s="1013">
        <v>303798</v>
      </c>
      <c r="R78" s="1007"/>
      <c r="S78" s="1007"/>
      <c r="T78" s="1007"/>
      <c r="U78" s="1007"/>
      <c r="V78" s="1007">
        <v>300652</v>
      </c>
      <c r="W78" s="1007"/>
      <c r="X78" s="1007"/>
      <c r="Y78" s="1007"/>
      <c r="Z78" s="1007"/>
      <c r="AA78" s="1007">
        <v>3146</v>
      </c>
      <c r="AB78" s="1007"/>
      <c r="AC78" s="1007"/>
      <c r="AD78" s="1007"/>
      <c r="AE78" s="1007"/>
      <c r="AF78" s="1007">
        <v>3146</v>
      </c>
      <c r="AG78" s="1007"/>
      <c r="AH78" s="1007"/>
      <c r="AI78" s="1007"/>
      <c r="AJ78" s="1007"/>
      <c r="AK78" s="1007">
        <v>5678</v>
      </c>
      <c r="AL78" s="1007"/>
      <c r="AM78" s="1007"/>
      <c r="AN78" s="1007"/>
      <c r="AO78" s="1007"/>
      <c r="AP78" s="1007" t="s">
        <v>555</v>
      </c>
      <c r="AQ78" s="1007"/>
      <c r="AR78" s="1007"/>
      <c r="AS78" s="1007"/>
      <c r="AT78" s="1007"/>
      <c r="AU78" s="1007" t="s">
        <v>555</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t="s">
        <v>577</v>
      </c>
      <c r="C79" s="1011"/>
      <c r="D79" s="1011"/>
      <c r="E79" s="1011"/>
      <c r="F79" s="1011"/>
      <c r="G79" s="1011"/>
      <c r="H79" s="1011"/>
      <c r="I79" s="1011"/>
      <c r="J79" s="1011"/>
      <c r="K79" s="1011"/>
      <c r="L79" s="1011"/>
      <c r="M79" s="1011"/>
      <c r="N79" s="1011"/>
      <c r="O79" s="1011"/>
      <c r="P79" s="1012"/>
      <c r="Q79" s="1013">
        <v>5106</v>
      </c>
      <c r="R79" s="1007"/>
      <c r="S79" s="1007"/>
      <c r="T79" s="1007"/>
      <c r="U79" s="1007"/>
      <c r="V79" s="1007">
        <v>4768</v>
      </c>
      <c r="W79" s="1007"/>
      <c r="X79" s="1007"/>
      <c r="Y79" s="1007"/>
      <c r="Z79" s="1007"/>
      <c r="AA79" s="1007">
        <v>338</v>
      </c>
      <c r="AB79" s="1007"/>
      <c r="AC79" s="1007"/>
      <c r="AD79" s="1007"/>
      <c r="AE79" s="1007"/>
      <c r="AF79" s="1007">
        <v>338</v>
      </c>
      <c r="AG79" s="1007"/>
      <c r="AH79" s="1007"/>
      <c r="AI79" s="1007"/>
      <c r="AJ79" s="1007"/>
      <c r="AK79" s="1007">
        <v>240</v>
      </c>
      <c r="AL79" s="1007"/>
      <c r="AM79" s="1007"/>
      <c r="AN79" s="1007"/>
      <c r="AO79" s="1007"/>
      <c r="AP79" s="1007" t="s">
        <v>555</v>
      </c>
      <c r="AQ79" s="1007"/>
      <c r="AR79" s="1007"/>
      <c r="AS79" s="1007"/>
      <c r="AT79" s="1007"/>
      <c r="AU79" s="1007" t="s">
        <v>555</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t="s">
        <v>578</v>
      </c>
      <c r="C80" s="1011"/>
      <c r="D80" s="1011"/>
      <c r="E80" s="1011"/>
      <c r="F80" s="1011"/>
      <c r="G80" s="1011"/>
      <c r="H80" s="1011"/>
      <c r="I80" s="1011"/>
      <c r="J80" s="1011"/>
      <c r="K80" s="1011"/>
      <c r="L80" s="1011"/>
      <c r="M80" s="1011"/>
      <c r="N80" s="1011"/>
      <c r="O80" s="1011"/>
      <c r="P80" s="1012"/>
      <c r="Q80" s="1013">
        <v>940</v>
      </c>
      <c r="R80" s="1007"/>
      <c r="S80" s="1007"/>
      <c r="T80" s="1007"/>
      <c r="U80" s="1007"/>
      <c r="V80" s="1007">
        <v>691</v>
      </c>
      <c r="W80" s="1007"/>
      <c r="X80" s="1007"/>
      <c r="Y80" s="1007"/>
      <c r="Z80" s="1007"/>
      <c r="AA80" s="1007">
        <v>249</v>
      </c>
      <c r="AB80" s="1007"/>
      <c r="AC80" s="1007"/>
      <c r="AD80" s="1007"/>
      <c r="AE80" s="1007"/>
      <c r="AF80" s="1007">
        <v>249</v>
      </c>
      <c r="AG80" s="1007"/>
      <c r="AH80" s="1007"/>
      <c r="AI80" s="1007"/>
      <c r="AJ80" s="1007"/>
      <c r="AK80" s="1007" t="s">
        <v>555</v>
      </c>
      <c r="AL80" s="1007"/>
      <c r="AM80" s="1007"/>
      <c r="AN80" s="1007"/>
      <c r="AO80" s="1007"/>
      <c r="AP80" s="1007" t="s">
        <v>555</v>
      </c>
      <c r="AQ80" s="1007"/>
      <c r="AR80" s="1007"/>
      <c r="AS80" s="1007"/>
      <c r="AT80" s="1007"/>
      <c r="AU80" s="1007" t="s">
        <v>555</v>
      </c>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t="s">
        <v>579</v>
      </c>
      <c r="C81" s="1011"/>
      <c r="D81" s="1011"/>
      <c r="E81" s="1011"/>
      <c r="F81" s="1011"/>
      <c r="G81" s="1011"/>
      <c r="H81" s="1011"/>
      <c r="I81" s="1011"/>
      <c r="J81" s="1011"/>
      <c r="K81" s="1011"/>
      <c r="L81" s="1011"/>
      <c r="M81" s="1011"/>
      <c r="N81" s="1011"/>
      <c r="O81" s="1011"/>
      <c r="P81" s="1012"/>
      <c r="Q81" s="1013">
        <v>245</v>
      </c>
      <c r="R81" s="1007"/>
      <c r="S81" s="1007"/>
      <c r="T81" s="1007"/>
      <c r="U81" s="1007"/>
      <c r="V81" s="1007">
        <v>236</v>
      </c>
      <c r="W81" s="1007"/>
      <c r="X81" s="1007"/>
      <c r="Y81" s="1007"/>
      <c r="Z81" s="1007"/>
      <c r="AA81" s="1007">
        <v>9</v>
      </c>
      <c r="AB81" s="1007"/>
      <c r="AC81" s="1007"/>
      <c r="AD81" s="1007"/>
      <c r="AE81" s="1007"/>
      <c r="AF81" s="1007">
        <v>9</v>
      </c>
      <c r="AG81" s="1007"/>
      <c r="AH81" s="1007"/>
      <c r="AI81" s="1007"/>
      <c r="AJ81" s="1007"/>
      <c r="AK81" s="1007">
        <v>238</v>
      </c>
      <c r="AL81" s="1007"/>
      <c r="AM81" s="1007"/>
      <c r="AN81" s="1007"/>
      <c r="AO81" s="1007"/>
      <c r="AP81" s="1007" t="s">
        <v>555</v>
      </c>
      <c r="AQ81" s="1007"/>
      <c r="AR81" s="1007"/>
      <c r="AS81" s="1007"/>
      <c r="AT81" s="1007"/>
      <c r="AU81" s="1007" t="s">
        <v>555</v>
      </c>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380</v>
      </c>
      <c r="B88" s="973" t="s">
        <v>406</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7643</v>
      </c>
      <c r="AG88" s="995"/>
      <c r="AH88" s="995"/>
      <c r="AI88" s="995"/>
      <c r="AJ88" s="995"/>
      <c r="AK88" s="999"/>
      <c r="AL88" s="999"/>
      <c r="AM88" s="999"/>
      <c r="AN88" s="999"/>
      <c r="AO88" s="999"/>
      <c r="AP88" s="995">
        <v>23600</v>
      </c>
      <c r="AQ88" s="995"/>
      <c r="AR88" s="995"/>
      <c r="AS88" s="995"/>
      <c r="AT88" s="995"/>
      <c r="AU88" s="995">
        <v>6040</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380</v>
      </c>
      <c r="BR102" s="973" t="s">
        <v>407</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479</v>
      </c>
      <c r="CS102" s="989"/>
      <c r="CT102" s="989"/>
      <c r="CU102" s="989"/>
      <c r="CV102" s="990"/>
      <c r="CW102" s="988">
        <v>248</v>
      </c>
      <c r="CX102" s="989"/>
      <c r="CY102" s="989"/>
      <c r="CZ102" s="989"/>
      <c r="DA102" s="990"/>
      <c r="DB102" s="988" t="s">
        <v>555</v>
      </c>
      <c r="DC102" s="989"/>
      <c r="DD102" s="989"/>
      <c r="DE102" s="989"/>
      <c r="DF102" s="990"/>
      <c r="DG102" s="988" t="s">
        <v>555</v>
      </c>
      <c r="DH102" s="989"/>
      <c r="DI102" s="989"/>
      <c r="DJ102" s="989"/>
      <c r="DK102" s="990"/>
      <c r="DL102" s="988">
        <v>437</v>
      </c>
      <c r="DM102" s="989"/>
      <c r="DN102" s="989"/>
      <c r="DO102" s="989"/>
      <c r="DP102" s="990"/>
      <c r="DQ102" s="988" t="s">
        <v>555</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408</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409</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412</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413</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414</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415</v>
      </c>
      <c r="AB109" s="932"/>
      <c r="AC109" s="932"/>
      <c r="AD109" s="932"/>
      <c r="AE109" s="933"/>
      <c r="AF109" s="934" t="s">
        <v>416</v>
      </c>
      <c r="AG109" s="932"/>
      <c r="AH109" s="932"/>
      <c r="AI109" s="932"/>
      <c r="AJ109" s="933"/>
      <c r="AK109" s="934" t="s">
        <v>294</v>
      </c>
      <c r="AL109" s="932"/>
      <c r="AM109" s="932"/>
      <c r="AN109" s="932"/>
      <c r="AO109" s="933"/>
      <c r="AP109" s="934" t="s">
        <v>417</v>
      </c>
      <c r="AQ109" s="932"/>
      <c r="AR109" s="932"/>
      <c r="AS109" s="932"/>
      <c r="AT109" s="965"/>
      <c r="AU109" s="931" t="s">
        <v>414</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415</v>
      </c>
      <c r="BR109" s="932"/>
      <c r="BS109" s="932"/>
      <c r="BT109" s="932"/>
      <c r="BU109" s="933"/>
      <c r="BV109" s="934" t="s">
        <v>416</v>
      </c>
      <c r="BW109" s="932"/>
      <c r="BX109" s="932"/>
      <c r="BY109" s="932"/>
      <c r="BZ109" s="933"/>
      <c r="CA109" s="934" t="s">
        <v>294</v>
      </c>
      <c r="CB109" s="932"/>
      <c r="CC109" s="932"/>
      <c r="CD109" s="932"/>
      <c r="CE109" s="933"/>
      <c r="CF109" s="972" t="s">
        <v>417</v>
      </c>
      <c r="CG109" s="972"/>
      <c r="CH109" s="972"/>
      <c r="CI109" s="972"/>
      <c r="CJ109" s="972"/>
      <c r="CK109" s="934" t="s">
        <v>418</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415</v>
      </c>
      <c r="DH109" s="932"/>
      <c r="DI109" s="932"/>
      <c r="DJ109" s="932"/>
      <c r="DK109" s="933"/>
      <c r="DL109" s="934" t="s">
        <v>416</v>
      </c>
      <c r="DM109" s="932"/>
      <c r="DN109" s="932"/>
      <c r="DO109" s="932"/>
      <c r="DP109" s="933"/>
      <c r="DQ109" s="934" t="s">
        <v>294</v>
      </c>
      <c r="DR109" s="932"/>
      <c r="DS109" s="932"/>
      <c r="DT109" s="932"/>
      <c r="DU109" s="933"/>
      <c r="DV109" s="934" t="s">
        <v>417</v>
      </c>
      <c r="DW109" s="932"/>
      <c r="DX109" s="932"/>
      <c r="DY109" s="932"/>
      <c r="DZ109" s="965"/>
    </row>
    <row r="110" spans="1:131" s="230" customFormat="1" ht="26.25" customHeight="1" x14ac:dyDescent="0.15">
      <c r="A110" s="843" t="s">
        <v>419</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6240973</v>
      </c>
      <c r="AB110" s="925"/>
      <c r="AC110" s="925"/>
      <c r="AD110" s="925"/>
      <c r="AE110" s="926"/>
      <c r="AF110" s="927">
        <v>6315890</v>
      </c>
      <c r="AG110" s="925"/>
      <c r="AH110" s="925"/>
      <c r="AI110" s="925"/>
      <c r="AJ110" s="926"/>
      <c r="AK110" s="927">
        <v>6368957</v>
      </c>
      <c r="AL110" s="925"/>
      <c r="AM110" s="925"/>
      <c r="AN110" s="925"/>
      <c r="AO110" s="926"/>
      <c r="AP110" s="928">
        <v>27.7</v>
      </c>
      <c r="AQ110" s="929"/>
      <c r="AR110" s="929"/>
      <c r="AS110" s="929"/>
      <c r="AT110" s="930"/>
      <c r="AU110" s="966" t="s">
        <v>69</v>
      </c>
      <c r="AV110" s="967"/>
      <c r="AW110" s="967"/>
      <c r="AX110" s="967"/>
      <c r="AY110" s="967"/>
      <c r="AZ110" s="896" t="s">
        <v>420</v>
      </c>
      <c r="BA110" s="844"/>
      <c r="BB110" s="844"/>
      <c r="BC110" s="844"/>
      <c r="BD110" s="844"/>
      <c r="BE110" s="844"/>
      <c r="BF110" s="844"/>
      <c r="BG110" s="844"/>
      <c r="BH110" s="844"/>
      <c r="BI110" s="844"/>
      <c r="BJ110" s="844"/>
      <c r="BK110" s="844"/>
      <c r="BL110" s="844"/>
      <c r="BM110" s="844"/>
      <c r="BN110" s="844"/>
      <c r="BO110" s="844"/>
      <c r="BP110" s="845"/>
      <c r="BQ110" s="897">
        <v>68270775</v>
      </c>
      <c r="BR110" s="878"/>
      <c r="BS110" s="878"/>
      <c r="BT110" s="878"/>
      <c r="BU110" s="878"/>
      <c r="BV110" s="878">
        <v>64488575</v>
      </c>
      <c r="BW110" s="878"/>
      <c r="BX110" s="878"/>
      <c r="BY110" s="878"/>
      <c r="BZ110" s="878"/>
      <c r="CA110" s="878">
        <v>59760076</v>
      </c>
      <c r="CB110" s="878"/>
      <c r="CC110" s="878"/>
      <c r="CD110" s="878"/>
      <c r="CE110" s="878"/>
      <c r="CF110" s="902">
        <v>260.2</v>
      </c>
      <c r="CG110" s="903"/>
      <c r="CH110" s="903"/>
      <c r="CI110" s="903"/>
      <c r="CJ110" s="903"/>
      <c r="CK110" s="962" t="s">
        <v>421</v>
      </c>
      <c r="CL110" s="855"/>
      <c r="CM110" s="896" t="s">
        <v>422</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v>223034</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423</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424</v>
      </c>
      <c r="BA111" s="788"/>
      <c r="BB111" s="788"/>
      <c r="BC111" s="788"/>
      <c r="BD111" s="788"/>
      <c r="BE111" s="788"/>
      <c r="BF111" s="788"/>
      <c r="BG111" s="788"/>
      <c r="BH111" s="788"/>
      <c r="BI111" s="788"/>
      <c r="BJ111" s="788"/>
      <c r="BK111" s="788"/>
      <c r="BL111" s="788"/>
      <c r="BM111" s="788"/>
      <c r="BN111" s="788"/>
      <c r="BO111" s="788"/>
      <c r="BP111" s="789"/>
      <c r="BQ111" s="852">
        <v>1288978</v>
      </c>
      <c r="BR111" s="853"/>
      <c r="BS111" s="853"/>
      <c r="BT111" s="853"/>
      <c r="BU111" s="853"/>
      <c r="BV111" s="853">
        <v>937867</v>
      </c>
      <c r="BW111" s="853"/>
      <c r="BX111" s="853"/>
      <c r="BY111" s="853"/>
      <c r="BZ111" s="853"/>
      <c r="CA111" s="853">
        <v>810212</v>
      </c>
      <c r="CB111" s="853"/>
      <c r="CC111" s="853"/>
      <c r="CD111" s="853"/>
      <c r="CE111" s="853"/>
      <c r="CF111" s="911">
        <v>3.5</v>
      </c>
      <c r="CG111" s="912"/>
      <c r="CH111" s="912"/>
      <c r="CI111" s="912"/>
      <c r="CJ111" s="912"/>
      <c r="CK111" s="963"/>
      <c r="CL111" s="857"/>
      <c r="CM111" s="851" t="s">
        <v>425</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426</v>
      </c>
      <c r="B112" s="949"/>
      <c r="C112" s="788" t="s">
        <v>427</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428</v>
      </c>
      <c r="BA112" s="788"/>
      <c r="BB112" s="788"/>
      <c r="BC112" s="788"/>
      <c r="BD112" s="788"/>
      <c r="BE112" s="788"/>
      <c r="BF112" s="788"/>
      <c r="BG112" s="788"/>
      <c r="BH112" s="788"/>
      <c r="BI112" s="788"/>
      <c r="BJ112" s="788"/>
      <c r="BK112" s="788"/>
      <c r="BL112" s="788"/>
      <c r="BM112" s="788"/>
      <c r="BN112" s="788"/>
      <c r="BO112" s="788"/>
      <c r="BP112" s="789"/>
      <c r="BQ112" s="852">
        <v>22679022</v>
      </c>
      <c r="BR112" s="853"/>
      <c r="BS112" s="853"/>
      <c r="BT112" s="853"/>
      <c r="BU112" s="853"/>
      <c r="BV112" s="853">
        <v>21714557</v>
      </c>
      <c r="BW112" s="853"/>
      <c r="BX112" s="853"/>
      <c r="BY112" s="853"/>
      <c r="BZ112" s="853"/>
      <c r="CA112" s="853">
        <v>21104183</v>
      </c>
      <c r="CB112" s="853"/>
      <c r="CC112" s="853"/>
      <c r="CD112" s="853"/>
      <c r="CE112" s="853"/>
      <c r="CF112" s="911">
        <v>91.9</v>
      </c>
      <c r="CG112" s="912"/>
      <c r="CH112" s="912"/>
      <c r="CI112" s="912"/>
      <c r="CJ112" s="912"/>
      <c r="CK112" s="963"/>
      <c r="CL112" s="857"/>
      <c r="CM112" s="851" t="s">
        <v>429</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430</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1723905</v>
      </c>
      <c r="AB113" s="955"/>
      <c r="AC113" s="955"/>
      <c r="AD113" s="955"/>
      <c r="AE113" s="956"/>
      <c r="AF113" s="957">
        <v>1633650</v>
      </c>
      <c r="AG113" s="955"/>
      <c r="AH113" s="955"/>
      <c r="AI113" s="955"/>
      <c r="AJ113" s="956"/>
      <c r="AK113" s="957">
        <v>1732362</v>
      </c>
      <c r="AL113" s="955"/>
      <c r="AM113" s="955"/>
      <c r="AN113" s="955"/>
      <c r="AO113" s="956"/>
      <c r="AP113" s="958">
        <v>7.5</v>
      </c>
      <c r="AQ113" s="959"/>
      <c r="AR113" s="959"/>
      <c r="AS113" s="959"/>
      <c r="AT113" s="960"/>
      <c r="AU113" s="968"/>
      <c r="AV113" s="969"/>
      <c r="AW113" s="969"/>
      <c r="AX113" s="969"/>
      <c r="AY113" s="969"/>
      <c r="AZ113" s="851" t="s">
        <v>431</v>
      </c>
      <c r="BA113" s="788"/>
      <c r="BB113" s="788"/>
      <c r="BC113" s="788"/>
      <c r="BD113" s="788"/>
      <c r="BE113" s="788"/>
      <c r="BF113" s="788"/>
      <c r="BG113" s="788"/>
      <c r="BH113" s="788"/>
      <c r="BI113" s="788"/>
      <c r="BJ113" s="788"/>
      <c r="BK113" s="788"/>
      <c r="BL113" s="788"/>
      <c r="BM113" s="788"/>
      <c r="BN113" s="788"/>
      <c r="BO113" s="788"/>
      <c r="BP113" s="789"/>
      <c r="BQ113" s="852">
        <v>7743111</v>
      </c>
      <c r="BR113" s="853"/>
      <c r="BS113" s="853"/>
      <c r="BT113" s="853"/>
      <c r="BU113" s="853"/>
      <c r="BV113" s="853">
        <v>6916917</v>
      </c>
      <c r="BW113" s="853"/>
      <c r="BX113" s="853"/>
      <c r="BY113" s="853"/>
      <c r="BZ113" s="853"/>
      <c r="CA113" s="853">
        <v>6040193</v>
      </c>
      <c r="CB113" s="853"/>
      <c r="CC113" s="853"/>
      <c r="CD113" s="853"/>
      <c r="CE113" s="853"/>
      <c r="CF113" s="911">
        <v>26.3</v>
      </c>
      <c r="CG113" s="912"/>
      <c r="CH113" s="912"/>
      <c r="CI113" s="912"/>
      <c r="CJ113" s="912"/>
      <c r="CK113" s="963"/>
      <c r="CL113" s="857"/>
      <c r="CM113" s="851" t="s">
        <v>432</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433</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941387</v>
      </c>
      <c r="AB114" s="816"/>
      <c r="AC114" s="816"/>
      <c r="AD114" s="816"/>
      <c r="AE114" s="817"/>
      <c r="AF114" s="818">
        <v>1059668</v>
      </c>
      <c r="AG114" s="816"/>
      <c r="AH114" s="816"/>
      <c r="AI114" s="816"/>
      <c r="AJ114" s="817"/>
      <c r="AK114" s="818">
        <v>984199</v>
      </c>
      <c r="AL114" s="816"/>
      <c r="AM114" s="816"/>
      <c r="AN114" s="816"/>
      <c r="AO114" s="817"/>
      <c r="AP114" s="860">
        <v>4.3</v>
      </c>
      <c r="AQ114" s="861"/>
      <c r="AR114" s="861"/>
      <c r="AS114" s="861"/>
      <c r="AT114" s="862"/>
      <c r="AU114" s="968"/>
      <c r="AV114" s="969"/>
      <c r="AW114" s="969"/>
      <c r="AX114" s="969"/>
      <c r="AY114" s="969"/>
      <c r="AZ114" s="851" t="s">
        <v>434</v>
      </c>
      <c r="BA114" s="788"/>
      <c r="BB114" s="788"/>
      <c r="BC114" s="788"/>
      <c r="BD114" s="788"/>
      <c r="BE114" s="788"/>
      <c r="BF114" s="788"/>
      <c r="BG114" s="788"/>
      <c r="BH114" s="788"/>
      <c r="BI114" s="788"/>
      <c r="BJ114" s="788"/>
      <c r="BK114" s="788"/>
      <c r="BL114" s="788"/>
      <c r="BM114" s="788"/>
      <c r="BN114" s="788"/>
      <c r="BO114" s="788"/>
      <c r="BP114" s="789"/>
      <c r="BQ114" s="852">
        <v>6040330</v>
      </c>
      <c r="BR114" s="853"/>
      <c r="BS114" s="853"/>
      <c r="BT114" s="853"/>
      <c r="BU114" s="853"/>
      <c r="BV114" s="853">
        <v>5967864</v>
      </c>
      <c r="BW114" s="853"/>
      <c r="BX114" s="853"/>
      <c r="BY114" s="853"/>
      <c r="BZ114" s="853"/>
      <c r="CA114" s="853">
        <v>5567757</v>
      </c>
      <c r="CB114" s="853"/>
      <c r="CC114" s="853"/>
      <c r="CD114" s="853"/>
      <c r="CE114" s="853"/>
      <c r="CF114" s="911">
        <v>24.2</v>
      </c>
      <c r="CG114" s="912"/>
      <c r="CH114" s="912"/>
      <c r="CI114" s="912"/>
      <c r="CJ114" s="912"/>
      <c r="CK114" s="963"/>
      <c r="CL114" s="857"/>
      <c r="CM114" s="851" t="s">
        <v>435</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436</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147891</v>
      </c>
      <c r="AB115" s="955"/>
      <c r="AC115" s="955"/>
      <c r="AD115" s="955"/>
      <c r="AE115" s="956"/>
      <c r="AF115" s="957">
        <v>142825</v>
      </c>
      <c r="AG115" s="955"/>
      <c r="AH115" s="955"/>
      <c r="AI115" s="955"/>
      <c r="AJ115" s="956"/>
      <c r="AK115" s="957">
        <v>140177</v>
      </c>
      <c r="AL115" s="955"/>
      <c r="AM115" s="955"/>
      <c r="AN115" s="955"/>
      <c r="AO115" s="956"/>
      <c r="AP115" s="958">
        <v>0.6</v>
      </c>
      <c r="AQ115" s="959"/>
      <c r="AR115" s="959"/>
      <c r="AS115" s="959"/>
      <c r="AT115" s="960"/>
      <c r="AU115" s="968"/>
      <c r="AV115" s="969"/>
      <c r="AW115" s="969"/>
      <c r="AX115" s="969"/>
      <c r="AY115" s="969"/>
      <c r="AZ115" s="851" t="s">
        <v>437</v>
      </c>
      <c r="BA115" s="788"/>
      <c r="BB115" s="788"/>
      <c r="BC115" s="788"/>
      <c r="BD115" s="788"/>
      <c r="BE115" s="788"/>
      <c r="BF115" s="788"/>
      <c r="BG115" s="788"/>
      <c r="BH115" s="788"/>
      <c r="BI115" s="788"/>
      <c r="BJ115" s="788"/>
      <c r="BK115" s="788"/>
      <c r="BL115" s="788"/>
      <c r="BM115" s="788"/>
      <c r="BN115" s="788"/>
      <c r="BO115" s="788"/>
      <c r="BP115" s="789"/>
      <c r="BQ115" s="852">
        <v>9975</v>
      </c>
      <c r="BR115" s="853"/>
      <c r="BS115" s="853"/>
      <c r="BT115" s="853"/>
      <c r="BU115" s="853"/>
      <c r="BV115" s="853">
        <v>26361</v>
      </c>
      <c r="BW115" s="853"/>
      <c r="BX115" s="853"/>
      <c r="BY115" s="853"/>
      <c r="BZ115" s="853"/>
      <c r="CA115" s="853">
        <v>18478</v>
      </c>
      <c r="CB115" s="853"/>
      <c r="CC115" s="853"/>
      <c r="CD115" s="853"/>
      <c r="CE115" s="853"/>
      <c r="CF115" s="911">
        <v>0.1</v>
      </c>
      <c r="CG115" s="912"/>
      <c r="CH115" s="912"/>
      <c r="CI115" s="912"/>
      <c r="CJ115" s="912"/>
      <c r="CK115" s="963"/>
      <c r="CL115" s="857"/>
      <c r="CM115" s="851" t="s">
        <v>438</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439</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440</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441</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46644</v>
      </c>
      <c r="DH116" s="816"/>
      <c r="DI116" s="816"/>
      <c r="DJ116" s="816"/>
      <c r="DK116" s="817"/>
      <c r="DL116" s="818">
        <v>40143</v>
      </c>
      <c r="DM116" s="816"/>
      <c r="DN116" s="816"/>
      <c r="DO116" s="816"/>
      <c r="DP116" s="817"/>
      <c r="DQ116" s="818">
        <v>33642</v>
      </c>
      <c r="DR116" s="816"/>
      <c r="DS116" s="816"/>
      <c r="DT116" s="816"/>
      <c r="DU116" s="817"/>
      <c r="DV116" s="860">
        <v>0.1</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442</v>
      </c>
      <c r="Z117" s="933"/>
      <c r="AA117" s="938">
        <v>9054156</v>
      </c>
      <c r="AB117" s="939"/>
      <c r="AC117" s="939"/>
      <c r="AD117" s="939"/>
      <c r="AE117" s="940"/>
      <c r="AF117" s="941">
        <v>9152033</v>
      </c>
      <c r="AG117" s="939"/>
      <c r="AH117" s="939"/>
      <c r="AI117" s="939"/>
      <c r="AJ117" s="940"/>
      <c r="AK117" s="941">
        <v>9225695</v>
      </c>
      <c r="AL117" s="939"/>
      <c r="AM117" s="939"/>
      <c r="AN117" s="939"/>
      <c r="AO117" s="940"/>
      <c r="AP117" s="942"/>
      <c r="AQ117" s="943"/>
      <c r="AR117" s="943"/>
      <c r="AS117" s="943"/>
      <c r="AT117" s="944"/>
      <c r="AU117" s="968"/>
      <c r="AV117" s="969"/>
      <c r="AW117" s="969"/>
      <c r="AX117" s="969"/>
      <c r="AY117" s="969"/>
      <c r="AZ117" s="899" t="s">
        <v>443</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444</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418</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415</v>
      </c>
      <c r="AB118" s="932"/>
      <c r="AC118" s="932"/>
      <c r="AD118" s="932"/>
      <c r="AE118" s="933"/>
      <c r="AF118" s="934" t="s">
        <v>416</v>
      </c>
      <c r="AG118" s="932"/>
      <c r="AH118" s="932"/>
      <c r="AI118" s="932"/>
      <c r="AJ118" s="933"/>
      <c r="AK118" s="934" t="s">
        <v>294</v>
      </c>
      <c r="AL118" s="932"/>
      <c r="AM118" s="932"/>
      <c r="AN118" s="932"/>
      <c r="AO118" s="933"/>
      <c r="AP118" s="935" t="s">
        <v>417</v>
      </c>
      <c r="AQ118" s="936"/>
      <c r="AR118" s="936"/>
      <c r="AS118" s="936"/>
      <c r="AT118" s="937"/>
      <c r="AU118" s="968"/>
      <c r="AV118" s="969"/>
      <c r="AW118" s="969"/>
      <c r="AX118" s="969"/>
      <c r="AY118" s="969"/>
      <c r="AZ118" s="874" t="s">
        <v>445</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446</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421</v>
      </c>
      <c r="B119" s="855"/>
      <c r="C119" s="896" t="s">
        <v>422</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447</v>
      </c>
      <c r="BP119" s="914"/>
      <c r="BQ119" s="915">
        <v>106032191</v>
      </c>
      <c r="BR119" s="881"/>
      <c r="BS119" s="881"/>
      <c r="BT119" s="881"/>
      <c r="BU119" s="881"/>
      <c r="BV119" s="881">
        <v>100052141</v>
      </c>
      <c r="BW119" s="881"/>
      <c r="BX119" s="881"/>
      <c r="BY119" s="881"/>
      <c r="BZ119" s="881"/>
      <c r="CA119" s="881">
        <v>93300899</v>
      </c>
      <c r="CB119" s="881"/>
      <c r="CC119" s="881"/>
      <c r="CD119" s="881"/>
      <c r="CE119" s="881"/>
      <c r="CF119" s="784"/>
      <c r="CG119" s="785"/>
      <c r="CH119" s="785"/>
      <c r="CI119" s="785"/>
      <c r="CJ119" s="870"/>
      <c r="CK119" s="964"/>
      <c r="CL119" s="859"/>
      <c r="CM119" s="874" t="s">
        <v>448</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1019300</v>
      </c>
      <c r="DH119" s="800"/>
      <c r="DI119" s="800"/>
      <c r="DJ119" s="800"/>
      <c r="DK119" s="801"/>
      <c r="DL119" s="802">
        <v>897724</v>
      </c>
      <c r="DM119" s="800"/>
      <c r="DN119" s="800"/>
      <c r="DO119" s="800"/>
      <c r="DP119" s="801"/>
      <c r="DQ119" s="802">
        <v>776570</v>
      </c>
      <c r="DR119" s="800"/>
      <c r="DS119" s="800"/>
      <c r="DT119" s="800"/>
      <c r="DU119" s="801"/>
      <c r="DV119" s="884">
        <v>3.4</v>
      </c>
      <c r="DW119" s="885"/>
      <c r="DX119" s="885"/>
      <c r="DY119" s="885"/>
      <c r="DZ119" s="886"/>
    </row>
    <row r="120" spans="1:130" s="230" customFormat="1" ht="26.25" customHeight="1" x14ac:dyDescent="0.15">
      <c r="A120" s="856"/>
      <c r="B120" s="857"/>
      <c r="C120" s="851" t="s">
        <v>425</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449</v>
      </c>
      <c r="AV120" s="917"/>
      <c r="AW120" s="917"/>
      <c r="AX120" s="917"/>
      <c r="AY120" s="918"/>
      <c r="AZ120" s="896" t="s">
        <v>450</v>
      </c>
      <c r="BA120" s="844"/>
      <c r="BB120" s="844"/>
      <c r="BC120" s="844"/>
      <c r="BD120" s="844"/>
      <c r="BE120" s="844"/>
      <c r="BF120" s="844"/>
      <c r="BG120" s="844"/>
      <c r="BH120" s="844"/>
      <c r="BI120" s="844"/>
      <c r="BJ120" s="844"/>
      <c r="BK120" s="844"/>
      <c r="BL120" s="844"/>
      <c r="BM120" s="844"/>
      <c r="BN120" s="844"/>
      <c r="BO120" s="844"/>
      <c r="BP120" s="845"/>
      <c r="BQ120" s="897">
        <v>9953333</v>
      </c>
      <c r="BR120" s="878"/>
      <c r="BS120" s="878"/>
      <c r="BT120" s="878"/>
      <c r="BU120" s="878"/>
      <c r="BV120" s="878">
        <v>9958918</v>
      </c>
      <c r="BW120" s="878"/>
      <c r="BX120" s="878"/>
      <c r="BY120" s="878"/>
      <c r="BZ120" s="878"/>
      <c r="CA120" s="878">
        <v>7824895</v>
      </c>
      <c r="CB120" s="878"/>
      <c r="CC120" s="878"/>
      <c r="CD120" s="878"/>
      <c r="CE120" s="878"/>
      <c r="CF120" s="902">
        <v>34.1</v>
      </c>
      <c r="CG120" s="903"/>
      <c r="CH120" s="903"/>
      <c r="CI120" s="903"/>
      <c r="CJ120" s="903"/>
      <c r="CK120" s="904" t="s">
        <v>451</v>
      </c>
      <c r="CL120" s="888"/>
      <c r="CM120" s="888"/>
      <c r="CN120" s="888"/>
      <c r="CO120" s="889"/>
      <c r="CP120" s="908" t="s">
        <v>398</v>
      </c>
      <c r="CQ120" s="909"/>
      <c r="CR120" s="909"/>
      <c r="CS120" s="909"/>
      <c r="CT120" s="909"/>
      <c r="CU120" s="909"/>
      <c r="CV120" s="909"/>
      <c r="CW120" s="909"/>
      <c r="CX120" s="909"/>
      <c r="CY120" s="909"/>
      <c r="CZ120" s="909"/>
      <c r="DA120" s="909"/>
      <c r="DB120" s="909"/>
      <c r="DC120" s="909"/>
      <c r="DD120" s="909"/>
      <c r="DE120" s="909"/>
      <c r="DF120" s="910"/>
      <c r="DG120" s="897">
        <v>21645799</v>
      </c>
      <c r="DH120" s="878"/>
      <c r="DI120" s="878"/>
      <c r="DJ120" s="878"/>
      <c r="DK120" s="878"/>
      <c r="DL120" s="878">
        <v>20799533</v>
      </c>
      <c r="DM120" s="878"/>
      <c r="DN120" s="878"/>
      <c r="DO120" s="878"/>
      <c r="DP120" s="878"/>
      <c r="DQ120" s="878">
        <v>20275696</v>
      </c>
      <c r="DR120" s="878"/>
      <c r="DS120" s="878"/>
      <c r="DT120" s="878"/>
      <c r="DU120" s="878"/>
      <c r="DV120" s="879">
        <v>88.3</v>
      </c>
      <c r="DW120" s="879"/>
      <c r="DX120" s="879"/>
      <c r="DY120" s="879"/>
      <c r="DZ120" s="880"/>
    </row>
    <row r="121" spans="1:130" s="230" customFormat="1" ht="26.25" customHeight="1" x14ac:dyDescent="0.15">
      <c r="A121" s="856"/>
      <c r="B121" s="857"/>
      <c r="C121" s="899" t="s">
        <v>452</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453</v>
      </c>
      <c r="BA121" s="788"/>
      <c r="BB121" s="788"/>
      <c r="BC121" s="788"/>
      <c r="BD121" s="788"/>
      <c r="BE121" s="788"/>
      <c r="BF121" s="788"/>
      <c r="BG121" s="788"/>
      <c r="BH121" s="788"/>
      <c r="BI121" s="788"/>
      <c r="BJ121" s="788"/>
      <c r="BK121" s="788"/>
      <c r="BL121" s="788"/>
      <c r="BM121" s="788"/>
      <c r="BN121" s="788"/>
      <c r="BO121" s="788"/>
      <c r="BP121" s="789"/>
      <c r="BQ121" s="852">
        <v>8508660</v>
      </c>
      <c r="BR121" s="853"/>
      <c r="BS121" s="853"/>
      <c r="BT121" s="853"/>
      <c r="BU121" s="853"/>
      <c r="BV121" s="853">
        <v>8138945</v>
      </c>
      <c r="BW121" s="853"/>
      <c r="BX121" s="853"/>
      <c r="BY121" s="853"/>
      <c r="BZ121" s="853"/>
      <c r="CA121" s="853">
        <v>7868204</v>
      </c>
      <c r="CB121" s="853"/>
      <c r="CC121" s="853"/>
      <c r="CD121" s="853"/>
      <c r="CE121" s="853"/>
      <c r="CF121" s="911">
        <v>34.299999999999997</v>
      </c>
      <c r="CG121" s="912"/>
      <c r="CH121" s="912"/>
      <c r="CI121" s="912"/>
      <c r="CJ121" s="912"/>
      <c r="CK121" s="905"/>
      <c r="CL121" s="891"/>
      <c r="CM121" s="891"/>
      <c r="CN121" s="891"/>
      <c r="CO121" s="892"/>
      <c r="CP121" s="871" t="s">
        <v>395</v>
      </c>
      <c r="CQ121" s="872"/>
      <c r="CR121" s="872"/>
      <c r="CS121" s="872"/>
      <c r="CT121" s="872"/>
      <c r="CU121" s="872"/>
      <c r="CV121" s="872"/>
      <c r="CW121" s="872"/>
      <c r="CX121" s="872"/>
      <c r="CY121" s="872"/>
      <c r="CZ121" s="872"/>
      <c r="DA121" s="872"/>
      <c r="DB121" s="872"/>
      <c r="DC121" s="872"/>
      <c r="DD121" s="872"/>
      <c r="DE121" s="872"/>
      <c r="DF121" s="873"/>
      <c r="DG121" s="852">
        <v>868872</v>
      </c>
      <c r="DH121" s="853"/>
      <c r="DI121" s="853"/>
      <c r="DJ121" s="853"/>
      <c r="DK121" s="853"/>
      <c r="DL121" s="853">
        <v>762174</v>
      </c>
      <c r="DM121" s="853"/>
      <c r="DN121" s="853"/>
      <c r="DO121" s="853"/>
      <c r="DP121" s="853"/>
      <c r="DQ121" s="853">
        <v>673223</v>
      </c>
      <c r="DR121" s="853"/>
      <c r="DS121" s="853"/>
      <c r="DT121" s="853"/>
      <c r="DU121" s="853"/>
      <c r="DV121" s="830">
        <v>2.9</v>
      </c>
      <c r="DW121" s="830"/>
      <c r="DX121" s="830"/>
      <c r="DY121" s="830"/>
      <c r="DZ121" s="831"/>
    </row>
    <row r="122" spans="1:130" s="230" customFormat="1" ht="26.25" customHeight="1" x14ac:dyDescent="0.15">
      <c r="A122" s="856"/>
      <c r="B122" s="857"/>
      <c r="C122" s="851" t="s">
        <v>435</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454</v>
      </c>
      <c r="BA122" s="875"/>
      <c r="BB122" s="875"/>
      <c r="BC122" s="875"/>
      <c r="BD122" s="875"/>
      <c r="BE122" s="875"/>
      <c r="BF122" s="875"/>
      <c r="BG122" s="875"/>
      <c r="BH122" s="875"/>
      <c r="BI122" s="875"/>
      <c r="BJ122" s="875"/>
      <c r="BK122" s="875"/>
      <c r="BL122" s="875"/>
      <c r="BM122" s="875"/>
      <c r="BN122" s="875"/>
      <c r="BO122" s="875"/>
      <c r="BP122" s="876"/>
      <c r="BQ122" s="915">
        <v>63985403</v>
      </c>
      <c r="BR122" s="881"/>
      <c r="BS122" s="881"/>
      <c r="BT122" s="881"/>
      <c r="BU122" s="881"/>
      <c r="BV122" s="881">
        <v>60392277</v>
      </c>
      <c r="BW122" s="881"/>
      <c r="BX122" s="881"/>
      <c r="BY122" s="881"/>
      <c r="BZ122" s="881"/>
      <c r="CA122" s="881">
        <v>57784842</v>
      </c>
      <c r="CB122" s="881"/>
      <c r="CC122" s="881"/>
      <c r="CD122" s="881"/>
      <c r="CE122" s="881"/>
      <c r="CF122" s="882">
        <v>251.6</v>
      </c>
      <c r="CG122" s="883"/>
      <c r="CH122" s="883"/>
      <c r="CI122" s="883"/>
      <c r="CJ122" s="883"/>
      <c r="CK122" s="905"/>
      <c r="CL122" s="891"/>
      <c r="CM122" s="891"/>
      <c r="CN122" s="891"/>
      <c r="CO122" s="892"/>
      <c r="CP122" s="871" t="s">
        <v>397</v>
      </c>
      <c r="CQ122" s="872"/>
      <c r="CR122" s="872"/>
      <c r="CS122" s="872"/>
      <c r="CT122" s="872"/>
      <c r="CU122" s="872"/>
      <c r="CV122" s="872"/>
      <c r="CW122" s="872"/>
      <c r="CX122" s="872"/>
      <c r="CY122" s="872"/>
      <c r="CZ122" s="872"/>
      <c r="DA122" s="872"/>
      <c r="DB122" s="872"/>
      <c r="DC122" s="872"/>
      <c r="DD122" s="872"/>
      <c r="DE122" s="872"/>
      <c r="DF122" s="873"/>
      <c r="DG122" s="852">
        <v>164351</v>
      </c>
      <c r="DH122" s="853"/>
      <c r="DI122" s="853"/>
      <c r="DJ122" s="853"/>
      <c r="DK122" s="853"/>
      <c r="DL122" s="853">
        <v>152850</v>
      </c>
      <c r="DM122" s="853"/>
      <c r="DN122" s="853"/>
      <c r="DO122" s="853"/>
      <c r="DP122" s="853"/>
      <c r="DQ122" s="853">
        <v>155264</v>
      </c>
      <c r="DR122" s="853"/>
      <c r="DS122" s="853"/>
      <c r="DT122" s="853"/>
      <c r="DU122" s="853"/>
      <c r="DV122" s="830">
        <v>0.7</v>
      </c>
      <c r="DW122" s="830"/>
      <c r="DX122" s="830"/>
      <c r="DY122" s="830"/>
      <c r="DZ122" s="831"/>
    </row>
    <row r="123" spans="1:130" s="230" customFormat="1" ht="26.25" customHeight="1" x14ac:dyDescent="0.15">
      <c r="A123" s="856"/>
      <c r="B123" s="857"/>
      <c r="C123" s="851" t="s">
        <v>441</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8810</v>
      </c>
      <c r="AB123" s="816"/>
      <c r="AC123" s="816"/>
      <c r="AD123" s="816"/>
      <c r="AE123" s="817"/>
      <c r="AF123" s="818">
        <v>6501</v>
      </c>
      <c r="AG123" s="816"/>
      <c r="AH123" s="816"/>
      <c r="AI123" s="816"/>
      <c r="AJ123" s="817"/>
      <c r="AK123" s="818">
        <v>6501</v>
      </c>
      <c r="AL123" s="816"/>
      <c r="AM123" s="816"/>
      <c r="AN123" s="816"/>
      <c r="AO123" s="817"/>
      <c r="AP123" s="860">
        <v>0</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455</v>
      </c>
      <c r="BP123" s="914"/>
      <c r="BQ123" s="868">
        <v>82447396</v>
      </c>
      <c r="BR123" s="869"/>
      <c r="BS123" s="869"/>
      <c r="BT123" s="869"/>
      <c r="BU123" s="869"/>
      <c r="BV123" s="869">
        <v>78490140</v>
      </c>
      <c r="BW123" s="869"/>
      <c r="BX123" s="869"/>
      <c r="BY123" s="869"/>
      <c r="BZ123" s="869"/>
      <c r="CA123" s="869">
        <v>73477941</v>
      </c>
      <c r="CB123" s="869"/>
      <c r="CC123" s="869"/>
      <c r="CD123" s="869"/>
      <c r="CE123" s="869"/>
      <c r="CF123" s="784"/>
      <c r="CG123" s="785"/>
      <c r="CH123" s="785"/>
      <c r="CI123" s="785"/>
      <c r="CJ123" s="870"/>
      <c r="CK123" s="905"/>
      <c r="CL123" s="891"/>
      <c r="CM123" s="891"/>
      <c r="CN123" s="891"/>
      <c r="CO123" s="892"/>
      <c r="CP123" s="871" t="s">
        <v>393</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444</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456</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100.5</v>
      </c>
      <c r="BR124" s="867"/>
      <c r="BS124" s="867"/>
      <c r="BT124" s="867"/>
      <c r="BU124" s="867"/>
      <c r="BV124" s="867">
        <v>94.5</v>
      </c>
      <c r="BW124" s="867"/>
      <c r="BX124" s="867"/>
      <c r="BY124" s="867"/>
      <c r="BZ124" s="867"/>
      <c r="CA124" s="867">
        <v>86.3</v>
      </c>
      <c r="CB124" s="867"/>
      <c r="CC124" s="867"/>
      <c r="CD124" s="867"/>
      <c r="CE124" s="867"/>
      <c r="CF124" s="762"/>
      <c r="CG124" s="763"/>
      <c r="CH124" s="763"/>
      <c r="CI124" s="763"/>
      <c r="CJ124" s="898"/>
      <c r="CK124" s="906"/>
      <c r="CL124" s="906"/>
      <c r="CM124" s="906"/>
      <c r="CN124" s="906"/>
      <c r="CO124" s="907"/>
      <c r="CP124" s="871" t="s">
        <v>457</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446</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458</v>
      </c>
      <c r="CL125" s="888"/>
      <c r="CM125" s="888"/>
      <c r="CN125" s="888"/>
      <c r="CO125" s="889"/>
      <c r="CP125" s="896" t="s">
        <v>459</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448</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138382</v>
      </c>
      <c r="AB126" s="816"/>
      <c r="AC126" s="816"/>
      <c r="AD126" s="816"/>
      <c r="AE126" s="817"/>
      <c r="AF126" s="818">
        <v>135752</v>
      </c>
      <c r="AG126" s="816"/>
      <c r="AH126" s="816"/>
      <c r="AI126" s="816"/>
      <c r="AJ126" s="817"/>
      <c r="AK126" s="818">
        <v>132259</v>
      </c>
      <c r="AL126" s="816"/>
      <c r="AM126" s="816"/>
      <c r="AN126" s="816"/>
      <c r="AO126" s="817"/>
      <c r="AP126" s="860">
        <v>0.6</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460</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461</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699</v>
      </c>
      <c r="AB127" s="816"/>
      <c r="AC127" s="816"/>
      <c r="AD127" s="816"/>
      <c r="AE127" s="817"/>
      <c r="AF127" s="818">
        <v>572</v>
      </c>
      <c r="AG127" s="816"/>
      <c r="AH127" s="816"/>
      <c r="AI127" s="816"/>
      <c r="AJ127" s="817"/>
      <c r="AK127" s="818">
        <v>1417</v>
      </c>
      <c r="AL127" s="816"/>
      <c r="AM127" s="816"/>
      <c r="AN127" s="816"/>
      <c r="AO127" s="817"/>
      <c r="AP127" s="860">
        <v>0</v>
      </c>
      <c r="AQ127" s="861"/>
      <c r="AR127" s="861"/>
      <c r="AS127" s="861"/>
      <c r="AT127" s="862"/>
      <c r="AU127" s="232"/>
      <c r="AV127" s="232"/>
      <c r="AW127" s="232"/>
      <c r="AX127" s="877" t="s">
        <v>462</v>
      </c>
      <c r="AY127" s="848"/>
      <c r="AZ127" s="848"/>
      <c r="BA127" s="848"/>
      <c r="BB127" s="848"/>
      <c r="BC127" s="848"/>
      <c r="BD127" s="848"/>
      <c r="BE127" s="849"/>
      <c r="BF127" s="847" t="s">
        <v>463</v>
      </c>
      <c r="BG127" s="848"/>
      <c r="BH127" s="848"/>
      <c r="BI127" s="848"/>
      <c r="BJ127" s="848"/>
      <c r="BK127" s="848"/>
      <c r="BL127" s="849"/>
      <c r="BM127" s="847" t="s">
        <v>464</v>
      </c>
      <c r="BN127" s="848"/>
      <c r="BO127" s="848"/>
      <c r="BP127" s="848"/>
      <c r="BQ127" s="848"/>
      <c r="BR127" s="848"/>
      <c r="BS127" s="849"/>
      <c r="BT127" s="847" t="s">
        <v>465</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466</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467</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468</v>
      </c>
      <c r="X128" s="834"/>
      <c r="Y128" s="834"/>
      <c r="Z128" s="835"/>
      <c r="AA128" s="836">
        <v>716584</v>
      </c>
      <c r="AB128" s="837"/>
      <c r="AC128" s="837"/>
      <c r="AD128" s="837"/>
      <c r="AE128" s="838"/>
      <c r="AF128" s="839">
        <v>705835</v>
      </c>
      <c r="AG128" s="837"/>
      <c r="AH128" s="837"/>
      <c r="AI128" s="837"/>
      <c r="AJ128" s="838"/>
      <c r="AK128" s="839">
        <v>677845</v>
      </c>
      <c r="AL128" s="837"/>
      <c r="AM128" s="837"/>
      <c r="AN128" s="837"/>
      <c r="AO128" s="838"/>
      <c r="AP128" s="840"/>
      <c r="AQ128" s="841"/>
      <c r="AR128" s="841"/>
      <c r="AS128" s="841"/>
      <c r="AT128" s="842"/>
      <c r="AU128" s="232"/>
      <c r="AV128" s="232"/>
      <c r="AW128" s="232"/>
      <c r="AX128" s="843" t="s">
        <v>469</v>
      </c>
      <c r="AY128" s="844"/>
      <c r="AZ128" s="844"/>
      <c r="BA128" s="844"/>
      <c r="BB128" s="844"/>
      <c r="BC128" s="844"/>
      <c r="BD128" s="844"/>
      <c r="BE128" s="845"/>
      <c r="BF128" s="822" t="s">
        <v>122</v>
      </c>
      <c r="BG128" s="823"/>
      <c r="BH128" s="823"/>
      <c r="BI128" s="823"/>
      <c r="BJ128" s="823"/>
      <c r="BK128" s="823"/>
      <c r="BL128" s="846"/>
      <c r="BM128" s="822">
        <v>11.88</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470</v>
      </c>
      <c r="CQ128" s="766"/>
      <c r="CR128" s="766"/>
      <c r="CS128" s="766"/>
      <c r="CT128" s="766"/>
      <c r="CU128" s="766"/>
      <c r="CV128" s="766"/>
      <c r="CW128" s="766"/>
      <c r="CX128" s="766"/>
      <c r="CY128" s="766"/>
      <c r="CZ128" s="766"/>
      <c r="DA128" s="766"/>
      <c r="DB128" s="766"/>
      <c r="DC128" s="766"/>
      <c r="DD128" s="766"/>
      <c r="DE128" s="766"/>
      <c r="DF128" s="767"/>
      <c r="DG128" s="826">
        <v>9975</v>
      </c>
      <c r="DH128" s="827"/>
      <c r="DI128" s="827"/>
      <c r="DJ128" s="827"/>
      <c r="DK128" s="827"/>
      <c r="DL128" s="827">
        <v>26361</v>
      </c>
      <c r="DM128" s="827"/>
      <c r="DN128" s="827"/>
      <c r="DO128" s="827"/>
      <c r="DP128" s="827"/>
      <c r="DQ128" s="827">
        <v>18478</v>
      </c>
      <c r="DR128" s="827"/>
      <c r="DS128" s="827"/>
      <c r="DT128" s="827"/>
      <c r="DU128" s="827"/>
      <c r="DV128" s="828">
        <v>0.1</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471</v>
      </c>
      <c r="X129" s="813"/>
      <c r="Y129" s="813"/>
      <c r="Z129" s="814"/>
      <c r="AA129" s="815">
        <v>28913279</v>
      </c>
      <c r="AB129" s="816"/>
      <c r="AC129" s="816"/>
      <c r="AD129" s="816"/>
      <c r="AE129" s="817"/>
      <c r="AF129" s="818">
        <v>28410001</v>
      </c>
      <c r="AG129" s="816"/>
      <c r="AH129" s="816"/>
      <c r="AI129" s="816"/>
      <c r="AJ129" s="817"/>
      <c r="AK129" s="818">
        <v>28397884</v>
      </c>
      <c r="AL129" s="816"/>
      <c r="AM129" s="816"/>
      <c r="AN129" s="816"/>
      <c r="AO129" s="817"/>
      <c r="AP129" s="819"/>
      <c r="AQ129" s="820"/>
      <c r="AR129" s="820"/>
      <c r="AS129" s="820"/>
      <c r="AT129" s="821"/>
      <c r="AU129" s="233"/>
      <c r="AV129" s="233"/>
      <c r="AW129" s="233"/>
      <c r="AX129" s="787" t="s">
        <v>472</v>
      </c>
      <c r="AY129" s="788"/>
      <c r="AZ129" s="788"/>
      <c r="BA129" s="788"/>
      <c r="BB129" s="788"/>
      <c r="BC129" s="788"/>
      <c r="BD129" s="788"/>
      <c r="BE129" s="789"/>
      <c r="BF129" s="806" t="s">
        <v>122</v>
      </c>
      <c r="BG129" s="807"/>
      <c r="BH129" s="807"/>
      <c r="BI129" s="807"/>
      <c r="BJ129" s="807"/>
      <c r="BK129" s="807"/>
      <c r="BL129" s="808"/>
      <c r="BM129" s="806">
        <v>16.88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473</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474</v>
      </c>
      <c r="X130" s="813"/>
      <c r="Y130" s="813"/>
      <c r="Z130" s="814"/>
      <c r="AA130" s="815">
        <v>5460881</v>
      </c>
      <c r="AB130" s="816"/>
      <c r="AC130" s="816"/>
      <c r="AD130" s="816"/>
      <c r="AE130" s="817"/>
      <c r="AF130" s="818">
        <v>5607476</v>
      </c>
      <c r="AG130" s="816"/>
      <c r="AH130" s="816"/>
      <c r="AI130" s="816"/>
      <c r="AJ130" s="817"/>
      <c r="AK130" s="818">
        <v>5431497</v>
      </c>
      <c r="AL130" s="816"/>
      <c r="AM130" s="816"/>
      <c r="AN130" s="816"/>
      <c r="AO130" s="817"/>
      <c r="AP130" s="819"/>
      <c r="AQ130" s="820"/>
      <c r="AR130" s="820"/>
      <c r="AS130" s="820"/>
      <c r="AT130" s="821"/>
      <c r="AU130" s="233"/>
      <c r="AV130" s="233"/>
      <c r="AW130" s="233"/>
      <c r="AX130" s="787" t="s">
        <v>475</v>
      </c>
      <c r="AY130" s="788"/>
      <c r="AZ130" s="788"/>
      <c r="BA130" s="788"/>
      <c r="BB130" s="788"/>
      <c r="BC130" s="788"/>
      <c r="BD130" s="788"/>
      <c r="BE130" s="789"/>
      <c r="BF130" s="790">
        <v>12.7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476</v>
      </c>
      <c r="X131" s="797"/>
      <c r="Y131" s="797"/>
      <c r="Z131" s="798"/>
      <c r="AA131" s="799">
        <v>23452398</v>
      </c>
      <c r="AB131" s="800"/>
      <c r="AC131" s="800"/>
      <c r="AD131" s="800"/>
      <c r="AE131" s="801"/>
      <c r="AF131" s="802">
        <v>22802525</v>
      </c>
      <c r="AG131" s="800"/>
      <c r="AH131" s="800"/>
      <c r="AI131" s="800"/>
      <c r="AJ131" s="801"/>
      <c r="AK131" s="802">
        <v>22966387</v>
      </c>
      <c r="AL131" s="800"/>
      <c r="AM131" s="800"/>
      <c r="AN131" s="800"/>
      <c r="AO131" s="801"/>
      <c r="AP131" s="803"/>
      <c r="AQ131" s="804"/>
      <c r="AR131" s="804"/>
      <c r="AS131" s="804"/>
      <c r="AT131" s="805"/>
      <c r="AU131" s="233"/>
      <c r="AV131" s="233"/>
      <c r="AW131" s="233"/>
      <c r="AX131" s="765" t="s">
        <v>477</v>
      </c>
      <c r="AY131" s="766"/>
      <c r="AZ131" s="766"/>
      <c r="BA131" s="766"/>
      <c r="BB131" s="766"/>
      <c r="BC131" s="766"/>
      <c r="BD131" s="766"/>
      <c r="BE131" s="767"/>
      <c r="BF131" s="768">
        <v>86.3</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478</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479</v>
      </c>
      <c r="W132" s="778"/>
      <c r="X132" s="778"/>
      <c r="Y132" s="778"/>
      <c r="Z132" s="779"/>
      <c r="AA132" s="780">
        <v>12.26608469</v>
      </c>
      <c r="AB132" s="781"/>
      <c r="AC132" s="781"/>
      <c r="AD132" s="781"/>
      <c r="AE132" s="782"/>
      <c r="AF132" s="783">
        <v>12.4491564</v>
      </c>
      <c r="AG132" s="781"/>
      <c r="AH132" s="781"/>
      <c r="AI132" s="781"/>
      <c r="AJ132" s="782"/>
      <c r="AK132" s="783">
        <v>13.56919136</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480</v>
      </c>
      <c r="W133" s="757"/>
      <c r="X133" s="757"/>
      <c r="Y133" s="757"/>
      <c r="Z133" s="758"/>
      <c r="AA133" s="759">
        <v>12.4</v>
      </c>
      <c r="AB133" s="760"/>
      <c r="AC133" s="760"/>
      <c r="AD133" s="760"/>
      <c r="AE133" s="761"/>
      <c r="AF133" s="759">
        <v>12.4</v>
      </c>
      <c r="AG133" s="760"/>
      <c r="AH133" s="760"/>
      <c r="AI133" s="760"/>
      <c r="AJ133" s="761"/>
      <c r="AK133" s="759">
        <v>12.7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09c7CP41Iks4ZmB2uS0q+jTo2iiTNkwShixWF88XF5LLdjybegYf/fWqfAKWg/cRbxES/rJLTV9MPh008h8Fg==" saltValue="e6YXNr0SaKObvdbdmftSk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DAjgZrE49PgHPDABhonvmPygm28fo9bCiDOUWykHq2vaSz2/v3gu/X0WLTLHMgVaN2GJk5UjlqvGF7QXe+FSJQ==" saltValue="9eYKePESdGV3zPoXnvGt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pBfmiTOx5MtrKFyFjifceJu6wv0nNeGqRaIT9mu7CsY0scbnOYfIh+Fzn6hincW2vJ8COJHMSg3EEb/c5fq7w==" saltValue="m70z4VQL93r2My/11iEW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484</v>
      </c>
      <c r="AP7" s="272"/>
      <c r="AQ7" s="273" t="s">
        <v>485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486</v>
      </c>
      <c r="AQ8" s="279" t="s">
        <v>487</v>
      </c>
      <c r="AR8" s="280" t="s">
        <v>488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489</v>
      </c>
      <c r="AL9" s="1167"/>
      <c r="AM9" s="1167"/>
      <c r="AN9" s="1168"/>
      <c r="AO9" s="281">
        <v>7321546</v>
      </c>
      <c r="AP9" s="281">
        <v>76017</v>
      </c>
      <c r="AQ9" s="282">
        <v>73824</v>
      </c>
      <c r="AR9" s="283">
        <v>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490</v>
      </c>
      <c r="AL10" s="1167"/>
      <c r="AM10" s="1167"/>
      <c r="AN10" s="1168"/>
      <c r="AO10" s="284">
        <v>1194135</v>
      </c>
      <c r="AP10" s="284">
        <v>12398</v>
      </c>
      <c r="AQ10" s="285">
        <v>6244</v>
      </c>
      <c r="AR10" s="286">
        <v>98.6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491</v>
      </c>
      <c r="AL11" s="1167"/>
      <c r="AM11" s="1167"/>
      <c r="AN11" s="1168"/>
      <c r="AO11" s="284">
        <v>18534</v>
      </c>
      <c r="AP11" s="284">
        <v>192</v>
      </c>
      <c r="AQ11" s="285">
        <v>1048</v>
      </c>
      <c r="AR11" s="286">
        <v>-81.7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492</v>
      </c>
      <c r="AL12" s="1167"/>
      <c r="AM12" s="1167"/>
      <c r="AN12" s="1168"/>
      <c r="AO12" s="284" t="s">
        <v>493</v>
      </c>
      <c r="AP12" s="284" t="s">
        <v>493</v>
      </c>
      <c r="AQ12" s="285">
        <v>8</v>
      </c>
      <c r="AR12" s="286" t="s">
        <v>493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494</v>
      </c>
      <c r="AL13" s="1167"/>
      <c r="AM13" s="1167"/>
      <c r="AN13" s="1168"/>
      <c r="AO13" s="284">
        <v>232091</v>
      </c>
      <c r="AP13" s="284">
        <v>2410</v>
      </c>
      <c r="AQ13" s="285">
        <v>2350</v>
      </c>
      <c r="AR13" s="286">
        <v>2.6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495</v>
      </c>
      <c r="AL14" s="1167"/>
      <c r="AM14" s="1167"/>
      <c r="AN14" s="1168"/>
      <c r="AO14" s="284">
        <v>189795</v>
      </c>
      <c r="AP14" s="284">
        <v>1971</v>
      </c>
      <c r="AQ14" s="285">
        <v>1698</v>
      </c>
      <c r="AR14" s="286">
        <v>16.100000000000001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496</v>
      </c>
      <c r="AL15" s="1170"/>
      <c r="AM15" s="1170"/>
      <c r="AN15" s="1171"/>
      <c r="AO15" s="284">
        <v>-407858</v>
      </c>
      <c r="AP15" s="284">
        <v>-4235</v>
      </c>
      <c r="AQ15" s="285">
        <v>-3564</v>
      </c>
      <c r="AR15" s="286">
        <v>18.8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8548243</v>
      </c>
      <c r="AP16" s="284">
        <v>88754</v>
      </c>
      <c r="AQ16" s="285">
        <v>81608</v>
      </c>
      <c r="AR16" s="286">
        <v>8.8000000000000007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498</v>
      </c>
      <c r="AP20" s="293" t="s">
        <v>499</v>
      </c>
      <c r="AQ20" s="294" t="s">
        <v>500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501</v>
      </c>
      <c r="AL21" s="1173"/>
      <c r="AM21" s="1173"/>
      <c r="AN21" s="1174"/>
      <c r="AO21" s="297">
        <v>7.67</v>
      </c>
      <c r="AP21" s="298">
        <v>7.59</v>
      </c>
      <c r="AQ21" s="299">
        <v>0.08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502</v>
      </c>
      <c r="AL22" s="1173"/>
      <c r="AM22" s="1173"/>
      <c r="AN22" s="1174"/>
      <c r="AO22" s="302">
        <v>100</v>
      </c>
      <c r="AP22" s="303">
        <v>98.2</v>
      </c>
      <c r="AQ22" s="304">
        <v>1.8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503</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484</v>
      </c>
      <c r="AP30" s="272"/>
      <c r="AQ30" s="273" t="s">
        <v>485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486</v>
      </c>
      <c r="AQ31" s="279" t="s">
        <v>487</v>
      </c>
      <c r="AR31" s="280" t="s">
        <v>488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506</v>
      </c>
      <c r="AL32" s="1157"/>
      <c r="AM32" s="1157"/>
      <c r="AN32" s="1158"/>
      <c r="AO32" s="312">
        <v>6368957</v>
      </c>
      <c r="AP32" s="312">
        <v>66127</v>
      </c>
      <c r="AQ32" s="313">
        <v>42992</v>
      </c>
      <c r="AR32" s="314">
        <v>53.8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507</v>
      </c>
      <c r="AL33" s="1157"/>
      <c r="AM33" s="1157"/>
      <c r="AN33" s="1158"/>
      <c r="AO33" s="312" t="s">
        <v>493</v>
      </c>
      <c r="AP33" s="312" t="s">
        <v>493</v>
      </c>
      <c r="AQ33" s="313" t="s">
        <v>493</v>
      </c>
      <c r="AR33" s="314" t="s">
        <v>493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508</v>
      </c>
      <c r="AL34" s="1157"/>
      <c r="AM34" s="1157"/>
      <c r="AN34" s="1158"/>
      <c r="AO34" s="312" t="s">
        <v>493</v>
      </c>
      <c r="AP34" s="312" t="s">
        <v>493</v>
      </c>
      <c r="AQ34" s="313">
        <v>43</v>
      </c>
      <c r="AR34" s="314" t="s">
        <v>493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509</v>
      </c>
      <c r="AL35" s="1157"/>
      <c r="AM35" s="1157"/>
      <c r="AN35" s="1158"/>
      <c r="AO35" s="312">
        <v>1732362</v>
      </c>
      <c r="AP35" s="312">
        <v>17987</v>
      </c>
      <c r="AQ35" s="313">
        <v>11969</v>
      </c>
      <c r="AR35" s="314">
        <v>50.3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510</v>
      </c>
      <c r="AL36" s="1157"/>
      <c r="AM36" s="1157"/>
      <c r="AN36" s="1158"/>
      <c r="AO36" s="312">
        <v>984199</v>
      </c>
      <c r="AP36" s="312">
        <v>10219</v>
      </c>
      <c r="AQ36" s="313">
        <v>2138</v>
      </c>
      <c r="AR36" s="314">
        <v>378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511</v>
      </c>
      <c r="AL37" s="1157"/>
      <c r="AM37" s="1157"/>
      <c r="AN37" s="1158"/>
      <c r="AO37" s="312">
        <v>140177</v>
      </c>
      <c r="AP37" s="312">
        <v>1455</v>
      </c>
      <c r="AQ37" s="313">
        <v>592</v>
      </c>
      <c r="AR37" s="314">
        <v>145.80000000000001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512</v>
      </c>
      <c r="AL38" s="1160"/>
      <c r="AM38" s="1160"/>
      <c r="AN38" s="1161"/>
      <c r="AO38" s="315" t="s">
        <v>493</v>
      </c>
      <c r="AP38" s="315" t="s">
        <v>493</v>
      </c>
      <c r="AQ38" s="316">
        <v>2</v>
      </c>
      <c r="AR38" s="304" t="s">
        <v>493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513</v>
      </c>
      <c r="AL39" s="1160"/>
      <c r="AM39" s="1160"/>
      <c r="AN39" s="1161"/>
      <c r="AO39" s="312">
        <v>-677845</v>
      </c>
      <c r="AP39" s="312">
        <v>-7038</v>
      </c>
      <c r="AQ39" s="313">
        <v>-5777</v>
      </c>
      <c r="AR39" s="314">
        <v>21.8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514</v>
      </c>
      <c r="AL40" s="1157"/>
      <c r="AM40" s="1157"/>
      <c r="AN40" s="1158"/>
      <c r="AO40" s="312">
        <v>-5431497</v>
      </c>
      <c r="AP40" s="312">
        <v>-56394</v>
      </c>
      <c r="AQ40" s="313">
        <v>-36457</v>
      </c>
      <c r="AR40" s="314">
        <v>54.7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3116353</v>
      </c>
      <c r="AP41" s="312">
        <v>32356</v>
      </c>
      <c r="AQ41" s="313">
        <v>15502</v>
      </c>
      <c r="AR41" s="314">
        <v>108.7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484</v>
      </c>
      <c r="AN49" s="1151" t="s">
        <v>517</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518</v>
      </c>
      <c r="AO50" s="329" t="s">
        <v>519</v>
      </c>
      <c r="AP50" s="330" t="s">
        <v>520</v>
      </c>
      <c r="AQ50" s="331" t="s">
        <v>521</v>
      </c>
      <c r="AR50" s="332" t="s">
        <v>522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523</v>
      </c>
      <c r="AL51" s="325"/>
      <c r="AM51" s="333">
        <v>6487598</v>
      </c>
      <c r="AN51" s="334">
        <v>64445</v>
      </c>
      <c r="AO51" s="335">
        <v>-12.2</v>
      </c>
      <c r="AP51" s="336">
        <v>72051</v>
      </c>
      <c r="AQ51" s="337">
        <v>7.8</v>
      </c>
      <c r="AR51" s="338">
        <v>-20</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524</v>
      </c>
      <c r="AM52" s="341">
        <v>3558033</v>
      </c>
      <c r="AN52" s="342">
        <v>35344</v>
      </c>
      <c r="AO52" s="343">
        <v>-31.2</v>
      </c>
      <c r="AP52" s="344">
        <v>34140</v>
      </c>
      <c r="AQ52" s="345">
        <v>4.2</v>
      </c>
      <c r="AR52" s="346">
        <v>-35.4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525</v>
      </c>
      <c r="AL53" s="325"/>
      <c r="AM53" s="333">
        <v>4044160</v>
      </c>
      <c r="AN53" s="334">
        <v>40514</v>
      </c>
      <c r="AO53" s="335">
        <v>-37.1</v>
      </c>
      <c r="AP53" s="336">
        <v>70329</v>
      </c>
      <c r="AQ53" s="337">
        <v>-2.4</v>
      </c>
      <c r="AR53" s="338">
        <v>-34.700000000000003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524</v>
      </c>
      <c r="AM54" s="341">
        <v>1927156</v>
      </c>
      <c r="AN54" s="342">
        <v>19306</v>
      </c>
      <c r="AO54" s="343">
        <v>-45.4</v>
      </c>
      <c r="AP54" s="344">
        <v>39403</v>
      </c>
      <c r="AQ54" s="345">
        <v>15.4</v>
      </c>
      <c r="AR54" s="346">
        <v>-60.8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526</v>
      </c>
      <c r="AL55" s="325"/>
      <c r="AM55" s="333">
        <v>3638585</v>
      </c>
      <c r="AN55" s="334">
        <v>36824</v>
      </c>
      <c r="AO55" s="335">
        <v>-9.1</v>
      </c>
      <c r="AP55" s="336">
        <v>54225</v>
      </c>
      <c r="AQ55" s="337">
        <v>-22.9</v>
      </c>
      <c r="AR55" s="338">
        <v>13.8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524</v>
      </c>
      <c r="AM56" s="341">
        <v>1729069</v>
      </c>
      <c r="AN56" s="342">
        <v>17499</v>
      </c>
      <c r="AO56" s="343">
        <v>-9.4</v>
      </c>
      <c r="AP56" s="344">
        <v>27337</v>
      </c>
      <c r="AQ56" s="345">
        <v>-30.6</v>
      </c>
      <c r="AR56" s="346">
        <v>21.2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527</v>
      </c>
      <c r="AL57" s="325"/>
      <c r="AM57" s="333">
        <v>4183288</v>
      </c>
      <c r="AN57" s="334">
        <v>42842</v>
      </c>
      <c r="AO57" s="335">
        <v>16.3</v>
      </c>
      <c r="AP57" s="336">
        <v>54016</v>
      </c>
      <c r="AQ57" s="337">
        <v>-0.4</v>
      </c>
      <c r="AR57" s="338">
        <v>16.7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524</v>
      </c>
      <c r="AM58" s="341">
        <v>2188922</v>
      </c>
      <c r="AN58" s="342">
        <v>22417</v>
      </c>
      <c r="AO58" s="343">
        <v>28.1</v>
      </c>
      <c r="AP58" s="344">
        <v>28078</v>
      </c>
      <c r="AQ58" s="345">
        <v>2.7</v>
      </c>
      <c r="AR58" s="346">
        <v>25.4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528</v>
      </c>
      <c r="AL59" s="325"/>
      <c r="AM59" s="333">
        <v>5186744</v>
      </c>
      <c r="AN59" s="334">
        <v>53852</v>
      </c>
      <c r="AO59" s="335">
        <v>25.7</v>
      </c>
      <c r="AP59" s="336">
        <v>52786</v>
      </c>
      <c r="AQ59" s="337">
        <v>-2.2999999999999998</v>
      </c>
      <c r="AR59" s="338">
        <v>28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524</v>
      </c>
      <c r="AM60" s="341">
        <v>2759323</v>
      </c>
      <c r="AN60" s="342">
        <v>28649</v>
      </c>
      <c r="AO60" s="343">
        <v>27.8</v>
      </c>
      <c r="AP60" s="344">
        <v>28742</v>
      </c>
      <c r="AQ60" s="345">
        <v>2.4</v>
      </c>
      <c r="AR60" s="346">
        <v>25.4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529</v>
      </c>
      <c r="AL61" s="347"/>
      <c r="AM61" s="348">
        <v>4708075</v>
      </c>
      <c r="AN61" s="349">
        <v>47695</v>
      </c>
      <c r="AO61" s="350">
        <v>-3.3</v>
      </c>
      <c r="AP61" s="351">
        <v>60681</v>
      </c>
      <c r="AQ61" s="352">
        <v>-4</v>
      </c>
      <c r="AR61" s="338">
        <v>0.7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524</v>
      </c>
      <c r="AM62" s="341">
        <v>2432501</v>
      </c>
      <c r="AN62" s="342">
        <v>24643</v>
      </c>
      <c r="AO62" s="343">
        <v>-6</v>
      </c>
      <c r="AP62" s="344">
        <v>31540</v>
      </c>
      <c r="AQ62" s="345">
        <v>-1.2</v>
      </c>
      <c r="AR62" s="346">
        <v>-4.8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QTpnv0p50TVoG2Mo0ostgXKytECQxG83t9Pb3Kwmg4MqLXCSKHFD6xJjpVIkhu/WRCvf+7oanbt9oV7PNx4/Q==" saltValue="ZPNNuBhX4Dug6LX4Zey3y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481</v>
      </c>
    </row>
    <row r="121" spans="125:125" ht="13.5" hidden="1" customHeight="1" x14ac:dyDescent="0.15">
      <c r="DU121" s="259"/>
    </row>
  </sheetData>
  <sheetProtection algorithmName="SHA-512" hashValue="l1N6WB6aePnAnOeVSj6Pyseibx2h7w5XSzBaQwRizUNc3xJGn0mcPpTyZb3E6cJQvWzZcsq9Hhy03/AU8ydvsA==" saltValue="vPRQYYPuOuNH7OjZBV1N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481</v>
      </c>
    </row>
  </sheetData>
  <sheetProtection algorithmName="SHA-512" hashValue="wfuhc9RDtDPlY8XEBUPMWZTKIQUxD3S/GrU3tKvAgBFKnH3ymfvmuhpNI50dN5a+UsQprsueOeoych9wiv5xBg==" saltValue="muemgmDyqZg1AoQskgC1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75" t="s">
        <v>3</v>
      </c>
      <c r="D47" s="1175"/>
      <c r="E47" s="1176"/>
      <c r="F47" s="11">
        <v>17.53</v>
      </c>
      <c r="G47" s="12">
        <v>14.46</v>
      </c>
      <c r="H47" s="12">
        <v>16.010000000000002</v>
      </c>
      <c r="I47" s="12">
        <v>14.54</v>
      </c>
      <c r="J47" s="13">
        <v>10.33</v>
      </c>
    </row>
    <row r="48" spans="2:10" ht="57.75" customHeight="1" x14ac:dyDescent="0.15">
      <c r="B48" s="14"/>
      <c r="C48" s="1177" t="s">
        <v>4</v>
      </c>
      <c r="D48" s="1177"/>
      <c r="E48" s="1178"/>
      <c r="F48" s="15">
        <v>3.49</v>
      </c>
      <c r="G48" s="16">
        <v>3.99</v>
      </c>
      <c r="H48" s="16">
        <v>6.93</v>
      </c>
      <c r="I48" s="16">
        <v>6.54</v>
      </c>
      <c r="J48" s="17">
        <v>4.47</v>
      </c>
    </row>
    <row r="49" spans="2:10" ht="57.75" customHeight="1" thickBot="1" x14ac:dyDescent="0.2">
      <c r="B49" s="18"/>
      <c r="C49" s="1179" t="s">
        <v>5</v>
      </c>
      <c r="D49" s="1179"/>
      <c r="E49" s="1180"/>
      <c r="F49" s="19" t="s">
        <v>536</v>
      </c>
      <c r="G49" s="20" t="s">
        <v>537</v>
      </c>
      <c r="H49" s="20">
        <v>2.76</v>
      </c>
      <c r="I49" s="20" t="s">
        <v>538</v>
      </c>
      <c r="J49" s="21" t="s">
        <v>539</v>
      </c>
    </row>
    <row r="50" spans="2:10" x14ac:dyDescent="0.15"/>
  </sheetData>
  <sheetProtection algorithmName="SHA-512" hashValue="sigQuiUqQ0aiA17Vp0YvHWAYeXm/F52o9qKQc0OBJbAHvaIuGvRsDq9DJxTcwyoR3LfSn7kWo7vpmzX2f6Umtw==" saltValue="Ie/YnoI7QfwZZaPSpS+z5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2025-09-16T01:59:28Z</cp:lastPrinted>
  <dcterms:created xsi:type="dcterms:W3CDTF">2025-02-19T04:07:59Z</dcterms:created>
  <dcterms:modified xsi:type="dcterms:W3CDTF">2025-09-17T07:48:26Z</dcterms:modified>
  <cp:category/>
</cp:coreProperties>
</file>