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fs.momo.pref.okayama.jp\統合共有\0130_市町村課\04財政班\200 決算統計・公共施設状況調査関係\203 財政状況資料集\R5決算分\02_10月公表分\04_HP掲載用\"/>
    </mc:Choice>
  </mc:AlternateContent>
  <bookViews>
    <workbookView xWindow="0" yWindow="0" windowWidth="28800" windowHeight="122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 r:id="rId14"/>
    <sheet name="施設類型別ストック情報分析表①" sheetId="2" r:id="rId15"/>
    <sheet name="施設類型別ストック情報分析表②" sheetId="3"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P34" i="12"/>
  <c r="AA34" i="12"/>
  <c r="V34" i="12"/>
  <c r="Q34" i="12"/>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W37" i="10"/>
  <c r="U37" i="10"/>
  <c r="E37" i="10"/>
  <c r="C37" i="10"/>
  <c r="DG36" i="10"/>
  <c r="CQ36" i="10"/>
  <c r="CO36" i="10"/>
  <c r="BY36" i="10"/>
  <c r="BW36" i="10"/>
  <c r="BE36" i="10"/>
  <c r="AO36" i="10"/>
  <c r="AM36" i="10"/>
  <c r="W36" i="10"/>
  <c r="U36" i="10"/>
  <c r="E36" i="10"/>
  <c r="C36" i="10"/>
  <c r="DG35" i="10"/>
  <c r="CQ35" i="10"/>
  <c r="CO35" i="10"/>
  <c r="BY35" i="10"/>
  <c r="BW35" i="10"/>
  <c r="BG35" i="10"/>
  <c r="BE35" i="10"/>
  <c r="AO35" i="10"/>
  <c r="AM35" i="10"/>
  <c r="W35" i="10"/>
  <c r="U35" i="10"/>
  <c r="E35" i="10"/>
  <c r="C35" i="10"/>
  <c r="DG34" i="10"/>
  <c r="CQ34" i="10"/>
  <c r="CO34" i="10"/>
  <c r="BY34" i="10"/>
  <c r="BW34" i="10"/>
  <c r="BG34" i="10"/>
  <c r="BE34" i="10"/>
  <c r="AO34" i="10"/>
  <c r="AM34" i="10"/>
  <c r="W34" i="10"/>
  <c r="U34" i="10"/>
  <c r="E34" i="10"/>
  <c r="C34" i="10"/>
</calcChain>
</file>

<file path=xl/sharedStrings.xml><?xml version="1.0" encoding="utf-8"?>
<sst xmlns="http://schemas.openxmlformats.org/spreadsheetml/2006/main" count="1124" uniqueCount="561">
  <si>
    <t>組合等が起こした地方債の元利償還金に対する負担金等</t>
  </si>
  <si>
    <t>一時借入金の利子</t>
    <rPh sb="0" eb="2">
      <t>イチジ</t>
    </rPh>
    <rPh sb="2" eb="5">
      <t>カリイレキン</t>
    </rPh>
    <rPh sb="6" eb="8">
      <t>リシ</t>
    </rPh>
    <phoneticPr fontId="36"/>
  </si>
  <si>
    <t>標準財政規模比（％）</t>
  </si>
  <si>
    <t>財政調整基金残高</t>
    <rPh sb="0" eb="2">
      <t>ザイセイ</t>
    </rPh>
    <rPh sb="2" eb="4">
      <t>チョウセイ</t>
    </rPh>
    <rPh sb="4" eb="6">
      <t>キキン</t>
    </rPh>
    <rPh sb="6" eb="8">
      <t>ザンダカ</t>
    </rPh>
    <phoneticPr fontId="32"/>
  </si>
  <si>
    <t>(Ｂ)</t>
  </si>
  <si>
    <t>（参考）</t>
    <rPh sb="1" eb="3">
      <t>サンコウ</t>
    </rPh>
    <phoneticPr fontId="32"/>
  </si>
  <si>
    <t>第2次</t>
    <rPh sb="0" eb="1">
      <t>ダイ</t>
    </rPh>
    <rPh sb="2" eb="3">
      <t>ジ</t>
    </rPh>
    <phoneticPr fontId="32"/>
  </si>
  <si>
    <t>徴収率
(％)</t>
    <rPh sb="0" eb="2">
      <t>チョウシュウ</t>
    </rPh>
    <rPh sb="2" eb="3">
      <t>リツ</t>
    </rPh>
    <phoneticPr fontId="32"/>
  </si>
  <si>
    <t>区分</t>
    <rPh sb="0" eb="2">
      <t>クブン</t>
    </rPh>
    <phoneticPr fontId="32"/>
  </si>
  <si>
    <t>実質収支額</t>
    <rPh sb="0" eb="2">
      <t>ジッシツ</t>
    </rPh>
    <rPh sb="2" eb="4">
      <t>シュウシ</t>
    </rPh>
    <rPh sb="4" eb="5">
      <t>ガク</t>
    </rPh>
    <phoneticPr fontId="32"/>
  </si>
  <si>
    <t>実質公債費比率（分子）の構造</t>
  </si>
  <si>
    <t>社会福祉法人の施設建設費に係るもの</t>
    <rPh sb="0" eb="2">
      <t>シャカイ</t>
    </rPh>
    <rPh sb="2" eb="4">
      <t>フクシ</t>
    </rPh>
    <rPh sb="4" eb="6">
      <t>ホウジン</t>
    </rPh>
    <rPh sb="7" eb="9">
      <t>シセツ</t>
    </rPh>
    <rPh sb="9" eb="12">
      <t>ケンセツヒ</t>
    </rPh>
    <rPh sb="13" eb="14">
      <t>カカ</t>
    </rPh>
    <phoneticPr fontId="32"/>
  </si>
  <si>
    <t>前年度末減債基金残高(D)</t>
  </si>
  <si>
    <t>会計</t>
    <rPh sb="0" eb="2">
      <t>カイケイ</t>
    </rPh>
    <phoneticPr fontId="32"/>
  </si>
  <si>
    <t>令和2年国調(人)</t>
    <rPh sb="3" eb="4">
      <t>ネン</t>
    </rPh>
    <rPh sb="4" eb="5">
      <t>コク</t>
    </rPh>
    <rPh sb="5" eb="6">
      <t>チョウ</t>
    </rPh>
    <phoneticPr fontId="32"/>
  </si>
  <si>
    <t>令和4年度(千円)</t>
    <rPh sb="0" eb="2">
      <t>レイワ</t>
    </rPh>
    <rPh sb="4" eb="5">
      <t>ド</t>
    </rPh>
    <rPh sb="6" eb="8">
      <t>センエン</t>
    </rPh>
    <phoneticPr fontId="32"/>
  </si>
  <si>
    <t>実質単年度収支</t>
    <rPh sb="0" eb="2">
      <t>ジッシツ</t>
    </rPh>
    <rPh sb="2" eb="5">
      <t>タンネンド</t>
    </rPh>
    <rPh sb="5" eb="7">
      <t>シュウシ</t>
    </rPh>
    <phoneticPr fontId="32"/>
  </si>
  <si>
    <t>年度</t>
    <rPh sb="0" eb="2">
      <t>ネンド</t>
    </rPh>
    <phoneticPr fontId="32"/>
  </si>
  <si>
    <t>人口</t>
    <rPh sb="0" eb="2">
      <t>ジンコウ</t>
    </rPh>
    <phoneticPr fontId="32"/>
  </si>
  <si>
    <t>手数料</t>
  </si>
  <si>
    <t>笠岡放送（株）</t>
    <rPh sb="0" eb="2">
      <t>カサオカ</t>
    </rPh>
    <rPh sb="2" eb="4">
      <t>ホウソウ</t>
    </rPh>
    <rPh sb="5" eb="6">
      <t>カブ</t>
    </rPh>
    <phoneticPr fontId="32"/>
  </si>
  <si>
    <t>（百万円）</t>
    <rPh sb="1" eb="2">
      <t>ヒャク</t>
    </rPh>
    <rPh sb="2" eb="4">
      <t>マンエン</t>
    </rPh>
    <phoneticPr fontId="32"/>
  </si>
  <si>
    <t>実質収支比率等に係る経年分析</t>
  </si>
  <si>
    <t>法非適用企業</t>
  </si>
  <si>
    <t>元利償還金</t>
  </si>
  <si>
    <t>分子の構造</t>
    <rPh sb="0" eb="2">
      <t>ブンシ</t>
    </rPh>
    <rPh sb="3" eb="5">
      <t>コウゾウ</t>
    </rPh>
    <phoneticPr fontId="32"/>
  </si>
  <si>
    <t>（百万円）</t>
  </si>
  <si>
    <t>元利償還金等(A)</t>
  </si>
  <si>
    <t>減債基金積立不足算定額</t>
  </si>
  <si>
    <t>実質公債費比率
（(Ａ)－((Ｂ)＋(Ｄ))）／（(Ｃ)－(Ｄ)）×１００</t>
    <rPh sb="0" eb="2">
      <t>ジッシツ</t>
    </rPh>
    <rPh sb="2" eb="4">
      <t>コウサイ</t>
    </rPh>
    <rPh sb="4" eb="5">
      <t>ヒ</t>
    </rPh>
    <rPh sb="5" eb="7">
      <t>ヒリツ</t>
    </rPh>
    <phoneticPr fontId="32"/>
  </si>
  <si>
    <t>減債基金積立不足算定額※2</t>
  </si>
  <si>
    <t>　補助費等</t>
    <rPh sb="1" eb="3">
      <t>ホジョ</t>
    </rPh>
    <rPh sb="3" eb="4">
      <t>ヒ</t>
    </rPh>
    <rPh sb="4" eb="5">
      <t>トウ</t>
    </rPh>
    <phoneticPr fontId="32"/>
  </si>
  <si>
    <t>依頼土地の買い戻しに係るもの</t>
    <rPh sb="0" eb="2">
      <t>イライ</t>
    </rPh>
    <rPh sb="2" eb="4">
      <t>トチ</t>
    </rPh>
    <rPh sb="5" eb="6">
      <t>カ</t>
    </rPh>
    <rPh sb="7" eb="8">
      <t>モド</t>
    </rPh>
    <rPh sb="10" eb="11">
      <t>カカ</t>
    </rPh>
    <phoneticPr fontId="32"/>
  </si>
  <si>
    <t>満期一括償還地方債に係る年度割相当額</t>
  </si>
  <si>
    <t>財政調整基金残高</t>
  </si>
  <si>
    <t>将来負担額(A)</t>
  </si>
  <si>
    <t>債務負担行為額（支出予定額）</t>
    <rPh sb="0" eb="2">
      <t>サイム</t>
    </rPh>
    <rPh sb="2" eb="4">
      <t>フタン</t>
    </rPh>
    <rPh sb="4" eb="6">
      <t>コウイ</t>
    </rPh>
    <rPh sb="6" eb="7">
      <t>ガク</t>
    </rPh>
    <rPh sb="8" eb="10">
      <t>シシュツ</t>
    </rPh>
    <rPh sb="10" eb="12">
      <t>ヨテイ</t>
    </rPh>
    <rPh sb="12" eb="13">
      <t>ガク</t>
    </rPh>
    <phoneticPr fontId="32"/>
  </si>
  <si>
    <t>臨時職員</t>
    <rPh sb="0" eb="2">
      <t>リンジ</t>
    </rPh>
    <rPh sb="2" eb="4">
      <t>ショクイン</t>
    </rPh>
    <phoneticPr fontId="32"/>
  </si>
  <si>
    <t>一部事務組合等の起こした地方債に充てたと認められる
補助金又は負担金</t>
  </si>
  <si>
    <t>公営企業債の元利償還金に対する繰入金</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</si>
  <si>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7"/>
  </si>
  <si>
    <t>債務負担行為に基づく支出額</t>
  </si>
  <si>
    <t>対比（差引）</t>
    <rPh sb="0" eb="2">
      <t>タイヒ</t>
    </rPh>
    <rPh sb="3" eb="5">
      <t>サシヒキ</t>
    </rPh>
    <phoneticPr fontId="32"/>
  </si>
  <si>
    <t>基準財政需要額算入見込額</t>
  </si>
  <si>
    <t>利子割交付金</t>
  </si>
  <si>
    <t>一時借入金の利子</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</si>
  <si>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7"/>
  </si>
  <si>
    <t>算入公債費等(B)</t>
  </si>
  <si>
    <t>算入公債費等</t>
  </si>
  <si>
    <t>(A)－(B)</t>
  </si>
  <si>
    <t>(注釈)</t>
    <rPh sb="1" eb="2">
      <t>チュウ</t>
    </rPh>
    <rPh sb="2" eb="3">
      <t>シャク</t>
    </rPh>
    <phoneticPr fontId="32"/>
  </si>
  <si>
    <t>当該団体
からの
補助金</t>
  </si>
  <si>
    <t>実質公債費比率の分子</t>
  </si>
  <si>
    <t>国有提供交付金(特別区財調交付金)</t>
  </si>
  <si>
    <t>一般会計等に係る地方債の現在高</t>
  </si>
  <si>
    <t>人口密度 (人/k㎡)</t>
    <rPh sb="0" eb="2">
      <t>ジンコウ</t>
    </rPh>
    <rPh sb="2" eb="4">
      <t>ミツド</t>
    </rPh>
    <phoneticPr fontId="32"/>
  </si>
  <si>
    <t>一般職員等(※6)</t>
    <rPh sb="0" eb="2">
      <t>イッパン</t>
    </rPh>
    <rPh sb="2" eb="4">
      <t>ショクイン</t>
    </rPh>
    <rPh sb="4" eb="5">
      <t>トウ</t>
    </rPh>
    <phoneticPr fontId="32"/>
  </si>
  <si>
    <t>※ 減債基金積立不足算定額=(C)×(１－(D)/(E))</t>
  </si>
  <si>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</si>
  <si>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</si>
  <si>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</si>
  <si>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32"/>
  </si>
  <si>
    <t>PFI事業に係るもの</t>
    <rPh sb="3" eb="5">
      <t>ジギョウ</t>
    </rPh>
    <rPh sb="6" eb="7">
      <t>カカ</t>
    </rPh>
    <phoneticPr fontId="36"/>
  </si>
  <si>
    <t>減債基金
積立状況等（注）</t>
    <rPh sb="0" eb="2">
      <t>ゲンサイ</t>
    </rPh>
    <rPh sb="2" eb="4">
      <t>キキン</t>
    </rPh>
    <rPh sb="5" eb="7">
      <t>ツミタテ</t>
    </rPh>
    <rPh sb="7" eb="9">
      <t>ジョウキョウ</t>
    </rPh>
    <rPh sb="9" eb="10">
      <t>トウ</t>
    </rPh>
    <rPh sb="10" eb="13">
      <t>チュウ</t>
    </rPh>
    <phoneticPr fontId="32"/>
  </si>
  <si>
    <t>将来負担比率</t>
    <rPh sb="0" eb="2">
      <t>ショウライ</t>
    </rPh>
    <rPh sb="2" eb="4">
      <t>フタン</t>
    </rPh>
    <rPh sb="4" eb="6">
      <t>ヒリツ</t>
    </rPh>
    <phoneticPr fontId="38"/>
  </si>
  <si>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</si>
  <si>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</si>
  <si>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7"/>
  </si>
  <si>
    <t>黒字額</t>
    <rPh sb="0" eb="2">
      <t>クロジ</t>
    </rPh>
    <rPh sb="2" eb="3">
      <t>ガク</t>
    </rPh>
    <phoneticPr fontId="39"/>
  </si>
  <si>
    <t>公債費負担比率</t>
    <rPh sb="0" eb="3">
      <t>コウサイヒ</t>
    </rPh>
    <rPh sb="3" eb="5">
      <t>フタン</t>
    </rPh>
    <rPh sb="5" eb="7">
      <t>ヒリツ</t>
    </rPh>
    <phoneticPr fontId="32"/>
  </si>
  <si>
    <t>その他特定目的基金</t>
    <rPh sb="2" eb="3">
      <t>タ</t>
    </rPh>
    <rPh sb="3" eb="5">
      <t>トクテイ</t>
    </rPh>
    <rPh sb="5" eb="7">
      <t>モクテキ</t>
    </rPh>
    <rPh sb="7" eb="9">
      <t>キキン</t>
    </rPh>
    <phoneticPr fontId="32"/>
  </si>
  <si>
    <t>×</t>
  </si>
  <si>
    <t>単年度収支</t>
  </si>
  <si>
    <t>債務負担行為に基づく支出予定額</t>
  </si>
  <si>
    <t>公営企業債等繰入見込額</t>
  </si>
  <si>
    <t>財源超過</t>
    <rPh sb="0" eb="2">
      <t>ザイゲン</t>
    </rPh>
    <rPh sb="2" eb="4">
      <t>チョウカ</t>
    </rPh>
    <phoneticPr fontId="32"/>
  </si>
  <si>
    <t>組合等負担等見込額</t>
  </si>
  <si>
    <t>設立法人等の負債額等負担見込額</t>
  </si>
  <si>
    <t>退職手当負担見込額</t>
  </si>
  <si>
    <t>利子補給に係るもの</t>
  </si>
  <si>
    <t>うち、健全化法施行規則附則第三条に係る負担見込額</t>
  </si>
  <si>
    <r>
      <t>(※</t>
    </r>
    <r>
      <rPr>
        <sz val="9"/>
        <color indexed="8"/>
        <rFont val="ＭＳ ゴシック"/>
        <family val="3"/>
        <charset val="128"/>
      </rPr>
      <t>3)</t>
    </r>
  </si>
  <si>
    <t>当該団体(円)</t>
  </si>
  <si>
    <t>(一般財源計)</t>
  </si>
  <si>
    <t>連結実質赤字額</t>
  </si>
  <si>
    <t>▲特定財源の額</t>
  </si>
  <si>
    <t>　　うち人件費</t>
  </si>
  <si>
    <t>(3ヵ年平均)</t>
    <rPh sb="3" eb="4">
      <t>ネン</t>
    </rPh>
    <rPh sb="4" eb="6">
      <t>ヘイキン</t>
    </rPh>
    <phoneticPr fontId="32"/>
  </si>
  <si>
    <t>当該団体決算額
（千円）</t>
    <rPh sb="0" eb="2">
      <t>トウガイ</t>
    </rPh>
    <rPh sb="2" eb="4">
      <t>ダンタイ</t>
    </rPh>
    <rPh sb="4" eb="6">
      <t>ケッサン</t>
    </rPh>
    <rPh sb="6" eb="7">
      <t>ガク</t>
    </rPh>
    <rPh sb="9" eb="11">
      <t>センエン</t>
    </rPh>
    <phoneticPr fontId="32"/>
  </si>
  <si>
    <t>実質収支額</t>
  </si>
  <si>
    <t>組合等連結実質赤字額負担見込額</t>
  </si>
  <si>
    <t>商工費</t>
  </si>
  <si>
    <t>充当可能財源等(B)</t>
  </si>
  <si>
    <t>事業会計の一覧</t>
    <rPh sb="0" eb="2">
      <t>ジギョウ</t>
    </rPh>
    <rPh sb="2" eb="4">
      <t>カイケイ</t>
    </rPh>
    <phoneticPr fontId="32"/>
  </si>
  <si>
    <t>充当可能基金</t>
  </si>
  <si>
    <t>（百万円）</t>
    <rPh sb="1" eb="4">
      <t>ヒャクマンエン</t>
    </rPh>
    <phoneticPr fontId="32"/>
  </si>
  <si>
    <t>内訳</t>
    <rPh sb="0" eb="2">
      <t>ウチワケ</t>
    </rPh>
    <phoneticPr fontId="36"/>
  </si>
  <si>
    <t>充当可能特定歳入</t>
  </si>
  <si>
    <t>第3次</t>
    <rPh sb="0" eb="1">
      <t>ダイ</t>
    </rPh>
    <rPh sb="2" eb="3">
      <t>ジ</t>
    </rPh>
    <phoneticPr fontId="32"/>
  </si>
  <si>
    <t>将来負担比率の分子</t>
  </si>
  <si>
    <t>岡山県市町村税整理組合</t>
    <rPh sb="0" eb="3">
      <t>オカヤマケン</t>
    </rPh>
    <rPh sb="3" eb="6">
      <t>シチョウソン</t>
    </rPh>
    <rPh sb="6" eb="7">
      <t>ゼイ</t>
    </rPh>
    <rPh sb="7" eb="9">
      <t>セイリ</t>
    </rPh>
    <rPh sb="9" eb="11">
      <t>クミアイ</t>
    </rPh>
    <phoneticPr fontId="40"/>
  </si>
  <si>
    <t xml:space="preserve"> </t>
  </si>
  <si>
    <t>連結実質赤字比率に係る赤字・黒字の構成分析</t>
  </si>
  <si>
    <t>　法定外普通税</t>
  </si>
  <si>
    <t>財政調整基金</t>
    <rPh sb="0" eb="2">
      <t>ザイセイ</t>
    </rPh>
    <rPh sb="2" eb="4">
      <t>チョウセイ</t>
    </rPh>
    <rPh sb="4" eb="6">
      <t>キキン</t>
    </rPh>
    <phoneticPr fontId="32"/>
  </si>
  <si>
    <t>うち日本人(％)</t>
  </si>
  <si>
    <t>地方消費税交付金</t>
  </si>
  <si>
    <t>減債基金</t>
    <rPh sb="0" eb="2">
      <t>ゲンサイ</t>
    </rPh>
    <rPh sb="2" eb="4">
      <t>キキン</t>
    </rPh>
    <phoneticPr fontId="32"/>
  </si>
  <si>
    <t>　法定普通税</t>
  </si>
  <si>
    <t>基金残高合計</t>
    <rPh sb="0" eb="2">
      <t>キキン</t>
    </rPh>
    <rPh sb="2" eb="4">
      <t>ザンダカ</t>
    </rPh>
    <rPh sb="4" eb="6">
      <t>ゴウケイ</t>
    </rPh>
    <phoneticPr fontId="32"/>
  </si>
  <si>
    <t>基準財政需要額</t>
  </si>
  <si>
    <t>組合等名</t>
  </si>
  <si>
    <t>令和2年国調</t>
    <rPh sb="0" eb="2">
      <t>レイワ</t>
    </rPh>
    <rPh sb="3" eb="4">
      <t>ネン</t>
    </rPh>
    <rPh sb="4" eb="5">
      <t>コク</t>
    </rPh>
    <rPh sb="5" eb="6">
      <t>チョウ</t>
    </rPh>
    <phoneticPr fontId="32"/>
  </si>
  <si>
    <t>実質単年度収支</t>
    <rPh sb="0" eb="2">
      <t>ジッシツ</t>
    </rPh>
    <rPh sb="2" eb="5">
      <t>タンネンド</t>
    </rPh>
    <rPh sb="5" eb="7">
      <t>シュウシ</t>
    </rPh>
    <phoneticPr fontId="39"/>
  </si>
  <si>
    <t>赤字額</t>
    <rPh sb="0" eb="2">
      <t>アカジ</t>
    </rPh>
    <rPh sb="2" eb="3">
      <t>ガク</t>
    </rPh>
    <phoneticPr fontId="39"/>
  </si>
  <si>
    <t>元利償還金等</t>
    <rPh sb="0" eb="2">
      <t>ガンリ</t>
    </rPh>
    <rPh sb="2" eb="5">
      <t>ショウカンキン</t>
    </rPh>
    <rPh sb="5" eb="6">
      <t>トウ</t>
    </rPh>
    <phoneticPr fontId="32"/>
  </si>
  <si>
    <t>歳入の状況（単位 千円・％）</t>
    <rPh sb="0" eb="2">
      <t>サイニュウ</t>
    </rPh>
    <rPh sb="3" eb="5">
      <t>ジョウキョウ</t>
    </rPh>
    <rPh sb="6" eb="8">
      <t>タンイ</t>
    </rPh>
    <rPh sb="9" eb="11">
      <t>センエン</t>
    </rPh>
    <phoneticPr fontId="32"/>
  </si>
  <si>
    <t>算入公債費等</t>
    <rPh sb="0" eb="2">
      <t>サンニュウ</t>
    </rPh>
    <rPh sb="2" eb="6">
      <t>コウサイヒトウ</t>
    </rPh>
    <phoneticPr fontId="32"/>
  </si>
  <si>
    <t>連結実質赤字比率</t>
    <rPh sb="0" eb="2">
      <t>レンケツ</t>
    </rPh>
    <rPh sb="2" eb="4">
      <t>ジッシツ</t>
    </rPh>
    <rPh sb="4" eb="6">
      <t>アカジ</t>
    </rPh>
    <rPh sb="6" eb="8">
      <t>ヒリツ</t>
    </rPh>
    <phoneticPr fontId="38"/>
  </si>
  <si>
    <t>算入公債費等</t>
    <rPh sb="0" eb="2">
      <t>サンニュウ</t>
    </rPh>
    <rPh sb="2" eb="6">
      <t>コウサイヒトウ</t>
    </rPh>
    <phoneticPr fontId="39"/>
  </si>
  <si>
    <t>将来負担額</t>
    <rPh sb="0" eb="2">
      <t>ショウライ</t>
    </rPh>
    <rPh sb="2" eb="4">
      <t>フタン</t>
    </rPh>
    <rPh sb="4" eb="5">
      <t>ガク</t>
    </rPh>
    <phoneticPr fontId="32"/>
  </si>
  <si>
    <t>　　　個人均等割</t>
  </si>
  <si>
    <t>　　うち職員給</t>
    <rPh sb="4" eb="6">
      <t>ショクイン</t>
    </rPh>
    <rPh sb="6" eb="7">
      <t>キュウ</t>
    </rPh>
    <phoneticPr fontId="32"/>
  </si>
  <si>
    <t>充当可能財源等</t>
    <rPh sb="0" eb="2">
      <t>ジュウトウ</t>
    </rPh>
    <rPh sb="2" eb="4">
      <t>カノウ</t>
    </rPh>
    <rPh sb="4" eb="6">
      <t>ザイゲン</t>
    </rPh>
    <rPh sb="6" eb="7">
      <t>トウ</t>
    </rPh>
    <phoneticPr fontId="32"/>
  </si>
  <si>
    <t>基金残高に係る経年分析</t>
  </si>
  <si>
    <t>財政調整基金</t>
  </si>
  <si>
    <t>減債基金</t>
  </si>
  <si>
    <t>分離課税所得割交付金</t>
  </si>
  <si>
    <t>その他特定目的基金</t>
  </si>
  <si>
    <t>歳入一般財源等</t>
    <rPh sb="0" eb="2">
      <t>サイニュウ</t>
    </rPh>
    <rPh sb="2" eb="4">
      <t>イッパン</t>
    </rPh>
    <rPh sb="4" eb="6">
      <t>ザイゲン</t>
    </rPh>
    <rPh sb="6" eb="7">
      <t>トウ</t>
    </rPh>
    <phoneticPr fontId="6"/>
  </si>
  <si>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</si>
  <si>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32"/>
  </si>
  <si>
    <t>令和5年度　財政状況資料集</t>
  </si>
  <si>
    <t>総括表（市町村）</t>
    <rPh sb="0" eb="2">
      <t>ソウカツ</t>
    </rPh>
    <rPh sb="2" eb="3">
      <t>ヒョウ</t>
    </rPh>
    <rPh sb="4" eb="7">
      <t>シチョウソン</t>
    </rPh>
    <phoneticPr fontId="32"/>
  </si>
  <si>
    <t xml:space="preserve"> R04</t>
  </si>
  <si>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</si>
  <si>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6"/>
  </si>
  <si>
    <t>いわゆる五省協定等に係るもの</t>
    <rPh sb="4" eb="6">
      <t>ゴショウ</t>
    </rPh>
    <rPh sb="6" eb="9">
      <t>キョウテイトウ</t>
    </rPh>
    <rPh sb="10" eb="11">
      <t>カカ</t>
    </rPh>
    <phoneticPr fontId="36"/>
  </si>
  <si>
    <t>岡山県</t>
  </si>
  <si>
    <t>地方道路公社に係る将来負担額</t>
    <rPh sb="0" eb="2">
      <t>チホウ</t>
    </rPh>
    <rPh sb="2" eb="4">
      <t>ドウロ</t>
    </rPh>
    <rPh sb="4" eb="6">
      <t>コウシャ</t>
    </rPh>
    <rPh sb="7" eb="8">
      <t>カカ</t>
    </rPh>
    <rPh sb="9" eb="11">
      <t>ショウライ</t>
    </rPh>
    <rPh sb="11" eb="14">
      <t>フタンガク</t>
    </rPh>
    <phoneticPr fontId="36"/>
  </si>
  <si>
    <t>市町村類型</t>
  </si>
  <si>
    <t>Ⅰ－２</t>
  </si>
  <si>
    <t>指定団体等の指定状況</t>
  </si>
  <si>
    <t>歳出総額</t>
  </si>
  <si>
    <t>ゴルフ場利用税交付金</t>
  </si>
  <si>
    <t>寄附金</t>
  </si>
  <si>
    <t>令和5年度(千円)</t>
    <rPh sb="0" eb="2">
      <t>レイワ</t>
    </rPh>
    <rPh sb="3" eb="5">
      <t>ネンド</t>
    </rPh>
    <rPh sb="6" eb="8">
      <t>センエン</t>
    </rPh>
    <phoneticPr fontId="32"/>
  </si>
  <si>
    <t>令和5年度(千円･％)</t>
    <rPh sb="0" eb="2">
      <t>レイワ</t>
    </rPh>
    <rPh sb="3" eb="5">
      <t>ネンド</t>
    </rPh>
    <rPh sb="6" eb="8">
      <t>センエン</t>
    </rPh>
    <phoneticPr fontId="32"/>
  </si>
  <si>
    <t>地方公務員等共済組合に係るもの</t>
    <rPh sb="0" eb="2">
      <t>チホウ</t>
    </rPh>
    <rPh sb="2" eb="5">
      <t>コウムイン</t>
    </rPh>
    <rPh sb="5" eb="6">
      <t>トウ</t>
    </rPh>
    <rPh sb="6" eb="8">
      <t>キョウサイ</t>
    </rPh>
    <rPh sb="8" eb="10">
      <t>クミアイ</t>
    </rPh>
    <rPh sb="11" eb="12">
      <t>カカ</t>
    </rPh>
    <phoneticPr fontId="32"/>
  </si>
  <si>
    <t>令和4年度(千円･％)</t>
    <rPh sb="0" eb="2">
      <t>レイワ</t>
    </rPh>
    <rPh sb="4" eb="5">
      <t>ド</t>
    </rPh>
    <rPh sb="6" eb="8">
      <t>センエン</t>
    </rPh>
    <phoneticPr fontId="32"/>
  </si>
  <si>
    <t>歳入総額</t>
  </si>
  <si>
    <t>準元利償還金</t>
    <rPh sb="0" eb="1">
      <t>ジュン</t>
    </rPh>
    <rPh sb="1" eb="3">
      <t>ガンリ</t>
    </rPh>
    <rPh sb="3" eb="6">
      <t>ショウカンキン</t>
    </rPh>
    <phoneticPr fontId="36"/>
  </si>
  <si>
    <t>実質収支比率</t>
    <rPh sb="0" eb="2">
      <t>ジッシツ</t>
    </rPh>
    <rPh sb="2" eb="4">
      <t>シュウシ</t>
    </rPh>
    <rPh sb="4" eb="6">
      <t>ヒリツ</t>
    </rPh>
    <phoneticPr fontId="32"/>
  </si>
  <si>
    <t>財政健全化等</t>
    <rPh sb="0" eb="2">
      <t>ザイセイ</t>
    </rPh>
    <rPh sb="2" eb="5">
      <t>ケンゼンカ</t>
    </rPh>
    <rPh sb="5" eb="6">
      <t>トウ</t>
    </rPh>
    <phoneticPr fontId="32"/>
  </si>
  <si>
    <t>分担金・負担金</t>
  </si>
  <si>
    <t>経常収支比率</t>
    <rPh sb="0" eb="2">
      <t>ケイジョウ</t>
    </rPh>
    <rPh sb="2" eb="4">
      <t>シュウシ</t>
    </rPh>
    <rPh sb="4" eb="6">
      <t>ヒリツ</t>
    </rPh>
    <phoneticPr fontId="32"/>
  </si>
  <si>
    <t>市町村名</t>
    <rPh sb="0" eb="3">
      <t>シチョウソン</t>
    </rPh>
    <rPh sb="3" eb="4">
      <t>メイ</t>
    </rPh>
    <phoneticPr fontId="32"/>
  </si>
  <si>
    <t>　　うち一部事務組合負担金</t>
  </si>
  <si>
    <t>純固定資産税</t>
    <rPh sb="0" eb="1">
      <t>ジュン</t>
    </rPh>
    <rPh sb="1" eb="3">
      <t>コテイ</t>
    </rPh>
    <rPh sb="3" eb="6">
      <t>シサンゼイ</t>
    </rPh>
    <phoneticPr fontId="32"/>
  </si>
  <si>
    <t>笠岡市</t>
  </si>
  <si>
    <t>地方交付税種地</t>
    <rPh sb="0" eb="2">
      <t>チホウ</t>
    </rPh>
    <rPh sb="2" eb="5">
      <t>コウフゼイ</t>
    </rPh>
    <rPh sb="5" eb="6">
      <t>シュ</t>
    </rPh>
    <rPh sb="6" eb="7">
      <t>チ</t>
    </rPh>
    <phoneticPr fontId="32"/>
  </si>
  <si>
    <t>1-2</t>
  </si>
  <si>
    <t>(　参考　）</t>
    <rPh sb="2" eb="4">
      <t>サンコウ</t>
    </rPh>
    <phoneticPr fontId="32"/>
  </si>
  <si>
    <t>会計名</t>
    <rPh sb="0" eb="2">
      <t>カイケイ</t>
    </rPh>
    <rPh sb="2" eb="3">
      <t>メイ</t>
    </rPh>
    <phoneticPr fontId="32"/>
  </si>
  <si>
    <t>(Ｅ)</t>
  </si>
  <si>
    <t>▲ 6.49</t>
  </si>
  <si>
    <t>歳入歳出差引</t>
  </si>
  <si>
    <t>　　(※1)</t>
  </si>
  <si>
    <t>首都</t>
    <rPh sb="0" eb="2">
      <t>シュト</t>
    </rPh>
    <phoneticPr fontId="32"/>
  </si>
  <si>
    <t>翌年度に繰越すべき財源</t>
  </si>
  <si>
    <t>標準財政規模</t>
    <rPh sb="0" eb="2">
      <t>ヒョウジュン</t>
    </rPh>
    <rPh sb="2" eb="4">
      <t>ザイセイ</t>
    </rPh>
    <rPh sb="4" eb="6">
      <t>キボ</t>
    </rPh>
    <phoneticPr fontId="32"/>
  </si>
  <si>
    <t>近畿</t>
    <rPh sb="0" eb="2">
      <t>キンキ</t>
    </rPh>
    <phoneticPr fontId="32"/>
  </si>
  <si>
    <t>(Ｃ)－(Ｄ)</t>
  </si>
  <si>
    <t>内訳</t>
    <rPh sb="0" eb="2">
      <t>ウチワケ</t>
    </rPh>
    <phoneticPr fontId="32"/>
  </si>
  <si>
    <t>実質収支</t>
  </si>
  <si>
    <t>財政力指数</t>
    <rPh sb="0" eb="3">
      <t>ザイセイリョク</t>
    </rPh>
    <rPh sb="3" eb="5">
      <t>シスウ</t>
    </rPh>
    <phoneticPr fontId="32"/>
  </si>
  <si>
    <t>歳入</t>
    <rPh sb="0" eb="2">
      <t>サイニュウ</t>
    </rPh>
    <phoneticPr fontId="36"/>
  </si>
  <si>
    <r>
      <t>産業構造</t>
    </r>
    <r>
      <rPr>
        <sz val="9"/>
        <color indexed="8"/>
        <rFont val="ＭＳ ゴシック"/>
        <family val="3"/>
        <charset val="128"/>
      </rPr>
      <t xml:space="preserve"> (※5)</t>
    </r>
    <rPh sb="0" eb="2">
      <t>サンギョウ</t>
    </rPh>
    <rPh sb="2" eb="4">
      <t>コウゾウ</t>
    </rPh>
    <phoneticPr fontId="32"/>
  </si>
  <si>
    <t>中部</t>
    <rPh sb="0" eb="2">
      <t>チュウブ</t>
    </rPh>
    <phoneticPr fontId="32"/>
  </si>
  <si>
    <t>職員数
(人)</t>
    <rPh sb="0" eb="3">
      <t>ショクインスウ</t>
    </rPh>
    <phoneticPr fontId="32"/>
  </si>
  <si>
    <t>一部事務組合等</t>
    <rPh sb="0" eb="2">
      <t>イチブ</t>
    </rPh>
    <rPh sb="2" eb="4">
      <t>ジム</t>
    </rPh>
    <rPh sb="4" eb="6">
      <t>クミアイ</t>
    </rPh>
    <rPh sb="6" eb="7">
      <t>トウ</t>
    </rPh>
    <phoneticPr fontId="32"/>
  </si>
  <si>
    <t>平成27年国調(人)</t>
    <rPh sb="4" eb="5">
      <t>ネン</t>
    </rPh>
    <rPh sb="5" eb="6">
      <t>コク</t>
    </rPh>
    <rPh sb="6" eb="7">
      <t>チョウ</t>
    </rPh>
    <phoneticPr fontId="32"/>
  </si>
  <si>
    <t>過疎</t>
    <rPh sb="0" eb="2">
      <t>カソ</t>
    </rPh>
    <phoneticPr fontId="32"/>
  </si>
  <si>
    <t>一般会計等の一覧</t>
  </si>
  <si>
    <t>積立金</t>
  </si>
  <si>
    <t>健全化判断比率</t>
  </si>
  <si>
    <t>　　　法人均等割</t>
  </si>
  <si>
    <t>歳出合計</t>
  </si>
  <si>
    <r>
      <t xml:space="preserve">増減率 </t>
    </r>
    <r>
      <rPr>
        <sz val="9"/>
        <color indexed="8"/>
        <rFont val="ＭＳ ゴシック"/>
        <family val="3"/>
        <charset val="128"/>
      </rPr>
      <t xml:space="preserve"> (％)</t>
    </r>
    <rPh sb="0" eb="2">
      <t>ゾウゲン</t>
    </rPh>
    <rPh sb="2" eb="3">
      <t>リツ</t>
    </rPh>
    <phoneticPr fontId="32"/>
  </si>
  <si>
    <t>-8.9</t>
  </si>
  <si>
    <t>山振</t>
    <rPh sb="0" eb="1">
      <t>ヤマ</t>
    </rPh>
    <rPh sb="1" eb="2">
      <t>フ</t>
    </rPh>
    <phoneticPr fontId="32"/>
  </si>
  <si>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</si>
  <si>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</si>
  <si>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</si>
  <si>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32"/>
  </si>
  <si>
    <t>-</t>
  </si>
  <si>
    <t>将来負担比率　　（千円・％）</t>
    <rPh sb="0" eb="2">
      <t>ショウライ</t>
    </rPh>
    <rPh sb="2" eb="4">
      <t>フタン</t>
    </rPh>
    <phoneticPr fontId="32"/>
  </si>
  <si>
    <t>藤井育英会奨学基金</t>
    <rPh sb="0" eb="9">
      <t>フジイイクエイカイショウガクキキン</t>
    </rPh>
    <phoneticPr fontId="6"/>
  </si>
  <si>
    <t>住民基本台帳人口
 (※7)</t>
    <rPh sb="0" eb="2">
      <t>ジュウミン</t>
    </rPh>
    <rPh sb="2" eb="4">
      <t>キホン</t>
    </rPh>
    <rPh sb="4" eb="6">
      <t>ダイチョウ</t>
    </rPh>
    <rPh sb="6" eb="8">
      <t>ジンコウ</t>
    </rPh>
    <phoneticPr fontId="32"/>
  </si>
  <si>
    <t>令06.01.01(人)</t>
    <rPh sb="0" eb="1">
      <t>レイ</t>
    </rPh>
    <phoneticPr fontId="32"/>
  </si>
  <si>
    <t xml:space="preserve">組合等負担等見込額 </t>
    <rPh sb="0" eb="2">
      <t>クミアイ</t>
    </rPh>
    <rPh sb="2" eb="3">
      <t>トウ</t>
    </rPh>
    <rPh sb="3" eb="5">
      <t>フタン</t>
    </rPh>
    <rPh sb="5" eb="6">
      <t>トウ</t>
    </rPh>
    <rPh sb="6" eb="9">
      <t>ミコミガク</t>
    </rPh>
    <phoneticPr fontId="36"/>
  </si>
  <si>
    <t>平成27年国調</t>
    <rPh sb="4" eb="5">
      <t>ネン</t>
    </rPh>
    <rPh sb="5" eb="6">
      <t>コク</t>
    </rPh>
    <rPh sb="6" eb="7">
      <t>チョウ</t>
    </rPh>
    <phoneticPr fontId="32"/>
  </si>
  <si>
    <t>低開発</t>
    <rPh sb="0" eb="1">
      <t>テイ</t>
    </rPh>
    <rPh sb="1" eb="3">
      <t>カイハツ</t>
    </rPh>
    <phoneticPr fontId="32"/>
  </si>
  <si>
    <t>一部事務組合負担金（補助費等）</t>
    <rPh sb="0" eb="2">
      <t>イチブ</t>
    </rPh>
    <rPh sb="2" eb="4">
      <t>ジム</t>
    </rPh>
    <rPh sb="4" eb="6">
      <t>クミアイ</t>
    </rPh>
    <rPh sb="6" eb="9">
      <t>フタンキン</t>
    </rPh>
    <rPh sb="10" eb="13">
      <t>ホジョヒ</t>
    </rPh>
    <rPh sb="13" eb="14">
      <t>トウ</t>
    </rPh>
    <phoneticPr fontId="32"/>
  </si>
  <si>
    <t>国民健康保険事業会計の状況</t>
    <rPh sb="0" eb="2">
      <t>コクミン</t>
    </rPh>
    <rPh sb="2" eb="4">
      <t>ケンコウ</t>
    </rPh>
    <rPh sb="4" eb="6">
      <t>ホケン</t>
    </rPh>
    <rPh sb="6" eb="8">
      <t>ジギョウ</t>
    </rPh>
    <rPh sb="8" eb="10">
      <t>カイケイ</t>
    </rPh>
    <rPh sb="11" eb="13">
      <t>ジョウキョウ</t>
    </rPh>
    <phoneticPr fontId="32"/>
  </si>
  <si>
    <t>積立金取崩し額</t>
  </si>
  <si>
    <t>　連結実質赤字比率</t>
    <rPh sb="1" eb="3">
      <t>レンケツ</t>
    </rPh>
    <rPh sb="3" eb="5">
      <t>ジッシツ</t>
    </rPh>
    <rPh sb="5" eb="7">
      <t>アカジ</t>
    </rPh>
    <rPh sb="7" eb="9">
      <t>ヒリツ</t>
    </rPh>
    <phoneticPr fontId="32"/>
  </si>
  <si>
    <r>
      <t>資金不足比率 (※</t>
    </r>
    <r>
      <rPr>
        <sz val="9"/>
        <color indexed="8"/>
        <rFont val="ＭＳ ゴシック"/>
        <family val="3"/>
        <charset val="128"/>
      </rPr>
      <t>4)</t>
    </r>
  </si>
  <si>
    <t>うち日本人(人)</t>
  </si>
  <si>
    <t>第1次</t>
    <rPh sb="0" eb="1">
      <t>ダイ</t>
    </rPh>
    <rPh sb="2" eb="3">
      <t>ジ</t>
    </rPh>
    <phoneticPr fontId="32"/>
  </si>
  <si>
    <t xml:space="preserve">充当可能基金 </t>
    <rPh sb="0" eb="2">
      <t>ジュウトウ</t>
    </rPh>
    <rPh sb="2" eb="4">
      <t>カノウ</t>
    </rPh>
    <rPh sb="4" eb="6">
      <t>キキン</t>
    </rPh>
    <phoneticPr fontId="36"/>
  </si>
  <si>
    <t>指数表選定</t>
    <rPh sb="0" eb="2">
      <t>シスウ</t>
    </rPh>
    <rPh sb="2" eb="3">
      <t>ヒョウ</t>
    </rPh>
    <rPh sb="3" eb="5">
      <t>センテイ</t>
    </rPh>
    <phoneticPr fontId="32"/>
  </si>
  <si>
    <t>参考</t>
    <rPh sb="0" eb="2">
      <t>サンコウ</t>
    </rPh>
    <phoneticPr fontId="32"/>
  </si>
  <si>
    <t>○</t>
  </si>
  <si>
    <t>　　軽自動車税</t>
  </si>
  <si>
    <t>実質単年度収支</t>
  </si>
  <si>
    <t>　実質公債費比率</t>
    <rPh sb="1" eb="3">
      <t>ジッシツ</t>
    </rPh>
    <rPh sb="3" eb="6">
      <t>コウサイヒ</t>
    </rPh>
    <rPh sb="6" eb="8">
      <t>ヒリツ</t>
    </rPh>
    <phoneticPr fontId="32"/>
  </si>
  <si>
    <t>令05.01.01(人)</t>
  </si>
  <si>
    <t>(Ｆ)</t>
  </si>
  <si>
    <t>　扶助費</t>
  </si>
  <si>
    <t>　うち、健全化法施行規則附則第三条に係る負担見込額</t>
  </si>
  <si>
    <t>　将来負担比率</t>
    <rPh sb="1" eb="3">
      <t>ショウライ</t>
    </rPh>
    <rPh sb="3" eb="5">
      <t>フタン</t>
    </rPh>
    <rPh sb="5" eb="7">
      <t>ヒリツ</t>
    </rPh>
    <phoneticPr fontId="32"/>
  </si>
  <si>
    <t>基準財政収入額</t>
  </si>
  <si>
    <t>労働費</t>
  </si>
  <si>
    <t>増減率  (％)</t>
    <rPh sb="0" eb="2">
      <t>ゾウゲン</t>
    </rPh>
    <rPh sb="2" eb="3">
      <t>リツ</t>
    </rPh>
    <phoneticPr fontId="32"/>
  </si>
  <si>
    <t>-1.7</t>
  </si>
  <si>
    <t>-2.0</t>
  </si>
  <si>
    <t>資金不足
比率</t>
    <rPh sb="0" eb="2">
      <t>シキン</t>
    </rPh>
    <rPh sb="2" eb="4">
      <t>フソク</t>
    </rPh>
    <rPh sb="5" eb="7">
      <t>ヒリツ</t>
    </rPh>
    <phoneticPr fontId="32"/>
  </si>
  <si>
    <t>標準税収入額等</t>
  </si>
  <si>
    <t>面積 (k㎡)</t>
    <rPh sb="0" eb="2">
      <t>メンセキ</t>
    </rPh>
    <phoneticPr fontId="32"/>
  </si>
  <si>
    <t>経常経費充当一般財源等</t>
    <rPh sb="0" eb="2">
      <t>ケイジョウ</t>
    </rPh>
    <rPh sb="2" eb="4">
      <t>ケイヒ</t>
    </rPh>
    <rPh sb="4" eb="6">
      <t>ジュウトウ</t>
    </rPh>
    <rPh sb="6" eb="8">
      <t>イッパン</t>
    </rPh>
    <rPh sb="8" eb="10">
      <t>ザイゲン</t>
    </rPh>
    <rPh sb="10" eb="11">
      <t>トウ</t>
    </rPh>
    <phoneticPr fontId="6"/>
  </si>
  <si>
    <t>笠岡市工業団地造成事業特別会計</t>
  </si>
  <si>
    <t>(Ｃ)</t>
  </si>
  <si>
    <t>世帯数 (世帯)</t>
    <rPh sb="0" eb="3">
      <t>セタイスウ</t>
    </rPh>
    <phoneticPr fontId="32"/>
  </si>
  <si>
    <t>職員の状況 (※8)</t>
    <rPh sb="0" eb="2">
      <t>ショクイン</t>
    </rPh>
    <rPh sb="3" eb="5">
      <t>ジョウキョウ</t>
    </rPh>
    <phoneticPr fontId="32"/>
  </si>
  <si>
    <t>特別職等</t>
    <rPh sb="0" eb="2">
      <t>トクベツ</t>
    </rPh>
    <rPh sb="2" eb="3">
      <t>ショク</t>
    </rPh>
    <rPh sb="3" eb="4">
      <t>トウ</t>
    </rPh>
    <phoneticPr fontId="32"/>
  </si>
  <si>
    <t>当該団体からの債務保証に係る債務残高</t>
    <rPh sb="9" eb="11">
      <t>ホショウ</t>
    </rPh>
    <phoneticPr fontId="32"/>
  </si>
  <si>
    <t>岡山県後期高齢者医療広域連合特別会計</t>
    <rPh sb="0" eb="3">
      <t>オカヤマケン</t>
    </rPh>
    <rPh sb="3" eb="5">
      <t>コウキ</t>
    </rPh>
    <rPh sb="5" eb="8">
      <t>コウレイシャ</t>
    </rPh>
    <rPh sb="8" eb="10">
      <t>イリョウ</t>
    </rPh>
    <rPh sb="10" eb="12">
      <t>コウイキ</t>
    </rPh>
    <rPh sb="12" eb="14">
      <t>レンゴウ</t>
    </rPh>
    <rPh sb="14" eb="16">
      <t>トクベツ</t>
    </rPh>
    <rPh sb="16" eb="18">
      <t>カイケイ</t>
    </rPh>
    <phoneticPr fontId="40"/>
  </si>
  <si>
    <t>定数</t>
    <rPh sb="0" eb="2">
      <t>テイスウ</t>
    </rPh>
    <phoneticPr fontId="32"/>
  </si>
  <si>
    <t>当該団体
からの
出資金</t>
  </si>
  <si>
    <t>1人あたり平均
給料月額(百円)</t>
    <rPh sb="1" eb="2">
      <t>リ</t>
    </rPh>
    <rPh sb="5" eb="7">
      <t>ヘイキン</t>
    </rPh>
    <rPh sb="8" eb="10">
      <t>キュウリョウ</t>
    </rPh>
    <rPh sb="10" eb="11">
      <t>ツキ</t>
    </rPh>
    <rPh sb="11" eb="12">
      <t>ガク</t>
    </rPh>
    <rPh sb="13" eb="15">
      <t>ヒャクエン</t>
    </rPh>
    <phoneticPr fontId="32"/>
  </si>
  <si>
    <t>給料月額
(百円)</t>
    <rPh sb="0" eb="2">
      <t>キュウリョウ</t>
    </rPh>
    <rPh sb="2" eb="3">
      <t>ツキ</t>
    </rPh>
    <rPh sb="3" eb="4">
      <t>ガク</t>
    </rPh>
    <rPh sb="6" eb="8">
      <t>ヒャクエン</t>
    </rPh>
    <phoneticPr fontId="32"/>
  </si>
  <si>
    <t>資金剰余額
/不足額
（実質収支）</t>
  </si>
  <si>
    <t>地方債現在高</t>
  </si>
  <si>
    <t>・計</t>
  </si>
  <si>
    <t>　うち公的資金</t>
    <rPh sb="3" eb="5">
      <t>コウテキ</t>
    </rPh>
    <phoneticPr fontId="32"/>
  </si>
  <si>
    <t>計</t>
    <rPh sb="0" eb="1">
      <t>ケイ</t>
    </rPh>
    <phoneticPr fontId="32"/>
  </si>
  <si>
    <t>笠岡市国民健康保険事業特別会計</t>
  </si>
  <si>
    <t>市区町村長</t>
    <rPh sb="0" eb="2">
      <t>シク</t>
    </rPh>
    <rPh sb="2" eb="4">
      <t>チョウソン</t>
    </rPh>
    <rPh sb="4" eb="5">
      <t>チョウ</t>
    </rPh>
    <phoneticPr fontId="32"/>
  </si>
  <si>
    <t>一般職員</t>
    <rPh sb="0" eb="2">
      <t>イッパン</t>
    </rPh>
    <rPh sb="2" eb="4">
      <t>ショクイン</t>
    </rPh>
    <phoneticPr fontId="32"/>
  </si>
  <si>
    <t>目的税</t>
  </si>
  <si>
    <t>地方債現在高（臨時財政対策債除き）</t>
  </si>
  <si>
    <t>岡山県西部衛生施設組合</t>
    <rPh sb="0" eb="3">
      <t>オカヤマケン</t>
    </rPh>
    <rPh sb="3" eb="5">
      <t>セイブ</t>
    </rPh>
    <rPh sb="5" eb="7">
      <t>エイセイ</t>
    </rPh>
    <rPh sb="7" eb="9">
      <t>シセツ</t>
    </rPh>
    <rPh sb="9" eb="11">
      <t>クミアイ</t>
    </rPh>
    <phoneticPr fontId="40"/>
  </si>
  <si>
    <t>R05</t>
  </si>
  <si>
    <t>経常一般財源等</t>
    <rPh sb="0" eb="2">
      <t>ケイジョウ</t>
    </rPh>
    <rPh sb="2" eb="4">
      <t>イッパン</t>
    </rPh>
    <rPh sb="4" eb="7">
      <t>ザイゲントウ</t>
    </rPh>
    <phoneticPr fontId="32"/>
  </si>
  <si>
    <t>副市区町村長</t>
    <rPh sb="0" eb="1">
      <t>フク</t>
    </rPh>
    <rPh sb="1" eb="3">
      <t>シク</t>
    </rPh>
    <rPh sb="3" eb="5">
      <t>チョウソン</t>
    </rPh>
    <rPh sb="5" eb="6">
      <t>チョウ</t>
    </rPh>
    <phoneticPr fontId="32"/>
  </si>
  <si>
    <t>　うち消防職員</t>
    <rPh sb="3" eb="5">
      <t>ショウボウ</t>
    </rPh>
    <rPh sb="5" eb="7">
      <t>ショクイン</t>
    </rPh>
    <phoneticPr fontId="32"/>
  </si>
  <si>
    <t>岡山県西部地区養護老人ホーム組合</t>
    <rPh sb="0" eb="3">
      <t>オカヤマケン</t>
    </rPh>
    <rPh sb="3" eb="5">
      <t>セイブ</t>
    </rPh>
    <rPh sb="5" eb="7">
      <t>チク</t>
    </rPh>
    <rPh sb="7" eb="9">
      <t>ヨウゴ</t>
    </rPh>
    <rPh sb="9" eb="11">
      <t>ロウジン</t>
    </rPh>
    <rPh sb="14" eb="16">
      <t>クミアイ</t>
    </rPh>
    <phoneticPr fontId="40"/>
  </si>
  <si>
    <t>岡山県笠岡市・矢掛町中学校組合</t>
    <rPh sb="0" eb="3">
      <t>オカヤマケン</t>
    </rPh>
    <rPh sb="3" eb="6">
      <t>カサオカシ</t>
    </rPh>
    <rPh sb="7" eb="10">
      <t>ヤカゲチョウ</t>
    </rPh>
    <rPh sb="10" eb="13">
      <t>チュウガッコウ</t>
    </rPh>
    <rPh sb="13" eb="15">
      <t>クミアイ</t>
    </rPh>
    <phoneticPr fontId="40"/>
  </si>
  <si>
    <t>教育長</t>
  </si>
  <si>
    <t>　うち技能労務職員</t>
    <rPh sb="3" eb="5">
      <t>ギノウ</t>
    </rPh>
    <rPh sb="5" eb="7">
      <t>ロウム</t>
    </rPh>
    <rPh sb="7" eb="9">
      <t>ショクイン</t>
    </rPh>
    <phoneticPr fontId="32"/>
  </si>
  <si>
    <t>収益事業収入</t>
  </si>
  <si>
    <t>笠岡市公共用地取得事業特別会計</t>
  </si>
  <si>
    <t>議会議長</t>
    <rPh sb="0" eb="2">
      <t>ギカイ</t>
    </rPh>
    <rPh sb="2" eb="4">
      <t>ギチョウ</t>
    </rPh>
    <phoneticPr fontId="32"/>
  </si>
  <si>
    <t>公債費及び公債費に準ずる費用の分析</t>
    <rPh sb="0" eb="3">
      <t>コウサイヒ</t>
    </rPh>
    <rPh sb="3" eb="4">
      <t>オヨ</t>
    </rPh>
    <rPh sb="5" eb="8">
      <t>コウサイヒ</t>
    </rPh>
    <rPh sb="9" eb="10">
      <t>ジュン</t>
    </rPh>
    <rPh sb="12" eb="14">
      <t>ヒヨウ</t>
    </rPh>
    <rPh sb="15" eb="17">
      <t>ブンセキ</t>
    </rPh>
    <phoneticPr fontId="32"/>
  </si>
  <si>
    <t>教育公務員</t>
    <rPh sb="0" eb="2">
      <t>キョウイク</t>
    </rPh>
    <rPh sb="2" eb="5">
      <t>コウムイン</t>
    </rPh>
    <phoneticPr fontId="32"/>
  </si>
  <si>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32"/>
  </si>
  <si>
    <t>土地開発基金現在高</t>
    <rPh sb="0" eb="2">
      <t>トチ</t>
    </rPh>
    <rPh sb="2" eb="4">
      <t>カイハツ</t>
    </rPh>
    <rPh sb="4" eb="6">
      <t>キキン</t>
    </rPh>
    <rPh sb="6" eb="8">
      <t>ゲンザイ</t>
    </rPh>
    <rPh sb="8" eb="9">
      <t>タカ</t>
    </rPh>
    <phoneticPr fontId="6"/>
  </si>
  <si>
    <t>議会副議長</t>
    <rPh sb="0" eb="2">
      <t>ギカイ</t>
    </rPh>
    <rPh sb="2" eb="3">
      <t>フク</t>
    </rPh>
    <rPh sb="3" eb="5">
      <t>ギチョウ</t>
    </rPh>
    <phoneticPr fontId="32"/>
  </si>
  <si>
    <t xml:space="preserve">公営企業債等繰入見込額 </t>
    <rPh sb="0" eb="2">
      <t>コウエイ</t>
    </rPh>
    <rPh sb="2" eb="5">
      <t>キギョウサイ</t>
    </rPh>
    <rPh sb="5" eb="6">
      <t>トウ</t>
    </rPh>
    <rPh sb="6" eb="8">
      <t>クリイ</t>
    </rPh>
    <rPh sb="8" eb="11">
      <t>ミコミガク</t>
    </rPh>
    <phoneticPr fontId="36"/>
  </si>
  <si>
    <t>企業債等
繰入見込額</t>
    <rPh sb="0" eb="2">
      <t>キギョウ</t>
    </rPh>
    <rPh sb="2" eb="3">
      <t>サイ</t>
    </rPh>
    <rPh sb="3" eb="4">
      <t>トウ</t>
    </rPh>
    <rPh sb="5" eb="7">
      <t>クリイレ</t>
    </rPh>
    <rPh sb="7" eb="9">
      <t>ミコ</t>
    </rPh>
    <rPh sb="9" eb="10">
      <t>ガク</t>
    </rPh>
    <phoneticPr fontId="32"/>
  </si>
  <si>
    <t>積立金
現在高</t>
    <rPh sb="4" eb="7">
      <t>ゲンザイダカ</t>
    </rPh>
    <phoneticPr fontId="6"/>
  </si>
  <si>
    <t>議会議員</t>
    <rPh sb="0" eb="2">
      <t>ギカイ</t>
    </rPh>
    <rPh sb="2" eb="4">
      <t>ギイン</t>
    </rPh>
    <phoneticPr fontId="32"/>
  </si>
  <si>
    <t>　法定外目的税</t>
  </si>
  <si>
    <t>合計</t>
    <rPh sb="0" eb="2">
      <t>ゴウケイ</t>
    </rPh>
    <phoneticPr fontId="32"/>
  </si>
  <si>
    <t>減債基金</t>
    <rPh sb="0" eb="1">
      <t>ゲン</t>
    </rPh>
    <rPh sb="1" eb="2">
      <t>サイ</t>
    </rPh>
    <rPh sb="2" eb="4">
      <t>キキン</t>
    </rPh>
    <phoneticPr fontId="32"/>
  </si>
  <si>
    <t>うち単独分</t>
    <rPh sb="2" eb="4">
      <t>タンドク</t>
    </rPh>
    <rPh sb="4" eb="5">
      <t>ブン</t>
    </rPh>
    <phoneticPr fontId="32"/>
  </si>
  <si>
    <t>ラスパイレス指数</t>
    <rPh sb="6" eb="8">
      <t>シスウ</t>
    </rPh>
    <phoneticPr fontId="32"/>
  </si>
  <si>
    <t>岡山県笠岡市</t>
  </si>
  <si>
    <t>投資的経費計</t>
    <rPh sb="5" eb="6">
      <t>ケイ</t>
    </rPh>
    <phoneticPr fontId="32"/>
  </si>
  <si>
    <t>公営企業（法適）の一覧</t>
    <rPh sb="0" eb="2">
      <t>コウエイ</t>
    </rPh>
    <rPh sb="2" eb="4">
      <t>キギョウ</t>
    </rPh>
    <phoneticPr fontId="32"/>
  </si>
  <si>
    <t>公営企業（法非適）の一覧</t>
    <rPh sb="0" eb="2">
      <t>コウエイ</t>
    </rPh>
    <rPh sb="2" eb="4">
      <t>キギョウ</t>
    </rPh>
    <rPh sb="6" eb="7">
      <t>ヒ</t>
    </rPh>
    <phoneticPr fontId="32"/>
  </si>
  <si>
    <t>将来負担の状況</t>
  </si>
  <si>
    <t>関係する一部事務組合等一覧</t>
    <rPh sb="0" eb="2">
      <t>カンケイ</t>
    </rPh>
    <rPh sb="4" eb="6">
      <t>イチブ</t>
    </rPh>
    <rPh sb="6" eb="8">
      <t>ジム</t>
    </rPh>
    <rPh sb="8" eb="10">
      <t>クミアイ</t>
    </rPh>
    <rPh sb="10" eb="11">
      <t>トウ</t>
    </rPh>
    <rPh sb="11" eb="13">
      <t>イチラン</t>
    </rPh>
    <phoneticPr fontId="32"/>
  </si>
  <si>
    <t>地方公社・第三セクター等一覧</t>
    <rPh sb="0" eb="2">
      <t>チホウ</t>
    </rPh>
    <rPh sb="2" eb="4">
      <t>コウシャ</t>
    </rPh>
    <rPh sb="5" eb="6">
      <t>ダイ</t>
    </rPh>
    <rPh sb="6" eb="7">
      <t>３</t>
    </rPh>
    <rPh sb="11" eb="12">
      <t>トウ</t>
    </rPh>
    <rPh sb="12" eb="14">
      <t>イチラン</t>
    </rPh>
    <phoneticPr fontId="32"/>
  </si>
  <si>
    <t>会計名</t>
  </si>
  <si>
    <t>　前年度繰上充用金</t>
  </si>
  <si>
    <t>項番</t>
    <rPh sb="0" eb="2">
      <t>コウバン</t>
    </rPh>
    <phoneticPr fontId="32"/>
  </si>
  <si>
    <t>団体名</t>
    <rPh sb="0" eb="2">
      <t>ダンタイ</t>
    </rPh>
    <phoneticPr fontId="32"/>
  </si>
  <si>
    <t>（注釈）</t>
    <rPh sb="1" eb="3">
      <t>チュウシャク</t>
    </rPh>
    <phoneticPr fontId="32"/>
  </si>
  <si>
    <t>笠岡市総合福祉事業団吸江社</t>
    <rPh sb="0" eb="3">
      <t>カサオカシ</t>
    </rPh>
    <rPh sb="3" eb="5">
      <t>ソウゴウ</t>
    </rPh>
    <rPh sb="5" eb="7">
      <t>フクシ</t>
    </rPh>
    <rPh sb="7" eb="10">
      <t>ジギョウダン</t>
    </rPh>
    <rPh sb="10" eb="11">
      <t>キュウ</t>
    </rPh>
    <rPh sb="11" eb="12">
      <t>コウ</t>
    </rPh>
    <rPh sb="12" eb="13">
      <t>シャ</t>
    </rPh>
    <phoneticPr fontId="32"/>
  </si>
  <si>
    <t>※1：経常収支比率の( )内の数値は、「減収補塡債（特例分）」及び「臨時財政対策債」を除いて算出したものである。</t>
  </si>
  <si>
    <t>収入済額</t>
    <rPh sb="0" eb="2">
      <t>シュウニュウ</t>
    </rPh>
    <rPh sb="2" eb="3">
      <t>スミ</t>
    </rPh>
    <rPh sb="3" eb="4">
      <t>ガク</t>
    </rPh>
    <phoneticPr fontId="32"/>
  </si>
  <si>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1"/>
  </si>
  <si>
    <t>　特別交付税</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</si>
  <si>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32"/>
  </si>
  <si>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32"/>
  </si>
  <si>
    <t>　普通交付税</t>
  </si>
  <si>
    <t>(2)各会計、関係団体の財政状況及び健全化判断比率（市町村）</t>
    <rPh sb="26" eb="29">
      <t>シチョウソン</t>
    </rPh>
    <phoneticPr fontId="32"/>
  </si>
  <si>
    <t>※6：個人情報保護の観点から、対象となる職員数が1人又は2人の場合は、｢給料月額(百円)｣と｢一人当たり給料月額（百円）｣を｢アスタリスク（＊）｣としている。（その他、数値のない欄については、すべてハイフン（－）としている）。</t>
  </si>
  <si>
    <t>▲ 3.52</t>
  </si>
  <si>
    <t>充当一般財源等</t>
  </si>
  <si>
    <t>※7：人口については、調査対象年度の1月1日現在の住民基本台帳に登載されている人口に基づいている。</t>
    <rPh sb="13" eb="15">
      <t>タイショウ</t>
    </rPh>
    <rPh sb="27" eb="29">
      <t>キホン</t>
    </rPh>
    <rPh sb="42" eb="43">
      <t>モト</t>
    </rPh>
    <phoneticPr fontId="42"/>
  </si>
  <si>
    <t>※8：職員の状況については、調査対象年度の地方公務員給与実態調査に基づいている。</t>
  </si>
  <si>
    <t>令和5年度</t>
  </si>
  <si>
    <t>一般会計等（純計）</t>
    <rPh sb="0" eb="2">
      <t>イッパン</t>
    </rPh>
    <rPh sb="2" eb="4">
      <t>カイケイ</t>
    </rPh>
    <rPh sb="4" eb="5">
      <t>トウ</t>
    </rPh>
    <rPh sb="6" eb="8">
      <t>ジュンケイ</t>
    </rPh>
    <phoneticPr fontId="32"/>
  </si>
  <si>
    <t>(1) 普通会計の状況（市町村）</t>
    <rPh sb="4" eb="6">
      <t>フツウ</t>
    </rPh>
    <rPh sb="6" eb="8">
      <t>カイケイ</t>
    </rPh>
    <rPh sb="9" eb="11">
      <t>ジョウキョウ</t>
    </rPh>
    <rPh sb="12" eb="15">
      <t>シチョウソン</t>
    </rPh>
    <phoneticPr fontId="32"/>
  </si>
  <si>
    <t>地方税の状況（単位 千円・％）</t>
    <rPh sb="0" eb="2">
      <t>チホウ</t>
    </rPh>
    <rPh sb="2" eb="3">
      <t>ゼイ</t>
    </rPh>
    <rPh sb="4" eb="6">
      <t>ジョウキョウ</t>
    </rPh>
    <rPh sb="7" eb="9">
      <t>タンイ</t>
    </rPh>
    <rPh sb="10" eb="12">
      <t>センエン</t>
    </rPh>
    <phoneticPr fontId="32"/>
  </si>
  <si>
    <t>歳出の状況（単位 千円・％）</t>
  </si>
  <si>
    <t>上水道</t>
  </si>
  <si>
    <t>実質赤字比率</t>
    <rPh sb="0" eb="2">
      <t>ジッシツ</t>
    </rPh>
    <rPh sb="2" eb="4">
      <t>アカジ</t>
    </rPh>
    <rPh sb="4" eb="6">
      <t>ヒリツ</t>
    </rPh>
    <phoneticPr fontId="38"/>
  </si>
  <si>
    <t>決算額</t>
    <rPh sb="0" eb="2">
      <t>ケッサン</t>
    </rPh>
    <rPh sb="2" eb="3">
      <t>ガク</t>
    </rPh>
    <phoneticPr fontId="32"/>
  </si>
  <si>
    <t>▲退職金</t>
    <rPh sb="1" eb="3">
      <t>タイショク</t>
    </rPh>
    <rPh sb="3" eb="4">
      <t>キン</t>
    </rPh>
    <phoneticPr fontId="32"/>
  </si>
  <si>
    <t>地方税</t>
  </si>
  <si>
    <t>笠岡市文化スポーツ振興財団</t>
    <rPh sb="0" eb="3">
      <t>カサオカシ</t>
    </rPh>
    <rPh sb="3" eb="5">
      <t>ブンカ</t>
    </rPh>
    <rPh sb="9" eb="11">
      <t>シンコウ</t>
    </rPh>
    <rPh sb="11" eb="13">
      <t>ザイダン</t>
    </rPh>
    <phoneticPr fontId="32"/>
  </si>
  <si>
    <t>構成比</t>
    <rPh sb="0" eb="3">
      <t>コウセイヒ</t>
    </rPh>
    <phoneticPr fontId="32"/>
  </si>
  <si>
    <t>使用料</t>
  </si>
  <si>
    <t>　うち利子</t>
  </si>
  <si>
    <t>区分</t>
  </si>
  <si>
    <t>超過課税分</t>
    <rPh sb="0" eb="2">
      <t>チョウカ</t>
    </rPh>
    <rPh sb="2" eb="4">
      <t>カゼイ</t>
    </rPh>
    <rPh sb="4" eb="5">
      <t>ブン</t>
    </rPh>
    <phoneticPr fontId="32"/>
  </si>
  <si>
    <t>目的別歳出の状況（単位 千円・％）</t>
  </si>
  <si>
    <t>普通税</t>
    <rPh sb="0" eb="2">
      <t>フツウ</t>
    </rPh>
    <rPh sb="2" eb="3">
      <t>ゼイ</t>
    </rPh>
    <phoneticPr fontId="43"/>
  </si>
  <si>
    <t>軽油引取税交付金</t>
  </si>
  <si>
    <t>純資産又は
正味財産</t>
  </si>
  <si>
    <t>岡山県市町村総合事務組合一般会計</t>
    <rPh sb="0" eb="3">
      <t>オカヤマケン</t>
    </rPh>
    <rPh sb="3" eb="6">
      <t>シチョウソン</t>
    </rPh>
    <rPh sb="6" eb="8">
      <t>ソウゴウ</t>
    </rPh>
    <rPh sb="8" eb="10">
      <t>ジム</t>
    </rPh>
    <rPh sb="10" eb="12">
      <t>クミアイ</t>
    </rPh>
    <rPh sb="12" eb="14">
      <t>イッパン</t>
    </rPh>
    <rPh sb="14" eb="16">
      <t>カイケイ</t>
    </rPh>
    <phoneticPr fontId="40"/>
  </si>
  <si>
    <t>決算額 (A)</t>
    <rPh sb="0" eb="2">
      <t>ケッサン</t>
    </rPh>
    <rPh sb="2" eb="3">
      <t>ガク</t>
    </rPh>
    <phoneticPr fontId="32"/>
  </si>
  <si>
    <t>(A)のうち普通建設事業費</t>
    <rPh sb="6" eb="8">
      <t>フツウ</t>
    </rPh>
    <rPh sb="8" eb="10">
      <t>ケンセツ</t>
    </rPh>
    <rPh sb="10" eb="13">
      <t>ジギョウヒ</t>
    </rPh>
    <phoneticPr fontId="32"/>
  </si>
  <si>
    <t>(Ａ)</t>
  </si>
  <si>
    <t>(A)のうち充当一般財源等</t>
    <rPh sb="6" eb="8">
      <t>ジュウトウ</t>
    </rPh>
    <rPh sb="8" eb="10">
      <t>イッパン</t>
    </rPh>
    <rPh sb="10" eb="12">
      <t>ザイゲン</t>
    </rPh>
    <rPh sb="12" eb="13">
      <t>ナド</t>
    </rPh>
    <phoneticPr fontId="32"/>
  </si>
  <si>
    <t>地方譲与税</t>
  </si>
  <si>
    <t>議会費</t>
  </si>
  <si>
    <t>　　市町村民税</t>
  </si>
  <si>
    <t>元利償還金</t>
    <rPh sb="0" eb="2">
      <t>ガンリ</t>
    </rPh>
    <rPh sb="2" eb="5">
      <t>ショウカンキン</t>
    </rPh>
    <phoneticPr fontId="36"/>
  </si>
  <si>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2"/>
  </si>
  <si>
    <t>総務費</t>
  </si>
  <si>
    <t>配当割交付金</t>
    <rPh sb="0" eb="2">
      <t>ハイトウ</t>
    </rPh>
    <rPh sb="2" eb="3">
      <t>ワリ</t>
    </rPh>
    <rPh sb="3" eb="6">
      <t>コウフキン</t>
    </rPh>
    <phoneticPr fontId="43"/>
  </si>
  <si>
    <t>人件費及び人件費に準ずる費用</t>
    <rPh sb="0" eb="3">
      <t>ジンケンヒ</t>
    </rPh>
    <rPh sb="3" eb="4">
      <t>オヨ</t>
    </rPh>
    <rPh sb="5" eb="8">
      <t>ジンケンヒ</t>
    </rPh>
    <rPh sb="9" eb="10">
      <t>ジュン</t>
    </rPh>
    <rPh sb="12" eb="14">
      <t>ヒヨウ</t>
    </rPh>
    <phoneticPr fontId="32"/>
  </si>
  <si>
    <t>株式等譲渡所得割交付金</t>
    <rPh sb="0" eb="2">
      <t>カブシキ</t>
    </rPh>
    <rPh sb="2" eb="3">
      <t>トウ</t>
    </rPh>
    <rPh sb="3" eb="5">
      <t>ジョウト</t>
    </rPh>
    <rPh sb="5" eb="7">
      <t>ショトク</t>
    </rPh>
    <rPh sb="7" eb="8">
      <t>ワリ</t>
    </rPh>
    <rPh sb="8" eb="11">
      <t>コウフキン</t>
    </rPh>
    <phoneticPr fontId="43"/>
  </si>
  <si>
    <t>民生費</t>
  </si>
  <si>
    <t>　　　所得割</t>
  </si>
  <si>
    <t>類似団体平均</t>
    <rPh sb="0" eb="2">
      <t>ルイジ</t>
    </rPh>
    <rPh sb="2" eb="4">
      <t>ダンタイ</t>
    </rPh>
    <rPh sb="4" eb="6">
      <t>ヘイキン</t>
    </rPh>
    <phoneticPr fontId="32"/>
  </si>
  <si>
    <t>被保険者数(人)</t>
  </si>
  <si>
    <t>衛生費</t>
  </si>
  <si>
    <t>損失補償・債務保証の履行に係るもの</t>
    <rPh sb="0" eb="2">
      <t>ソンシツ</t>
    </rPh>
    <rPh sb="2" eb="4">
      <t>ホショウ</t>
    </rPh>
    <rPh sb="5" eb="7">
      <t>サイム</t>
    </rPh>
    <rPh sb="7" eb="9">
      <t>ホショウ</t>
    </rPh>
    <rPh sb="10" eb="12">
      <t>リコウ</t>
    </rPh>
    <rPh sb="13" eb="14">
      <t>カカ</t>
    </rPh>
    <phoneticPr fontId="32"/>
  </si>
  <si>
    <t>　　　法人税割</t>
  </si>
  <si>
    <t>地方交付税</t>
  </si>
  <si>
    <t>国庫支出金</t>
  </si>
  <si>
    <t>農林水産業費</t>
  </si>
  <si>
    <t>　　固定資産税</t>
  </si>
  <si>
    <t>特別地方消費税交付金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</si>
  <si>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6"/>
  </si>
  <si>
    <t>　　　うち純固定資産税</t>
  </si>
  <si>
    <t>土木費</t>
  </si>
  <si>
    <t>公債費に準ずる債務負担行為に係るもの</t>
  </si>
  <si>
    <t>自動車取得税交付金</t>
  </si>
  <si>
    <t>　　市町村たばこ税</t>
  </si>
  <si>
    <t>教育費</t>
  </si>
  <si>
    <t>自動車税環境性能割交付金</t>
  </si>
  <si>
    <t>　　鉱産税</t>
  </si>
  <si>
    <t>災害復旧費</t>
  </si>
  <si>
    <t>笠岡市へき地診療施設特別会計</t>
  </si>
  <si>
    <t>法人事業税交付金</t>
  </si>
  <si>
    <t>　　特別土地保有税</t>
  </si>
  <si>
    <t>企業債
（地方債）
現在高</t>
  </si>
  <si>
    <t>公債費</t>
  </si>
  <si>
    <t>地方特例交付金等</t>
    <rPh sb="7" eb="8">
      <t>トウ</t>
    </rPh>
    <phoneticPr fontId="39"/>
  </si>
  <si>
    <t>諸支出金</t>
    <rPh sb="3" eb="4">
      <t>キン</t>
    </rPh>
    <phoneticPr fontId="6"/>
  </si>
  <si>
    <t xml:space="preserve">連結実質赤字額 </t>
  </si>
  <si>
    <t>　地方特例交付金</t>
    <rPh sb="1" eb="3">
      <t>チホウ</t>
    </rPh>
    <phoneticPr fontId="32"/>
  </si>
  <si>
    <t>前年度繰上充用金</t>
  </si>
  <si>
    <t>　新型コロナウイルス感染症対策地方税減収補塡特別交付金</t>
  </si>
  <si>
    <t>　法定目的税</t>
  </si>
  <si>
    <t>経常損益</t>
  </si>
  <si>
    <t>　　入湯税</t>
  </si>
  <si>
    <t>　投資・出資金・貸付金</t>
  </si>
  <si>
    <t>　　事業所税</t>
  </si>
  <si>
    <t>性質別歳出の状況（単位 千円・％）</t>
    <rPh sb="0" eb="2">
      <t>セイシツ</t>
    </rPh>
    <phoneticPr fontId="32"/>
  </si>
  <si>
    <t>決算額</t>
  </si>
  <si>
    <t>市町村民税</t>
    <rPh sb="0" eb="3">
      <t>シチョウソン</t>
    </rPh>
    <rPh sb="3" eb="4">
      <t>ミン</t>
    </rPh>
    <rPh sb="4" eb="5">
      <t>ゼイ</t>
    </rPh>
    <phoneticPr fontId="32"/>
  </si>
  <si>
    <t>繰越金</t>
  </si>
  <si>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6"/>
  </si>
  <si>
    <t>構成比</t>
  </si>
  <si>
    <t>公営企業会計等</t>
    <rPh sb="0" eb="2">
      <t>コウエイ</t>
    </rPh>
    <rPh sb="2" eb="4">
      <t>キギョウ</t>
    </rPh>
    <rPh sb="4" eb="6">
      <t>カイケイ</t>
    </rPh>
    <rPh sb="6" eb="7">
      <t>トウ</t>
    </rPh>
    <phoneticPr fontId="32"/>
  </si>
  <si>
    <t>経常経費充当一般財源等</t>
  </si>
  <si>
    <t>経常収支比率</t>
    <rPh sb="0" eb="2">
      <t>ケイジョウ</t>
    </rPh>
    <rPh sb="2" eb="4">
      <t>シュウシ</t>
    </rPh>
    <rPh sb="4" eb="6">
      <t>ヒリツ</t>
    </rPh>
    <phoneticPr fontId="38"/>
  </si>
  <si>
    <t>　震災復興特別交付税</t>
  </si>
  <si>
    <t>　　水利地益税等</t>
  </si>
  <si>
    <t>義務的経費計</t>
    <rPh sb="0" eb="3">
      <t>ギムテキ</t>
    </rPh>
    <rPh sb="3" eb="5">
      <t>ケイヒ</t>
    </rPh>
    <rPh sb="5" eb="6">
      <t>ケイ</t>
    </rPh>
    <phoneticPr fontId="32"/>
  </si>
  <si>
    <t>　公債費</t>
  </si>
  <si>
    <t>増減率(%)(B)</t>
    <rPh sb="0" eb="3">
      <t>ゾウゲンリツ</t>
    </rPh>
    <phoneticPr fontId="32"/>
  </si>
  <si>
    <t>交通安全対策特別交付金</t>
  </si>
  <si>
    <t>　※一般会計等（純計）は、各会計の相互間の繰入・繰出等の重複を控除したものであり、各会計の合計と一致しない場合がある。</t>
  </si>
  <si>
    <t>債務負担行為</t>
    <rPh sb="0" eb="2">
      <t>サイム</t>
    </rPh>
    <rPh sb="2" eb="4">
      <t>フタン</t>
    </rPh>
    <rPh sb="4" eb="6">
      <t>コウイ</t>
    </rPh>
    <phoneticPr fontId="32"/>
  </si>
  <si>
    <t>旧法による税</t>
  </si>
  <si>
    <t>合計</t>
  </si>
  <si>
    <t>他会計等
からの
繰入金</t>
  </si>
  <si>
    <t xml:space="preserve">充当可能特定歳入 </t>
    <rPh sb="0" eb="2">
      <t>ジュウトウ</t>
    </rPh>
    <rPh sb="2" eb="4">
      <t>カノウ</t>
    </rPh>
    <rPh sb="4" eb="6">
      <t>トクテイ</t>
    </rPh>
    <rPh sb="6" eb="8">
      <t>サイニュウ</t>
    </rPh>
    <phoneticPr fontId="36"/>
  </si>
  <si>
    <t>令和5年度</t>
    <rPh sb="0" eb="2">
      <t>レイワ</t>
    </rPh>
    <rPh sb="3" eb="5">
      <t>ネンド</t>
    </rPh>
    <phoneticPr fontId="32"/>
  </si>
  <si>
    <t>令和4年度</t>
    <rPh sb="0" eb="2">
      <t>レイワ</t>
    </rPh>
    <rPh sb="4" eb="5">
      <t>ド</t>
    </rPh>
    <phoneticPr fontId="32"/>
  </si>
  <si>
    <t>　うち元金</t>
  </si>
  <si>
    <t>現年</t>
    <rPh sb="0" eb="1">
      <t>ゲン</t>
    </rPh>
    <rPh sb="1" eb="2">
      <t>ネン</t>
    </rPh>
    <phoneticPr fontId="32"/>
  </si>
  <si>
    <t>都道府県支出金</t>
  </si>
  <si>
    <t>国営土地改良事業に係るもの</t>
    <rPh sb="0" eb="2">
      <t>コクエイ</t>
    </rPh>
    <rPh sb="2" eb="4">
      <t>トチ</t>
    </rPh>
    <rPh sb="4" eb="6">
      <t>カイリョウ</t>
    </rPh>
    <rPh sb="6" eb="8">
      <t>ジギョウ</t>
    </rPh>
    <rPh sb="9" eb="10">
      <t>カカ</t>
    </rPh>
    <phoneticPr fontId="36"/>
  </si>
  <si>
    <t>一時借入金利子</t>
  </si>
  <si>
    <t>公共施設整備費引当基金</t>
    <rPh sb="0" eb="7">
      <t>コウキョウシセツセイビヒ</t>
    </rPh>
    <rPh sb="7" eb="11">
      <t>ヒキアテキキン</t>
    </rPh>
    <phoneticPr fontId="6"/>
  </si>
  <si>
    <t>その他の経費</t>
    <rPh sb="2" eb="3">
      <t>タ</t>
    </rPh>
    <rPh sb="4" eb="6">
      <t>ケイヒ</t>
    </rPh>
    <phoneticPr fontId="32"/>
  </si>
  <si>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</si>
  <si>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32"/>
  </si>
  <si>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</si>
  <si>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6"/>
  </si>
  <si>
    <t>繰入金</t>
  </si>
  <si>
    <t>公営事業等への繰出</t>
    <rPh sb="0" eb="2">
      <t>コウエイ</t>
    </rPh>
    <rPh sb="2" eb="4">
      <t>ジギョウ</t>
    </rPh>
    <rPh sb="4" eb="5">
      <t>トウ</t>
    </rPh>
    <rPh sb="7" eb="9">
      <t>クリダ</t>
    </rPh>
    <phoneticPr fontId="32"/>
  </si>
  <si>
    <t>　維持補修費</t>
  </si>
  <si>
    <t>森林総合研究所等が行う事業に係るもの</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</si>
  <si>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32"/>
  </si>
  <si>
    <t>実質収支</t>
    <rPh sb="0" eb="2">
      <t>ジッシツ</t>
    </rPh>
    <rPh sb="2" eb="4">
      <t>シュウシ</t>
    </rPh>
    <phoneticPr fontId="32"/>
  </si>
  <si>
    <t>下水道</t>
  </si>
  <si>
    <t>財政再生基準</t>
  </si>
  <si>
    <t>実質公債費比率</t>
  </si>
  <si>
    <t>再差引収支</t>
    <rPh sb="0" eb="1">
      <t>サイ</t>
    </rPh>
    <rPh sb="1" eb="3">
      <t>サシヒキ</t>
    </rPh>
    <rPh sb="3" eb="5">
      <t>シュウシ</t>
    </rPh>
    <phoneticPr fontId="32"/>
  </si>
  <si>
    <t>地方債</t>
  </si>
  <si>
    <t>病院</t>
  </si>
  <si>
    <t>地方独立行政法人に係る将来負担額</t>
  </si>
  <si>
    <t>当該団体
からの
貸付金</t>
  </si>
  <si>
    <t>一部事務組合等名</t>
    <rPh sb="0" eb="2">
      <t>イチブ</t>
    </rPh>
    <rPh sb="2" eb="4">
      <t>ジム</t>
    </rPh>
    <rPh sb="4" eb="6">
      <t>クミアイ</t>
    </rPh>
    <rPh sb="6" eb="7">
      <t>トウ</t>
    </rPh>
    <rPh sb="7" eb="8">
      <t>メイ</t>
    </rPh>
    <phoneticPr fontId="36"/>
  </si>
  <si>
    <t>加入世帯数(世帯)</t>
  </si>
  <si>
    <t>　繰出金</t>
  </si>
  <si>
    <t>　うち減収補塡債(特例分)</t>
    <rPh sb="4" eb="5">
      <t>シュウ</t>
    </rPh>
    <rPh sb="9" eb="10">
      <t>トク</t>
    </rPh>
    <rPh sb="10" eb="11">
      <t>レイ</t>
    </rPh>
    <rPh sb="11" eb="12">
      <t>ブン</t>
    </rPh>
    <phoneticPr fontId="39"/>
  </si>
  <si>
    <t>公営企業会計等の財政状況（単位：百万円）</t>
    <rPh sb="0" eb="2">
      <t>コウエイ</t>
    </rPh>
    <rPh sb="2" eb="4">
      <t>キギョウ</t>
    </rPh>
    <rPh sb="4" eb="6">
      <t>カイケイ</t>
    </rPh>
    <rPh sb="6" eb="7">
      <t>トウ</t>
    </rPh>
    <rPh sb="8" eb="10">
      <t>ザイセイ</t>
    </rPh>
    <rPh sb="10" eb="12">
      <t>ジョウキョウ</t>
    </rPh>
    <phoneticPr fontId="32"/>
  </si>
  <si>
    <t>土地開発公社に係る将来負担額</t>
    <rPh sb="0" eb="2">
      <t>トチ</t>
    </rPh>
    <rPh sb="2" eb="4">
      <t>カイハツ</t>
    </rPh>
    <rPh sb="4" eb="6">
      <t>コウシャ</t>
    </rPh>
    <rPh sb="7" eb="8">
      <t>カカ</t>
    </rPh>
    <rPh sb="9" eb="11">
      <t>ショウライ</t>
    </rPh>
    <rPh sb="11" eb="14">
      <t>フタンガク</t>
    </rPh>
    <phoneticPr fontId="36"/>
  </si>
  <si>
    <t>早期健全化基準</t>
  </si>
  <si>
    <t>　積立金</t>
  </si>
  <si>
    <t>　うち臨時財政対策債</t>
  </si>
  <si>
    <t>歳入合計</t>
  </si>
  <si>
    <t>工業用水道</t>
  </si>
  <si>
    <t>被保険者
1人当り</t>
  </si>
  <si>
    <t>保険税(料)収入額</t>
  </si>
  <si>
    <t>国民健康保険</t>
  </si>
  <si>
    <t>ふるさと笠岡思民基金</t>
    <rPh sb="4" eb="6">
      <t>カサオカ</t>
    </rPh>
    <rPh sb="6" eb="7">
      <t>オモ</t>
    </rPh>
    <rPh sb="7" eb="8">
      <t>ミン</t>
    </rPh>
    <rPh sb="8" eb="10">
      <t>キキン</t>
    </rPh>
    <phoneticPr fontId="6"/>
  </si>
  <si>
    <t>その他</t>
  </si>
  <si>
    <t>保険給付費</t>
  </si>
  <si>
    <t>普通建設事業費</t>
  </si>
  <si>
    <t>　うち補助</t>
  </si>
  <si>
    <t>　うち単独</t>
  </si>
  <si>
    <t>実質公債費比率</t>
    <rPh sb="0" eb="2">
      <t>ジッシツ</t>
    </rPh>
    <rPh sb="2" eb="5">
      <t>コウサイヒ</t>
    </rPh>
    <rPh sb="5" eb="7">
      <t>ヒリツ</t>
    </rPh>
    <phoneticPr fontId="38"/>
  </si>
  <si>
    <t>災害復旧事業費</t>
  </si>
  <si>
    <t>失業対策事業費</t>
  </si>
  <si>
    <t>一般会計等の財政状況（単位：百万円）</t>
    <rPh sb="0" eb="2">
      <t>イッパン</t>
    </rPh>
    <rPh sb="2" eb="4">
      <t>カイケイ</t>
    </rPh>
    <rPh sb="4" eb="5">
      <t>トウ</t>
    </rPh>
    <rPh sb="6" eb="8">
      <t>ザイセイ</t>
    </rPh>
    <rPh sb="8" eb="10">
      <t>ジョウキョウ</t>
    </rPh>
    <phoneticPr fontId="3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</si>
  <si>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6"/>
  </si>
  <si>
    <t>会計名</t>
    <rPh sb="0" eb="2">
      <t>カイケイ</t>
    </rPh>
    <rPh sb="2" eb="3">
      <t>メイ</t>
    </rPh>
    <phoneticPr fontId="36"/>
  </si>
  <si>
    <t>歳出</t>
  </si>
  <si>
    <t>形式収支</t>
  </si>
  <si>
    <t>他会計等
からの
繰入金</t>
    <rPh sb="9" eb="11">
      <t>クリイレ</t>
    </rPh>
    <rPh sb="11" eb="12">
      <t>キン</t>
    </rPh>
    <phoneticPr fontId="36"/>
  </si>
  <si>
    <t>地方債
現在高</t>
  </si>
  <si>
    <t>令和5年度</t>
    <rPh sb="0" eb="2">
      <t>レイワ</t>
    </rPh>
    <rPh sb="3" eb="5">
      <t>ネンド</t>
    </rPh>
    <phoneticPr fontId="38"/>
  </si>
  <si>
    <t>人口１人当たり決算額</t>
    <rPh sb="0" eb="2">
      <t>ジンコウ</t>
    </rPh>
    <rPh sb="2" eb="4">
      <t>ヒトリ</t>
    </rPh>
    <rPh sb="4" eb="5">
      <t>ア</t>
    </rPh>
    <rPh sb="7" eb="10">
      <t>ケッサンガク</t>
    </rPh>
    <phoneticPr fontId="32"/>
  </si>
  <si>
    <t>備考</t>
    <rPh sb="0" eb="2">
      <t>ビコウ</t>
    </rPh>
    <phoneticPr fontId="32"/>
  </si>
  <si>
    <t>地方公社・第三セクター等名</t>
    <rPh sb="12" eb="13">
      <t>メイ</t>
    </rPh>
    <phoneticPr fontId="32"/>
  </si>
  <si>
    <t>当該団体からの損失補償に係る債務残高</t>
  </si>
  <si>
    <t>地方公社・第三セクター等</t>
    <rPh sb="0" eb="4">
      <t>チホウコウシャ</t>
    </rPh>
    <rPh sb="5" eb="6">
      <t>ダイ</t>
    </rPh>
    <rPh sb="6" eb="7">
      <t>サン</t>
    </rPh>
    <rPh sb="11" eb="12">
      <t>ナド</t>
    </rPh>
    <phoneticPr fontId="32"/>
  </si>
  <si>
    <t>一般会計等
負担見込額</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</si>
  <si>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</si>
  <si>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32"/>
  </si>
  <si>
    <t>実質赤字額</t>
    <rPh sb="0" eb="2">
      <t>ジッシツ</t>
    </rPh>
    <rPh sb="2" eb="5">
      <t>アカジガク</t>
    </rPh>
    <phoneticPr fontId="32"/>
  </si>
  <si>
    <t>減債基金積立不足算定額</t>
    <rPh sb="0" eb="2">
      <t>ゲンサイ</t>
    </rPh>
    <rPh sb="2" eb="4">
      <t>キキン</t>
    </rPh>
    <rPh sb="4" eb="6">
      <t>ツミタテ</t>
    </rPh>
    <rPh sb="6" eb="8">
      <t>ブソク</t>
    </rPh>
    <rPh sb="8" eb="10">
      <t>サンテイ</t>
    </rPh>
    <rPh sb="10" eb="11">
      <t>ガク</t>
    </rPh>
    <phoneticPr fontId="32"/>
  </si>
  <si>
    <t>総収益
（歳入）</t>
  </si>
  <si>
    <t>総費用
（歳出）</t>
  </si>
  <si>
    <t>純損益
（形式収支）</t>
  </si>
  <si>
    <t>左のうち
一般会計等
繰入見込額</t>
  </si>
  <si>
    <t>笠岡市国民健康保険真鍋島直営診療施設特別会計</t>
  </si>
  <si>
    <t>笠岡市介護保険事業特別会計</t>
  </si>
  <si>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32"/>
  </si>
  <si>
    <t>笠岡市後期高齢者医療特別会計</t>
  </si>
  <si>
    <t>笠岡市水道事業会計</t>
  </si>
  <si>
    <t>法適用企業</t>
  </si>
  <si>
    <t>笠岡市病院事業会計</t>
  </si>
  <si>
    <t>笠岡市下水道事業会計</t>
  </si>
  <si>
    <t>笠岡市土地造成事業特別会計</t>
  </si>
  <si>
    <t>連結実質赤字額</t>
    <rPh sb="0" eb="2">
      <t>レンケツ</t>
    </rPh>
    <rPh sb="2" eb="4">
      <t>ジッシツ</t>
    </rPh>
    <rPh sb="4" eb="7">
      <t>アカジガク</t>
    </rPh>
    <phoneticPr fontId="32"/>
  </si>
  <si>
    <t>左のうち
一般会計等
負担見込額</t>
  </si>
  <si>
    <t>▲ 2.11</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</si>
  <si>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</si>
  <si>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</si>
  <si>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32"/>
  </si>
  <si>
    <t>実質公債費比率　　（千円・％）</t>
    <rPh sb="0" eb="2">
      <t>ジッシツ</t>
    </rPh>
    <rPh sb="2" eb="4">
      <t>コウサイ</t>
    </rPh>
    <rPh sb="4" eb="5">
      <t>ヒ</t>
    </rPh>
    <rPh sb="5" eb="7">
      <t>ヒリツ</t>
    </rPh>
    <rPh sb="10" eb="12">
      <t>センエン</t>
    </rPh>
    <phoneticPr fontId="32"/>
  </si>
  <si>
    <t>区分</t>
    <rPh sb="0" eb="1">
      <t>ク</t>
    </rPh>
    <rPh sb="1" eb="2">
      <t>ブン</t>
    </rPh>
    <phoneticPr fontId="36"/>
  </si>
  <si>
    <t>令和3年度</t>
    <rPh sb="0" eb="2">
      <t>レイワ</t>
    </rPh>
    <rPh sb="3" eb="5">
      <t>ネンド</t>
    </rPh>
    <phoneticPr fontId="32"/>
  </si>
  <si>
    <t>令和4年度</t>
    <rPh sb="0" eb="2">
      <t>レイワ</t>
    </rPh>
    <rPh sb="3" eb="5">
      <t>ネンド</t>
    </rPh>
    <phoneticPr fontId="32"/>
  </si>
  <si>
    <t>分母比</t>
    <rPh sb="0" eb="2">
      <t>ブンボ</t>
    </rPh>
    <rPh sb="2" eb="3">
      <t>ヒ</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</si>
  <si>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6"/>
  </si>
  <si>
    <t xml:space="preserve">債務負担行為に基づく支出予定額 </t>
    <rPh sb="0" eb="2">
      <t>サイム</t>
    </rPh>
    <rPh sb="2" eb="4">
      <t>フタン</t>
    </rPh>
    <rPh sb="4" eb="6">
      <t>コウイ</t>
    </rPh>
    <rPh sb="7" eb="8">
      <t>モト</t>
    </rPh>
    <rPh sb="10" eb="12">
      <t>シシュツ</t>
    </rPh>
    <rPh sb="12" eb="15">
      <t>ヨテイガク</t>
    </rPh>
    <phoneticPr fontId="36"/>
  </si>
  <si>
    <t>充当可能
財源等</t>
    <rPh sb="0" eb="2">
      <t>ジュウトウ</t>
    </rPh>
    <rPh sb="2" eb="3">
      <t>カ</t>
    </rPh>
    <rPh sb="3" eb="4">
      <t>ノウ</t>
    </rPh>
    <rPh sb="5" eb="8">
      <t>ザイゲントウ</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</si>
  <si>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6"/>
  </si>
  <si>
    <t xml:space="preserve"> R02</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</si>
  <si>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6"/>
  </si>
  <si>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6"/>
  </si>
  <si>
    <t xml:space="preserve">退職手当負担見込額 </t>
    <rPh sb="0" eb="2">
      <t>タイショク</t>
    </rPh>
    <rPh sb="2" eb="4">
      <t>テアテ</t>
    </rPh>
    <rPh sb="4" eb="6">
      <t>フタン</t>
    </rPh>
    <rPh sb="6" eb="9">
      <t>ミコミガク</t>
    </rPh>
    <phoneticPr fontId="36"/>
  </si>
  <si>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6"/>
  </si>
  <si>
    <t>引き受けた債務の履行に係るもの</t>
    <rPh sb="0" eb="1">
      <t>ヒ</t>
    </rPh>
    <rPh sb="2" eb="3">
      <t>ウ</t>
    </rPh>
    <rPh sb="5" eb="7">
      <t>サイム</t>
    </rPh>
    <rPh sb="8" eb="10">
      <t>リコウ</t>
    </rPh>
    <rPh sb="11" eb="12">
      <t>カカ</t>
    </rPh>
    <phoneticPr fontId="32"/>
  </si>
  <si>
    <t>その他上記に準ずるもの</t>
    <rPh sb="2" eb="3">
      <t>タ</t>
    </rPh>
    <rPh sb="3" eb="5">
      <t>ジョウキ</t>
    </rPh>
    <rPh sb="6" eb="7">
      <t>ジュン</t>
    </rPh>
    <phoneticPr fontId="32"/>
  </si>
  <si>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</si>
  <si>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6"/>
  </si>
  <si>
    <t>将来負担比率（(Ｅ)－(Ｆ)）／（(Ｃ)－(Ｄ)）×１００</t>
    <rPh sb="0" eb="2">
      <t>ショウライ</t>
    </rPh>
    <rPh sb="2" eb="4">
      <t>フタン</t>
    </rPh>
    <rPh sb="4" eb="6">
      <t>ヒリツ</t>
    </rPh>
    <phoneticPr fontId="32"/>
  </si>
  <si>
    <t>その他の会計</t>
  </si>
  <si>
    <t>当該団体(円)</t>
    <rPh sb="0" eb="2">
      <t>トウガイ</t>
    </rPh>
    <rPh sb="2" eb="4">
      <t>ダンタイ</t>
    </rPh>
    <rPh sb="5" eb="6">
      <t>エン</t>
    </rPh>
    <phoneticPr fontId="32"/>
  </si>
  <si>
    <t>増減率(%)(A)</t>
    <rPh sb="0" eb="3">
      <t>ゾウゲンリツ</t>
    </rPh>
    <phoneticPr fontId="32"/>
  </si>
  <si>
    <t>公社・
三セク等</t>
    <rPh sb="0" eb="2">
      <t>コウシャ</t>
    </rPh>
    <rPh sb="4" eb="5">
      <t>サン</t>
    </rPh>
    <rPh sb="7" eb="8">
      <t>トウ</t>
    </rPh>
    <phoneticPr fontId="32"/>
  </si>
  <si>
    <t>健全化判断比率</t>
    <rPh sb="0" eb="3">
      <t>ケンゼンカ</t>
    </rPh>
    <rPh sb="3" eb="5">
      <t>ハンダン</t>
    </rPh>
    <rPh sb="5" eb="7">
      <t>ヒリツ</t>
    </rPh>
    <phoneticPr fontId="38"/>
  </si>
  <si>
    <t>特定財源の額</t>
    <rPh sb="0" eb="2">
      <t>トクテイ</t>
    </rPh>
    <rPh sb="2" eb="4">
      <t>ザイゲン</t>
    </rPh>
    <rPh sb="5" eb="6">
      <t>ガク</t>
    </rPh>
    <phoneticPr fontId="32"/>
  </si>
  <si>
    <t>算入公債費等の額</t>
    <rPh sb="0" eb="2">
      <t>サンニュウ</t>
    </rPh>
    <rPh sb="2" eb="4">
      <t>コウサイ</t>
    </rPh>
    <rPh sb="4" eb="5">
      <t>ヒ</t>
    </rPh>
    <rPh sb="5" eb="6">
      <t>トウ</t>
    </rPh>
    <rPh sb="7" eb="8">
      <t>ガク</t>
    </rPh>
    <phoneticPr fontId="32"/>
  </si>
  <si>
    <t>(Ｄ)</t>
  </si>
  <si>
    <t>(単年度)</t>
    <rPh sb="1" eb="4">
      <t>タンネンド</t>
    </rPh>
    <phoneticPr fontId="32"/>
  </si>
  <si>
    <t>人件費及び人件費に準ずる費用の分析</t>
    <rPh sb="0" eb="3">
      <t>ジンケンヒ</t>
    </rPh>
    <rPh sb="3" eb="4">
      <t>オヨ</t>
    </rPh>
    <rPh sb="5" eb="8">
      <t>ジンケンヒ</t>
    </rPh>
    <rPh sb="9" eb="10">
      <t>ジュン</t>
    </rPh>
    <rPh sb="12" eb="14">
      <t>ヒヨウ</t>
    </rPh>
    <rPh sb="15" eb="17">
      <t>ブンセキ</t>
    </rPh>
    <phoneticPr fontId="32"/>
  </si>
  <si>
    <t>人口1人当たり決算額</t>
    <rPh sb="0" eb="2">
      <t>ジンコウ</t>
    </rPh>
    <rPh sb="2" eb="4">
      <t>ヒトリ</t>
    </rPh>
    <rPh sb="4" eb="5">
      <t>ア</t>
    </rPh>
    <rPh sb="7" eb="9">
      <t>ケッサン</t>
    </rPh>
    <rPh sb="9" eb="10">
      <t>ガク</t>
    </rPh>
    <phoneticPr fontId="32"/>
  </si>
  <si>
    <t>当該団体（円）</t>
    <rPh sb="0" eb="2">
      <t>トウガイ</t>
    </rPh>
    <rPh sb="2" eb="4">
      <t>ダンタイ</t>
    </rPh>
    <rPh sb="5" eb="6">
      <t>エン</t>
    </rPh>
    <phoneticPr fontId="32"/>
  </si>
  <si>
    <t>類似団体平均（円）</t>
    <rPh sb="0" eb="2">
      <t>ルイジ</t>
    </rPh>
    <rPh sb="2" eb="4">
      <t>ダンタイ</t>
    </rPh>
    <rPh sb="4" eb="6">
      <t>ヘイキン</t>
    </rPh>
    <rPh sb="7" eb="8">
      <t>エン</t>
    </rPh>
    <phoneticPr fontId="32"/>
  </si>
  <si>
    <t>対比（％）</t>
    <rPh sb="0" eb="2">
      <t>タイヒ</t>
    </rPh>
    <phoneticPr fontId="32"/>
  </si>
  <si>
    <t>人件費</t>
    <rPh sb="0" eb="3">
      <t>ジンケンヒ</t>
    </rPh>
    <phoneticPr fontId="32"/>
  </si>
  <si>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32"/>
  </si>
  <si>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32"/>
  </si>
  <si>
    <t>当該団体</t>
    <rPh sb="0" eb="2">
      <t>トウガイ</t>
    </rPh>
    <rPh sb="2" eb="4">
      <t>ダンタイ</t>
    </rPh>
    <phoneticPr fontId="32"/>
  </si>
  <si>
    <t>人口1,000人当たり職員数（人）</t>
    <rPh sb="0" eb="2">
      <t>ジンコウ</t>
    </rPh>
    <rPh sb="7" eb="8">
      <t>ニン</t>
    </rPh>
    <rPh sb="8" eb="9">
      <t>ア</t>
    </rPh>
    <rPh sb="11" eb="14">
      <t>ショクインスウ</t>
    </rPh>
    <rPh sb="15" eb="16">
      <t>ヒト</t>
    </rPh>
    <phoneticPr fontId="32"/>
  </si>
  <si>
    <t>ラスパイレス指数</t>
    <rPh sb="6" eb="8">
      <t>シスウ</t>
    </rPh>
    <phoneticPr fontId="44"/>
  </si>
  <si>
    <t>（注）人口については、各調査対象年度の1月1日現在の住民基本台帳に登載されている人口に基づいている。</t>
    <rPh sb="14" eb="16">
      <t>タイショウ</t>
    </rPh>
    <phoneticPr fontId="32"/>
  </si>
  <si>
    <t>積立不足額を考慮して算定した額</t>
    <rPh sb="0" eb="1">
      <t>ツ</t>
    </rPh>
    <rPh sb="1" eb="2">
      <t>タ</t>
    </rPh>
    <rPh sb="2" eb="5">
      <t>フソクガク</t>
    </rPh>
    <rPh sb="6" eb="8">
      <t>コウリョ</t>
    </rPh>
    <rPh sb="10" eb="12">
      <t>サンテイ</t>
    </rPh>
    <rPh sb="14" eb="15">
      <t>ガク</t>
    </rPh>
    <phoneticPr fontId="45"/>
  </si>
  <si>
    <t>類似団体内平均値</t>
  </si>
  <si>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</si>
  <si>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</si>
  <si>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</si>
  <si>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</si>
  <si>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 1.58</t>
  </si>
  <si>
    <t>（参考）　普通建設事業費の分析</t>
    <rPh sb="1" eb="3">
      <t>サンコウ</t>
    </rPh>
    <rPh sb="5" eb="7">
      <t>フツウ</t>
    </rPh>
    <rPh sb="7" eb="9">
      <t>ケンセツ</t>
    </rPh>
    <rPh sb="9" eb="11">
      <t>ジギョウ</t>
    </rPh>
    <rPh sb="11" eb="12">
      <t>ヒ</t>
    </rPh>
    <rPh sb="13" eb="15">
      <t>ブンセキ</t>
    </rPh>
    <phoneticPr fontId="32"/>
  </si>
  <si>
    <t>普通建設事業費</t>
    <rPh sb="0" eb="2">
      <t>フツウ</t>
    </rPh>
    <rPh sb="2" eb="4">
      <t>ケンセツ</t>
    </rPh>
    <rPh sb="4" eb="7">
      <t>ジギョウヒ</t>
    </rPh>
    <phoneticPr fontId="32"/>
  </si>
  <si>
    <t>類似団体平均(円)</t>
    <rPh sb="0" eb="2">
      <t>ルイジ</t>
    </rPh>
    <rPh sb="2" eb="4">
      <t>ダンタイ</t>
    </rPh>
    <rPh sb="4" eb="6">
      <t>ヘイキン</t>
    </rPh>
    <rPh sb="7" eb="8">
      <t>エン</t>
    </rPh>
    <phoneticPr fontId="32"/>
  </si>
  <si>
    <t>(A)-(B)</t>
  </si>
  <si>
    <t xml:space="preserve"> R01</t>
  </si>
  <si>
    <r>
      <t>　</t>
    </r>
    <r>
      <rPr>
        <b/>
        <sz val="11"/>
        <rFont val="ＭＳ Ｐゴシック"/>
        <family val="3"/>
        <charset val="128"/>
      </rPr>
      <t>将来負担比率は類似団体平均と比較して高い水準にあるが，実質公債費比率は類似団体平均以下となっている。
　いずれの比率も，大規模ハード事業の実施やそれに伴う市債の償還により上昇が見込まれるが，比率が大幅に上昇することのないように，ハード事業の実施については慎重に検討していく必要がある。</t>
    </r>
    <rPh sb="57" eb="60">
      <t>ヒリ</t>
    </rPh>
    <rPh sb="61" eb="64">
      <t>ダイキボ</t>
    </rPh>
    <rPh sb="67" eb="69">
      <t>ジギョウ</t>
    </rPh>
    <rPh sb="70" eb="72">
      <t>ジッシ</t>
    </rPh>
    <rPh sb="76" eb="77">
      <t>トモナ</t>
    </rPh>
    <rPh sb="78" eb="80">
      <t>シサイ</t>
    </rPh>
    <rPh sb="81" eb="83">
      <t>ショウカン</t>
    </rPh>
    <rPh sb="86" eb="88">
      <t>ジョウショウ</t>
    </rPh>
    <rPh sb="89" eb="91">
      <t>ミコ</t>
    </rPh>
    <rPh sb="128" eb="130">
      <t>シンチョウ</t>
    </rPh>
    <phoneticPr fontId="32"/>
  </si>
  <si>
    <t xml:space="preserve"> R03</t>
  </si>
  <si>
    <t xml:space="preserve"> R05</t>
  </si>
  <si>
    <t xml:space="preserve"> 過去５年間平均</t>
    <rPh sb="1" eb="3">
      <t>カコ</t>
    </rPh>
    <rPh sb="4" eb="6">
      <t>ネンカン</t>
    </rPh>
    <rPh sb="6" eb="8">
      <t>ヘイキン</t>
    </rPh>
    <phoneticPr fontId="32"/>
  </si>
  <si>
    <t>類似団体内平均(円)</t>
    <rPh sb="0" eb="2">
      <t>ルイジ</t>
    </rPh>
    <rPh sb="2" eb="4">
      <t>ダンタイ</t>
    </rPh>
    <phoneticPr fontId="32"/>
  </si>
  <si>
    <t>R01</t>
  </si>
  <si>
    <t>R02</t>
  </si>
  <si>
    <t>R03</t>
  </si>
  <si>
    <t>R04</t>
  </si>
  <si>
    <t>▲ 3.26</t>
  </si>
  <si>
    <t>その他会計（赤字）</t>
  </si>
  <si>
    <t>岡山県西部環境整備施設組合</t>
    <rPh sb="0" eb="3">
      <t>オカヤマケン</t>
    </rPh>
    <rPh sb="3" eb="5">
      <t>セイブ</t>
    </rPh>
    <rPh sb="5" eb="7">
      <t>カンキョウ</t>
    </rPh>
    <rPh sb="7" eb="9">
      <t>セイビ</t>
    </rPh>
    <rPh sb="9" eb="11">
      <t>シセツ</t>
    </rPh>
    <rPh sb="11" eb="13">
      <t>クミアイ</t>
    </rPh>
    <phoneticPr fontId="40"/>
  </si>
  <si>
    <t>笠岡地区消防組合</t>
    <rPh sb="0" eb="2">
      <t>カサオカ</t>
    </rPh>
    <rPh sb="2" eb="4">
      <t>チク</t>
    </rPh>
    <rPh sb="4" eb="6">
      <t>ショウボウ</t>
    </rPh>
    <rPh sb="6" eb="8">
      <t>クミアイ</t>
    </rPh>
    <phoneticPr fontId="40"/>
  </si>
  <si>
    <t>岡山県市町村総合事務組合貸付金特別会計</t>
    <rPh sb="0" eb="3">
      <t>オカヤマケン</t>
    </rPh>
    <rPh sb="3" eb="6">
      <t>シチョウソン</t>
    </rPh>
    <rPh sb="6" eb="8">
      <t>ソウゴウ</t>
    </rPh>
    <rPh sb="8" eb="10">
      <t>ジム</t>
    </rPh>
    <rPh sb="10" eb="12">
      <t>クミアイ</t>
    </rPh>
    <rPh sb="12" eb="15">
      <t>カシツケキン</t>
    </rPh>
    <rPh sb="15" eb="17">
      <t>トクベツ</t>
    </rPh>
    <rPh sb="17" eb="19">
      <t>カイケイ</t>
    </rPh>
    <phoneticPr fontId="40"/>
  </si>
  <si>
    <t>岡山県市町村総合事務組合拠出金事業特別会計</t>
    <rPh sb="0" eb="3">
      <t>オカヤマケン</t>
    </rPh>
    <rPh sb="3" eb="6">
      <t>シチョウソン</t>
    </rPh>
    <rPh sb="6" eb="8">
      <t>ソウゴウ</t>
    </rPh>
    <rPh sb="8" eb="10">
      <t>ジム</t>
    </rPh>
    <rPh sb="10" eb="12">
      <t>クミアイ</t>
    </rPh>
    <rPh sb="12" eb="15">
      <t>キョシュツキン</t>
    </rPh>
    <rPh sb="15" eb="17">
      <t>ジギョウ</t>
    </rPh>
    <rPh sb="17" eb="19">
      <t>トクベツ</t>
    </rPh>
    <rPh sb="19" eb="21">
      <t>カイケイ</t>
    </rPh>
    <phoneticPr fontId="40"/>
  </si>
  <si>
    <t>岡山県後期高齢者医療広域連合一般会計</t>
    <rPh sb="0" eb="3">
      <t>オカヤマケン</t>
    </rPh>
    <rPh sb="3" eb="5">
      <t>コウキ</t>
    </rPh>
    <rPh sb="5" eb="8">
      <t>コウレイシャ</t>
    </rPh>
    <rPh sb="8" eb="10">
      <t>イリョウ</t>
    </rPh>
    <rPh sb="10" eb="12">
      <t>コウイキ</t>
    </rPh>
    <rPh sb="12" eb="14">
      <t>レンゴウ</t>
    </rPh>
    <rPh sb="14" eb="16">
      <t>イッパン</t>
    </rPh>
    <rPh sb="16" eb="18">
      <t>カイケイ</t>
    </rPh>
    <phoneticPr fontId="40"/>
  </si>
  <si>
    <t>岡山県西南水道企業団</t>
    <rPh sb="0" eb="3">
      <t>オカヤマケン</t>
    </rPh>
    <rPh sb="3" eb="5">
      <t>セイナン</t>
    </rPh>
    <rPh sb="5" eb="7">
      <t>スイドウ</t>
    </rPh>
    <rPh sb="7" eb="10">
      <t>キギョウダン</t>
    </rPh>
    <phoneticPr fontId="40"/>
  </si>
  <si>
    <t>こども教育振興基金</t>
    <rPh sb="3" eb="9">
      <t>キョウイクシンコウキキン</t>
    </rPh>
    <phoneticPr fontId="32"/>
  </si>
  <si>
    <t>退職手当準備基金</t>
    <rPh sb="0" eb="8">
      <t>タイショクテアテジュンビキキン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</si>
  <si>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2"/>
  </si>
  <si>
    <t>分析欄</t>
    <rPh sb="0" eb="2">
      <t>ブンセキ</t>
    </rPh>
    <rPh sb="2" eb="3">
      <t>ラン</t>
    </rPh>
    <phoneticPr fontId="32"/>
  </si>
  <si>
    <t>　将来負担比率，有形固定資産減価償却率ともに類似団体内平均値を上回っている。
　施設の老朽化が進み，今後，公共建築物の一斉更新時期を迎える中で，将来世代の負担が大きくなりすぎないようハード事業の実施については慎重に検討しつつ，公共施設等総合管理計画に基づき，老朽化した施設の除却や，集約化・複合化の検討を進めていく必要がある。</t>
    <rPh sb="72" eb="76">
      <t>ショウライセダイ</t>
    </rPh>
    <rPh sb="77" eb="79">
      <t>フタン</t>
    </rPh>
    <rPh sb="80" eb="81">
      <t>オオ</t>
    </rPh>
    <phoneticPr fontId="32"/>
  </si>
  <si>
    <t>当該団体値</t>
    <rPh sb="0" eb="2">
      <t>トウガイ</t>
    </rPh>
    <rPh sb="2" eb="4">
      <t>ダンタイ</t>
    </rPh>
    <rPh sb="4" eb="5">
      <t>アタイ</t>
    </rPh>
    <phoneticPr fontId="32"/>
  </si>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</sst>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_);[Red]\(#,##0.0\)"/>
    <numFmt numFmtId="191" formatCode="#,##0.0;&quot;△ &quot;#,##0.0"/>
  </numFmts>
  <fonts count="48" x14ac:knownFonts="1">
    <font>
      <sz val="11"/>
      <color theme="1"/>
      <name val="ＭＳ 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6"/>
      <name val="ＭＳ Ｐゴシック"/>
      <family val="3"/>
    </font>
    <font>
      <sz val="14"/>
      <color theme="1"/>
      <name val="ＭＳ Ｐゴシック"/>
      <family val="3"/>
    </font>
    <font>
      <b/>
      <sz val="11"/>
      <name val="ＭＳ Ｐ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name val="ＭＳ Ｐゴシック"/>
      <family val="3"/>
    </font>
    <font>
      <sz val="18"/>
      <color theme="3"/>
      <name val="游ゴシック Light"/>
      <family val="2"/>
      <scheme val="major"/>
    </font>
    <font>
      <b/>
      <sz val="13"/>
      <color indexed="56"/>
      <name val="ＭＳ ゴシック"/>
      <family val="3"/>
    </font>
    <font>
      <b/>
      <sz val="9"/>
      <color indexed="9"/>
      <name val="ＭＳ ゴシック"/>
      <family val="3"/>
    </font>
    <font>
      <sz val="9"/>
      <name val="ＭＳ ゴシック"/>
      <family val="3"/>
    </font>
    <font>
      <sz val="11"/>
      <color indexed="8"/>
      <name val="ＭＳ ゴシック"/>
      <family val="3"/>
    </font>
    <font>
      <sz val="11"/>
      <name val="ＭＳ ゴシック"/>
      <family val="3"/>
    </font>
    <font>
      <sz val="9"/>
      <color indexed="8"/>
      <name val="ＭＳ ゴシック"/>
      <family val="3"/>
      <charset val="128"/>
    </font>
    <font>
      <b/>
      <sz val="11"/>
      <name val="ＭＳ Ｐ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6">
    <xf numFmtId="0" fontId="0" fillId="0" borderId="0">
      <alignment vertical="center"/>
    </xf>
    <xf numFmtId="0" fontId="1" fillId="0" borderId="0"/>
    <xf numFmtId="0" fontId="1" fillId="0" borderId="0">
      <alignment vertical="center"/>
    </xf>
    <xf numFmtId="0" fontId="2" fillId="0" borderId="0">
      <alignment vertical="center"/>
    </xf>
    <xf numFmtId="0" fontId="1" fillId="0" borderId="0"/>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129">
    <xf numFmtId="0" fontId="0" fillId="0" borderId="0" xfId="0">
      <alignment vertical="center"/>
    </xf>
    <xf numFmtId="0" fontId="2" fillId="0" borderId="0" xfId="10" applyFont="1">
      <alignment vertical="center"/>
    </xf>
    <xf numFmtId="49" fontId="2" fillId="0" borderId="0" xfId="10" applyNumberFormat="1" applyFont="1">
      <alignment vertical="center"/>
    </xf>
    <xf numFmtId="0" fontId="8" fillId="0" borderId="0" xfId="10" applyFont="1">
      <alignment vertical="center"/>
    </xf>
    <xf numFmtId="0" fontId="2" fillId="0" borderId="8" xfId="10" applyFont="1" applyBorder="1">
      <alignment vertical="center"/>
    </xf>
    <xf numFmtId="49" fontId="2" fillId="0" borderId="8" xfId="10" applyNumberFormat="1" applyFont="1" applyBorder="1">
      <alignment vertical="center"/>
    </xf>
    <xf numFmtId="0" fontId="2" fillId="0" borderId="9" xfId="10" applyFont="1" applyBorder="1">
      <alignment vertical="center"/>
    </xf>
    <xf numFmtId="0" fontId="2" fillId="0" borderId="0" xfId="10" applyFont="1" applyAlignment="1">
      <alignment horizontal="center" vertical="center" wrapText="1"/>
    </xf>
    <xf numFmtId="49" fontId="2" fillId="0" borderId="0" xfId="10" applyNumberFormat="1" applyFont="1" applyAlignment="1">
      <alignment horizontal="center" vertical="center"/>
    </xf>
    <xf numFmtId="0" fontId="2" fillId="0" borderId="20" xfId="10" applyFont="1" applyBorder="1">
      <alignment vertical="center"/>
    </xf>
    <xf numFmtId="0" fontId="9" fillId="0" borderId="0" xfId="10" applyFont="1">
      <alignment vertical="center"/>
    </xf>
    <xf numFmtId="0" fontId="2" fillId="0" borderId="30" xfId="10" applyFont="1" applyBorder="1" applyAlignment="1">
      <alignment horizontal="center" vertical="center"/>
    </xf>
    <xf numFmtId="0" fontId="2" fillId="0" borderId="0" xfId="10" applyFont="1" applyAlignment="1">
      <alignment horizontal="center" vertical="center"/>
    </xf>
    <xf numFmtId="0" fontId="2" fillId="0" borderId="23" xfId="10" applyFont="1" applyBorder="1" applyAlignment="1">
      <alignment horizontal="center" vertical="center"/>
    </xf>
    <xf numFmtId="0" fontId="11" fillId="0" borderId="26" xfId="11" applyFont="1" applyBorder="1">
      <alignment vertical="center"/>
    </xf>
    <xf numFmtId="0" fontId="11" fillId="0" borderId="28" xfId="11" applyFont="1" applyBorder="1" applyAlignment="1">
      <alignment horizontal="center" vertical="center"/>
    </xf>
    <xf numFmtId="0" fontId="2" fillId="0" borderId="42" xfId="10" applyFont="1" applyBorder="1" applyAlignment="1">
      <alignment horizontal="center" vertical="center"/>
    </xf>
    <xf numFmtId="0" fontId="2" fillId="0" borderId="8" xfId="10" applyFont="1" applyBorder="1" applyAlignment="1">
      <alignment horizontal="center" vertical="center"/>
    </xf>
    <xf numFmtId="0" fontId="2" fillId="0" borderId="9" xfId="10" applyFont="1" applyBorder="1" applyAlignment="1">
      <alignment horizontal="center" vertical="center"/>
    </xf>
    <xf numFmtId="0" fontId="2" fillId="0" borderId="58" xfId="10" applyFont="1" applyBorder="1" applyAlignment="1">
      <alignment horizontal="center" vertical="center"/>
    </xf>
    <xf numFmtId="0" fontId="2" fillId="0" borderId="34" xfId="10" applyFont="1" applyBorder="1" applyAlignment="1">
      <alignment horizontal="center" vertical="center" wrapText="1"/>
    </xf>
    <xf numFmtId="0" fontId="2" fillId="0" borderId="8" xfId="10" applyFont="1" applyBorder="1" applyAlignment="1">
      <alignment horizontal="left" vertical="center"/>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10" fillId="0" borderId="20" xfId="10" applyFont="1" applyBorder="1" applyAlignment="1">
      <alignment vertical="center" wrapText="1"/>
    </xf>
    <xf numFmtId="0" fontId="2" fillId="0" borderId="53" xfId="10" applyFont="1" applyBorder="1" applyAlignment="1">
      <alignment horizontal="left" vertical="center"/>
    </xf>
    <xf numFmtId="0" fontId="10" fillId="0" borderId="60" xfId="10" applyFont="1" applyBorder="1" applyAlignment="1">
      <alignment vertical="center" wrapText="1"/>
    </xf>
    <xf numFmtId="182" fontId="2" fillId="0" borderId="7" xfId="10" applyNumberFormat="1" applyFont="1" applyBorder="1" applyAlignment="1">
      <alignment horizontal="right" vertical="center" shrinkToFit="1"/>
    </xf>
    <xf numFmtId="182" fontId="2" fillId="0" borderId="7" xfId="10" applyNumberFormat="1" applyFont="1" applyBorder="1" applyAlignment="1">
      <alignment vertical="center" shrinkToFit="1"/>
    </xf>
    <xf numFmtId="180" fontId="2" fillId="0" borderId="9" xfId="10" applyNumberFormat="1" applyFont="1" applyBorder="1">
      <alignment vertical="center"/>
    </xf>
    <xf numFmtId="182" fontId="2" fillId="0" borderId="19" xfId="10" applyNumberFormat="1" applyFont="1" applyBorder="1" applyAlignment="1">
      <alignment horizontal="right" vertical="center" shrinkToFit="1"/>
    </xf>
    <xf numFmtId="182" fontId="2" fillId="0" borderId="19" xfId="10" applyNumberFormat="1" applyFont="1" applyBorder="1" applyAlignment="1">
      <alignment vertical="center" shrinkToFit="1"/>
    </xf>
    <xf numFmtId="180" fontId="2" fillId="0" borderId="20" xfId="10" applyNumberFormat="1" applyFont="1" applyBorder="1">
      <alignment vertical="center"/>
    </xf>
    <xf numFmtId="182" fontId="2" fillId="0" borderId="53" xfId="10" applyNumberFormat="1" applyFont="1" applyBorder="1" applyAlignment="1">
      <alignment horizontal="right" vertical="center" shrinkToFit="1"/>
    </xf>
    <xf numFmtId="182" fontId="2" fillId="0" borderId="53" xfId="10" applyNumberFormat="1" applyFont="1" applyBorder="1" applyAlignment="1">
      <alignment vertical="center" shrinkToFit="1"/>
    </xf>
    <xf numFmtId="180" fontId="2" fillId="0" borderId="60" xfId="10" applyNumberFormat="1" applyFont="1" applyBorder="1">
      <alignment vertical="center"/>
    </xf>
    <xf numFmtId="0" fontId="2" fillId="0" borderId="58" xfId="10" applyFont="1" applyBorder="1">
      <alignment vertical="center"/>
    </xf>
    <xf numFmtId="0" fontId="2" fillId="0" borderId="60" xfId="10" applyFont="1" applyBorder="1">
      <alignment vertical="center"/>
    </xf>
    <xf numFmtId="0" fontId="2" fillId="0" borderId="0" xfId="5" applyFont="1" applyAlignment="1">
      <alignment vertical="center" shrinkToFit="1"/>
    </xf>
    <xf numFmtId="49" fontId="13" fillId="0" borderId="0" xfId="5" applyNumberFormat="1" applyFont="1">
      <alignment vertical="center"/>
    </xf>
    <xf numFmtId="0" fontId="14" fillId="0" borderId="0" xfId="5" applyFont="1">
      <alignment vertical="center"/>
    </xf>
    <xf numFmtId="0" fontId="11" fillId="0" borderId="0" xfId="5" applyFont="1">
      <alignment vertical="center"/>
    </xf>
    <xf numFmtId="0" fontId="2" fillId="0" borderId="23" xfId="5" applyFont="1" applyBorder="1">
      <alignment vertical="center"/>
    </xf>
    <xf numFmtId="0" fontId="2" fillId="0" borderId="34" xfId="5" applyFont="1" applyBorder="1">
      <alignment vertical="center"/>
    </xf>
    <xf numFmtId="0" fontId="15" fillId="0" borderId="34" xfId="5" applyFont="1" applyBorder="1" applyAlignment="1">
      <alignment horizontal="center" vertical="center"/>
    </xf>
    <xf numFmtId="0" fontId="15" fillId="0" borderId="34" xfId="5" applyFont="1" applyBorder="1">
      <alignment vertical="center"/>
    </xf>
    <xf numFmtId="0" fontId="3" fillId="0" borderId="0" xfId="19">
      <alignment vertical="center"/>
    </xf>
    <xf numFmtId="0" fontId="16" fillId="0" borderId="0" xfId="19" applyFont="1">
      <alignment vertical="center"/>
    </xf>
    <xf numFmtId="0" fontId="3" fillId="3" borderId="0" xfId="19" applyFill="1">
      <alignment vertical="center"/>
    </xf>
    <xf numFmtId="49" fontId="2" fillId="3" borderId="0" xfId="13" applyNumberFormat="1" applyFont="1" applyFill="1">
      <alignment vertical="center"/>
    </xf>
    <xf numFmtId="0" fontId="2" fillId="3" borderId="0" xfId="13" applyFont="1" applyFill="1">
      <alignment vertical="center"/>
    </xf>
    <xf numFmtId="0" fontId="18" fillId="0" borderId="77" xfId="13" applyFont="1" applyBorder="1" applyAlignment="1" applyProtection="1">
      <alignment horizontal="center" vertical="center" shrinkToFit="1"/>
      <protection locked="0"/>
    </xf>
    <xf numFmtId="0" fontId="18" fillId="0" borderId="78" xfId="13" applyFont="1" applyBorder="1" applyAlignment="1" applyProtection="1">
      <alignment horizontal="center" vertical="center" shrinkToFit="1"/>
      <protection locked="0"/>
    </xf>
    <xf numFmtId="0" fontId="18" fillId="5" borderId="79" xfId="13" applyFont="1" applyFill="1" applyBorder="1" applyAlignment="1" applyProtection="1">
      <alignment horizontal="center" vertical="center" shrinkToFit="1"/>
      <protection locked="0"/>
    </xf>
    <xf numFmtId="0" fontId="18" fillId="0" borderId="80" xfId="13" applyFont="1" applyBorder="1" applyAlignment="1" applyProtection="1">
      <alignment horizontal="center" vertical="center" shrinkToFit="1"/>
      <protection locked="0"/>
    </xf>
    <xf numFmtId="0" fontId="12" fillId="3" borderId="0" xfId="13" applyFont="1" applyFill="1">
      <alignment vertical="center"/>
    </xf>
    <xf numFmtId="0" fontId="18" fillId="3" borderId="0" xfId="13" applyFont="1" applyFill="1">
      <alignment vertical="center"/>
    </xf>
    <xf numFmtId="0" fontId="18" fillId="0" borderId="81" xfId="13" applyFont="1" applyBorder="1" applyAlignment="1" applyProtection="1">
      <alignment horizontal="center" vertical="center" shrinkToFit="1"/>
      <protection locked="0"/>
    </xf>
    <xf numFmtId="0" fontId="18" fillId="3" borderId="0" xfId="13" applyFont="1" applyFill="1" applyAlignment="1">
      <alignment horizontal="center" vertical="center" shrinkToFit="1"/>
    </xf>
    <xf numFmtId="0" fontId="18" fillId="3" borderId="20" xfId="13" applyFont="1" applyFill="1" applyBorder="1">
      <alignment vertical="center"/>
    </xf>
    <xf numFmtId="0" fontId="18" fillId="3" borderId="12" xfId="13" applyFont="1" applyFill="1" applyBorder="1">
      <alignment vertical="center"/>
    </xf>
    <xf numFmtId="0" fontId="20" fillId="3" borderId="0" xfId="19" applyFont="1" applyFill="1">
      <alignment vertical="center"/>
    </xf>
    <xf numFmtId="0" fontId="18" fillId="3" borderId="0" xfId="13" applyFont="1" applyFill="1" applyAlignment="1">
      <alignment horizontal="left" vertical="center" shrinkToFit="1"/>
    </xf>
    <xf numFmtId="0" fontId="18" fillId="3" borderId="20" xfId="13" applyFont="1" applyFill="1" applyBorder="1" applyAlignment="1">
      <alignment horizontal="center" vertical="center"/>
    </xf>
    <xf numFmtId="0" fontId="18" fillId="3" borderId="23" xfId="13" applyFont="1" applyFill="1" applyBorder="1">
      <alignment vertical="center"/>
    </xf>
    <xf numFmtId="183" fontId="18" fillId="3" borderId="0" xfId="13" applyNumberFormat="1" applyFont="1" applyFill="1" applyAlignment="1">
      <alignment horizontal="right" vertical="center" shrinkToFit="1"/>
    </xf>
    <xf numFmtId="0" fontId="16" fillId="3" borderId="8" xfId="13" applyFont="1" applyFill="1" applyBorder="1">
      <alignment vertical="center"/>
    </xf>
    <xf numFmtId="0" fontId="16" fillId="3" borderId="0" xfId="13" applyFont="1" applyFill="1">
      <alignment vertical="center"/>
    </xf>
    <xf numFmtId="183" fontId="18" fillId="3" borderId="0" xfId="13" applyNumberFormat="1" applyFont="1" applyFill="1" applyAlignment="1">
      <alignment horizontal="left" vertical="center" shrinkToFit="1"/>
    </xf>
    <xf numFmtId="0" fontId="18" fillId="3" borderId="35" xfId="13" applyFont="1" applyFill="1" applyBorder="1">
      <alignment vertical="center"/>
    </xf>
    <xf numFmtId="0" fontId="16" fillId="3" borderId="0" xfId="13" applyFont="1" applyFill="1" applyAlignment="1">
      <alignment horizontal="center" vertical="center"/>
    </xf>
    <xf numFmtId="0" fontId="18" fillId="0" borderId="152" xfId="12" applyFont="1" applyBorder="1" applyAlignment="1" applyProtection="1">
      <alignment horizontal="center" vertical="center" shrinkToFit="1"/>
      <protection locked="0"/>
    </xf>
    <xf numFmtId="0" fontId="18" fillId="0" borderId="153" xfId="12" applyFont="1" applyBorder="1" applyAlignment="1" applyProtection="1">
      <alignment horizontal="center" vertical="center" shrinkToFit="1"/>
      <protection locked="0"/>
    </xf>
    <xf numFmtId="0" fontId="18" fillId="3" borderId="153" xfId="13" applyFont="1" applyFill="1" applyBorder="1" applyAlignment="1" applyProtection="1">
      <alignment horizontal="center" vertical="center" shrinkToFit="1"/>
      <protection locked="0"/>
    </xf>
    <xf numFmtId="0" fontId="18" fillId="3" borderId="0" xfId="13" applyFont="1" applyFill="1" applyAlignment="1">
      <alignment horizontal="center" vertical="center"/>
    </xf>
    <xf numFmtId="0" fontId="18" fillId="3" borderId="58" xfId="13" applyFont="1" applyFill="1" applyBorder="1">
      <alignment vertical="center"/>
    </xf>
    <xf numFmtId="0" fontId="2" fillId="3" borderId="20" xfId="13" applyFont="1" applyFill="1" applyBorder="1">
      <alignment vertical="center"/>
    </xf>
    <xf numFmtId="0" fontId="1" fillId="3" borderId="0" xfId="1" applyFill="1"/>
    <xf numFmtId="0" fontId="1" fillId="3" borderId="0" xfId="1" applyFill="1" applyProtection="1">
      <protection hidden="1"/>
    </xf>
    <xf numFmtId="0" fontId="3" fillId="0" borderId="14" xfId="24" applyFont="1" applyFill="1" applyBorder="1">
      <alignment vertical="center"/>
    </xf>
    <xf numFmtId="0" fontId="3" fillId="0" borderId="42" xfId="24" applyFont="1" applyFill="1" applyBorder="1">
      <alignment vertical="center"/>
    </xf>
    <xf numFmtId="178" fontId="15" fillId="0" borderId="0" xfId="24" applyNumberFormat="1" applyFont="1" applyFill="1">
      <alignment vertical="center"/>
    </xf>
    <xf numFmtId="0" fontId="18" fillId="0" borderId="30" xfId="24" applyFont="1" applyFill="1" applyBorder="1">
      <alignment vertical="center"/>
    </xf>
    <xf numFmtId="178" fontId="15" fillId="0" borderId="42" xfId="24" applyNumberFormat="1" applyFont="1" applyFill="1" applyBorder="1">
      <alignment vertical="center"/>
    </xf>
    <xf numFmtId="178" fontId="15" fillId="0" borderId="31" xfId="24" applyNumberFormat="1" applyFont="1" applyFill="1" applyBorder="1">
      <alignment vertical="center"/>
    </xf>
    <xf numFmtId="0" fontId="15" fillId="0" borderId="0" xfId="24" applyFont="1" applyFill="1">
      <alignment vertical="center"/>
    </xf>
    <xf numFmtId="0" fontId="3" fillId="0" borderId="23" xfId="24" applyFont="1" applyFill="1" applyBorder="1">
      <alignment vertical="center"/>
    </xf>
    <xf numFmtId="0" fontId="3" fillId="0" borderId="34" xfId="24" applyFont="1" applyFill="1" applyBorder="1">
      <alignment vertical="center"/>
    </xf>
    <xf numFmtId="0" fontId="18" fillId="0" borderId="42" xfId="24" applyFont="1" applyFill="1" applyBorder="1">
      <alignment vertical="center"/>
    </xf>
    <xf numFmtId="0" fontId="3" fillId="0" borderId="31" xfId="24" applyFont="1" applyFill="1" applyBorder="1">
      <alignment vertical="center"/>
    </xf>
    <xf numFmtId="0" fontId="3" fillId="0" borderId="0" xfId="24" applyFont="1" applyFill="1" applyBorder="1">
      <alignment vertical="center"/>
    </xf>
    <xf numFmtId="178" fontId="15" fillId="0" borderId="0" xfId="24" applyNumberFormat="1" applyFont="1" applyFill="1" applyBorder="1">
      <alignment vertical="center"/>
    </xf>
    <xf numFmtId="178" fontId="15" fillId="0" borderId="34" xfId="24" applyNumberFormat="1" applyFont="1" applyFill="1" applyBorder="1">
      <alignment vertical="center"/>
    </xf>
    <xf numFmtId="0" fontId="3" fillId="3" borderId="30" xfId="24" applyFont="1" applyFill="1" applyBorder="1">
      <alignment vertical="center"/>
    </xf>
    <xf numFmtId="178" fontId="15" fillId="3" borderId="31" xfId="24" applyNumberFormat="1" applyFont="1" applyFill="1" applyBorder="1">
      <alignment vertical="center"/>
    </xf>
    <xf numFmtId="178" fontId="15" fillId="0" borderId="32" xfId="24" applyNumberFormat="1" applyFont="1" applyFill="1" applyBorder="1">
      <alignment vertical="center"/>
    </xf>
    <xf numFmtId="0" fontId="15" fillId="0" borderId="0" xfId="24" applyFont="1" applyFill="1" applyBorder="1" applyAlignment="1"/>
    <xf numFmtId="178" fontId="22" fillId="0" borderId="30" xfId="15" applyNumberFormat="1" applyFont="1" applyBorder="1" applyAlignment="1">
      <alignment vertical="center"/>
    </xf>
    <xf numFmtId="178" fontId="22" fillId="0" borderId="31" xfId="15" applyNumberFormat="1" applyFont="1" applyBorder="1" applyAlignment="1">
      <alignment vertical="center"/>
    </xf>
    <xf numFmtId="178" fontId="22" fillId="0" borderId="31" xfId="15" applyNumberFormat="1" applyFont="1" applyBorder="1" applyAlignment="1">
      <alignment horizontal="center" vertical="center"/>
    </xf>
    <xf numFmtId="0" fontId="3" fillId="3" borderId="23" xfId="24" applyFont="1" applyFill="1" applyBorder="1">
      <alignment vertical="center"/>
    </xf>
    <xf numFmtId="178" fontId="15" fillId="3" borderId="34" xfId="24" applyNumberFormat="1" applyFont="1" applyFill="1" applyBorder="1">
      <alignment vertical="center"/>
    </xf>
    <xf numFmtId="178" fontId="15" fillId="0" borderId="35" xfId="24" applyNumberFormat="1" applyFont="1" applyFill="1" applyBorder="1">
      <alignment vertical="center"/>
    </xf>
    <xf numFmtId="178" fontId="22" fillId="0" borderId="16" xfId="15" applyNumberFormat="1" applyFont="1" applyBorder="1" applyAlignment="1">
      <alignment vertical="center"/>
    </xf>
    <xf numFmtId="178" fontId="22" fillId="0" borderId="15" xfId="15" applyNumberFormat="1" applyFont="1" applyBorder="1" applyAlignment="1">
      <alignment vertical="center"/>
    </xf>
    <xf numFmtId="178" fontId="22" fillId="0" borderId="171" xfId="15" applyNumberFormat="1" applyFont="1" applyBorder="1" applyAlignment="1">
      <alignment horizontal="center" vertical="center"/>
    </xf>
    <xf numFmtId="178" fontId="22" fillId="0" borderId="16" xfId="15" applyNumberFormat="1" applyFont="1" applyBorder="1" applyAlignment="1">
      <alignment horizontal="center" vertical="center"/>
    </xf>
    <xf numFmtId="178" fontId="22" fillId="0" borderId="27" xfId="15" applyNumberFormat="1" applyFont="1" applyBorder="1" applyAlignment="1">
      <alignment horizontal="center" vertical="center" wrapText="1"/>
    </xf>
    <xf numFmtId="183" fontId="22" fillId="0" borderId="27" xfId="17" applyNumberFormat="1" applyFont="1" applyFill="1" applyBorder="1" applyAlignment="1">
      <alignment horizontal="right" vertical="center" shrinkToFit="1"/>
    </xf>
    <xf numFmtId="183" fontId="22" fillId="0" borderId="172" xfId="17" applyNumberFormat="1" applyFont="1" applyFill="1" applyBorder="1" applyAlignment="1">
      <alignment horizontal="right" vertical="center" shrinkToFit="1"/>
    </xf>
    <xf numFmtId="0" fontId="3" fillId="3" borderId="16" xfId="24" applyFont="1" applyFill="1" applyBorder="1">
      <alignment vertical="center"/>
    </xf>
    <xf numFmtId="178" fontId="15" fillId="3" borderId="15" xfId="24" applyNumberFormat="1" applyFont="1" applyFill="1" applyBorder="1">
      <alignment vertical="center"/>
    </xf>
    <xf numFmtId="178" fontId="15" fillId="0" borderId="37" xfId="24" applyNumberFormat="1" applyFont="1" applyFill="1" applyBorder="1">
      <alignment vertical="center"/>
    </xf>
    <xf numFmtId="178" fontId="22" fillId="0" borderId="32" xfId="15" applyNumberFormat="1" applyFont="1" applyBorder="1" applyAlignment="1">
      <alignment horizontal="center" vertical="center"/>
    </xf>
    <xf numFmtId="178" fontId="22" fillId="0" borderId="30" xfId="15" applyNumberFormat="1" applyFont="1" applyBorder="1" applyAlignment="1">
      <alignment horizontal="center" vertical="center"/>
    </xf>
    <xf numFmtId="183" fontId="22" fillId="0" borderId="30" xfId="17" applyNumberFormat="1" applyFont="1" applyFill="1" applyBorder="1" applyAlignment="1">
      <alignment horizontal="right" vertical="center" shrinkToFit="1"/>
    </xf>
    <xf numFmtId="183" fontId="22" fillId="0" borderId="173" xfId="17" applyNumberFormat="1" applyFont="1" applyFill="1" applyBorder="1" applyAlignment="1">
      <alignment horizontal="right" vertical="center" shrinkToFit="1"/>
    </xf>
    <xf numFmtId="183" fontId="15" fillId="3" borderId="26" xfId="22" applyNumberFormat="1" applyFont="1" applyFill="1" applyBorder="1" applyAlignment="1">
      <alignment horizontal="right" vertical="center" shrinkToFit="1"/>
    </xf>
    <xf numFmtId="183" fontId="15" fillId="3" borderId="74" xfId="22" applyNumberFormat="1" applyFont="1" applyFill="1" applyBorder="1" applyAlignment="1">
      <alignment horizontal="right" vertical="center" shrinkToFit="1"/>
    </xf>
    <xf numFmtId="178" fontId="15" fillId="0" borderId="74" xfId="24" applyNumberFormat="1" applyFont="1" applyFill="1" applyBorder="1" applyAlignment="1">
      <alignment horizontal="center" vertical="center"/>
    </xf>
    <xf numFmtId="188" fontId="22" fillId="0" borderId="74" xfId="24" applyNumberFormat="1" applyFont="1" applyFill="1" applyBorder="1" applyAlignment="1">
      <alignment horizontal="right" vertical="center" shrinkToFit="1"/>
    </xf>
    <xf numFmtId="184" fontId="22" fillId="0" borderId="74" xfId="24" applyNumberFormat="1" applyFont="1" applyFill="1" applyBorder="1" applyAlignment="1">
      <alignment horizontal="right" vertical="center" shrinkToFit="1"/>
    </xf>
    <xf numFmtId="183" fontId="15" fillId="0" borderId="74" xfId="24" applyNumberFormat="1" applyFont="1" applyFill="1" applyBorder="1" applyAlignment="1">
      <alignment horizontal="right" vertical="center" shrinkToFit="1"/>
    </xf>
    <xf numFmtId="178" fontId="22" fillId="0" borderId="35" xfId="15" applyNumberFormat="1" applyFont="1" applyBorder="1" applyAlignment="1">
      <alignment horizontal="center" vertical="center"/>
    </xf>
    <xf numFmtId="178" fontId="22" fillId="0" borderId="174" xfId="15" applyNumberFormat="1" applyFont="1" applyBorder="1" applyAlignment="1">
      <alignment horizontal="center" vertical="center" wrapText="1"/>
    </xf>
    <xf numFmtId="184" fontId="22" fillId="0" borderId="175" xfId="17" applyNumberFormat="1" applyFont="1" applyFill="1" applyBorder="1" applyAlignment="1">
      <alignment horizontal="right" vertical="center" shrinkToFit="1"/>
    </xf>
    <xf numFmtId="184" fontId="22" fillId="0" borderId="171" xfId="17" applyNumberFormat="1" applyFont="1" applyFill="1" applyBorder="1" applyAlignment="1">
      <alignment horizontal="right" vertical="center" shrinkToFit="1"/>
    </xf>
    <xf numFmtId="0" fontId="3" fillId="3" borderId="32" xfId="24" applyFont="1" applyFill="1" applyBorder="1">
      <alignment vertical="center"/>
    </xf>
    <xf numFmtId="178" fontId="15" fillId="3" borderId="74" xfId="24" applyNumberFormat="1" applyFont="1" applyFill="1" applyBorder="1" applyAlignment="1">
      <alignment horizontal="center" vertical="center"/>
    </xf>
    <xf numFmtId="178" fontId="15" fillId="0" borderId="176" xfId="24" applyNumberFormat="1" applyFont="1" applyFill="1" applyBorder="1" applyAlignment="1">
      <alignment horizontal="center" vertical="center"/>
    </xf>
    <xf numFmtId="188" fontId="22" fillId="0" borderId="176" xfId="24" applyNumberFormat="1" applyFont="1" applyFill="1" applyBorder="1" applyAlignment="1">
      <alignment horizontal="right" vertical="center" shrinkToFit="1"/>
    </xf>
    <xf numFmtId="184" fontId="22" fillId="0" borderId="176" xfId="24" applyNumberFormat="1" applyFont="1" applyFill="1" applyBorder="1" applyAlignment="1">
      <alignment horizontal="right" vertical="center" shrinkToFit="1"/>
    </xf>
    <xf numFmtId="189" fontId="15" fillId="0" borderId="0" xfId="24" applyNumberFormat="1" applyFont="1" applyFill="1" applyBorder="1">
      <alignment vertical="center"/>
    </xf>
    <xf numFmtId="189" fontId="15" fillId="0" borderId="34" xfId="24" applyNumberFormat="1" applyFont="1" applyFill="1" applyBorder="1">
      <alignment vertical="center"/>
    </xf>
    <xf numFmtId="0" fontId="3" fillId="0" borderId="0" xfId="24" applyFont="1" applyFill="1" applyBorder="1" applyAlignment="1"/>
    <xf numFmtId="178" fontId="11" fillId="0" borderId="177" xfId="15" applyNumberFormat="1" applyFont="1" applyBorder="1" applyAlignment="1">
      <alignment horizontal="center" vertical="center"/>
    </xf>
    <xf numFmtId="183" fontId="22" fillId="0" borderId="177" xfId="17" applyNumberFormat="1" applyFont="1" applyFill="1" applyBorder="1" applyAlignment="1">
      <alignment horizontal="right" vertical="center" shrinkToFit="1"/>
    </xf>
    <xf numFmtId="183" fontId="22" fillId="0" borderId="178" xfId="17" applyNumberFormat="1" applyFont="1" applyFill="1" applyBorder="1" applyAlignment="1">
      <alignment horizontal="right" vertical="center" shrinkToFit="1"/>
    </xf>
    <xf numFmtId="0" fontId="3" fillId="3" borderId="35" xfId="24" applyFont="1" applyFill="1" applyBorder="1">
      <alignment vertical="center"/>
    </xf>
    <xf numFmtId="178" fontId="2" fillId="3" borderId="176" xfId="24" applyNumberFormat="1" applyFont="1" applyFill="1" applyBorder="1" applyAlignment="1">
      <alignment horizontal="center" vertical="center"/>
    </xf>
    <xf numFmtId="183" fontId="15" fillId="3" borderId="31" xfId="22" applyNumberFormat="1" applyFont="1" applyFill="1" applyBorder="1" applyAlignment="1">
      <alignment horizontal="right" vertical="center" shrinkToFit="1"/>
    </xf>
    <xf numFmtId="183" fontId="15" fillId="3" borderId="32" xfId="22" applyNumberFormat="1" applyFont="1" applyFill="1" applyBorder="1" applyAlignment="1">
      <alignment horizontal="right" vertical="center" shrinkToFit="1"/>
    </xf>
    <xf numFmtId="178" fontId="15" fillId="0" borderId="174" xfId="24" applyNumberFormat="1" applyFont="1" applyFill="1" applyBorder="1" applyAlignment="1">
      <alignment horizontal="center" vertical="center"/>
    </xf>
    <xf numFmtId="188" fontId="15" fillId="0" borderId="174" xfId="24" applyNumberFormat="1" applyFont="1" applyFill="1" applyBorder="1" applyAlignment="1">
      <alignment horizontal="right" vertical="center" shrinkToFit="1"/>
    </xf>
    <xf numFmtId="184" fontId="15" fillId="0" borderId="174" xfId="24" applyNumberFormat="1" applyFont="1" applyFill="1" applyBorder="1" applyAlignment="1">
      <alignment horizontal="right" vertical="center" shrinkToFit="1"/>
    </xf>
    <xf numFmtId="183" fontId="15" fillId="3" borderId="176" xfId="24" applyNumberFormat="1" applyFont="1" applyFill="1" applyBorder="1" applyAlignment="1">
      <alignment horizontal="right" vertical="center" shrinkToFit="1"/>
    </xf>
    <xf numFmtId="183" fontId="15" fillId="0" borderId="176" xfId="24" applyNumberFormat="1" applyFont="1" applyFill="1" applyBorder="1" applyAlignment="1">
      <alignment horizontal="right" vertical="center" shrinkToFit="1"/>
    </xf>
    <xf numFmtId="189" fontId="15" fillId="0" borderId="23" xfId="24" applyNumberFormat="1" applyFont="1" applyFill="1" applyBorder="1">
      <alignment vertical="center"/>
    </xf>
    <xf numFmtId="178" fontId="22" fillId="0" borderId="34" xfId="15" applyNumberFormat="1" applyFont="1" applyBorder="1" applyAlignment="1">
      <alignment horizontal="center" vertical="center" wrapText="1"/>
    </xf>
    <xf numFmtId="184" fontId="22" fillId="0" borderId="179" xfId="17" applyNumberFormat="1" applyFont="1" applyFill="1" applyBorder="1" applyAlignment="1">
      <alignment horizontal="right" vertical="center" shrinkToFit="1"/>
    </xf>
    <xf numFmtId="184" fontId="22" fillId="0" borderId="180" xfId="17" applyNumberFormat="1" applyFont="1" applyFill="1" applyBorder="1" applyAlignment="1">
      <alignment horizontal="right" vertical="center" shrinkToFit="1"/>
    </xf>
    <xf numFmtId="184" fontId="22" fillId="0" borderId="23" xfId="17" applyNumberFormat="1" applyFont="1" applyBorder="1" applyAlignment="1">
      <alignment horizontal="right" vertical="center" shrinkToFit="1"/>
    </xf>
    <xf numFmtId="0" fontId="3" fillId="3" borderId="37" xfId="24" applyFont="1" applyFill="1" applyBorder="1">
      <alignment vertical="center"/>
    </xf>
    <xf numFmtId="178" fontId="15" fillId="3" borderId="174" xfId="24" applyNumberFormat="1" applyFont="1" applyFill="1" applyBorder="1" applyAlignment="1">
      <alignment horizontal="center" vertical="center"/>
    </xf>
    <xf numFmtId="184" fontId="15" fillId="3" borderId="181" xfId="22" applyNumberFormat="1" applyFont="1" applyFill="1" applyBorder="1" applyAlignment="1">
      <alignment horizontal="right" vertical="center" shrinkToFit="1"/>
    </xf>
    <xf numFmtId="184" fontId="15" fillId="3" borderId="174" xfId="22" applyNumberFormat="1" applyFont="1" applyFill="1" applyBorder="1" applyAlignment="1">
      <alignment horizontal="right" vertical="center" shrinkToFit="1"/>
    </xf>
    <xf numFmtId="178" fontId="15" fillId="0" borderId="0" xfId="24" applyNumberFormat="1" applyFont="1" applyFill="1" applyBorder="1" applyAlignment="1">
      <alignment horizontal="center" vertical="center"/>
    </xf>
    <xf numFmtId="178" fontId="22" fillId="0" borderId="37" xfId="15" applyNumberFormat="1" applyFont="1" applyBorder="1" applyAlignment="1">
      <alignment horizontal="center" vertical="center"/>
    </xf>
    <xf numFmtId="178" fontId="22" fillId="0" borderId="74" xfId="15" applyNumberFormat="1" applyFont="1" applyBorder="1" applyAlignment="1">
      <alignment horizontal="center" vertical="center"/>
    </xf>
    <xf numFmtId="184" fontId="22" fillId="0" borderId="27" xfId="17" applyNumberFormat="1" applyFont="1" applyBorder="1" applyAlignment="1">
      <alignment horizontal="right" vertical="center" shrinkToFit="1"/>
    </xf>
    <xf numFmtId="184" fontId="22" fillId="0" borderId="172" xfId="17" applyNumberFormat="1" applyFont="1" applyBorder="1" applyAlignment="1">
      <alignment horizontal="right" vertical="center" shrinkToFit="1"/>
    </xf>
    <xf numFmtId="0" fontId="3" fillId="0" borderId="16" xfId="24" applyFont="1" applyFill="1" applyBorder="1">
      <alignment vertical="center"/>
    </xf>
    <xf numFmtId="178" fontId="15" fillId="0" borderId="14" xfId="24" applyNumberFormat="1" applyFont="1" applyFill="1" applyBorder="1">
      <alignment vertical="center"/>
    </xf>
    <xf numFmtId="178" fontId="15" fillId="0" borderId="15" xfId="24" applyNumberFormat="1" applyFont="1" applyFill="1" applyBorder="1">
      <alignment vertical="center"/>
    </xf>
    <xf numFmtId="0" fontId="3" fillId="0" borderId="16" xfId="24" applyFont="1" applyFill="1" applyBorder="1" applyAlignment="1"/>
    <xf numFmtId="0" fontId="3" fillId="0" borderId="14" xfId="24" applyFont="1" applyFill="1" applyBorder="1" applyAlignment="1"/>
    <xf numFmtId="0" fontId="3" fillId="0" borderId="15" xfId="24" applyFont="1" applyFill="1" applyBorder="1">
      <alignment vertical="center"/>
    </xf>
    <xf numFmtId="0" fontId="23" fillId="6" borderId="6" xfId="7" applyFont="1" applyFill="1" applyBorder="1" applyAlignment="1"/>
    <xf numFmtId="0" fontId="23" fillId="0" borderId="8" xfId="7" applyFont="1" applyFill="1" applyBorder="1" applyAlignment="1">
      <alignment horizontal="center" vertical="center" wrapText="1"/>
    </xf>
    <xf numFmtId="0" fontId="23" fillId="0" borderId="12" xfId="7" applyFont="1" applyFill="1" applyBorder="1" applyAlignment="1">
      <alignment horizontal="center" vertical="center" wrapText="1"/>
    </xf>
    <xf numFmtId="0" fontId="23" fillId="0" borderId="61" xfId="7" applyFont="1" applyFill="1" applyBorder="1" applyAlignment="1">
      <alignment horizontal="center" vertical="center"/>
    </xf>
    <xf numFmtId="0" fontId="23" fillId="6" borderId="18" xfId="7" applyFont="1" applyFill="1" applyBorder="1" applyAlignment="1">
      <alignment horizontal="right" vertical="top"/>
    </xf>
    <xf numFmtId="0" fontId="23" fillId="6" borderId="64" xfId="7" applyFont="1" applyFill="1" applyBorder="1" applyAlignment="1">
      <alignment horizontal="right" vertical="top"/>
    </xf>
    <xf numFmtId="0" fontId="23" fillId="6" borderId="1" xfId="7" applyFont="1" applyFill="1" applyBorder="1" applyAlignment="1">
      <alignment horizontal="center" vertical="center"/>
    </xf>
    <xf numFmtId="185" fontId="23" fillId="0" borderId="1" xfId="7" applyNumberFormat="1" applyFont="1" applyFill="1" applyBorder="1" applyAlignment="1" applyProtection="1">
      <alignment horizontal="right" vertical="center" shrinkToFit="1"/>
    </xf>
    <xf numFmtId="185" fontId="23" fillId="0" borderId="4" xfId="7" applyNumberFormat="1" applyFont="1" applyFill="1" applyBorder="1" applyAlignment="1" applyProtection="1">
      <alignment horizontal="right" vertical="center" shrinkToFit="1"/>
    </xf>
    <xf numFmtId="185" fontId="23" fillId="0" borderId="79" xfId="7" applyNumberFormat="1" applyFont="1" applyFill="1" applyBorder="1" applyAlignment="1" applyProtection="1">
      <alignment horizontal="right" vertical="center" shrinkToFit="1"/>
    </xf>
    <xf numFmtId="0" fontId="23" fillId="6" borderId="24" xfId="7" applyFont="1" applyFill="1" applyBorder="1" applyAlignment="1">
      <alignment horizontal="center" vertical="center"/>
    </xf>
    <xf numFmtId="185" fontId="23" fillId="0" borderId="24" xfId="7" applyNumberFormat="1" applyFont="1" applyFill="1" applyBorder="1" applyAlignment="1" applyProtection="1">
      <alignment horizontal="right" vertical="center" shrinkToFit="1"/>
    </xf>
    <xf numFmtId="185" fontId="23" fillId="0" borderId="27" xfId="7" applyNumberFormat="1" applyFont="1" applyFill="1" applyBorder="1" applyAlignment="1" applyProtection="1">
      <alignment horizontal="right" vertical="center" shrinkToFit="1"/>
    </xf>
    <xf numFmtId="185" fontId="23" fillId="0" borderId="182" xfId="7" applyNumberFormat="1" applyFont="1" applyFill="1" applyBorder="1" applyAlignment="1" applyProtection="1">
      <alignment horizontal="right" vertical="center" shrinkToFit="1"/>
    </xf>
    <xf numFmtId="0" fontId="24" fillId="0" borderId="0" xfId="7" applyFont="1" applyAlignment="1">
      <alignment horizontal="right" vertical="center"/>
    </xf>
    <xf numFmtId="0" fontId="23" fillId="6" borderId="55" xfId="7" applyFont="1" applyFill="1" applyBorder="1" applyAlignment="1">
      <alignment horizontal="center" vertical="center"/>
    </xf>
    <xf numFmtId="185" fontId="23" fillId="0" borderId="45" xfId="7" applyNumberFormat="1" applyFont="1" applyFill="1" applyBorder="1" applyAlignment="1" applyProtection="1">
      <alignment horizontal="right" vertical="center" shrinkToFit="1"/>
    </xf>
    <xf numFmtId="185" fontId="23" fillId="0" borderId="48" xfId="7" applyNumberFormat="1" applyFont="1" applyFill="1" applyBorder="1" applyAlignment="1" applyProtection="1">
      <alignment horizontal="right" vertical="center" shrinkToFit="1"/>
    </xf>
    <xf numFmtId="185" fontId="23" fillId="0" borderId="62" xfId="7" applyNumberFormat="1" applyFont="1" applyFill="1" applyBorder="1" applyAlignment="1" applyProtection="1">
      <alignment horizontal="right" vertical="center" shrinkToFit="1"/>
    </xf>
    <xf numFmtId="0" fontId="23" fillId="0" borderId="0" xfId="21" applyFont="1">
      <alignment vertical="center"/>
    </xf>
    <xf numFmtId="0" fontId="23" fillId="7" borderId="6" xfId="21" applyFont="1" applyFill="1" applyBorder="1" applyAlignment="1"/>
    <xf numFmtId="0" fontId="23" fillId="0" borderId="56" xfId="21" applyFont="1" applyFill="1" applyBorder="1" applyAlignment="1">
      <alignment vertical="center" wrapText="1"/>
    </xf>
    <xf numFmtId="0" fontId="23" fillId="0" borderId="57" xfId="21" applyFont="1" applyFill="1" applyBorder="1" applyAlignment="1">
      <alignment vertical="center"/>
    </xf>
    <xf numFmtId="0" fontId="23" fillId="0" borderId="12" xfId="21" applyFont="1" applyFill="1" applyBorder="1" applyAlignment="1">
      <alignment vertical="center"/>
    </xf>
    <xf numFmtId="0" fontId="23" fillId="0" borderId="61" xfId="21" applyFont="1" applyFill="1" applyBorder="1" applyAlignment="1">
      <alignment vertical="center"/>
    </xf>
    <xf numFmtId="0" fontId="25" fillId="0" borderId="0" xfId="21" applyFont="1" applyFill="1" applyBorder="1" applyAlignment="1">
      <alignment vertical="center"/>
    </xf>
    <xf numFmtId="0" fontId="23" fillId="7" borderId="18" xfId="21" applyFont="1" applyFill="1" applyBorder="1" applyAlignment="1">
      <alignment horizontal="right" vertical="top"/>
    </xf>
    <xf numFmtId="0" fontId="25" fillId="0" borderId="0" xfId="21" applyNumberFormat="1" applyFont="1" applyFill="1" applyBorder="1" applyAlignment="1">
      <alignment vertical="center" wrapText="1"/>
    </xf>
    <xf numFmtId="0" fontId="23" fillId="7" borderId="64" xfId="21" applyFont="1" applyFill="1" applyBorder="1" applyAlignment="1">
      <alignment horizontal="right" vertical="top"/>
    </xf>
    <xf numFmtId="0" fontId="23" fillId="7" borderId="13" xfId="21" applyFont="1" applyFill="1" applyBorder="1" applyAlignment="1">
      <alignment horizontal="center" vertical="center"/>
    </xf>
    <xf numFmtId="185" fontId="23" fillId="0" borderId="183" xfId="21" applyNumberFormat="1" applyFont="1" applyFill="1" applyBorder="1" applyAlignment="1">
      <alignment horizontal="right" vertical="center" shrinkToFit="1"/>
    </xf>
    <xf numFmtId="185" fontId="23" fillId="0" borderId="184" xfId="21" applyNumberFormat="1" applyFont="1" applyFill="1" applyBorder="1" applyAlignment="1">
      <alignment horizontal="right" vertical="center" shrinkToFit="1"/>
    </xf>
    <xf numFmtId="185" fontId="23" fillId="0" borderId="79" xfId="21" applyNumberFormat="1" applyFont="1" applyFill="1" applyBorder="1" applyAlignment="1">
      <alignment horizontal="right" vertical="center" shrinkToFit="1"/>
    </xf>
    <xf numFmtId="0" fontId="23" fillId="0" borderId="0" xfId="21" applyNumberFormat="1" applyFont="1" applyFill="1" applyBorder="1" applyAlignment="1">
      <alignment vertical="center"/>
    </xf>
    <xf numFmtId="0" fontId="23" fillId="7" borderId="24" xfId="21" applyFont="1" applyFill="1" applyBorder="1" applyAlignment="1">
      <alignment horizontal="center" vertical="center"/>
    </xf>
    <xf numFmtId="185" fontId="23" fillId="0" borderId="185" xfId="21" applyNumberFormat="1" applyFont="1" applyFill="1" applyBorder="1" applyAlignment="1">
      <alignment horizontal="right" vertical="center" shrinkToFit="1"/>
    </xf>
    <xf numFmtId="185" fontId="23" fillId="0" borderId="74" xfId="21" applyNumberFormat="1" applyFont="1" applyFill="1" applyBorder="1" applyAlignment="1">
      <alignment horizontal="right" vertical="center" shrinkToFit="1"/>
    </xf>
    <xf numFmtId="185" fontId="23" fillId="0" borderId="182" xfId="21" applyNumberFormat="1" applyFont="1" applyFill="1" applyBorder="1" applyAlignment="1">
      <alignment horizontal="right" vertical="center" shrinkToFit="1"/>
    </xf>
    <xf numFmtId="0" fontId="23" fillId="7" borderId="45" xfId="21" applyFont="1" applyFill="1" applyBorder="1" applyAlignment="1">
      <alignment horizontal="center" vertical="center"/>
    </xf>
    <xf numFmtId="185" fontId="23" fillId="0" borderId="186" xfId="21" applyNumberFormat="1" applyFont="1" applyFill="1" applyBorder="1" applyAlignment="1">
      <alignment horizontal="right" vertical="center" shrinkToFit="1"/>
    </xf>
    <xf numFmtId="185" fontId="23" fillId="0" borderId="187" xfId="21" applyNumberFormat="1" applyFont="1" applyFill="1" applyBorder="1" applyAlignment="1">
      <alignment horizontal="right" vertical="center" shrinkToFit="1"/>
    </xf>
    <xf numFmtId="185" fontId="23" fillId="0" borderId="62" xfId="21" applyNumberFormat="1" applyFont="1" applyFill="1" applyBorder="1" applyAlignment="1">
      <alignment horizontal="right" vertical="center" shrinkToFit="1"/>
    </xf>
    <xf numFmtId="0" fontId="25" fillId="6" borderId="6" xfId="9" applyFont="1" applyFill="1" applyBorder="1" applyAlignment="1"/>
    <xf numFmtId="0" fontId="25" fillId="0" borderId="0" xfId="9" applyFont="1" applyAlignment="1"/>
    <xf numFmtId="0" fontId="26" fillId="0" borderId="0" xfId="9" applyFont="1" applyAlignment="1"/>
    <xf numFmtId="0" fontId="26" fillId="8" borderId="6" xfId="9" applyFont="1" applyFill="1" applyBorder="1" applyAlignment="1"/>
    <xf numFmtId="0" fontId="27" fillId="0" borderId="0" xfId="9" applyFont="1" applyAlignment="1">
      <alignment horizontal="center" vertical="center" wrapText="1"/>
    </xf>
    <xf numFmtId="0" fontId="27" fillId="0" borderId="0" xfId="9" applyFont="1" applyAlignment="1">
      <alignment vertical="center" wrapText="1"/>
    </xf>
    <xf numFmtId="0" fontId="25" fillId="6" borderId="18" xfId="9" applyFont="1" applyFill="1" applyBorder="1" applyAlignment="1"/>
    <xf numFmtId="0" fontId="26" fillId="0" borderId="0" xfId="9" applyFont="1">
      <alignment vertical="center"/>
    </xf>
    <xf numFmtId="0" fontId="26" fillId="8" borderId="18" xfId="9" applyFont="1" applyFill="1" applyBorder="1" applyAlignment="1"/>
    <xf numFmtId="0" fontId="25" fillId="0" borderId="31" xfId="9" applyFont="1" applyFill="1" applyBorder="1" applyAlignment="1">
      <alignment vertical="center" wrapText="1"/>
    </xf>
    <xf numFmtId="0" fontId="25" fillId="0" borderId="32" xfId="9" applyFont="1" applyFill="1" applyBorder="1" applyAlignment="1">
      <alignment vertical="center"/>
    </xf>
    <xf numFmtId="0" fontId="25" fillId="0" borderId="30" xfId="9" applyFont="1" applyFill="1" applyBorder="1" applyAlignment="1">
      <alignment vertical="center"/>
    </xf>
    <xf numFmtId="0" fontId="25" fillId="0" borderId="33" xfId="9" applyFont="1" applyFill="1" applyBorder="1" applyAlignment="1">
      <alignment vertical="center"/>
    </xf>
    <xf numFmtId="0" fontId="26" fillId="0" borderId="0" xfId="9" applyFont="1" applyAlignment="1">
      <alignment vertical="top"/>
    </xf>
    <xf numFmtId="0" fontId="25" fillId="6" borderId="18" xfId="9" applyFont="1" applyFill="1" applyBorder="1" applyAlignment="1">
      <alignment horizontal="right" vertical="center"/>
    </xf>
    <xf numFmtId="0" fontId="26" fillId="8" borderId="18" xfId="9" applyFont="1" applyFill="1" applyBorder="1" applyAlignment="1">
      <alignment horizontal="right" vertical="center"/>
    </xf>
    <xf numFmtId="0" fontId="28" fillId="0" borderId="0" xfId="9" applyFont="1">
      <alignment vertical="center"/>
    </xf>
    <xf numFmtId="0" fontId="25" fillId="6" borderId="64" xfId="9" applyFont="1" applyFill="1" applyBorder="1" applyAlignment="1">
      <alignment horizontal="right" vertical="top"/>
    </xf>
    <xf numFmtId="0" fontId="26" fillId="8" borderId="64" xfId="9" applyFont="1" applyFill="1" applyBorder="1" applyAlignment="1">
      <alignment horizontal="right" vertical="top"/>
    </xf>
    <xf numFmtId="0" fontId="25" fillId="6" borderId="13" xfId="9" applyFont="1" applyFill="1" applyBorder="1" applyAlignment="1">
      <alignment horizontal="center" vertical="center"/>
    </xf>
    <xf numFmtId="183" fontId="25" fillId="0" borderId="183" xfId="9" applyNumberFormat="1" applyFont="1" applyFill="1" applyBorder="1" applyAlignment="1" applyProtection="1">
      <alignment horizontal="right" vertical="center" shrinkToFit="1"/>
    </xf>
    <xf numFmtId="183" fontId="25" fillId="0" borderId="184" xfId="9" applyNumberFormat="1" applyFont="1" applyFill="1" applyBorder="1" applyAlignment="1" applyProtection="1">
      <alignment horizontal="right" vertical="center" shrinkToFit="1"/>
    </xf>
    <xf numFmtId="183" fontId="25" fillId="0" borderId="79" xfId="9" applyNumberFormat="1" applyFont="1" applyFill="1" applyBorder="1" applyAlignment="1" applyProtection="1">
      <alignment horizontal="right" vertical="center" shrinkToFit="1"/>
    </xf>
    <xf numFmtId="183" fontId="26" fillId="0" borderId="0" xfId="9" applyNumberFormat="1" applyFont="1" applyAlignment="1">
      <alignment horizontal="right" vertical="center" shrinkToFit="1"/>
    </xf>
    <xf numFmtId="0" fontId="26" fillId="8" borderId="13" xfId="9" applyFont="1" applyFill="1" applyBorder="1" applyAlignment="1">
      <alignment horizontal="center" vertical="center"/>
    </xf>
    <xf numFmtId="183" fontId="26" fillId="0" borderId="183" xfId="9" applyNumberFormat="1" applyFont="1" applyBorder="1" applyAlignment="1" applyProtection="1">
      <alignment horizontal="right" vertical="center" shrinkToFit="1"/>
      <protection locked="0"/>
    </xf>
    <xf numFmtId="183" fontId="26" fillId="0" borderId="2" xfId="9" applyNumberFormat="1" applyFont="1" applyBorder="1" applyAlignment="1" applyProtection="1">
      <alignment horizontal="right" vertical="center" shrinkToFit="1"/>
      <protection locked="0"/>
    </xf>
    <xf numFmtId="183" fontId="26" fillId="0" borderId="79" xfId="9" applyNumberFormat="1" applyFont="1" applyBorder="1" applyAlignment="1" applyProtection="1">
      <alignment horizontal="right" vertical="center" shrinkToFit="1"/>
      <protection locked="0"/>
    </xf>
    <xf numFmtId="0" fontId="25" fillId="6" borderId="24" xfId="9" applyFont="1" applyFill="1" applyBorder="1" applyAlignment="1">
      <alignment horizontal="center" vertical="center"/>
    </xf>
    <xf numFmtId="183" fontId="25" fillId="0" borderId="185" xfId="9" applyNumberFormat="1" applyFont="1" applyFill="1" applyBorder="1" applyAlignment="1" applyProtection="1">
      <alignment horizontal="right" vertical="center" shrinkToFit="1"/>
    </xf>
    <xf numFmtId="183" fontId="25" fillId="0" borderId="74" xfId="9" applyNumberFormat="1" applyFont="1" applyFill="1" applyBorder="1" applyAlignment="1" applyProtection="1">
      <alignment horizontal="right" vertical="center" shrinkToFit="1"/>
    </xf>
    <xf numFmtId="183" fontId="25" fillId="0" borderId="182" xfId="9" applyNumberFormat="1" applyFont="1" applyFill="1" applyBorder="1" applyAlignment="1" applyProtection="1">
      <alignment horizontal="right" vertical="center" shrinkToFit="1"/>
    </xf>
    <xf numFmtId="0" fontId="26" fillId="8" borderId="24" xfId="9" applyFont="1" applyFill="1" applyBorder="1" applyAlignment="1">
      <alignment horizontal="center" vertical="center"/>
    </xf>
    <xf numFmtId="183" fontId="26" fillId="0" borderId="185" xfId="9" applyNumberFormat="1" applyFont="1" applyBorder="1" applyAlignment="1" applyProtection="1">
      <alignment horizontal="right" vertical="center" shrinkToFit="1"/>
      <protection locked="0"/>
    </xf>
    <xf numFmtId="183" fontId="26" fillId="0" borderId="25" xfId="9" applyNumberFormat="1" applyFont="1" applyBorder="1" applyAlignment="1" applyProtection="1">
      <alignment horizontal="right" vertical="center" shrinkToFit="1"/>
      <protection locked="0"/>
    </xf>
    <xf numFmtId="183" fontId="26" fillId="0" borderId="182" xfId="9" applyNumberFormat="1" applyFont="1" applyBorder="1" applyAlignment="1" applyProtection="1">
      <alignment horizontal="right" vertical="center" shrinkToFit="1"/>
      <protection locked="0"/>
    </xf>
    <xf numFmtId="0" fontId="24" fillId="0" borderId="0" xfId="9" applyFont="1" applyAlignment="1">
      <alignment horizontal="center" vertical="center"/>
    </xf>
    <xf numFmtId="0" fontId="25" fillId="6" borderId="55" xfId="9" applyFont="1" applyFill="1" applyBorder="1" applyAlignment="1">
      <alignment horizontal="center" vertical="center"/>
    </xf>
    <xf numFmtId="183" fontId="25" fillId="0" borderId="186" xfId="9" applyNumberFormat="1" applyFont="1" applyFill="1" applyBorder="1" applyAlignment="1" applyProtection="1">
      <alignment horizontal="right" vertical="center" shrinkToFit="1"/>
    </xf>
    <xf numFmtId="183" fontId="25" fillId="0" borderId="187" xfId="9" applyNumberFormat="1" applyFont="1" applyFill="1" applyBorder="1" applyAlignment="1" applyProtection="1">
      <alignment horizontal="right" vertical="center" shrinkToFit="1"/>
    </xf>
    <xf numFmtId="183" fontId="25" fillId="0" borderId="62" xfId="9" applyNumberFormat="1" applyFont="1" applyFill="1" applyBorder="1" applyAlignment="1" applyProtection="1">
      <alignment horizontal="right" vertical="center" shrinkToFit="1"/>
    </xf>
    <xf numFmtId="0" fontId="29" fillId="0" borderId="0" xfId="9" applyNumberFormat="1" applyFont="1" applyAlignment="1">
      <alignment horizontal="center" vertical="center" shrinkToFit="1"/>
    </xf>
    <xf numFmtId="0" fontId="26" fillId="8" borderId="55" xfId="9" applyFont="1" applyFill="1" applyBorder="1" applyAlignment="1">
      <alignment horizontal="center" vertical="center"/>
    </xf>
    <xf numFmtId="183" fontId="26" fillId="0" borderId="186" xfId="9" applyNumberFormat="1" applyFont="1" applyBorder="1" applyAlignment="1" applyProtection="1">
      <alignment horizontal="right" vertical="center" shrinkToFit="1"/>
      <protection locked="0"/>
    </xf>
    <xf numFmtId="183" fontId="26" fillId="0" borderId="46" xfId="9" applyNumberFormat="1" applyFont="1" applyBorder="1" applyAlignment="1" applyProtection="1">
      <alignment horizontal="right" vertical="center" shrinkToFit="1"/>
      <protection locked="0"/>
    </xf>
    <xf numFmtId="183" fontId="26" fillId="0" borderId="62" xfId="9" applyNumberFormat="1" applyFont="1" applyBorder="1" applyAlignment="1" applyProtection="1">
      <alignment horizontal="right" vertical="center" shrinkToFit="1"/>
      <protection locked="0"/>
    </xf>
    <xf numFmtId="0" fontId="25" fillId="0" borderId="0" xfId="8" applyFont="1" applyFill="1" applyBorder="1" applyAlignment="1"/>
    <xf numFmtId="0" fontId="25" fillId="0" borderId="26" xfId="8" applyFont="1" applyFill="1" applyBorder="1" applyAlignment="1">
      <alignment vertical="center"/>
    </xf>
    <xf numFmtId="0" fontId="25" fillId="0" borderId="32" xfId="8" applyFont="1" applyFill="1" applyBorder="1" applyAlignment="1">
      <alignment vertical="center" wrapText="1"/>
    </xf>
    <xf numFmtId="0" fontId="25" fillId="0" borderId="0" xfId="8" applyFont="1" applyFill="1" applyBorder="1" applyAlignment="1">
      <alignment horizontal="left" vertical="center"/>
    </xf>
    <xf numFmtId="183" fontId="25" fillId="0" borderId="183" xfId="8" applyNumberFormat="1" applyFont="1" applyBorder="1" applyAlignment="1">
      <alignment horizontal="right" vertical="center" shrinkToFit="1"/>
    </xf>
    <xf numFmtId="183" fontId="25" fillId="0" borderId="184" xfId="8" applyNumberFormat="1" applyFont="1" applyBorder="1" applyAlignment="1">
      <alignment horizontal="right" vertical="center" shrinkToFit="1"/>
    </xf>
    <xf numFmtId="183" fontId="25" fillId="0" borderId="79" xfId="8" applyNumberFormat="1" applyFont="1" applyBorder="1" applyAlignment="1">
      <alignment horizontal="right" vertical="center" shrinkToFit="1"/>
    </xf>
    <xf numFmtId="183" fontId="25" fillId="0" borderId="0" xfId="8" applyNumberFormat="1" applyFont="1" applyFill="1" applyBorder="1" applyAlignment="1" applyProtection="1">
      <alignment horizontal="right" vertical="center"/>
    </xf>
    <xf numFmtId="183" fontId="25" fillId="0" borderId="185" xfId="8" applyNumberFormat="1" applyFont="1" applyBorder="1" applyAlignment="1">
      <alignment horizontal="right" vertical="center" shrinkToFit="1"/>
    </xf>
    <xf numFmtId="183" fontId="25" fillId="0" borderId="74" xfId="8" applyNumberFormat="1" applyFont="1" applyBorder="1" applyAlignment="1">
      <alignment horizontal="right" vertical="center" shrinkToFit="1"/>
    </xf>
    <xf numFmtId="183" fontId="25" fillId="0" borderId="182" xfId="8" applyNumberFormat="1" applyFont="1" applyBorder="1" applyAlignment="1">
      <alignment horizontal="right" vertical="center" shrinkToFit="1"/>
    </xf>
    <xf numFmtId="0" fontId="25" fillId="6" borderId="45" xfId="8" applyFont="1" applyFill="1" applyBorder="1" applyAlignment="1">
      <alignment horizontal="center" vertical="center"/>
    </xf>
    <xf numFmtId="183" fontId="25" fillId="0" borderId="186" xfId="8" applyNumberFormat="1" applyFont="1" applyBorder="1" applyAlignment="1">
      <alignment horizontal="right" vertical="center" shrinkToFit="1"/>
    </xf>
    <xf numFmtId="183" fontId="25" fillId="0" borderId="187" xfId="8" applyNumberFormat="1" applyFont="1" applyBorder="1" applyAlignment="1">
      <alignment horizontal="right" vertical="center" shrinkToFit="1"/>
    </xf>
    <xf numFmtId="183" fontId="25" fillId="0" borderId="62" xfId="8" applyNumberFormat="1" applyFont="1" applyBorder="1" applyAlignment="1">
      <alignment horizontal="right" vertical="center" shrinkToFit="1"/>
    </xf>
    <xf numFmtId="0" fontId="30" fillId="6" borderId="6" xfId="7" applyFont="1" applyFill="1" applyBorder="1" applyAlignment="1"/>
    <xf numFmtId="0" fontId="30" fillId="0" borderId="8" xfId="7" applyFont="1" applyFill="1" applyBorder="1" applyAlignment="1">
      <alignment horizontal="center" vertical="center" wrapText="1"/>
    </xf>
    <xf numFmtId="0" fontId="30" fillId="0" borderId="12" xfId="7" applyFont="1" applyFill="1" applyBorder="1" applyAlignment="1">
      <alignment horizontal="center" vertical="center" wrapText="1"/>
    </xf>
    <xf numFmtId="0" fontId="30" fillId="0" borderId="2" xfId="7" applyFont="1" applyFill="1" applyBorder="1" applyAlignment="1">
      <alignment horizontal="center" vertical="center"/>
    </xf>
    <xf numFmtId="0" fontId="30" fillId="0" borderId="5" xfId="7" applyFont="1" applyFill="1" applyBorder="1" applyAlignment="1">
      <alignment horizontal="center" vertical="center"/>
    </xf>
    <xf numFmtId="0" fontId="30" fillId="0" borderId="6" xfId="7" applyFont="1" applyFill="1" applyBorder="1" applyAlignment="1">
      <alignment horizontal="center" vertical="center"/>
    </xf>
    <xf numFmtId="0" fontId="30" fillId="6" borderId="18" xfId="7" applyFont="1" applyFill="1" applyBorder="1" applyAlignment="1">
      <alignment horizontal="right" vertical="top"/>
    </xf>
    <xf numFmtId="0" fontId="30" fillId="6" borderId="64" xfId="7" applyFont="1" applyFill="1" applyBorder="1" applyAlignment="1">
      <alignment horizontal="right" vertical="top"/>
    </xf>
    <xf numFmtId="0" fontId="31" fillId="8" borderId="24" xfId="6" applyFont="1" applyFill="1" applyBorder="1" applyAlignment="1">
      <alignment horizontal="center" vertical="center"/>
    </xf>
    <xf numFmtId="183" fontId="30" fillId="0" borderId="24" xfId="6" applyNumberFormat="1" applyFont="1" applyFill="1" applyBorder="1" applyAlignment="1" applyProtection="1">
      <alignment horizontal="right" vertical="center" shrinkToFit="1"/>
    </xf>
    <xf numFmtId="183" fontId="30" fillId="0" borderId="27"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xf>
    <xf numFmtId="183" fontId="30" fillId="0" borderId="74" xfId="6" applyNumberFormat="1" applyFont="1" applyFill="1" applyBorder="1" applyAlignment="1" applyProtection="1">
      <alignment horizontal="right" vertical="center" shrinkToFit="1"/>
      <protection locked="0"/>
    </xf>
    <xf numFmtId="183" fontId="30" fillId="0" borderId="182" xfId="6" applyNumberFormat="1" applyFont="1" applyFill="1" applyBorder="1" applyAlignment="1" applyProtection="1">
      <alignment horizontal="right" vertical="center" shrinkToFit="1"/>
      <protection locked="0"/>
    </xf>
    <xf numFmtId="183" fontId="30" fillId="0" borderId="29" xfId="6" applyNumberFormat="1" applyFont="1" applyFill="1" applyBorder="1" applyAlignment="1" applyProtection="1">
      <alignment horizontal="right" vertical="center" shrinkToFit="1"/>
    </xf>
    <xf numFmtId="0" fontId="24" fillId="0" borderId="0" xfId="7" applyFont="1" applyAlignment="1">
      <alignment horizontal="right"/>
    </xf>
    <xf numFmtId="0" fontId="31" fillId="8" borderId="55" xfId="6" applyFont="1" applyFill="1" applyBorder="1" applyAlignment="1">
      <alignment horizontal="center" vertical="center"/>
    </xf>
    <xf numFmtId="183" fontId="30" fillId="0" borderId="45" xfId="6" applyNumberFormat="1" applyFont="1" applyFill="1" applyBorder="1" applyAlignment="1" applyProtection="1">
      <alignment horizontal="right" vertical="center" shrinkToFit="1"/>
    </xf>
    <xf numFmtId="183" fontId="30" fillId="0" borderId="48"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xf>
    <xf numFmtId="183" fontId="30" fillId="0" borderId="187" xfId="6" applyNumberFormat="1" applyFont="1" applyFill="1" applyBorder="1" applyAlignment="1" applyProtection="1">
      <alignment horizontal="right" vertical="center" shrinkToFit="1"/>
      <protection locked="0"/>
    </xf>
    <xf numFmtId="183" fontId="30" fillId="0" borderId="62" xfId="6" applyNumberFormat="1" applyFont="1" applyFill="1" applyBorder="1" applyAlignment="1" applyProtection="1">
      <alignment horizontal="right" vertical="center" shrinkToFit="1"/>
      <protection locked="0"/>
    </xf>
    <xf numFmtId="183" fontId="30" fillId="0" borderId="55" xfId="6" applyNumberFormat="1" applyFont="1" applyFill="1" applyBorder="1" applyAlignment="1" applyProtection="1">
      <alignment horizontal="right" vertical="center" shrinkToFit="1"/>
    </xf>
    <xf numFmtId="178" fontId="3" fillId="0" borderId="0" xfId="25" applyNumberFormat="1" applyFont="1">
      <alignment vertical="center"/>
    </xf>
    <xf numFmtId="0" fontId="5" fillId="3" borderId="0" xfId="4" applyFont="1" applyFill="1" applyAlignment="1">
      <alignment vertical="center"/>
    </xf>
    <xf numFmtId="0" fontId="1" fillId="3" borderId="0" xfId="4" applyFill="1" applyAlignment="1">
      <alignment vertical="center"/>
    </xf>
    <xf numFmtId="0" fontId="1" fillId="3" borderId="0" xfId="4" applyFill="1" applyAlignment="1" applyProtection="1">
      <alignment vertical="center"/>
      <protection hidden="1"/>
    </xf>
    <xf numFmtId="0" fontId="3" fillId="0" borderId="30" xfId="25" applyFont="1" applyBorder="1">
      <alignment vertical="center"/>
    </xf>
    <xf numFmtId="0" fontId="3" fillId="0" borderId="35" xfId="25" applyFont="1" applyBorder="1">
      <alignment vertical="center"/>
    </xf>
    <xf numFmtId="178" fontId="3" fillId="0" borderId="42" xfId="25" applyNumberFormat="1" applyFont="1" applyBorder="1">
      <alignment vertical="center"/>
    </xf>
    <xf numFmtId="178" fontId="3" fillId="0" borderId="31" xfId="25" applyNumberFormat="1" applyFont="1" applyBorder="1">
      <alignment vertical="center"/>
    </xf>
    <xf numFmtId="178" fontId="3" fillId="0" borderId="34" xfId="25" applyNumberFormat="1" applyFont="1" applyBorder="1">
      <alignment vertical="center"/>
    </xf>
    <xf numFmtId="178" fontId="5" fillId="0" borderId="0" xfId="25" applyNumberFormat="1" applyFont="1">
      <alignment vertical="center"/>
    </xf>
    <xf numFmtId="178" fontId="3" fillId="3" borderId="0" xfId="25" applyNumberFormat="1" applyFont="1" applyFill="1" applyAlignment="1">
      <alignment vertical="center" wrapText="1"/>
    </xf>
    <xf numFmtId="187" fontId="3" fillId="3" borderId="0" xfId="23" applyNumberFormat="1" applyFont="1" applyFill="1" applyAlignment="1">
      <alignment vertical="center" wrapText="1"/>
    </xf>
    <xf numFmtId="178" fontId="1" fillId="0" borderId="0" xfId="16" applyNumberFormat="1" applyAlignment="1">
      <alignment vertical="center"/>
    </xf>
    <xf numFmtId="178" fontId="1" fillId="0" borderId="0" xfId="25" applyNumberFormat="1" applyAlignment="1">
      <alignment horizontal="center" vertical="center"/>
    </xf>
    <xf numFmtId="183" fontId="1" fillId="0" borderId="0" xfId="18" applyNumberFormat="1" applyAlignment="1">
      <alignment horizontal="right" vertical="center"/>
    </xf>
    <xf numFmtId="49" fontId="3" fillId="3" borderId="0" xfId="23" applyNumberFormat="1" applyFont="1" applyFill="1" applyAlignment="1">
      <alignment horizontal="center" vertical="center" wrapText="1"/>
    </xf>
    <xf numFmtId="190" fontId="3" fillId="0" borderId="0" xfId="25" applyNumberFormat="1" applyFont="1">
      <alignment vertical="center"/>
    </xf>
    <xf numFmtId="0" fontId="33" fillId="0" borderId="0" xfId="14" applyFont="1">
      <alignment vertical="center"/>
    </xf>
    <xf numFmtId="184" fontId="1" fillId="0" borderId="0" xfId="18" applyNumberFormat="1" applyAlignment="1">
      <alignment horizontal="right" vertical="center"/>
    </xf>
    <xf numFmtId="49" fontId="3" fillId="3" borderId="0" xfId="23" applyNumberFormat="1" applyFont="1" applyFill="1" applyAlignment="1">
      <alignment horizontal="center" vertical="center"/>
    </xf>
    <xf numFmtId="189" fontId="3" fillId="0" borderId="34" xfId="25" applyNumberFormat="1" applyFont="1" applyBorder="1">
      <alignment vertical="center"/>
    </xf>
    <xf numFmtId="189" fontId="3" fillId="0" borderId="23" xfId="25" applyNumberFormat="1" applyFont="1" applyBorder="1">
      <alignment vertical="center"/>
    </xf>
    <xf numFmtId="189" fontId="3" fillId="0" borderId="0" xfId="23" applyNumberFormat="1" applyFont="1">
      <alignment vertical="center"/>
    </xf>
    <xf numFmtId="0" fontId="1" fillId="3" borderId="0" xfId="4" applyFill="1" applyAlignment="1">
      <alignment vertical="center"/>
    </xf>
    <xf numFmtId="178" fontId="3" fillId="0" borderId="14" xfId="25" applyNumberFormat="1" applyFont="1" applyBorder="1">
      <alignment vertical="center"/>
    </xf>
    <xf numFmtId="178" fontId="3" fillId="0" borderId="15" xfId="25" applyNumberFormat="1" applyFont="1" applyBorder="1">
      <alignment vertical="center"/>
    </xf>
    <xf numFmtId="0" fontId="1" fillId="0" borderId="0" xfId="1"/>
    <xf numFmtId="0" fontId="1" fillId="0" borderId="74" xfId="1" applyBorder="1"/>
    <xf numFmtId="0" fontId="1" fillId="0" borderId="74" xfId="1" applyBorder="1" applyAlignment="1">
      <alignment vertical="center"/>
    </xf>
    <xf numFmtId="0" fontId="35"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2" fillId="0" borderId="27" xfId="1" applyNumberFormat="1" applyFont="1" applyFill="1" applyBorder="1" applyAlignment="1">
      <alignment vertical="center"/>
    </xf>
    <xf numFmtId="187" fontId="22" fillId="0" borderId="172" xfId="1" applyNumberFormat="1" applyFont="1" applyFill="1" applyBorder="1" applyAlignment="1">
      <alignment vertical="center"/>
    </xf>
    <xf numFmtId="187" fontId="22" fillId="0" borderId="172" xfId="1" applyNumberFormat="1" applyFont="1" applyFill="1" applyBorder="1" applyAlignment="1">
      <alignment vertical="center" wrapText="1"/>
    </xf>
    <xf numFmtId="187" fontId="22" fillId="0" borderId="30" xfId="1" applyNumberFormat="1" applyFont="1" applyFill="1" applyBorder="1" applyAlignment="1">
      <alignment vertical="center"/>
    </xf>
    <xf numFmtId="187" fontId="22" fillId="0" borderId="173" xfId="1" applyNumberFormat="1" applyFont="1" applyFill="1" applyBorder="1" applyAlignment="1">
      <alignment vertical="center"/>
    </xf>
    <xf numFmtId="191" fontId="22" fillId="0" borderId="175" xfId="1" applyNumberFormat="1" applyFont="1" applyFill="1" applyBorder="1" applyAlignment="1">
      <alignment vertical="center"/>
    </xf>
    <xf numFmtId="191" fontId="22" fillId="0" borderId="171" xfId="1" applyNumberFormat="1" applyFont="1" applyFill="1" applyBorder="1" applyAlignment="1">
      <alignment vertical="center"/>
    </xf>
    <xf numFmtId="178" fontId="22" fillId="0" borderId="177" xfId="1" applyNumberFormat="1" applyFont="1" applyBorder="1" applyAlignment="1">
      <alignment horizontal="center" vertical="center"/>
    </xf>
    <xf numFmtId="187" fontId="22" fillId="0" borderId="177" xfId="1" applyNumberFormat="1" applyFont="1" applyFill="1" applyBorder="1" applyAlignment="1">
      <alignment vertical="center"/>
    </xf>
    <xf numFmtId="187" fontId="22" fillId="0" borderId="178" xfId="1" applyNumberFormat="1" applyFont="1" applyFill="1" applyBorder="1" applyAlignment="1">
      <alignment vertical="center"/>
    </xf>
    <xf numFmtId="191" fontId="22" fillId="0" borderId="179" xfId="1" applyNumberFormat="1" applyFont="1" applyFill="1" applyBorder="1" applyAlignment="1">
      <alignment vertical="center"/>
    </xf>
    <xf numFmtId="191" fontId="22" fillId="0" borderId="180" xfId="1" applyNumberFormat="1" applyFont="1" applyFill="1" applyBorder="1" applyAlignment="1">
      <alignment vertical="center"/>
    </xf>
    <xf numFmtId="191" fontId="22" fillId="0" borderId="23" xfId="1" applyNumberFormat="1" applyFont="1" applyBorder="1" applyAlignment="1">
      <alignment vertical="center"/>
    </xf>
    <xf numFmtId="191" fontId="22" fillId="0" borderId="27" xfId="1" applyNumberFormat="1" applyFont="1" applyBorder="1" applyAlignment="1">
      <alignment vertical="center"/>
    </xf>
    <xf numFmtId="191" fontId="22" fillId="0" borderId="172" xfId="1" applyNumberFormat="1" applyFont="1" applyBorder="1" applyAlignment="1">
      <alignment vertical="center"/>
    </xf>
    <xf numFmtId="49" fontId="7" fillId="0" borderId="0" xfId="10" applyNumberFormat="1" applyFont="1" applyAlignment="1">
      <alignment horizontal="center" vertical="center"/>
    </xf>
    <xf numFmtId="0" fontId="2" fillId="0" borderId="6" xfId="10" applyFont="1" applyBorder="1" applyAlignment="1">
      <alignment horizontal="center" vertical="center"/>
    </xf>
    <xf numFmtId="0" fontId="2" fillId="0" borderId="18" xfId="10" applyFont="1" applyBorder="1" applyAlignment="1">
      <alignment horizontal="center" vertical="center"/>
    </xf>
    <xf numFmtId="0" fontId="2" fillId="0" borderId="64" xfId="10" applyFont="1" applyBorder="1" applyAlignment="1">
      <alignment horizontal="center" vertical="center"/>
    </xf>
    <xf numFmtId="0" fontId="2" fillId="0" borderId="7" xfId="10" applyFont="1" applyBorder="1" applyAlignment="1">
      <alignment horizontal="center" vertical="center"/>
    </xf>
    <xf numFmtId="0" fontId="2" fillId="0" borderId="19" xfId="10" applyFont="1" applyBorder="1" applyAlignment="1">
      <alignment horizontal="center" vertical="center"/>
    </xf>
    <xf numFmtId="0" fontId="2" fillId="0" borderId="53" xfId="10" applyFont="1" applyBorder="1" applyAlignment="1">
      <alignment horizontal="center" vertical="center"/>
    </xf>
    <xf numFmtId="0" fontId="11" fillId="0" borderId="7" xfId="2" applyFont="1" applyBorder="1" applyAlignment="1">
      <alignment horizontal="left" vertical="center"/>
    </xf>
    <xf numFmtId="0" fontId="11" fillId="0" borderId="19" xfId="2" applyFont="1" applyBorder="1" applyAlignment="1">
      <alignment horizontal="left" vertical="center"/>
    </xf>
    <xf numFmtId="0" fontId="11" fillId="0" borderId="53" xfId="2" applyFont="1" applyBorder="1" applyAlignment="1">
      <alignment horizontal="left" vertical="center"/>
    </xf>
    <xf numFmtId="178" fontId="2" fillId="0" borderId="7" xfId="10" applyNumberFormat="1" applyFont="1" applyBorder="1" applyAlignment="1">
      <alignment horizontal="right" vertical="center" shrinkToFit="1"/>
    </xf>
    <xf numFmtId="178" fontId="2" fillId="0" borderId="19" xfId="10" applyNumberFormat="1" applyFont="1" applyBorder="1" applyAlignment="1">
      <alignment horizontal="right" vertical="center" shrinkToFit="1"/>
    </xf>
    <xf numFmtId="178" fontId="2" fillId="0" borderId="53" xfId="10" applyNumberFormat="1" applyFont="1" applyBorder="1" applyAlignment="1">
      <alignment horizontal="right" vertical="center" shrinkToFit="1"/>
    </xf>
    <xf numFmtId="0" fontId="2" fillId="0" borderId="7" xfId="10" applyFont="1" applyBorder="1" applyAlignment="1">
      <alignment horizontal="left" vertical="center"/>
    </xf>
    <xf numFmtId="0" fontId="2" fillId="0" borderId="19" xfId="10" applyFont="1" applyBorder="1" applyAlignment="1">
      <alignment horizontal="left" vertical="center"/>
    </xf>
    <xf numFmtId="0" fontId="2" fillId="0" borderId="53" xfId="10" applyFont="1" applyBorder="1" applyAlignment="1">
      <alignment horizontal="left" vertical="center"/>
    </xf>
    <xf numFmtId="180" fontId="2" fillId="0" borderId="7" xfId="10" applyNumberFormat="1" applyFont="1" applyBorder="1" applyAlignment="1">
      <alignment horizontal="right" vertical="center" shrinkToFit="1"/>
    </xf>
    <xf numFmtId="180" fontId="2" fillId="0" borderId="19" xfId="10" applyNumberFormat="1" applyFont="1" applyBorder="1" applyAlignment="1">
      <alignment horizontal="right" vertical="center" shrinkToFit="1"/>
    </xf>
    <xf numFmtId="180" fontId="2" fillId="0" borderId="53" xfId="10" applyNumberFormat="1" applyFont="1" applyBorder="1" applyAlignment="1">
      <alignment horizontal="right" vertical="center" shrinkToFit="1"/>
    </xf>
    <xf numFmtId="0" fontId="2" fillId="0" borderId="57" xfId="10" applyFont="1" applyBorder="1">
      <alignment vertical="center"/>
    </xf>
    <xf numFmtId="0" fontId="2" fillId="0" borderId="35" xfId="10" applyFont="1" applyBorder="1">
      <alignment vertical="center"/>
    </xf>
    <xf numFmtId="0" fontId="2" fillId="0" borderId="37" xfId="10" applyFont="1" applyBorder="1">
      <alignment vertical="center"/>
    </xf>
    <xf numFmtId="0" fontId="2" fillId="0" borderId="32" xfId="10" applyFont="1" applyBorder="1" applyAlignment="1">
      <alignment horizontal="center" vertical="center"/>
    </xf>
    <xf numFmtId="0" fontId="2" fillId="0" borderId="35" xfId="10" applyFont="1" applyBorder="1" applyAlignment="1">
      <alignment horizontal="center" vertical="center"/>
    </xf>
    <xf numFmtId="0" fontId="11" fillId="0" borderId="8" xfId="2" applyFont="1" applyBorder="1" applyAlignment="1">
      <alignment horizontal="left" vertical="center"/>
    </xf>
    <xf numFmtId="0" fontId="11" fillId="0" borderId="0" xfId="2" applyFont="1" applyAlignment="1">
      <alignment horizontal="left" vertical="center"/>
    </xf>
    <xf numFmtId="0" fontId="11" fillId="0" borderId="58" xfId="2" applyFont="1" applyBorder="1" applyAlignment="1">
      <alignment horizontal="left" vertical="center"/>
    </xf>
    <xf numFmtId="178" fontId="2" fillId="0" borderId="8" xfId="10" applyNumberFormat="1" applyFont="1" applyBorder="1" applyAlignment="1">
      <alignment horizontal="right" vertical="center" shrinkToFit="1"/>
    </xf>
    <xf numFmtId="178" fontId="2" fillId="0" borderId="0" xfId="10" applyNumberFormat="1" applyFont="1" applyAlignment="1">
      <alignment horizontal="right" vertical="center" shrinkToFit="1"/>
    </xf>
    <xf numFmtId="178" fontId="2" fillId="0" borderId="58" xfId="10" applyNumberFormat="1" applyFont="1" applyBorder="1" applyAlignment="1">
      <alignment horizontal="right" vertical="center" shrinkToFit="1"/>
    </xf>
    <xf numFmtId="0" fontId="2" fillId="0" borderId="8" xfId="10" applyFont="1" applyBorder="1" applyAlignment="1">
      <alignment horizontal="left" vertical="center"/>
    </xf>
    <xf numFmtId="0" fontId="2" fillId="0" borderId="0" xfId="10" applyFont="1" applyAlignment="1">
      <alignment horizontal="left" vertical="center"/>
    </xf>
    <xf numFmtId="0" fontId="2" fillId="0" borderId="58" xfId="10" applyFont="1" applyBorder="1" applyAlignment="1">
      <alignment horizontal="left" vertical="center"/>
    </xf>
    <xf numFmtId="180" fontId="2" fillId="0" borderId="8" xfId="10" applyNumberFormat="1" applyFont="1" applyBorder="1" applyAlignment="1">
      <alignment horizontal="right" vertical="center" shrinkToFit="1"/>
    </xf>
    <xf numFmtId="180" fontId="2" fillId="0" borderId="0" xfId="10" applyNumberFormat="1" applyFont="1" applyAlignment="1">
      <alignment horizontal="right" vertical="center" shrinkToFit="1"/>
    </xf>
    <xf numFmtId="180" fontId="2" fillId="0" borderId="58" xfId="10" applyNumberFormat="1" applyFont="1" applyBorder="1" applyAlignment="1">
      <alignment horizontal="right" vertical="center" shrinkToFit="1"/>
    </xf>
    <xf numFmtId="181" fontId="2" fillId="0" borderId="8" xfId="10" applyNumberFormat="1" applyFont="1" applyBorder="1" applyAlignment="1">
      <alignment horizontal="right" vertical="center" shrinkToFit="1"/>
    </xf>
    <xf numFmtId="181" fontId="2" fillId="0" borderId="0" xfId="10" applyNumberFormat="1" applyFont="1" applyAlignment="1">
      <alignment horizontal="right" vertical="center" shrinkToFit="1"/>
    </xf>
    <xf numFmtId="181" fontId="2" fillId="0" borderId="58" xfId="10" applyNumberFormat="1" applyFont="1" applyBorder="1" applyAlignment="1">
      <alignment horizontal="right" vertical="center" shrinkToFit="1"/>
    </xf>
    <xf numFmtId="177" fontId="2" fillId="0" borderId="8" xfId="10" applyNumberFormat="1" applyFont="1" applyBorder="1" applyAlignment="1">
      <alignment horizontal="right" vertical="center" shrinkToFit="1"/>
    </xf>
    <xf numFmtId="177" fontId="2" fillId="0" borderId="0" xfId="10" applyNumberFormat="1" applyFont="1" applyAlignment="1">
      <alignment horizontal="right" vertical="center" shrinkToFit="1"/>
    </xf>
    <xf numFmtId="177" fontId="2" fillId="0" borderId="58" xfId="10" applyNumberFormat="1" applyFont="1" applyBorder="1" applyAlignment="1">
      <alignment horizontal="right" vertical="center" shrinkToFit="1"/>
    </xf>
    <xf numFmtId="0" fontId="2" fillId="0" borderId="39" xfId="10" applyFont="1" applyBorder="1">
      <alignment vertical="center"/>
    </xf>
    <xf numFmtId="0" fontId="2" fillId="0" borderId="22" xfId="10" applyFont="1" applyBorder="1">
      <alignment vertical="center"/>
    </xf>
    <xf numFmtId="0" fontId="2" fillId="0" borderId="41" xfId="10" applyFont="1" applyBorder="1">
      <alignment vertical="center"/>
    </xf>
    <xf numFmtId="178" fontId="2" fillId="0" borderId="39" xfId="10" applyNumberFormat="1" applyFont="1" applyBorder="1" applyAlignment="1">
      <alignment horizontal="right" vertical="center" shrinkToFit="1"/>
    </xf>
    <xf numFmtId="178" fontId="2" fillId="0" borderId="22" xfId="10" applyNumberFormat="1" applyFont="1" applyBorder="1" applyAlignment="1">
      <alignment horizontal="right" vertical="center" shrinkToFit="1"/>
    </xf>
    <xf numFmtId="178" fontId="2" fillId="0" borderId="50" xfId="10" applyNumberFormat="1" applyFont="1" applyBorder="1" applyAlignment="1">
      <alignment horizontal="right" vertical="center" shrinkToFit="1"/>
    </xf>
    <xf numFmtId="0" fontId="2" fillId="0" borderId="32" xfId="10" applyFont="1" applyBorder="1">
      <alignment vertical="center"/>
    </xf>
    <xf numFmtId="178" fontId="2" fillId="0" borderId="32" xfId="10" applyNumberFormat="1" applyFont="1" applyBorder="1" applyAlignment="1">
      <alignment horizontal="right" vertical="center" shrinkToFit="1"/>
    </xf>
    <xf numFmtId="178" fontId="2" fillId="0" borderId="35" xfId="10" applyNumberFormat="1" applyFont="1" applyBorder="1" applyAlignment="1">
      <alignment horizontal="right" vertical="center" shrinkToFit="1"/>
    </xf>
    <xf numFmtId="178" fontId="2" fillId="0" borderId="51" xfId="10" applyNumberFormat="1" applyFont="1" applyBorder="1" applyAlignment="1">
      <alignment horizontal="right" vertical="center" shrinkToFit="1"/>
    </xf>
    <xf numFmtId="0" fontId="2" fillId="0" borderId="33" xfId="10" applyFont="1" applyBorder="1">
      <alignment vertical="center"/>
    </xf>
    <xf numFmtId="0" fontId="2" fillId="0" borderId="36" xfId="10" applyFont="1" applyBorder="1">
      <alignment vertical="center"/>
    </xf>
    <xf numFmtId="0" fontId="2" fillId="0" borderId="38" xfId="10" applyFont="1" applyBorder="1">
      <alignment vertical="center"/>
    </xf>
    <xf numFmtId="179" fontId="2" fillId="0" borderId="33" xfId="10" applyNumberFormat="1" applyFont="1" applyBorder="1" applyAlignment="1">
      <alignment horizontal="right" vertical="center" shrinkToFit="1"/>
    </xf>
    <xf numFmtId="179" fontId="2" fillId="0" borderId="36" xfId="10" applyNumberFormat="1" applyFont="1" applyBorder="1" applyAlignment="1">
      <alignment horizontal="right" vertical="center" shrinkToFit="1"/>
    </xf>
    <xf numFmtId="179" fontId="2" fillId="0" borderId="52" xfId="10" applyNumberFormat="1" applyFont="1" applyBorder="1" applyAlignment="1">
      <alignment horizontal="right" vertical="center" shrinkToFit="1"/>
    </xf>
    <xf numFmtId="0" fontId="11" fillId="0" borderId="40" xfId="10" applyFont="1" applyBorder="1">
      <alignment vertical="center"/>
    </xf>
    <xf numFmtId="0" fontId="11" fillId="0" borderId="22" xfId="10" applyFont="1" applyBorder="1">
      <alignment vertical="center"/>
    </xf>
    <xf numFmtId="0" fontId="11" fillId="0" borderId="41" xfId="10" applyFont="1" applyBorder="1">
      <alignment vertical="center"/>
    </xf>
    <xf numFmtId="178" fontId="11" fillId="0" borderId="40" xfId="10" applyNumberFormat="1" applyFont="1" applyBorder="1" applyAlignment="1">
      <alignment horizontal="right" vertical="center" shrinkToFit="1"/>
    </xf>
    <xf numFmtId="178" fontId="11" fillId="0" borderId="19" xfId="10" applyNumberFormat="1" applyFont="1" applyBorder="1" applyAlignment="1">
      <alignment horizontal="right" vertical="center" shrinkToFit="1"/>
    </xf>
    <xf numFmtId="178" fontId="11" fillId="0" borderId="53" xfId="10" applyNumberFormat="1" applyFont="1" applyBorder="1" applyAlignment="1">
      <alignment horizontal="right" vertical="center" shrinkToFit="1"/>
    </xf>
    <xf numFmtId="0" fontId="2" fillId="0" borderId="57" xfId="10" applyFont="1" applyBorder="1" applyAlignment="1">
      <alignment horizontal="center" vertical="center"/>
    </xf>
    <xf numFmtId="0" fontId="2" fillId="0" borderId="37" xfId="10" applyFont="1" applyBorder="1" applyAlignment="1">
      <alignment horizontal="center" vertical="center"/>
    </xf>
    <xf numFmtId="0" fontId="2" fillId="0" borderId="32" xfId="10" applyFont="1" applyBorder="1" applyAlignment="1">
      <alignment horizontal="center" vertical="center" shrinkToFit="1"/>
    </xf>
    <xf numFmtId="0" fontId="2" fillId="0" borderId="35" xfId="10" applyFont="1" applyBorder="1" applyAlignment="1">
      <alignment horizontal="center" vertical="center" shrinkToFit="1"/>
    </xf>
    <xf numFmtId="0" fontId="2" fillId="0" borderId="37" xfId="10" applyFont="1" applyBorder="1" applyAlignment="1">
      <alignment horizontal="center" vertical="center" shrinkToFit="1"/>
    </xf>
    <xf numFmtId="0" fontId="2" fillId="0" borderId="51" xfId="10" applyFont="1" applyBorder="1" applyAlignment="1">
      <alignment horizontal="center" vertical="center" shrinkToFit="1"/>
    </xf>
    <xf numFmtId="0" fontId="11" fillId="0" borderId="30" xfId="11" applyFont="1" applyBorder="1" applyAlignment="1">
      <alignment horizontal="center" vertical="center" shrinkToFit="1"/>
    </xf>
    <xf numFmtId="0" fontId="11" fillId="0" borderId="23" xfId="11" applyFont="1" applyBorder="1" applyAlignment="1">
      <alignment horizontal="center" vertical="center" shrinkToFit="1"/>
    </xf>
    <xf numFmtId="0" fontId="11" fillId="0" borderId="16" xfId="11" applyFont="1" applyBorder="1" applyAlignment="1">
      <alignment horizontal="center" vertical="center" shrinkToFit="1"/>
    </xf>
    <xf numFmtId="178" fontId="11" fillId="0" borderId="32" xfId="10" applyNumberFormat="1" applyFont="1" applyBorder="1" applyAlignment="1">
      <alignment horizontal="right" vertical="center" shrinkToFit="1"/>
    </xf>
    <xf numFmtId="178" fontId="11" fillId="0" borderId="35" xfId="10" applyNumberFormat="1" applyFont="1" applyBorder="1" applyAlignment="1">
      <alignment horizontal="right" vertical="center" shrinkToFit="1"/>
    </xf>
    <xf numFmtId="178" fontId="11" fillId="0" borderId="51" xfId="10" applyNumberFormat="1" applyFont="1" applyBorder="1" applyAlignment="1">
      <alignment horizontal="right" vertical="center" shrinkToFit="1"/>
    </xf>
    <xf numFmtId="178" fontId="2" fillId="0" borderId="37" xfId="10" applyNumberFormat="1" applyFont="1" applyBorder="1" applyAlignment="1">
      <alignment horizontal="right" vertical="center" shrinkToFit="1"/>
    </xf>
    <xf numFmtId="0" fontId="11" fillId="0" borderId="30" xfId="10" applyFont="1" applyBorder="1">
      <alignment vertical="center"/>
    </xf>
    <xf numFmtId="0" fontId="11" fillId="0" borderId="35" xfId="10" applyFont="1" applyBorder="1">
      <alignment vertical="center"/>
    </xf>
    <xf numFmtId="0" fontId="11" fillId="0" borderId="37" xfId="10" applyFont="1" applyBorder="1">
      <alignment vertical="center"/>
    </xf>
    <xf numFmtId="180" fontId="2" fillId="0" borderId="32" xfId="10" applyNumberFormat="1" applyFont="1" applyBorder="1" applyAlignment="1">
      <alignment horizontal="right" vertical="center" shrinkToFit="1"/>
    </xf>
    <xf numFmtId="180" fontId="2" fillId="0" borderId="35" xfId="10" applyNumberFormat="1" applyFont="1" applyBorder="1" applyAlignment="1">
      <alignment horizontal="right" vertical="center" shrinkToFit="1"/>
    </xf>
    <xf numFmtId="180" fontId="2" fillId="0" borderId="37" xfId="10" applyNumberFormat="1" applyFont="1" applyBorder="1" applyAlignment="1">
      <alignment horizontal="right" vertical="center" shrinkToFit="1"/>
    </xf>
    <xf numFmtId="180" fontId="2" fillId="0" borderId="51" xfId="10" applyNumberFormat="1" applyFont="1" applyBorder="1" applyAlignment="1">
      <alignment horizontal="right" vertical="center" shrinkToFit="1"/>
    </xf>
    <xf numFmtId="0" fontId="2" fillId="0" borderId="9" xfId="10" applyFont="1" applyBorder="1" applyAlignment="1">
      <alignment horizontal="left" vertical="center"/>
    </xf>
    <xf numFmtId="0" fontId="2" fillId="0" borderId="20" xfId="10" applyFont="1" applyBorder="1" applyAlignment="1">
      <alignment horizontal="left" vertical="center"/>
    </xf>
    <xf numFmtId="0" fontId="2" fillId="0" borderId="60" xfId="10" applyFont="1" applyBorder="1" applyAlignment="1">
      <alignment horizontal="left" vertical="center"/>
    </xf>
    <xf numFmtId="180" fontId="2" fillId="0" borderId="9" xfId="10" applyNumberFormat="1" applyFont="1" applyBorder="1" applyAlignment="1">
      <alignment horizontal="right" vertical="center" shrinkToFit="1"/>
    </xf>
    <xf numFmtId="180" fontId="2" fillId="0" borderId="20" xfId="10" applyNumberFormat="1" applyFont="1" applyBorder="1" applyAlignment="1">
      <alignment horizontal="right" vertical="center" shrinkToFit="1"/>
    </xf>
    <xf numFmtId="180" fontId="2" fillId="0" borderId="60" xfId="10" applyNumberFormat="1" applyFont="1" applyBorder="1" applyAlignment="1">
      <alignment horizontal="right" vertical="center" shrinkToFit="1"/>
    </xf>
    <xf numFmtId="0" fontId="11" fillId="0" borderId="23" xfId="10" applyFont="1" applyBorder="1">
      <alignment vertical="center"/>
    </xf>
    <xf numFmtId="0" fontId="11" fillId="0" borderId="16" xfId="10" applyFont="1" applyBorder="1">
      <alignment vertical="center"/>
    </xf>
    <xf numFmtId="179" fontId="11" fillId="0" borderId="30" xfId="10" applyNumberFormat="1" applyFont="1" applyBorder="1" applyAlignment="1">
      <alignment horizontal="right" vertical="center" shrinkToFit="1"/>
    </xf>
    <xf numFmtId="179" fontId="11" fillId="0" borderId="23" xfId="10" applyNumberFormat="1" applyFont="1" applyBorder="1" applyAlignment="1">
      <alignment horizontal="right" vertical="center" shrinkToFit="1"/>
    </xf>
    <xf numFmtId="179" fontId="11" fillId="0" borderId="54" xfId="10" applyNumberFormat="1" applyFont="1" applyBorder="1" applyAlignment="1">
      <alignment horizontal="right" vertical="center" shrinkToFit="1"/>
    </xf>
    <xf numFmtId="0" fontId="11" fillId="0" borderId="33" xfId="11" applyFont="1" applyBorder="1" applyAlignment="1">
      <alignment horizontal="center" vertical="center" shrinkToFit="1"/>
    </xf>
    <xf numFmtId="0" fontId="11" fillId="0" borderId="36" xfId="11" applyFont="1" applyBorder="1" applyAlignment="1">
      <alignment horizontal="center" vertical="center" shrinkToFit="1"/>
    </xf>
    <xf numFmtId="0" fontId="11" fillId="0" borderId="38" xfId="11" applyFont="1" applyBorder="1" applyAlignment="1">
      <alignment horizontal="center" vertical="center" shrinkToFit="1"/>
    </xf>
    <xf numFmtId="0" fontId="2" fillId="0" borderId="10" xfId="10" applyFont="1" applyBorder="1" applyAlignment="1">
      <alignment horizontal="center" vertical="center"/>
    </xf>
    <xf numFmtId="0" fontId="2" fillId="0" borderId="21" xfId="10" applyFont="1" applyBorder="1" applyAlignment="1">
      <alignment horizontal="center" vertical="center"/>
    </xf>
    <xf numFmtId="0" fontId="2" fillId="0" borderId="29" xfId="10" applyFont="1" applyBorder="1" applyAlignment="1">
      <alignment horizontal="center" vertical="center"/>
    </xf>
    <xf numFmtId="177" fontId="2" fillId="0" borderId="29" xfId="10" applyNumberFormat="1" applyFont="1" applyBorder="1" applyAlignment="1">
      <alignment horizontal="right" vertical="center" shrinkToFit="1"/>
    </xf>
    <xf numFmtId="177" fontId="2" fillId="0" borderId="44" xfId="10" applyNumberFormat="1" applyFont="1" applyBorder="1" applyAlignment="1">
      <alignment horizontal="right" vertical="center" shrinkToFit="1"/>
    </xf>
    <xf numFmtId="177" fontId="2" fillId="0" borderId="55" xfId="10" applyNumberFormat="1" applyFont="1" applyBorder="1" applyAlignment="1">
      <alignment horizontal="right" vertical="center" shrinkToFit="1"/>
    </xf>
    <xf numFmtId="180" fontId="2" fillId="0" borderId="33" xfId="10" applyNumberFormat="1" applyFont="1" applyBorder="1" applyAlignment="1">
      <alignment horizontal="right" vertical="center" shrinkToFit="1"/>
    </xf>
    <xf numFmtId="180" fontId="2" fillId="0" borderId="36" xfId="10" applyNumberFormat="1" applyFont="1" applyBorder="1" applyAlignment="1">
      <alignment horizontal="right" vertical="center" shrinkToFit="1"/>
    </xf>
    <xf numFmtId="180" fontId="2" fillId="0" borderId="38" xfId="10" applyNumberFormat="1" applyFont="1" applyBorder="1" applyAlignment="1">
      <alignment horizontal="right" vertical="center" shrinkToFit="1"/>
    </xf>
    <xf numFmtId="180" fontId="2" fillId="0" borderId="52" xfId="10" applyNumberFormat="1" applyFont="1" applyBorder="1" applyAlignment="1">
      <alignment horizontal="right" vertical="center" shrinkToFit="1"/>
    </xf>
    <xf numFmtId="178" fontId="2" fillId="0" borderId="29" xfId="10" applyNumberFormat="1" applyFont="1" applyBorder="1" applyAlignment="1">
      <alignment horizontal="right" vertical="center" shrinkToFit="1"/>
    </xf>
    <xf numFmtId="178" fontId="2" fillId="0" borderId="44" xfId="10" applyNumberFormat="1" applyFont="1" applyBorder="1" applyAlignment="1">
      <alignment horizontal="right" vertical="center" shrinkToFit="1"/>
    </xf>
    <xf numFmtId="178" fontId="2" fillId="0" borderId="55" xfId="10" applyNumberFormat="1" applyFont="1" applyBorder="1" applyAlignment="1">
      <alignment horizontal="right" vertical="center" shrinkToFit="1"/>
    </xf>
    <xf numFmtId="178" fontId="2" fillId="0" borderId="19" xfId="10" applyNumberFormat="1" applyFont="1" applyBorder="1" applyAlignment="1">
      <alignment horizontal="right" vertical="center"/>
    </xf>
    <xf numFmtId="178" fontId="2" fillId="0" borderId="53" xfId="10" applyNumberFormat="1" applyFont="1" applyBorder="1" applyAlignment="1">
      <alignment horizontal="right" vertical="center"/>
    </xf>
    <xf numFmtId="180" fontId="2" fillId="0" borderId="20" xfId="10" applyNumberFormat="1" applyFont="1" applyBorder="1" applyAlignment="1">
      <alignment horizontal="right" vertical="center"/>
    </xf>
    <xf numFmtId="180" fontId="2" fillId="0" borderId="60" xfId="10" applyNumberFormat="1" applyFont="1" applyBorder="1" applyAlignment="1">
      <alignment horizontal="right" vertical="center"/>
    </xf>
    <xf numFmtId="0" fontId="2" fillId="0" borderId="61" xfId="10" applyFont="1" applyBorder="1">
      <alignment vertical="center"/>
    </xf>
    <xf numFmtId="0" fontId="2" fillId="0" borderId="62" xfId="10" applyFont="1" applyBorder="1" applyAlignment="1">
      <alignment horizontal="center" vertical="center"/>
    </xf>
    <xf numFmtId="0" fontId="2" fillId="0" borderId="52" xfId="10" applyFont="1" applyBorder="1" applyAlignment="1">
      <alignment horizontal="center" vertical="center"/>
    </xf>
    <xf numFmtId="0" fontId="2" fillId="0" borderId="63" xfId="10" applyFont="1" applyBorder="1" applyAlignment="1">
      <alignment horizontal="center" vertical="center"/>
    </xf>
    <xf numFmtId="0" fontId="2" fillId="0" borderId="11" xfId="10" applyFont="1" applyBorder="1" applyAlignment="1">
      <alignment horizontal="center" vertical="center"/>
    </xf>
    <xf numFmtId="0" fontId="2" fillId="0" borderId="22" xfId="10" applyFont="1" applyBorder="1" applyAlignment="1">
      <alignment horizontal="center" vertical="center"/>
    </xf>
    <xf numFmtId="0" fontId="2" fillId="0" borderId="50" xfId="10" applyFont="1" applyBorder="1" applyAlignment="1">
      <alignment horizontal="center" vertical="center"/>
    </xf>
    <xf numFmtId="0" fontId="11" fillId="0" borderId="9" xfId="2" applyFont="1" applyBorder="1" applyAlignment="1">
      <alignment horizontal="left" vertical="center"/>
    </xf>
    <xf numFmtId="0" fontId="11" fillId="0" borderId="20" xfId="2" applyFont="1" applyBorder="1" applyAlignment="1">
      <alignment horizontal="left" vertical="center"/>
    </xf>
    <xf numFmtId="0" fontId="11" fillId="0" borderId="60" xfId="2" applyFont="1" applyBorder="1" applyAlignment="1">
      <alignment horizontal="left" vertical="center"/>
    </xf>
    <xf numFmtId="178" fontId="2" fillId="0" borderId="9" xfId="10" applyNumberFormat="1" applyFont="1" applyBorder="1" applyAlignment="1">
      <alignment horizontal="right" vertical="center" shrinkToFit="1"/>
    </xf>
    <xf numFmtId="178" fontId="2" fillId="0" borderId="20" xfId="10" applyNumberFormat="1" applyFont="1" applyBorder="1" applyAlignment="1">
      <alignment horizontal="right" vertical="center" shrinkToFit="1"/>
    </xf>
    <xf numFmtId="178" fontId="2" fillId="0" borderId="60" xfId="10" applyNumberFormat="1" applyFont="1" applyBorder="1" applyAlignment="1">
      <alignment horizontal="right" vertical="center" shrinkToFit="1"/>
    </xf>
    <xf numFmtId="0" fontId="12" fillId="0" borderId="35" xfId="10" applyFont="1" applyBorder="1">
      <alignment vertical="center"/>
    </xf>
    <xf numFmtId="0" fontId="12" fillId="0" borderId="37" xfId="10" applyFont="1" applyBorder="1">
      <alignment vertical="center"/>
    </xf>
    <xf numFmtId="178" fontId="2" fillId="0" borderId="33" xfId="10" applyNumberFormat="1" applyFont="1" applyBorder="1" applyAlignment="1">
      <alignment horizontal="right" vertical="center"/>
    </xf>
    <xf numFmtId="178" fontId="2" fillId="0" borderId="36" xfId="10" applyNumberFormat="1" applyFont="1" applyBorder="1" applyAlignment="1">
      <alignment horizontal="right" vertical="center"/>
    </xf>
    <xf numFmtId="178" fontId="2" fillId="0" borderId="38" xfId="10" applyNumberFormat="1" applyFont="1" applyBorder="1" applyAlignment="1">
      <alignment horizontal="right" vertical="center"/>
    </xf>
    <xf numFmtId="0" fontId="2" fillId="0" borderId="43" xfId="10" applyFont="1" applyBorder="1" applyAlignment="1">
      <alignment horizontal="center" vertical="center" shrinkToFit="1"/>
    </xf>
    <xf numFmtId="0" fontId="2" fillId="0" borderId="20" xfId="10" applyFont="1" applyBorder="1" applyAlignment="1">
      <alignment horizontal="center" vertical="center" shrinkToFit="1"/>
    </xf>
    <xf numFmtId="0" fontId="2" fillId="0" borderId="17" xfId="10" applyFont="1" applyBorder="1" applyAlignment="1">
      <alignment horizontal="center" vertical="center" shrinkToFit="1"/>
    </xf>
    <xf numFmtId="49" fontId="2" fillId="0" borderId="0" xfId="10" applyNumberFormat="1" applyFont="1" applyAlignment="1">
      <alignment horizontal="left" vertical="center"/>
    </xf>
    <xf numFmtId="49" fontId="2" fillId="0" borderId="0" xfId="10" applyNumberFormat="1" applyFont="1" applyAlignment="1">
      <alignment horizontal="center" vertical="center"/>
    </xf>
    <xf numFmtId="0" fontId="2" fillId="0" borderId="0" xfId="10" applyFont="1" applyAlignment="1">
      <alignment horizontal="center" vertical="center"/>
    </xf>
    <xf numFmtId="0" fontId="2" fillId="0" borderId="0" xfId="10" applyFont="1" applyAlignment="1">
      <alignment horizontal="center" vertical="center" shrinkToFit="1"/>
    </xf>
    <xf numFmtId="176" fontId="2" fillId="0" borderId="0" xfId="10" applyNumberFormat="1" applyFont="1" applyAlignment="1" applyProtection="1">
      <alignment horizontal="center" vertical="center" shrinkToFit="1"/>
      <protection hidden="1"/>
    </xf>
    <xf numFmtId="0" fontId="10" fillId="0" borderId="0" xfId="10" applyFont="1" applyAlignment="1" applyProtection="1">
      <alignment horizontal="left" vertical="center" wrapText="1"/>
      <protection hidden="1"/>
    </xf>
    <xf numFmtId="0" fontId="2" fillId="0" borderId="0" xfId="10" applyFont="1" applyAlignment="1" applyProtection="1">
      <alignment horizontal="center" vertical="center" shrinkToFit="1"/>
      <protection hidden="1"/>
    </xf>
    <xf numFmtId="0" fontId="2" fillId="0" borderId="0" xfId="10" applyFont="1">
      <alignment vertical="center"/>
    </xf>
    <xf numFmtId="0" fontId="2" fillId="0" borderId="1" xfId="10" applyFont="1" applyBorder="1" applyAlignment="1">
      <alignment horizontal="center" vertical="center"/>
    </xf>
    <xf numFmtId="0" fontId="2" fillId="0" borderId="13" xfId="10" applyFont="1" applyBorder="1" applyAlignment="1">
      <alignment horizontal="center" vertical="center"/>
    </xf>
    <xf numFmtId="0" fontId="2" fillId="0" borderId="24" xfId="10" applyFont="1" applyBorder="1" applyAlignment="1">
      <alignment horizontal="center" vertical="center"/>
    </xf>
    <xf numFmtId="0" fontId="2" fillId="0" borderId="2" xfId="10" applyFont="1" applyBorder="1" applyAlignment="1">
      <alignment horizontal="center" vertical="center"/>
    </xf>
    <xf numFmtId="0" fontId="2" fillId="0" borderId="14" xfId="10" applyFont="1" applyBorder="1" applyAlignment="1">
      <alignment horizontal="center" vertical="center"/>
    </xf>
    <xf numFmtId="0" fontId="2" fillId="0" borderId="25" xfId="10" applyFont="1" applyBorder="1" applyAlignment="1">
      <alignment horizontal="center" vertical="center"/>
    </xf>
    <xf numFmtId="0" fontId="2" fillId="0" borderId="3" xfId="10" applyFont="1" applyBorder="1" applyAlignment="1">
      <alignment horizontal="center" vertical="center"/>
    </xf>
    <xf numFmtId="0" fontId="2" fillId="0" borderId="15" xfId="10" applyFont="1" applyBorder="1" applyAlignment="1">
      <alignment horizontal="center" vertical="center"/>
    </xf>
    <xf numFmtId="0" fontId="2" fillId="0" borderId="26" xfId="10" applyFont="1" applyBorder="1" applyAlignment="1">
      <alignment horizontal="center" vertical="center"/>
    </xf>
    <xf numFmtId="0" fontId="2" fillId="0" borderId="40" xfId="10" applyFont="1" applyBorder="1" applyAlignment="1">
      <alignment horizontal="center" vertical="center"/>
    </xf>
    <xf numFmtId="0" fontId="2" fillId="0" borderId="45" xfId="10" applyFont="1" applyBorder="1" applyAlignment="1">
      <alignment horizontal="center" vertical="center"/>
    </xf>
    <xf numFmtId="0" fontId="2" fillId="0" borderId="42" xfId="10" applyFont="1" applyBorder="1" applyAlignment="1">
      <alignment horizontal="center" vertical="center"/>
    </xf>
    <xf numFmtId="0" fontId="2" fillId="0" borderId="46" xfId="10" applyFont="1" applyBorder="1" applyAlignment="1">
      <alignment horizontal="center" vertical="center"/>
    </xf>
    <xf numFmtId="0" fontId="2" fillId="0" borderId="31" xfId="10" applyFont="1" applyBorder="1" applyAlignment="1">
      <alignment horizontal="center" vertical="center"/>
    </xf>
    <xf numFmtId="0" fontId="2" fillId="0" borderId="47" xfId="10" applyFont="1" applyBorder="1" applyAlignment="1">
      <alignment horizontal="center" vertical="center"/>
    </xf>
    <xf numFmtId="0" fontId="2" fillId="0" borderId="8" xfId="10" applyFont="1" applyBorder="1" applyAlignment="1">
      <alignment horizontal="center" vertical="center"/>
    </xf>
    <xf numFmtId="0" fontId="2" fillId="0" borderId="56" xfId="10" applyFont="1" applyBorder="1" applyAlignment="1">
      <alignment horizontal="center" vertical="center"/>
    </xf>
    <xf numFmtId="0" fontId="2" fillId="0" borderId="34" xfId="10" applyFont="1" applyBorder="1" applyAlignment="1">
      <alignment horizontal="center" vertical="center"/>
    </xf>
    <xf numFmtId="0" fontId="2" fillId="0" borderId="58" xfId="10" applyFont="1" applyBorder="1" applyAlignment="1">
      <alignment horizontal="center" vertical="center"/>
    </xf>
    <xf numFmtId="0" fontId="2" fillId="0" borderId="59" xfId="10" applyFont="1" applyBorder="1" applyAlignment="1">
      <alignment horizontal="center" vertical="center"/>
    </xf>
    <xf numFmtId="0" fontId="2" fillId="0" borderId="4" xfId="10" applyFont="1" applyBorder="1" applyAlignment="1">
      <alignment horizontal="center" vertical="center"/>
    </xf>
    <xf numFmtId="0" fontId="2" fillId="0" borderId="16" xfId="10" applyFont="1" applyBorder="1" applyAlignment="1">
      <alignment horizontal="center" vertical="center"/>
    </xf>
    <xf numFmtId="0" fontId="2" fillId="0" borderId="27" xfId="10" applyFont="1" applyBorder="1" applyAlignment="1">
      <alignment horizontal="center" vertical="center"/>
    </xf>
    <xf numFmtId="0" fontId="2" fillId="0" borderId="5" xfId="10" applyFont="1" applyBorder="1" applyAlignment="1">
      <alignment horizontal="center" vertical="center"/>
    </xf>
    <xf numFmtId="0" fontId="2" fillId="0" borderId="17" xfId="10" applyFont="1" applyBorder="1" applyAlignment="1">
      <alignment horizontal="center" vertical="center"/>
    </xf>
    <xf numFmtId="0" fontId="2" fillId="0" borderId="28" xfId="10" applyFont="1" applyBorder="1" applyAlignment="1">
      <alignment horizontal="center" vertical="center"/>
    </xf>
    <xf numFmtId="0" fontId="2" fillId="0" borderId="30" xfId="10" applyFont="1" applyBorder="1" applyAlignment="1">
      <alignment horizontal="center" vertical="center"/>
    </xf>
    <xf numFmtId="0" fontId="2" fillId="0" borderId="48" xfId="10" applyFont="1" applyBorder="1" applyAlignment="1">
      <alignment horizontal="center" vertical="center"/>
    </xf>
    <xf numFmtId="0" fontId="2" fillId="0" borderId="43" xfId="10" applyFont="1" applyBorder="1" applyAlignment="1">
      <alignment horizontal="center" vertical="center"/>
    </xf>
    <xf numFmtId="0" fontId="2" fillId="0" borderId="49" xfId="10" applyFont="1" applyBorder="1" applyAlignment="1">
      <alignment horizontal="center" vertical="center"/>
    </xf>
    <xf numFmtId="0" fontId="2" fillId="0" borderId="12" xfId="10" applyFont="1" applyBorder="1" applyAlignment="1">
      <alignment horizontal="center" vertical="center"/>
    </xf>
    <xf numFmtId="0" fontId="2" fillId="0" borderId="23" xfId="10" applyFont="1" applyBorder="1" applyAlignment="1">
      <alignment horizontal="center" vertical="center"/>
    </xf>
    <xf numFmtId="0" fontId="2" fillId="0" borderId="9" xfId="10" applyFont="1" applyBorder="1" applyAlignment="1">
      <alignment horizontal="center" vertical="center"/>
    </xf>
    <xf numFmtId="0" fontId="2" fillId="0" borderId="20" xfId="10" applyFont="1" applyBorder="1" applyAlignment="1">
      <alignment horizontal="center" vertical="center"/>
    </xf>
    <xf numFmtId="49" fontId="2" fillId="0" borderId="30" xfId="10" applyNumberFormat="1" applyFont="1" applyBorder="1" applyAlignment="1">
      <alignment horizontal="center" vertical="center"/>
    </xf>
    <xf numFmtId="49" fontId="2" fillId="0" borderId="23" xfId="10" applyNumberFormat="1" applyFont="1" applyBorder="1" applyAlignment="1">
      <alignment horizontal="center" vertical="center"/>
    </xf>
    <xf numFmtId="49" fontId="2" fillId="0" borderId="54" xfId="10" applyNumberFormat="1" applyFont="1" applyBorder="1" applyAlignment="1">
      <alignment horizontal="center" vertical="center"/>
    </xf>
    <xf numFmtId="49" fontId="2" fillId="0" borderId="42" xfId="10" applyNumberFormat="1" applyFont="1" applyBorder="1" applyAlignment="1">
      <alignment horizontal="center" vertical="center"/>
    </xf>
    <xf numFmtId="49" fontId="2" fillId="0" borderId="58" xfId="10" applyNumberFormat="1" applyFont="1" applyBorder="1" applyAlignment="1">
      <alignment horizontal="center" vertical="center"/>
    </xf>
    <xf numFmtId="49" fontId="2" fillId="0" borderId="43" xfId="10" applyNumberFormat="1" applyFont="1" applyBorder="1" applyAlignment="1">
      <alignment horizontal="center" vertical="center"/>
    </xf>
    <xf numFmtId="49" fontId="2" fillId="0" borderId="20" xfId="10" applyNumberFormat="1" applyFont="1" applyBorder="1" applyAlignment="1">
      <alignment horizontal="center" vertical="center"/>
    </xf>
    <xf numFmtId="49" fontId="2" fillId="0" borderId="60" xfId="10" applyNumberFormat="1" applyFont="1" applyBorder="1" applyAlignment="1">
      <alignment horizontal="center" vertical="center"/>
    </xf>
    <xf numFmtId="0" fontId="2" fillId="0" borderId="7" xfId="10" applyFont="1" applyBorder="1" applyAlignment="1">
      <alignment horizontal="center" vertical="center" wrapText="1"/>
    </xf>
    <xf numFmtId="0" fontId="2" fillId="0" borderId="19" xfId="10" applyFont="1" applyBorder="1" applyAlignment="1">
      <alignment horizontal="center" vertical="center" wrapText="1"/>
    </xf>
    <xf numFmtId="0" fontId="2" fillId="0" borderId="13" xfId="10" applyFont="1" applyBorder="1" applyAlignment="1">
      <alignment horizontal="center" vertical="center" wrapText="1"/>
    </xf>
    <xf numFmtId="0" fontId="2" fillId="0" borderId="8" xfId="10" applyFont="1" applyBorder="1" applyAlignment="1">
      <alignment horizontal="center" vertical="center" wrapText="1"/>
    </xf>
    <xf numFmtId="0" fontId="2" fillId="0" borderId="0" xfId="10" applyFont="1" applyAlignment="1">
      <alignment horizontal="center" vertical="center" wrapText="1"/>
    </xf>
    <xf numFmtId="0" fontId="2" fillId="0" borderId="14" xfId="10" applyFont="1" applyBorder="1" applyAlignment="1">
      <alignment horizontal="center" vertical="center" wrapText="1"/>
    </xf>
    <xf numFmtId="0" fontId="2" fillId="0" borderId="9" xfId="10" applyFont="1" applyBorder="1" applyAlignment="1">
      <alignment horizontal="center" vertical="center" wrapText="1"/>
    </xf>
    <xf numFmtId="0" fontId="2" fillId="0" borderId="20" xfId="10" applyFont="1" applyBorder="1" applyAlignment="1">
      <alignment horizontal="center" vertical="center" wrapText="1"/>
    </xf>
    <xf numFmtId="0" fontId="2" fillId="0" borderId="17" xfId="10" applyFont="1" applyBorder="1" applyAlignment="1">
      <alignment horizontal="center" vertical="center" wrapText="1"/>
    </xf>
    <xf numFmtId="0" fontId="10" fillId="0" borderId="0" xfId="10" applyFont="1" applyAlignment="1">
      <alignment horizontal="left" vertical="center" wrapText="1"/>
    </xf>
    <xf numFmtId="0" fontId="10" fillId="0" borderId="58" xfId="10" applyFont="1" applyBorder="1" applyAlignment="1">
      <alignment horizontal="left" vertical="center" wrapText="1"/>
    </xf>
    <xf numFmtId="0" fontId="10" fillId="0" borderId="30" xfId="10" applyFont="1" applyBorder="1" applyAlignment="1">
      <alignment horizontal="center" vertical="center" wrapText="1"/>
    </xf>
    <xf numFmtId="0" fontId="10" fillId="0" borderId="23" xfId="10" applyFont="1" applyBorder="1" applyAlignment="1">
      <alignment horizontal="center" vertical="center" wrapText="1"/>
    </xf>
    <xf numFmtId="0" fontId="10" fillId="0" borderId="16" xfId="10" applyFont="1" applyBorder="1" applyAlignment="1">
      <alignment horizontal="center" vertical="center" wrapText="1"/>
    </xf>
    <xf numFmtId="0" fontId="10" fillId="0" borderId="31" xfId="10" applyFont="1" applyBorder="1" applyAlignment="1">
      <alignment horizontal="center" vertical="center" wrapText="1"/>
    </xf>
    <xf numFmtId="0" fontId="10" fillId="0" borderId="34" xfId="10" applyFont="1" applyBorder="1" applyAlignment="1">
      <alignment horizontal="center" vertical="center" wrapText="1"/>
    </xf>
    <xf numFmtId="0" fontId="10" fillId="0" borderId="15" xfId="10" applyFont="1" applyBorder="1" applyAlignment="1">
      <alignment horizontal="center" vertical="center" wrapText="1"/>
    </xf>
    <xf numFmtId="0" fontId="2" fillId="0" borderId="30" xfId="10" applyFont="1" applyBorder="1" applyAlignment="1">
      <alignment horizontal="center" vertical="center" wrapText="1"/>
    </xf>
    <xf numFmtId="0" fontId="2" fillId="0" borderId="23" xfId="10" applyFont="1" applyBorder="1" applyAlignment="1">
      <alignment horizontal="center" vertical="center" wrapText="1"/>
    </xf>
    <xf numFmtId="0" fontId="2" fillId="0" borderId="16" xfId="10" applyFont="1" applyBorder="1" applyAlignment="1">
      <alignment horizontal="center" vertical="center" wrapText="1"/>
    </xf>
    <xf numFmtId="0" fontId="2" fillId="0" borderId="31" xfId="10" applyFont="1" applyBorder="1" applyAlignment="1">
      <alignment horizontal="center" vertical="center" wrapText="1"/>
    </xf>
    <xf numFmtId="0" fontId="2" fillId="0" borderId="34" xfId="10" applyFont="1" applyBorder="1" applyAlignment="1">
      <alignment horizontal="center" vertical="center" wrapText="1"/>
    </xf>
    <xf numFmtId="0" fontId="2" fillId="0" borderId="15" xfId="10" applyFont="1" applyBorder="1" applyAlignment="1">
      <alignment horizontal="center" vertical="center" wrapText="1"/>
    </xf>
    <xf numFmtId="0" fontId="10" fillId="0" borderId="54" xfId="10" applyFont="1" applyBorder="1" applyAlignment="1">
      <alignment horizontal="center" vertical="center" wrapText="1"/>
    </xf>
    <xf numFmtId="0" fontId="10" fillId="0" borderId="59" xfId="10" applyFont="1" applyBorder="1" applyAlignment="1">
      <alignment horizontal="center" vertical="center" wrapText="1"/>
    </xf>
    <xf numFmtId="0" fontId="11" fillId="0" borderId="7" xfId="2" applyFont="1" applyBorder="1" applyAlignment="1">
      <alignment horizontal="center" vertical="center" wrapText="1"/>
    </xf>
    <xf numFmtId="0" fontId="11" fillId="0" borderId="19" xfId="2" applyFont="1" applyBorder="1" applyAlignment="1">
      <alignment horizontal="center" vertical="center" wrapText="1"/>
    </xf>
    <xf numFmtId="0" fontId="11" fillId="0" borderId="53" xfId="2" applyFont="1" applyBorder="1" applyAlignment="1">
      <alignment horizontal="center" vertical="center" wrapText="1"/>
    </xf>
    <xf numFmtId="0" fontId="11" fillId="0" borderId="8" xfId="2" applyFont="1" applyBorder="1" applyAlignment="1">
      <alignment horizontal="center" vertical="center" wrapText="1"/>
    </xf>
    <xf numFmtId="0" fontId="11" fillId="0" borderId="0" xfId="2" applyFont="1" applyAlignment="1">
      <alignment horizontal="center" vertical="center" wrapText="1"/>
    </xf>
    <xf numFmtId="0" fontId="11" fillId="0" borderId="58" xfId="2" applyFont="1" applyBorder="1" applyAlignment="1">
      <alignment horizontal="center" vertical="center" wrapText="1"/>
    </xf>
    <xf numFmtId="0" fontId="11" fillId="0" borderId="9" xfId="2" applyFont="1" applyBorder="1" applyAlignment="1">
      <alignment horizontal="center" vertical="center" wrapText="1"/>
    </xf>
    <xf numFmtId="0" fontId="11" fillId="0" borderId="20" xfId="2" applyFont="1" applyBorder="1" applyAlignment="1">
      <alignment horizontal="center" vertical="center" wrapText="1"/>
    </xf>
    <xf numFmtId="0" fontId="11" fillId="0" borderId="60" xfId="2" applyFont="1" applyBorder="1" applyAlignment="1">
      <alignment horizontal="center" vertical="center" wrapText="1"/>
    </xf>
    <xf numFmtId="0" fontId="2" fillId="0" borderId="12" xfId="10" applyFont="1" applyBorder="1" applyAlignment="1">
      <alignment horizontal="center" vertical="center" textRotation="255"/>
    </xf>
    <xf numFmtId="0" fontId="2" fillId="0" borderId="23" xfId="10" applyFont="1" applyBorder="1" applyAlignment="1">
      <alignment horizontal="center" vertical="center" textRotation="255"/>
    </xf>
    <xf numFmtId="0" fontId="2" fillId="0" borderId="16" xfId="10" applyFont="1" applyBorder="1" applyAlignment="1">
      <alignment horizontal="center" vertical="center" textRotation="255"/>
    </xf>
    <xf numFmtId="0" fontId="2" fillId="0" borderId="8" xfId="10" applyFont="1" applyBorder="1" applyAlignment="1">
      <alignment horizontal="center" vertical="center" textRotation="255"/>
    </xf>
    <xf numFmtId="0" fontId="2" fillId="0" borderId="0" xfId="10" applyFont="1" applyAlignment="1">
      <alignment horizontal="center" vertical="center" textRotation="255"/>
    </xf>
    <xf numFmtId="0" fontId="2" fillId="0" borderId="14" xfId="10" applyFont="1" applyBorder="1" applyAlignment="1">
      <alignment horizontal="center" vertical="center" textRotation="255"/>
    </xf>
    <xf numFmtId="0" fontId="2" fillId="0" borderId="9" xfId="10" applyFont="1" applyBorder="1" applyAlignment="1">
      <alignment horizontal="center" vertical="center" textRotation="255"/>
    </xf>
    <xf numFmtId="0" fontId="2" fillId="0" borderId="20" xfId="10" applyFont="1" applyBorder="1" applyAlignment="1">
      <alignment horizontal="center" vertical="center" textRotation="255"/>
    </xf>
    <xf numFmtId="0" fontId="2" fillId="0" borderId="17" xfId="10" applyFont="1" applyBorder="1" applyAlignment="1">
      <alignment horizontal="center" vertical="center" textRotation="255"/>
    </xf>
    <xf numFmtId="0" fontId="2" fillId="0" borderId="30" xfId="10" applyFont="1" applyBorder="1" applyAlignment="1">
      <alignment horizontal="center" vertical="center" textRotation="255"/>
    </xf>
    <xf numFmtId="0" fontId="2" fillId="0" borderId="42" xfId="10" applyFont="1" applyBorder="1" applyAlignment="1">
      <alignment horizontal="center" vertical="center" textRotation="255"/>
    </xf>
    <xf numFmtId="0" fontId="2" fillId="0" borderId="31" xfId="10" applyFont="1" applyBorder="1" applyAlignment="1">
      <alignment horizontal="center" vertical="center" textRotation="255"/>
    </xf>
    <xf numFmtId="0" fontId="2" fillId="0" borderId="34" xfId="10" applyFont="1" applyBorder="1" applyAlignment="1">
      <alignment horizontal="center" vertical="center" textRotation="255"/>
    </xf>
    <xf numFmtId="0" fontId="2" fillId="0" borderId="15" xfId="10" applyFont="1" applyBorder="1" applyAlignment="1">
      <alignment horizontal="center" vertical="center" textRotation="255"/>
    </xf>
    <xf numFmtId="49" fontId="9" fillId="0" borderId="6" xfId="5" applyNumberFormat="1" applyFont="1" applyBorder="1" applyAlignment="1">
      <alignment horizontal="center" vertical="center"/>
    </xf>
    <xf numFmtId="49" fontId="9" fillId="0" borderId="18" xfId="5" applyNumberFormat="1" applyFont="1" applyBorder="1" applyAlignment="1">
      <alignment horizontal="center" vertical="center"/>
    </xf>
    <xf numFmtId="49" fontId="9" fillId="0" borderId="64" xfId="5" applyNumberFormat="1" applyFont="1" applyBorder="1" applyAlignment="1">
      <alignment horizontal="center" vertical="center"/>
    </xf>
    <xf numFmtId="0" fontId="2" fillId="0" borderId="74" xfId="5" applyFont="1" applyBorder="1" applyAlignment="1">
      <alignment horizontal="center" vertical="center"/>
    </xf>
    <xf numFmtId="0" fontId="2" fillId="0" borderId="30" xfId="5" applyFont="1" applyBorder="1">
      <alignment vertical="center"/>
    </xf>
    <xf numFmtId="0" fontId="2" fillId="0" borderId="23" xfId="5" applyFont="1" applyBorder="1">
      <alignment vertical="center"/>
    </xf>
    <xf numFmtId="0" fontId="2" fillId="0" borderId="16" xfId="5" applyFont="1" applyBorder="1">
      <alignment vertical="center"/>
    </xf>
    <xf numFmtId="178" fontId="2" fillId="0" borderId="30" xfId="5" applyNumberFormat="1" applyFont="1" applyBorder="1" applyAlignment="1">
      <alignment horizontal="right" vertical="center" shrinkToFit="1"/>
    </xf>
    <xf numFmtId="178" fontId="2" fillId="0" borderId="23" xfId="5" applyNumberFormat="1" applyFont="1" applyBorder="1" applyAlignment="1">
      <alignment horizontal="right" vertical="center" shrinkToFit="1"/>
    </xf>
    <xf numFmtId="178" fontId="2" fillId="0" borderId="65" xfId="5" applyNumberFormat="1" applyFont="1" applyBorder="1" applyAlignment="1">
      <alignment horizontal="right" vertical="center" shrinkToFit="1"/>
    </xf>
    <xf numFmtId="180" fontId="2" fillId="0" borderId="68" xfId="5" applyNumberFormat="1" applyFont="1" applyBorder="1" applyAlignment="1">
      <alignment horizontal="right" vertical="center" shrinkToFit="1"/>
    </xf>
    <xf numFmtId="178" fontId="2" fillId="0" borderId="68" xfId="5" applyNumberFormat="1" applyFont="1" applyBorder="1" applyAlignment="1">
      <alignment horizontal="right" vertical="center" shrinkToFit="1"/>
    </xf>
    <xf numFmtId="180" fontId="2" fillId="0" borderId="72" xfId="5" applyNumberFormat="1" applyFont="1" applyBorder="1" applyAlignment="1">
      <alignment horizontal="right" vertical="center" shrinkToFit="1"/>
    </xf>
    <xf numFmtId="180" fontId="2" fillId="0" borderId="23" xfId="5" applyNumberFormat="1" applyFont="1" applyBorder="1" applyAlignment="1">
      <alignment horizontal="right" vertical="center" shrinkToFit="1"/>
    </xf>
    <xf numFmtId="180" fontId="2" fillId="0" borderId="16" xfId="5" applyNumberFormat="1" applyFont="1" applyBorder="1" applyAlignment="1">
      <alignment horizontal="right" vertical="center" shrinkToFit="1"/>
    </xf>
    <xf numFmtId="178" fontId="2" fillId="0" borderId="42" xfId="5" applyNumberFormat="1" applyFont="1" applyBorder="1" applyAlignment="1">
      <alignment horizontal="right" vertical="center" shrinkToFit="1"/>
    </xf>
    <xf numFmtId="178" fontId="2" fillId="0" borderId="66" xfId="5" applyNumberFormat="1" applyFont="1" applyBorder="1" applyAlignment="1">
      <alignment horizontal="right" vertical="center" shrinkToFit="1"/>
    </xf>
    <xf numFmtId="180" fontId="2" fillId="0" borderId="69" xfId="5" applyNumberFormat="1" applyFont="1" applyBorder="1" applyAlignment="1">
      <alignment horizontal="right" vertical="center" shrinkToFit="1"/>
    </xf>
    <xf numFmtId="178" fontId="2" fillId="0" borderId="69" xfId="5" applyNumberFormat="1" applyFont="1" applyBorder="1" applyAlignment="1">
      <alignment horizontal="right" vertical="center" shrinkToFit="1"/>
    </xf>
    <xf numFmtId="178" fontId="2" fillId="0" borderId="75" xfId="5" applyNumberFormat="1" applyFont="1" applyBorder="1" applyAlignment="1">
      <alignment horizontal="right" vertical="center" shrinkToFit="1"/>
    </xf>
    <xf numFmtId="0" fontId="2" fillId="0" borderId="42" xfId="5" applyFont="1" applyBorder="1">
      <alignment vertical="center"/>
    </xf>
    <xf numFmtId="0" fontId="2" fillId="0" borderId="14" xfId="5" applyFont="1" applyBorder="1">
      <alignment vertical="center"/>
    </xf>
    <xf numFmtId="180" fontId="2" fillId="0" borderId="70" xfId="5" applyNumberFormat="1" applyFont="1" applyBorder="1" applyAlignment="1">
      <alignment horizontal="right" vertical="center" shrinkToFit="1"/>
    </xf>
    <xf numFmtId="180" fontId="2" fillId="0" borderId="14" xfId="5" applyNumberFormat="1" applyFont="1" applyBorder="1" applyAlignment="1">
      <alignment horizontal="right" vertical="center" shrinkToFit="1"/>
    </xf>
    <xf numFmtId="180" fontId="2" fillId="0" borderId="65" xfId="5" applyNumberFormat="1" applyFont="1" applyBorder="1" applyAlignment="1">
      <alignment horizontal="right" vertical="center" shrinkToFit="1"/>
    </xf>
    <xf numFmtId="178" fontId="2" fillId="0" borderId="70" xfId="5" applyNumberFormat="1" applyFont="1" applyBorder="1" applyAlignment="1">
      <alignment horizontal="right" vertical="center" shrinkToFit="1"/>
    </xf>
    <xf numFmtId="178" fontId="2" fillId="0" borderId="14" xfId="5" applyNumberFormat="1" applyFont="1" applyBorder="1" applyAlignment="1">
      <alignment horizontal="right" vertical="center" shrinkToFit="1"/>
    </xf>
    <xf numFmtId="180" fontId="2" fillId="0" borderId="66" xfId="5" applyNumberFormat="1" applyFont="1" applyBorder="1" applyAlignment="1">
      <alignment horizontal="right" vertical="center" shrinkToFit="1"/>
    </xf>
    <xf numFmtId="0" fontId="10" fillId="0" borderId="42" xfId="5" applyFont="1" applyBorder="1">
      <alignment vertical="center"/>
    </xf>
    <xf numFmtId="0" fontId="10" fillId="0" borderId="0" xfId="5" applyFont="1">
      <alignment vertical="center"/>
    </xf>
    <xf numFmtId="0" fontId="10" fillId="0" borderId="14" xfId="5" applyFont="1" applyBorder="1">
      <alignment vertical="center"/>
    </xf>
    <xf numFmtId="0" fontId="1" fillId="0" borderId="0" xfId="1" applyAlignment="1">
      <alignment vertical="center"/>
    </xf>
    <xf numFmtId="0" fontId="1" fillId="0" borderId="14" xfId="1" applyBorder="1" applyAlignment="1">
      <alignment vertical="center"/>
    </xf>
    <xf numFmtId="0" fontId="2" fillId="0" borderId="31" xfId="5" applyFont="1" applyBorder="1">
      <alignment vertical="center"/>
    </xf>
    <xf numFmtId="0" fontId="2" fillId="0" borderId="34" xfId="5" applyFont="1" applyBorder="1">
      <alignment vertical="center"/>
    </xf>
    <xf numFmtId="0" fontId="2" fillId="0" borderId="15" xfId="5" applyFont="1" applyBorder="1">
      <alignment vertical="center"/>
    </xf>
    <xf numFmtId="178" fontId="2" fillId="0" borderId="42" xfId="5" applyNumberFormat="1" applyFont="1" applyBorder="1" applyAlignment="1">
      <alignment horizontal="right" vertical="center"/>
    </xf>
    <xf numFmtId="178" fontId="2" fillId="0" borderId="0" xfId="5" applyNumberFormat="1" applyFont="1" applyAlignment="1">
      <alignment horizontal="right" vertical="center"/>
    </xf>
    <xf numFmtId="178" fontId="2" fillId="0" borderId="66" xfId="5" applyNumberFormat="1" applyFont="1" applyBorder="1" applyAlignment="1">
      <alignment horizontal="right" vertical="center"/>
    </xf>
    <xf numFmtId="180" fontId="2" fillId="0" borderId="69" xfId="5" applyNumberFormat="1" applyFont="1" applyBorder="1" applyAlignment="1">
      <alignment horizontal="right" vertical="center"/>
    </xf>
    <xf numFmtId="178" fontId="2" fillId="0" borderId="70" xfId="5" applyNumberFormat="1" applyFont="1" applyBorder="1" applyAlignment="1">
      <alignment horizontal="right" vertical="center"/>
    </xf>
    <xf numFmtId="178" fontId="2" fillId="0" borderId="14" xfId="5" applyNumberFormat="1" applyFont="1" applyBorder="1" applyAlignment="1">
      <alignment horizontal="right" vertical="center"/>
    </xf>
    <xf numFmtId="0" fontId="10" fillId="0" borderId="32" xfId="5" applyFont="1" applyBorder="1" applyAlignment="1">
      <alignment horizontal="center" vertical="center"/>
    </xf>
    <xf numFmtId="0" fontId="10" fillId="0" borderId="35" xfId="5" applyFont="1" applyBorder="1" applyAlignment="1">
      <alignment horizontal="center" vertical="center"/>
    </xf>
    <xf numFmtId="0" fontId="10" fillId="0" borderId="37" xfId="5" applyFont="1" applyBorder="1" applyAlignment="1">
      <alignment horizontal="center" vertical="center"/>
    </xf>
    <xf numFmtId="178" fontId="2" fillId="0" borderId="72" xfId="5" applyNumberFormat="1" applyFont="1" applyBorder="1" applyAlignment="1">
      <alignment horizontal="right" vertical="center" shrinkToFit="1"/>
    </xf>
    <xf numFmtId="0" fontId="3" fillId="0" borderId="0" xfId="5" applyAlignment="1">
      <alignment horizontal="right" vertical="center" shrinkToFit="1"/>
    </xf>
    <xf numFmtId="0" fontId="3" fillId="0" borderId="66" xfId="5" applyBorder="1" applyAlignment="1">
      <alignment horizontal="right" vertical="center" shrinkToFit="1"/>
    </xf>
    <xf numFmtId="180" fontId="3" fillId="0" borderId="0" xfId="5" applyNumberFormat="1" applyAlignment="1">
      <alignment horizontal="right" vertical="center" shrinkToFit="1"/>
    </xf>
    <xf numFmtId="180" fontId="3" fillId="0" borderId="66" xfId="5" applyNumberFormat="1" applyBorder="1" applyAlignment="1">
      <alignment horizontal="right" vertical="center" shrinkToFit="1"/>
    </xf>
    <xf numFmtId="180" fontId="3" fillId="0" borderId="14" xfId="5" applyNumberFormat="1" applyBorder="1" applyAlignment="1">
      <alignment horizontal="right" vertical="center" shrinkToFit="1"/>
    </xf>
    <xf numFmtId="0" fontId="3" fillId="0" borderId="35" xfId="5" applyBorder="1" applyAlignment="1">
      <alignment horizontal="center" vertical="center"/>
    </xf>
    <xf numFmtId="0" fontId="3" fillId="0" borderId="37" xfId="5" applyBorder="1" applyAlignment="1">
      <alignment horizontal="center" vertical="center"/>
    </xf>
    <xf numFmtId="180" fontId="2" fillId="0" borderId="30" xfId="5" applyNumberFormat="1" applyFont="1" applyBorder="1" applyAlignment="1">
      <alignment horizontal="right" vertical="center" shrinkToFit="1"/>
    </xf>
    <xf numFmtId="0" fontId="3" fillId="0" borderId="23" xfId="5" applyBorder="1" applyAlignment="1">
      <alignment horizontal="right" vertical="center" shrinkToFit="1"/>
    </xf>
    <xf numFmtId="0" fontId="3" fillId="0" borderId="16" xfId="5" applyBorder="1" applyAlignment="1">
      <alignment horizontal="right" vertical="center" shrinkToFit="1"/>
    </xf>
    <xf numFmtId="180" fontId="2" fillId="0" borderId="42" xfId="5" applyNumberFormat="1" applyFont="1" applyBorder="1" applyAlignment="1">
      <alignment horizontal="right" vertical="center" shrinkToFit="1"/>
    </xf>
    <xf numFmtId="0" fontId="3" fillId="0" borderId="14" xfId="5" applyBorder="1" applyAlignment="1">
      <alignment horizontal="right" vertical="center" shrinkToFit="1"/>
    </xf>
    <xf numFmtId="180" fontId="2" fillId="0" borderId="31" xfId="5" applyNumberFormat="1" applyFont="1" applyBorder="1" applyAlignment="1">
      <alignment horizontal="right" vertical="center" shrinkToFit="1"/>
    </xf>
    <xf numFmtId="0" fontId="3" fillId="0" borderId="34" xfId="5" applyBorder="1" applyAlignment="1">
      <alignment horizontal="right" vertical="center" shrinkToFit="1"/>
    </xf>
    <xf numFmtId="180" fontId="2" fillId="0" borderId="34" xfId="5" applyNumberFormat="1" applyFont="1" applyBorder="1" applyAlignment="1">
      <alignment horizontal="right" vertical="center" shrinkToFit="1"/>
    </xf>
    <xf numFmtId="0" fontId="3" fillId="0" borderId="15" xfId="5" applyBorder="1" applyAlignment="1">
      <alignment horizontal="right" vertical="center" shrinkToFit="1"/>
    </xf>
    <xf numFmtId="0" fontId="2" fillId="0" borderId="30" xfId="5" applyFont="1" applyBorder="1" applyAlignment="1">
      <alignment horizontal="left" vertical="center"/>
    </xf>
    <xf numFmtId="0" fontId="2" fillId="0" borderId="23" xfId="5" applyFont="1" applyBorder="1" applyAlignment="1">
      <alignment horizontal="left" vertical="center"/>
    </xf>
    <xf numFmtId="0" fontId="2" fillId="0" borderId="16" xfId="5" applyFont="1" applyBorder="1" applyAlignment="1">
      <alignment horizontal="left" vertical="center"/>
    </xf>
    <xf numFmtId="178" fontId="2" fillId="0" borderId="16" xfId="5" applyNumberFormat="1" applyFont="1" applyBorder="1" applyAlignment="1">
      <alignment horizontal="right" vertical="center" shrinkToFit="1"/>
    </xf>
    <xf numFmtId="0" fontId="2" fillId="0" borderId="42" xfId="5" applyFont="1" applyBorder="1" applyAlignment="1">
      <alignment horizontal="left" vertical="center"/>
    </xf>
    <xf numFmtId="0" fontId="2" fillId="0" borderId="14" xfId="5" applyFont="1" applyBorder="1" applyAlignment="1">
      <alignment horizontal="left" vertical="center"/>
    </xf>
    <xf numFmtId="178" fontId="2" fillId="0" borderId="31" xfId="5" applyNumberFormat="1" applyFont="1" applyBorder="1" applyAlignment="1">
      <alignment horizontal="right" vertical="center" shrinkToFit="1"/>
    </xf>
    <xf numFmtId="178" fontId="2" fillId="0" borderId="34" xfId="5" applyNumberFormat="1" applyFont="1" applyBorder="1" applyAlignment="1">
      <alignment horizontal="right" vertical="center" shrinkToFit="1"/>
    </xf>
    <xf numFmtId="178" fontId="2" fillId="0" borderId="67" xfId="5" applyNumberFormat="1" applyFont="1" applyBorder="1" applyAlignment="1">
      <alignment horizontal="right" vertical="center" shrinkToFit="1"/>
    </xf>
    <xf numFmtId="180" fontId="2" fillId="0" borderId="71" xfId="5" applyNumberFormat="1" applyFont="1" applyBorder="1" applyAlignment="1">
      <alignment horizontal="right" vertical="center" shrinkToFit="1"/>
    </xf>
    <xf numFmtId="178" fontId="2" fillId="0" borderId="71" xfId="5" applyNumberFormat="1" applyFont="1" applyBorder="1" applyAlignment="1">
      <alignment horizontal="right" vertical="center" shrinkToFit="1"/>
    </xf>
    <xf numFmtId="180" fontId="2" fillId="0" borderId="73" xfId="5" applyNumberFormat="1" applyFont="1" applyBorder="1" applyAlignment="1">
      <alignment horizontal="right" vertical="center" shrinkToFit="1"/>
    </xf>
    <xf numFmtId="180" fontId="2" fillId="0" borderId="15" xfId="5" applyNumberFormat="1" applyFont="1" applyBorder="1" applyAlignment="1">
      <alignment horizontal="right" vertical="center" shrinkToFit="1"/>
    </xf>
    <xf numFmtId="178" fontId="2" fillId="2" borderId="70" xfId="5" applyNumberFormat="1" applyFont="1" applyFill="1" applyBorder="1" applyAlignment="1">
      <alignment horizontal="right" vertical="center" shrinkToFit="1"/>
    </xf>
    <xf numFmtId="178" fontId="2" fillId="2" borderId="0" xfId="5" applyNumberFormat="1" applyFont="1" applyFill="1" applyAlignment="1">
      <alignment horizontal="right" vertical="center" shrinkToFit="1"/>
    </xf>
    <xf numFmtId="178" fontId="2" fillId="2" borderId="66" xfId="5" applyNumberFormat="1" applyFont="1" applyFill="1" applyBorder="1" applyAlignment="1">
      <alignment horizontal="right" vertical="center" shrinkToFit="1"/>
    </xf>
    <xf numFmtId="0" fontId="2" fillId="2" borderId="70" xfId="5" applyFont="1" applyFill="1" applyBorder="1" applyAlignment="1">
      <alignment horizontal="right" vertical="center" shrinkToFit="1"/>
    </xf>
    <xf numFmtId="0" fontId="2" fillId="2" borderId="0" xfId="5" applyFont="1" applyFill="1" applyAlignment="1">
      <alignment horizontal="right" vertical="center" shrinkToFit="1"/>
    </xf>
    <xf numFmtId="0" fontId="2" fillId="2" borderId="14" xfId="5" applyFont="1" applyFill="1" applyBorder="1" applyAlignment="1">
      <alignment horizontal="right" vertical="center" shrinkToFit="1"/>
    </xf>
    <xf numFmtId="0" fontId="2" fillId="0" borderId="31" xfId="5" applyFont="1" applyBorder="1" applyAlignment="1">
      <alignment horizontal="left" vertical="center"/>
    </xf>
    <xf numFmtId="0" fontId="2" fillId="0" borderId="34" xfId="5" applyFont="1" applyBorder="1" applyAlignment="1">
      <alignment horizontal="left" vertical="center"/>
    </xf>
    <xf numFmtId="0" fontId="2" fillId="0" borderId="15" xfId="5" applyFont="1" applyBorder="1" applyAlignment="1">
      <alignment horizontal="left" vertical="center"/>
    </xf>
    <xf numFmtId="178" fontId="2" fillId="0" borderId="15" xfId="5" applyNumberFormat="1" applyFont="1" applyBorder="1" applyAlignment="1">
      <alignment horizontal="right" vertical="center" shrinkToFit="1"/>
    </xf>
    <xf numFmtId="0" fontId="11" fillId="0" borderId="0" xfId="5" applyFont="1">
      <alignment vertical="center"/>
    </xf>
    <xf numFmtId="0" fontId="11" fillId="0" borderId="14" xfId="5" applyFont="1" applyBorder="1">
      <alignment vertical="center"/>
    </xf>
    <xf numFmtId="0" fontId="3" fillId="0" borderId="67" xfId="5" applyBorder="1" applyAlignment="1">
      <alignment horizontal="right" vertical="center" shrinkToFit="1"/>
    </xf>
    <xf numFmtId="180" fontId="3" fillId="0" borderId="34" xfId="5" applyNumberFormat="1" applyBorder="1" applyAlignment="1">
      <alignment horizontal="right" vertical="center" shrinkToFit="1"/>
    </xf>
    <xf numFmtId="180" fontId="3" fillId="0" borderId="67" xfId="5" applyNumberFormat="1" applyBorder="1" applyAlignment="1">
      <alignment horizontal="right" vertical="center" shrinkToFit="1"/>
    </xf>
    <xf numFmtId="178" fontId="2" fillId="0" borderId="73" xfId="5" applyNumberFormat="1" applyFont="1" applyBorder="1" applyAlignment="1">
      <alignment horizontal="right" vertical="center" shrinkToFit="1"/>
    </xf>
    <xf numFmtId="178" fontId="2" fillId="2" borderId="73" xfId="5" applyNumberFormat="1" applyFont="1" applyFill="1" applyBorder="1" applyAlignment="1">
      <alignment horizontal="right" vertical="center" shrinkToFit="1"/>
    </xf>
    <xf numFmtId="178" fontId="2" fillId="2" borderId="34" xfId="5" applyNumberFormat="1" applyFont="1" applyFill="1" applyBorder="1" applyAlignment="1">
      <alignment horizontal="right" vertical="center" shrinkToFit="1"/>
    </xf>
    <xf numFmtId="178" fontId="2" fillId="2" borderId="67" xfId="5" applyNumberFormat="1" applyFont="1" applyFill="1" applyBorder="1" applyAlignment="1">
      <alignment horizontal="right" vertical="center" shrinkToFit="1"/>
    </xf>
    <xf numFmtId="0" fontId="2" fillId="2" borderId="73" xfId="5" applyFont="1" applyFill="1" applyBorder="1" applyAlignment="1">
      <alignment horizontal="right" vertical="center" shrinkToFit="1"/>
    </xf>
    <xf numFmtId="0" fontId="2" fillId="2" borderId="34" xfId="5" applyFont="1" applyFill="1" applyBorder="1" applyAlignment="1">
      <alignment horizontal="right" vertical="center" shrinkToFit="1"/>
    </xf>
    <xf numFmtId="0" fontId="2" fillId="2" borderId="15" xfId="5" applyFont="1" applyFill="1" applyBorder="1" applyAlignment="1">
      <alignment horizontal="right" vertical="center" shrinkToFit="1"/>
    </xf>
    <xf numFmtId="0" fontId="2" fillId="0" borderId="42" xfId="5" applyFont="1" applyBorder="1" applyAlignment="1">
      <alignment horizontal="center" vertical="center" wrapText="1"/>
    </xf>
    <xf numFmtId="0" fontId="2" fillId="0" borderId="23" xfId="5" applyFont="1" applyBorder="1" applyAlignment="1">
      <alignment vertical="center" textRotation="255"/>
    </xf>
    <xf numFmtId="0" fontId="2" fillId="0" borderId="0" xfId="5" applyFont="1" applyAlignment="1">
      <alignment vertical="center" textRotation="255"/>
    </xf>
    <xf numFmtId="0" fontId="2" fillId="0" borderId="34" xfId="5" applyFont="1" applyBorder="1" applyAlignment="1">
      <alignment vertical="center" textRotation="255"/>
    </xf>
    <xf numFmtId="0" fontId="17" fillId="3" borderId="0" xfId="13" applyFont="1" applyFill="1">
      <alignment vertical="center"/>
    </xf>
    <xf numFmtId="0" fontId="21" fillId="3" borderId="6" xfId="13" applyFont="1" applyFill="1" applyBorder="1" applyAlignment="1">
      <alignment horizontal="center" vertical="center"/>
    </xf>
    <xf numFmtId="0" fontId="21" fillId="3" borderId="18" xfId="13" applyFont="1" applyFill="1" applyBorder="1" applyAlignment="1">
      <alignment horizontal="center" vertical="center"/>
    </xf>
    <xf numFmtId="0" fontId="21" fillId="3" borderId="64" xfId="13" applyFont="1" applyFill="1" applyBorder="1" applyAlignment="1">
      <alignment horizontal="center" vertical="center"/>
    </xf>
    <xf numFmtId="0" fontId="18" fillId="3" borderId="20" xfId="13" applyFont="1" applyFill="1" applyBorder="1" applyAlignment="1">
      <alignment horizontal="left" vertical="center"/>
    </xf>
    <xf numFmtId="0" fontId="18" fillId="3" borderId="20" xfId="13" applyFont="1" applyFill="1" applyBorder="1">
      <alignment vertical="center"/>
    </xf>
    <xf numFmtId="0" fontId="18" fillId="0" borderId="83" xfId="20" applyFont="1" applyBorder="1" applyAlignment="1" applyProtection="1">
      <alignment horizontal="left" vertical="center" shrinkToFit="1"/>
      <protection locked="0"/>
    </xf>
    <xf numFmtId="0" fontId="18" fillId="0" borderId="86" xfId="20" applyFont="1" applyBorder="1" applyAlignment="1" applyProtection="1">
      <alignment horizontal="left" vertical="center" shrinkToFit="1"/>
      <protection locked="0"/>
    </xf>
    <xf numFmtId="0" fontId="18" fillId="0" borderId="90" xfId="20" applyFont="1" applyBorder="1" applyAlignment="1" applyProtection="1">
      <alignment horizontal="left" vertical="center" shrinkToFit="1"/>
      <protection locked="0"/>
    </xf>
    <xf numFmtId="183" fontId="18" fillId="0" borderId="94" xfId="20" applyNumberFormat="1" applyFont="1" applyBorder="1" applyAlignment="1" applyProtection="1">
      <alignment horizontal="right" vertical="center" shrinkToFit="1"/>
      <protection locked="0"/>
    </xf>
    <xf numFmtId="183" fontId="18" fillId="0" borderId="100" xfId="20" applyNumberFormat="1" applyFont="1" applyBorder="1" applyAlignment="1" applyProtection="1">
      <alignment horizontal="right" vertical="center" shrinkToFit="1"/>
      <protection locked="0"/>
    </xf>
    <xf numFmtId="183" fontId="18" fillId="0" borderId="109" xfId="20" applyNumberFormat="1" applyFont="1" applyBorder="1" applyAlignment="1" applyProtection="1">
      <alignment horizontal="right" vertical="center" shrinkToFit="1"/>
      <protection locked="0"/>
    </xf>
    <xf numFmtId="183" fontId="18" fillId="0" borderId="115" xfId="20" applyNumberFormat="1" applyFont="1" applyBorder="1" applyAlignment="1" applyProtection="1">
      <alignment horizontal="right" vertical="center" shrinkToFit="1"/>
      <protection locked="0"/>
    </xf>
    <xf numFmtId="183" fontId="18" fillId="0" borderId="120" xfId="20" applyNumberFormat="1" applyFont="1" applyBorder="1" applyAlignment="1" applyProtection="1">
      <alignment horizontal="right" vertical="center" shrinkToFit="1"/>
      <protection locked="0"/>
    </xf>
    <xf numFmtId="183" fontId="18" fillId="0" borderId="122" xfId="20" applyNumberFormat="1" applyFont="1" applyBorder="1" applyAlignment="1" applyProtection="1">
      <alignment horizontal="right" vertical="center" shrinkToFit="1"/>
      <protection locked="0"/>
    </xf>
    <xf numFmtId="183" fontId="18" fillId="0" borderId="126" xfId="12" applyNumberFormat="1" applyFont="1" applyBorder="1" applyAlignment="1" applyProtection="1">
      <alignment horizontal="right" vertical="center" shrinkToFit="1"/>
      <protection locked="0"/>
    </xf>
    <xf numFmtId="0" fontId="18" fillId="0" borderId="100" xfId="12" applyFont="1" applyBorder="1" applyAlignment="1" applyProtection="1">
      <alignment horizontal="left" vertical="center" shrinkToFit="1"/>
      <protection locked="0"/>
    </xf>
    <xf numFmtId="0" fontId="18" fillId="0" borderId="145" xfId="12" applyFont="1" applyBorder="1" applyAlignment="1" applyProtection="1">
      <alignment horizontal="left" vertical="center" shrinkToFit="1"/>
      <protection locked="0"/>
    </xf>
    <xf numFmtId="183" fontId="18" fillId="0" borderId="83" xfId="12" applyNumberFormat="1" applyFont="1" applyBorder="1" applyAlignment="1" applyProtection="1">
      <alignment horizontal="right" vertical="center" shrinkToFit="1"/>
      <protection locked="0"/>
    </xf>
    <xf numFmtId="183" fontId="18" fillId="0" borderId="86" xfId="12" applyNumberFormat="1" applyFont="1" applyBorder="1" applyAlignment="1" applyProtection="1">
      <alignment horizontal="right" vertical="center" shrinkToFit="1"/>
      <protection locked="0"/>
    </xf>
    <xf numFmtId="183" fontId="18" fillId="0" borderId="90" xfId="12" applyNumberFormat="1" applyFont="1" applyBorder="1" applyAlignment="1" applyProtection="1">
      <alignment horizontal="right" vertical="center" shrinkToFit="1"/>
      <protection locked="0"/>
    </xf>
    <xf numFmtId="0" fontId="18" fillId="0" borderId="167" xfId="12" applyFont="1" applyBorder="1" applyAlignment="1" applyProtection="1">
      <alignment horizontal="left" vertical="center" shrinkToFit="1"/>
      <protection locked="0"/>
    </xf>
    <xf numFmtId="0" fontId="18" fillId="0" borderId="84" xfId="20" applyFont="1" applyBorder="1" applyAlignment="1" applyProtection="1">
      <alignment horizontal="left" vertical="center" shrinkToFit="1"/>
      <protection locked="0"/>
    </xf>
    <xf numFmtId="0" fontId="18" fillId="0" borderId="87" xfId="20" applyFont="1" applyBorder="1" applyAlignment="1" applyProtection="1">
      <alignment horizontal="left" vertical="center" shrinkToFit="1"/>
      <protection locked="0"/>
    </xf>
    <xf numFmtId="0" fontId="18" fillId="0" borderId="91" xfId="20" applyFont="1" applyBorder="1" applyAlignment="1" applyProtection="1">
      <alignment horizontal="left" vertical="center" shrinkToFit="1"/>
      <protection locked="0"/>
    </xf>
    <xf numFmtId="183" fontId="18" fillId="0" borderId="95" xfId="20" applyNumberFormat="1" applyFont="1" applyBorder="1" applyAlignment="1" applyProtection="1">
      <alignment horizontal="right" vertical="center" shrinkToFit="1"/>
      <protection locked="0"/>
    </xf>
    <xf numFmtId="183" fontId="18" fillId="0" borderId="101" xfId="20" applyNumberFormat="1" applyFont="1" applyBorder="1" applyAlignment="1" applyProtection="1">
      <alignment horizontal="right" vertical="center" shrinkToFit="1"/>
      <protection locked="0"/>
    </xf>
    <xf numFmtId="183" fontId="18" fillId="0" borderId="107" xfId="13" applyNumberFormat="1" applyFont="1" applyBorder="1" applyAlignment="1" applyProtection="1">
      <alignment horizontal="right" vertical="center" shrinkToFit="1"/>
      <protection locked="0"/>
    </xf>
    <xf numFmtId="183" fontId="18" fillId="0" borderId="116" xfId="20" applyNumberFormat="1" applyFont="1" applyBorder="1" applyAlignment="1" applyProtection="1">
      <alignment horizontal="right" vertical="center" shrinkToFit="1"/>
      <protection locked="0"/>
    </xf>
    <xf numFmtId="183" fontId="18" fillId="0" borderId="87" xfId="13" applyNumberFormat="1" applyFont="1" applyBorder="1" applyAlignment="1" applyProtection="1">
      <alignment horizontal="right" vertical="center" shrinkToFit="1"/>
      <protection locked="0"/>
    </xf>
    <xf numFmtId="183" fontId="18" fillId="0" borderId="123" xfId="20" applyNumberFormat="1" applyFont="1" applyBorder="1" applyAlignment="1" applyProtection="1">
      <alignment horizontal="right" vertical="center" shrinkToFit="1"/>
      <protection locked="0"/>
    </xf>
    <xf numFmtId="183" fontId="18" fillId="0" borderId="106" xfId="13" applyNumberFormat="1" applyFont="1" applyBorder="1" applyAlignment="1" applyProtection="1">
      <alignment horizontal="right" vertical="center" shrinkToFit="1"/>
      <protection locked="0"/>
    </xf>
    <xf numFmtId="0" fontId="18" fillId="0" borderId="101" xfId="12" applyFont="1" applyBorder="1" applyAlignment="1" applyProtection="1">
      <alignment horizontal="left" vertical="center" shrinkToFit="1"/>
      <protection locked="0"/>
    </xf>
    <xf numFmtId="0" fontId="18" fillId="0" borderId="146" xfId="12" applyFont="1" applyBorder="1" applyAlignment="1" applyProtection="1">
      <alignment horizontal="left" vertical="center" shrinkToFit="1"/>
      <protection locked="0"/>
    </xf>
    <xf numFmtId="183" fontId="18" fillId="0" borderId="84" xfId="13" applyNumberFormat="1" applyFont="1" applyBorder="1" applyAlignment="1" applyProtection="1">
      <alignment horizontal="right" vertical="center" shrinkToFit="1"/>
      <protection locked="0"/>
    </xf>
    <xf numFmtId="183" fontId="18" fillId="0" borderId="91" xfId="12" applyNumberFormat="1" applyFont="1" applyBorder="1" applyAlignment="1" applyProtection="1">
      <alignment horizontal="right" vertical="center" shrinkToFit="1"/>
      <protection locked="0"/>
    </xf>
    <xf numFmtId="0" fontId="18" fillId="0" borderId="123" xfId="12" applyFont="1" applyBorder="1" applyAlignment="1" applyProtection="1">
      <alignment horizontal="left" vertical="center" shrinkToFit="1"/>
      <protection locked="0"/>
    </xf>
    <xf numFmtId="183" fontId="18" fillId="0" borderId="96" xfId="20" applyNumberFormat="1" applyFont="1" applyBorder="1" applyAlignment="1" applyProtection="1">
      <alignment horizontal="right" vertical="center" shrinkToFit="1"/>
      <protection locked="0"/>
    </xf>
    <xf numFmtId="183" fontId="18" fillId="0" borderId="102" xfId="20" applyNumberFormat="1" applyFont="1" applyBorder="1" applyAlignment="1" applyProtection="1">
      <alignment horizontal="right" vertical="center" shrinkToFit="1"/>
      <protection locked="0"/>
    </xf>
    <xf numFmtId="183" fontId="18" fillId="0" borderId="110" xfId="20" applyNumberFormat="1" applyFont="1" applyBorder="1" applyAlignment="1" applyProtection="1">
      <alignment horizontal="right" vertical="center" shrinkToFit="1"/>
      <protection locked="0"/>
    </xf>
    <xf numFmtId="183" fontId="18" fillId="0" borderId="127" xfId="12" applyNumberFormat="1" applyFont="1" applyBorder="1" applyAlignment="1" applyProtection="1">
      <alignment horizontal="right" vertical="center" shrinkToFit="1"/>
      <protection locked="0"/>
    </xf>
    <xf numFmtId="0" fontId="18" fillId="0" borderId="102" xfId="12" applyFont="1" applyBorder="1" applyAlignment="1" applyProtection="1">
      <alignment horizontal="left" vertical="center" shrinkToFit="1"/>
      <protection locked="0"/>
    </xf>
    <xf numFmtId="0" fontId="18" fillId="0" borderId="147" xfId="12" applyFont="1" applyBorder="1" applyAlignment="1" applyProtection="1">
      <alignment horizontal="left" vertical="center" shrinkToFit="1"/>
      <protection locked="0"/>
    </xf>
    <xf numFmtId="0" fontId="18" fillId="0" borderId="22" xfId="13" applyFont="1" applyBorder="1" applyAlignment="1" applyProtection="1">
      <alignment horizontal="center" vertical="center"/>
      <protection locked="0"/>
    </xf>
    <xf numFmtId="0" fontId="18" fillId="0" borderId="50" xfId="13" applyFont="1" applyBorder="1" applyAlignment="1" applyProtection="1">
      <alignment horizontal="center" vertical="center"/>
      <protection locked="0"/>
    </xf>
    <xf numFmtId="0" fontId="18" fillId="5" borderId="33" xfId="13" applyFont="1" applyFill="1" applyBorder="1" applyAlignment="1" applyProtection="1">
      <alignment horizontal="left" vertical="center" shrinkToFit="1"/>
      <protection locked="0"/>
    </xf>
    <xf numFmtId="0" fontId="18" fillId="5" borderId="36" xfId="13" applyFont="1" applyFill="1" applyBorder="1" applyAlignment="1" applyProtection="1">
      <alignment horizontal="left" vertical="center" shrinkToFit="1"/>
      <protection locked="0"/>
    </xf>
    <xf numFmtId="0" fontId="18" fillId="5" borderId="38" xfId="13" applyFont="1" applyFill="1" applyBorder="1" applyAlignment="1" applyProtection="1">
      <alignment horizontal="left" vertical="center" shrinkToFit="1"/>
      <protection locked="0"/>
    </xf>
    <xf numFmtId="183" fontId="18" fillId="5" borderId="97" xfId="12"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183" fontId="18" fillId="5" borderId="108" xfId="12" applyNumberFormat="1" applyFont="1" applyFill="1" applyBorder="1" applyAlignment="1" applyProtection="1">
      <alignment horizontal="right" vertical="center" shrinkToFit="1"/>
      <protection locked="0"/>
    </xf>
    <xf numFmtId="183" fontId="18" fillId="5" borderId="117" xfId="12" applyNumberFormat="1" applyFont="1" applyFill="1" applyBorder="1" applyAlignment="1" applyProtection="1">
      <alignment horizontal="right" vertical="center" shrinkToFit="1"/>
      <protection locked="0"/>
    </xf>
    <xf numFmtId="183" fontId="18" fillId="5" borderId="124" xfId="12" applyNumberFormat="1" applyFont="1" applyFill="1" applyBorder="1" applyAlignment="1" applyProtection="1">
      <alignment horizontal="right" vertical="center" shrinkToFit="1"/>
      <protection locked="0"/>
    </xf>
    <xf numFmtId="183" fontId="18" fillId="5" borderId="128" xfId="12" applyNumberFormat="1" applyFont="1" applyFill="1" applyBorder="1" applyAlignment="1" applyProtection="1">
      <alignment horizontal="right" vertical="center" shrinkToFit="1"/>
      <protection locked="0"/>
    </xf>
    <xf numFmtId="183" fontId="18" fillId="5" borderId="105" xfId="13" applyNumberFormat="1" applyFont="1" applyFill="1" applyBorder="1" applyAlignment="1" applyProtection="1">
      <alignment horizontal="right" vertical="center" shrinkToFit="1"/>
      <protection locked="0"/>
    </xf>
    <xf numFmtId="0" fontId="18" fillId="5" borderId="103" xfId="12" applyFont="1" applyFill="1" applyBorder="1" applyAlignment="1" applyProtection="1">
      <alignment horizontal="left" vertical="center" shrinkToFit="1"/>
      <protection locked="0"/>
    </xf>
    <xf numFmtId="0" fontId="18" fillId="5" borderId="124" xfId="12" applyFont="1" applyFill="1" applyBorder="1" applyAlignment="1" applyProtection="1">
      <alignment horizontal="left" vertical="center" shrinkToFit="1"/>
      <protection locked="0"/>
    </xf>
    <xf numFmtId="183" fontId="18" fillId="5" borderId="61" xfId="12" applyNumberFormat="1" applyFont="1" applyFill="1" applyBorder="1" applyAlignment="1" applyProtection="1">
      <alignment horizontal="right" vertical="center" shrinkToFit="1"/>
      <protection locked="0"/>
    </xf>
    <xf numFmtId="183" fontId="18" fillId="5" borderId="36" xfId="12" applyNumberFormat="1" applyFont="1" applyFill="1" applyBorder="1" applyAlignment="1" applyProtection="1">
      <alignment horizontal="right" vertical="center" shrinkToFit="1"/>
      <protection locked="0"/>
    </xf>
    <xf numFmtId="183" fontId="18" fillId="5" borderId="52" xfId="12" applyNumberFormat="1" applyFont="1" applyFill="1" applyBorder="1" applyAlignment="1" applyProtection="1">
      <alignment horizontal="right" vertical="center" shrinkToFit="1"/>
      <protection locked="0"/>
    </xf>
    <xf numFmtId="0" fontId="18" fillId="3" borderId="19" xfId="13" applyFont="1" applyFill="1" applyBorder="1" applyAlignment="1">
      <alignment horizontal="left" vertical="center"/>
    </xf>
    <xf numFmtId="183" fontId="18" fillId="0" borderId="98" xfId="20" applyNumberFormat="1" applyFont="1" applyBorder="1" applyAlignment="1" applyProtection="1">
      <alignment horizontal="right" vertical="center" shrinkToFit="1"/>
      <protection locked="0"/>
    </xf>
    <xf numFmtId="183" fontId="18" fillId="0" borderId="104" xfId="20" applyNumberFormat="1" applyFont="1" applyBorder="1" applyAlignment="1" applyProtection="1">
      <alignment horizontal="right" vertical="center" shrinkToFit="1"/>
      <protection locked="0"/>
    </xf>
    <xf numFmtId="183" fontId="18" fillId="0" borderId="111" xfId="20" applyNumberFormat="1" applyFont="1" applyBorder="1" applyAlignment="1" applyProtection="1">
      <alignment horizontal="right" vertical="center" shrinkToFit="1"/>
      <protection locked="0"/>
    </xf>
    <xf numFmtId="183" fontId="18" fillId="0" borderId="118" xfId="20" applyNumberFormat="1" applyFont="1" applyBorder="1" applyAlignment="1" applyProtection="1">
      <alignment horizontal="right" vertical="center" shrinkToFit="1"/>
      <protection locked="0"/>
    </xf>
    <xf numFmtId="183" fontId="18" fillId="0" borderId="125" xfId="20" applyNumberFormat="1" applyFont="1" applyBorder="1" applyAlignment="1" applyProtection="1">
      <alignment horizontal="right" vertical="center" shrinkToFit="1"/>
      <protection locked="0"/>
    </xf>
    <xf numFmtId="183" fontId="18" fillId="0" borderId="129" xfId="13" applyNumberFormat="1" applyFont="1" applyBorder="1" applyAlignment="1" applyProtection="1">
      <alignment horizontal="right" vertical="center" shrinkToFit="1"/>
      <protection locked="0"/>
    </xf>
    <xf numFmtId="184" fontId="18" fillId="0" borderId="104" xfId="13" applyNumberFormat="1" applyFont="1" applyBorder="1" applyAlignment="1" applyProtection="1">
      <alignment horizontal="right" vertical="center" shrinkToFit="1"/>
      <protection locked="0"/>
    </xf>
    <xf numFmtId="0" fontId="18" fillId="0" borderId="104" xfId="13" applyFont="1" applyBorder="1" applyAlignment="1" applyProtection="1">
      <alignment horizontal="left" vertical="center" shrinkToFit="1"/>
      <protection locked="0"/>
    </xf>
    <xf numFmtId="0" fontId="18" fillId="0" borderId="125" xfId="13" applyFont="1" applyBorder="1" applyAlignment="1" applyProtection="1">
      <alignment horizontal="left" vertical="center" shrinkToFit="1"/>
      <protection locked="0"/>
    </xf>
    <xf numFmtId="184" fontId="18" fillId="0" borderId="101" xfId="13" applyNumberFormat="1" applyFont="1" applyBorder="1" applyAlignment="1" applyProtection="1">
      <alignment horizontal="right" vertical="center" shrinkToFit="1"/>
      <protection locked="0"/>
    </xf>
    <xf numFmtId="183" fontId="18" fillId="3" borderId="95" xfId="19" applyNumberFormat="1" applyFont="1" applyFill="1" applyBorder="1" applyAlignment="1" applyProtection="1">
      <alignment horizontal="right" vertical="center" shrinkToFit="1"/>
      <protection locked="0"/>
    </xf>
    <xf numFmtId="183" fontId="18" fillId="3" borderId="101" xfId="19" applyNumberFormat="1" applyFont="1" applyFill="1" applyBorder="1" applyAlignment="1" applyProtection="1">
      <alignment horizontal="right" vertical="center" shrinkToFit="1"/>
      <protection locked="0"/>
    </xf>
    <xf numFmtId="183" fontId="18" fillId="3" borderId="107" xfId="19" applyNumberFormat="1" applyFont="1" applyFill="1" applyBorder="1" applyAlignment="1" applyProtection="1">
      <alignment horizontal="right" vertical="center" shrinkToFit="1"/>
      <protection locked="0"/>
    </xf>
    <xf numFmtId="183" fontId="18" fillId="3" borderId="106" xfId="19" applyNumberFormat="1" applyFont="1" applyFill="1" applyBorder="1" applyAlignment="1" applyProtection="1">
      <alignment horizontal="right" vertical="center" shrinkToFit="1"/>
      <protection locked="0"/>
    </xf>
    <xf numFmtId="184" fontId="18" fillId="3" borderId="101" xfId="19" applyNumberFormat="1" applyFont="1" applyFill="1" applyBorder="1" applyAlignment="1" applyProtection="1">
      <alignment horizontal="right" vertical="center" shrinkToFit="1"/>
      <protection locked="0"/>
    </xf>
    <xf numFmtId="0" fontId="18" fillId="0" borderId="11" xfId="13" applyFont="1" applyBorder="1" applyAlignment="1" applyProtection="1">
      <alignment horizontal="center" vertical="center" shrinkToFit="1"/>
      <protection locked="0"/>
    </xf>
    <xf numFmtId="183" fontId="18" fillId="5" borderId="99" xfId="13" applyNumberFormat="1" applyFont="1" applyFill="1" applyBorder="1" applyAlignment="1" applyProtection="1">
      <alignment horizontal="right" vertical="center" shrinkToFit="1"/>
      <protection locked="0"/>
    </xf>
    <xf numFmtId="183" fontId="18" fillId="5" borderId="112" xfId="13" applyNumberFormat="1" applyFont="1" applyFill="1" applyBorder="1" applyAlignment="1" applyProtection="1">
      <alignment horizontal="right" vertical="center" shrinkToFit="1"/>
      <protection locked="0"/>
    </xf>
    <xf numFmtId="184" fontId="18" fillId="5" borderId="105" xfId="13" applyNumberFormat="1" applyFont="1" applyFill="1" applyBorder="1" applyAlignment="1" applyProtection="1">
      <alignment horizontal="right" vertical="center" shrinkToFit="1"/>
      <protection locked="0"/>
    </xf>
    <xf numFmtId="0" fontId="18" fillId="3" borderId="84" xfId="13" applyFont="1" applyFill="1" applyBorder="1" applyAlignment="1" applyProtection="1">
      <alignment horizontal="left" vertical="center" shrinkToFit="1"/>
      <protection locked="0"/>
    </xf>
    <xf numFmtId="0" fontId="18" fillId="3" borderId="87" xfId="13" applyFont="1" applyFill="1" applyBorder="1" applyAlignment="1" applyProtection="1">
      <alignment horizontal="left" vertical="center" shrinkToFit="1"/>
      <protection locked="0"/>
    </xf>
    <xf numFmtId="0" fontId="18" fillId="3" borderId="91" xfId="13" applyFont="1" applyFill="1" applyBorder="1" applyAlignment="1" applyProtection="1">
      <alignment horizontal="left" vertical="center" shrinkToFit="1"/>
      <protection locked="0"/>
    </xf>
    <xf numFmtId="183" fontId="18" fillId="3" borderId="84" xfId="13" applyNumberFormat="1" applyFont="1" applyFill="1" applyBorder="1" applyAlignment="1" applyProtection="1">
      <alignment horizontal="right" vertical="center" shrinkToFit="1"/>
      <protection locked="0"/>
    </xf>
    <xf numFmtId="183" fontId="18" fillId="3" borderId="87" xfId="13" applyNumberFormat="1" applyFont="1" applyFill="1" applyBorder="1" applyAlignment="1" applyProtection="1">
      <alignment horizontal="right" vertical="center" shrinkToFit="1"/>
      <protection locked="0"/>
    </xf>
    <xf numFmtId="183" fontId="18" fillId="3" borderId="91" xfId="13" applyNumberFormat="1" applyFont="1" applyFill="1" applyBorder="1" applyAlignment="1" applyProtection="1">
      <alignment horizontal="right" vertical="center" shrinkToFit="1"/>
      <protection locked="0"/>
    </xf>
    <xf numFmtId="0" fontId="18" fillId="3" borderId="123" xfId="13" applyFont="1" applyFill="1" applyBorder="1" applyAlignment="1" applyProtection="1">
      <alignment horizontal="left" vertical="center" shrinkToFit="1"/>
      <protection locked="0"/>
    </xf>
    <xf numFmtId="0" fontId="18" fillId="3" borderId="85" xfId="13" applyFont="1" applyFill="1" applyBorder="1" applyAlignment="1" applyProtection="1">
      <alignment horizontal="left" vertical="center" shrinkToFit="1"/>
      <protection locked="0"/>
    </xf>
    <xf numFmtId="0" fontId="18" fillId="3" borderId="88" xfId="13" applyFont="1" applyFill="1" applyBorder="1" applyAlignment="1" applyProtection="1">
      <alignment horizontal="left" vertical="center" shrinkToFit="1"/>
      <protection locked="0"/>
    </xf>
    <xf numFmtId="0" fontId="18" fillId="3" borderId="92" xfId="13" applyFont="1" applyFill="1" applyBorder="1" applyAlignment="1" applyProtection="1">
      <alignment horizontal="left" vertical="center" shrinkToFit="1"/>
      <protection locked="0"/>
    </xf>
    <xf numFmtId="183" fontId="18" fillId="3" borderId="96" xfId="13" applyNumberFormat="1" applyFont="1" applyFill="1" applyBorder="1" applyAlignment="1" applyProtection="1">
      <alignment horizontal="right" vertical="center" shrinkToFit="1"/>
      <protection locked="0"/>
    </xf>
    <xf numFmtId="183" fontId="18" fillId="3" borderId="102" xfId="13" applyNumberFormat="1" applyFont="1" applyFill="1" applyBorder="1" applyAlignment="1" applyProtection="1">
      <alignment horizontal="right" vertical="center" shrinkToFit="1"/>
      <protection locked="0"/>
    </xf>
    <xf numFmtId="0" fontId="18" fillId="3" borderId="102" xfId="13" applyFont="1" applyFill="1" applyBorder="1" applyAlignment="1" applyProtection="1">
      <alignment horizontal="left" vertical="center" shrinkToFit="1"/>
      <protection locked="0"/>
    </xf>
    <xf numFmtId="0" fontId="18" fillId="3" borderId="147" xfId="13" applyFont="1" applyFill="1" applyBorder="1" applyAlignment="1" applyProtection="1">
      <alignment horizontal="left" vertical="center" shrinkToFit="1"/>
      <protection locked="0"/>
    </xf>
    <xf numFmtId="183" fontId="18" fillId="5" borderId="160" xfId="13" applyNumberFormat="1" applyFont="1" applyFill="1" applyBorder="1" applyAlignment="1" applyProtection="1">
      <alignment horizontal="right" vertical="center" shrinkToFit="1"/>
      <protection locked="0"/>
    </xf>
    <xf numFmtId="183" fontId="18" fillId="5" borderId="161" xfId="13" applyNumberFormat="1" applyFont="1" applyFill="1" applyBorder="1" applyAlignment="1" applyProtection="1">
      <alignment horizontal="right" vertical="center" shrinkToFit="1"/>
      <protection locked="0"/>
    </xf>
    <xf numFmtId="183" fontId="18" fillId="5" borderId="164" xfId="13" applyNumberFormat="1" applyFont="1" applyFill="1" applyBorder="1" applyAlignment="1" applyProtection="1">
      <alignment horizontal="right" vertical="center" shrinkToFit="1"/>
      <protection locked="0"/>
    </xf>
    <xf numFmtId="183" fontId="18" fillId="5" borderId="33" xfId="13" applyNumberFormat="1" applyFont="1" applyFill="1" applyBorder="1" applyAlignment="1" applyProtection="1">
      <alignment horizontal="right" vertical="center" shrinkToFit="1"/>
      <protection locked="0"/>
    </xf>
    <xf numFmtId="183" fontId="18" fillId="5" borderId="38" xfId="13" applyNumberFormat="1" applyFont="1" applyFill="1" applyBorder="1" applyAlignment="1" applyProtection="1">
      <alignment horizontal="right" vertical="center" shrinkToFit="1"/>
      <protection locked="0"/>
    </xf>
    <xf numFmtId="0" fontId="18" fillId="5" borderId="52" xfId="13" applyFont="1" applyFill="1" applyBorder="1" applyAlignment="1" applyProtection="1">
      <alignment horizontal="left" vertical="center" shrinkToFit="1"/>
      <protection locked="0"/>
    </xf>
    <xf numFmtId="0" fontId="18" fillId="3" borderId="19" xfId="13" applyFont="1" applyFill="1" applyBorder="1" applyAlignment="1">
      <alignment horizontal="left" vertical="center" wrapText="1"/>
    </xf>
    <xf numFmtId="0" fontId="18" fillId="3" borderId="0" xfId="13" applyFont="1" applyFill="1" applyAlignment="1">
      <alignment horizontal="left" vertical="center"/>
    </xf>
    <xf numFmtId="0" fontId="18" fillId="3" borderId="56" xfId="13" applyFont="1" applyFill="1" applyBorder="1" applyAlignment="1">
      <alignment horizontal="center" vertical="center"/>
    </xf>
    <xf numFmtId="0" fontId="18" fillId="3" borderId="34" xfId="13" applyFont="1" applyFill="1" applyBorder="1" applyAlignment="1">
      <alignment horizontal="center" vertical="center"/>
    </xf>
    <xf numFmtId="0" fontId="18" fillId="3" borderId="59" xfId="13" applyFont="1" applyFill="1" applyBorder="1" applyAlignment="1">
      <alignment horizontal="center" vertical="center"/>
    </xf>
    <xf numFmtId="0" fontId="18" fillId="3" borderId="57" xfId="13" applyFont="1" applyFill="1" applyBorder="1" applyAlignment="1">
      <alignment horizontal="center" vertical="center"/>
    </xf>
    <xf numFmtId="0" fontId="18" fillId="3" borderId="35" xfId="13" applyFont="1" applyFill="1" applyBorder="1" applyAlignment="1">
      <alignment horizontal="center" vertical="center"/>
    </xf>
    <xf numFmtId="0" fontId="18" fillId="3" borderId="37" xfId="13" applyFont="1" applyFill="1" applyBorder="1" applyAlignment="1">
      <alignment horizontal="center" vertical="center"/>
    </xf>
    <xf numFmtId="0" fontId="18" fillId="3" borderId="32" xfId="13" applyFont="1" applyFill="1" applyBorder="1" applyAlignment="1">
      <alignment horizontal="center" vertical="center"/>
    </xf>
    <xf numFmtId="0" fontId="18" fillId="3" borderId="51" xfId="13" applyFont="1" applyFill="1" applyBorder="1" applyAlignment="1">
      <alignment horizontal="center" vertical="center"/>
    </xf>
    <xf numFmtId="0" fontId="18" fillId="3" borderId="74" xfId="13" applyFont="1" applyFill="1" applyBorder="1" applyAlignment="1">
      <alignment horizontal="center" vertical="center"/>
    </xf>
    <xf numFmtId="0" fontId="18" fillId="3" borderId="12" xfId="13" applyFont="1" applyFill="1" applyBorder="1">
      <alignment vertical="center"/>
    </xf>
    <xf numFmtId="0" fontId="18" fillId="3" borderId="23" xfId="13" applyFont="1" applyFill="1" applyBorder="1">
      <alignment vertical="center"/>
    </xf>
    <xf numFmtId="0" fontId="18" fillId="3" borderId="16" xfId="13" applyFont="1" applyFill="1" applyBorder="1">
      <alignment vertical="center"/>
    </xf>
    <xf numFmtId="183" fontId="18" fillId="3" borderId="30" xfId="20" applyNumberFormat="1" applyFont="1" applyFill="1" applyBorder="1" applyAlignment="1">
      <alignment horizontal="right" vertical="center" shrinkToFit="1"/>
    </xf>
    <xf numFmtId="183" fontId="18" fillId="3" borderId="23" xfId="20" applyNumberFormat="1" applyFont="1" applyFill="1" applyBorder="1" applyAlignment="1">
      <alignment horizontal="right" vertical="center" shrinkToFit="1"/>
    </xf>
    <xf numFmtId="183" fontId="18" fillId="3" borderId="65" xfId="20" applyNumberFormat="1" applyFont="1" applyFill="1" applyBorder="1" applyAlignment="1">
      <alignment horizontal="right" vertical="center" shrinkToFit="1"/>
    </xf>
    <xf numFmtId="183" fontId="18" fillId="3" borderId="72" xfId="20" applyNumberFormat="1" applyFont="1" applyFill="1" applyBorder="1" applyAlignment="1">
      <alignment horizontal="right" vertical="center" shrinkToFit="1"/>
    </xf>
    <xf numFmtId="184" fontId="18" fillId="3" borderId="72" xfId="20" applyNumberFormat="1" applyFont="1" applyFill="1" applyBorder="1" applyAlignment="1">
      <alignment horizontal="right" vertical="center" shrinkToFit="1"/>
    </xf>
    <xf numFmtId="184" fontId="18" fillId="3" borderId="23" xfId="20" applyNumberFormat="1" applyFont="1" applyFill="1" applyBorder="1" applyAlignment="1">
      <alignment horizontal="right" vertical="center" shrinkToFit="1"/>
    </xf>
    <xf numFmtId="184" fontId="18" fillId="3" borderId="54" xfId="20" applyNumberFormat="1" applyFont="1" applyFill="1" applyBorder="1" applyAlignment="1">
      <alignment horizontal="right" vertical="center" shrinkToFit="1"/>
    </xf>
    <xf numFmtId="0" fontId="18" fillId="3" borderId="30" xfId="13" applyFont="1" applyFill="1" applyBorder="1">
      <alignment vertical="center"/>
    </xf>
    <xf numFmtId="183" fontId="18" fillId="3" borderId="148" xfId="20" applyNumberFormat="1" applyFont="1" applyFill="1" applyBorder="1" applyAlignment="1">
      <alignment horizontal="right" vertical="center" shrinkToFit="1"/>
    </xf>
    <xf numFmtId="183" fontId="18" fillId="3" borderId="68" xfId="20" applyNumberFormat="1" applyFont="1" applyFill="1" applyBorder="1" applyAlignment="1">
      <alignment horizontal="right" vertical="center" shrinkToFit="1"/>
    </xf>
    <xf numFmtId="184" fontId="18" fillId="3" borderId="158" xfId="20" applyNumberFormat="1" applyFont="1" applyFill="1" applyBorder="1" applyAlignment="1">
      <alignment horizontal="right" vertical="center" shrinkToFit="1"/>
    </xf>
    <xf numFmtId="184" fontId="18" fillId="3" borderId="27" xfId="20" applyNumberFormat="1" applyFont="1" applyFill="1" applyBorder="1" applyAlignment="1">
      <alignment horizontal="right" vertical="center" shrinkToFit="1"/>
    </xf>
    <xf numFmtId="184" fontId="18" fillId="3" borderId="68" xfId="20" applyNumberFormat="1" applyFont="1" applyFill="1" applyBorder="1" applyAlignment="1">
      <alignment horizontal="right" vertical="center" shrinkToFit="1"/>
    </xf>
    <xf numFmtId="184" fontId="18" fillId="3" borderId="168" xfId="20" applyNumberFormat="1" applyFont="1" applyFill="1" applyBorder="1" applyAlignment="1">
      <alignment horizontal="right" vertical="center" shrinkToFit="1"/>
    </xf>
    <xf numFmtId="0" fontId="18" fillId="3" borderId="8" xfId="13" applyFont="1" applyFill="1" applyBorder="1" applyAlignment="1">
      <alignment horizontal="left" vertical="center"/>
    </xf>
    <xf numFmtId="0" fontId="18" fillId="3" borderId="14" xfId="13" applyFont="1" applyFill="1" applyBorder="1" applyAlignment="1">
      <alignment horizontal="left" vertical="center"/>
    </xf>
    <xf numFmtId="183" fontId="18" fillId="3" borderId="42" xfId="19" applyNumberFormat="1" applyFont="1" applyFill="1" applyBorder="1" applyAlignment="1">
      <alignment horizontal="right" vertical="center" shrinkToFit="1"/>
    </xf>
    <xf numFmtId="183" fontId="18" fillId="3" borderId="0" xfId="13" applyNumberFormat="1" applyFont="1" applyFill="1" applyAlignment="1">
      <alignment horizontal="right" vertical="center" shrinkToFit="1"/>
    </xf>
    <xf numFmtId="183" fontId="18" fillId="3" borderId="66" xfId="19" applyNumberFormat="1" applyFont="1" applyFill="1" applyBorder="1" applyAlignment="1">
      <alignment horizontal="right" vertical="center" shrinkToFit="1"/>
    </xf>
    <xf numFmtId="183" fontId="18" fillId="3" borderId="70" xfId="19" applyNumberFormat="1" applyFont="1" applyFill="1" applyBorder="1" applyAlignment="1">
      <alignment horizontal="right" vertical="center" shrinkToFit="1"/>
    </xf>
    <xf numFmtId="184" fontId="18" fillId="3" borderId="70" xfId="19" applyNumberFormat="1" applyFont="1" applyFill="1" applyBorder="1" applyAlignment="1">
      <alignment horizontal="right" vertical="center" shrinkToFit="1"/>
    </xf>
    <xf numFmtId="184" fontId="18" fillId="3" borderId="0" xfId="19" applyNumberFormat="1" applyFont="1" applyFill="1" applyAlignment="1">
      <alignment horizontal="right" vertical="center" shrinkToFit="1"/>
    </xf>
    <xf numFmtId="184" fontId="18" fillId="3" borderId="58" xfId="19" applyNumberFormat="1" applyFont="1" applyFill="1" applyBorder="1" applyAlignment="1">
      <alignment horizontal="right" vertical="center" shrinkToFit="1"/>
    </xf>
    <xf numFmtId="0" fontId="18" fillId="3" borderId="42" xfId="13" applyFont="1" applyFill="1" applyBorder="1">
      <alignment vertical="center"/>
    </xf>
    <xf numFmtId="0" fontId="18" fillId="3" borderId="0" xfId="13" applyFont="1" applyFill="1">
      <alignment vertical="center"/>
    </xf>
    <xf numFmtId="0" fontId="18" fillId="3" borderId="14" xfId="13" applyFont="1" applyFill="1" applyBorder="1">
      <alignment vertical="center"/>
    </xf>
    <xf numFmtId="183" fontId="18" fillId="3" borderId="149" xfId="20" applyNumberFormat="1" applyFont="1" applyFill="1" applyBorder="1" applyAlignment="1">
      <alignment horizontal="right" vertical="center" shrinkToFit="1"/>
    </xf>
    <xf numFmtId="183" fontId="18" fillId="3" borderId="69" xfId="20" applyNumberFormat="1" applyFont="1" applyFill="1" applyBorder="1" applyAlignment="1">
      <alignment horizontal="right" vertical="center" shrinkToFit="1"/>
    </xf>
    <xf numFmtId="184" fontId="18" fillId="3" borderId="75" xfId="20" applyNumberFormat="1" applyFont="1" applyFill="1" applyBorder="1" applyAlignment="1">
      <alignment horizontal="right" vertical="center" shrinkToFit="1"/>
    </xf>
    <xf numFmtId="184" fontId="18" fillId="3" borderId="25" xfId="20" applyNumberFormat="1" applyFont="1" applyFill="1" applyBorder="1" applyAlignment="1">
      <alignment horizontal="right" vertical="center" shrinkToFit="1"/>
    </xf>
    <xf numFmtId="184" fontId="18" fillId="3" borderId="69" xfId="20" applyNumberFormat="1" applyFont="1" applyFill="1" applyBorder="1" applyAlignment="1">
      <alignment horizontal="right" vertical="center" shrinkToFit="1"/>
    </xf>
    <xf numFmtId="184" fontId="18" fillId="3" borderId="169" xfId="20" applyNumberFormat="1" applyFont="1" applyFill="1" applyBorder="1" applyAlignment="1">
      <alignment horizontal="right" vertical="center" shrinkToFit="1"/>
    </xf>
    <xf numFmtId="0" fontId="18" fillId="3" borderId="34" xfId="13" applyFont="1" applyFill="1" applyBorder="1">
      <alignment vertical="center"/>
    </xf>
    <xf numFmtId="0" fontId="18" fillId="3" borderId="15" xfId="13" applyFont="1" applyFill="1" applyBorder="1">
      <alignment vertical="center"/>
    </xf>
    <xf numFmtId="0" fontId="3" fillId="3" borderId="42" xfId="13" applyFont="1" applyFill="1" applyBorder="1" applyAlignment="1">
      <alignment vertical="center" shrinkToFit="1"/>
    </xf>
    <xf numFmtId="0" fontId="3" fillId="3" borderId="0" xfId="13" applyFont="1" applyFill="1" applyAlignment="1">
      <alignment vertical="center" shrinkToFit="1"/>
    </xf>
    <xf numFmtId="0" fontId="3" fillId="3" borderId="14" xfId="13" applyFont="1" applyFill="1" applyBorder="1" applyAlignment="1">
      <alignment vertical="center" shrinkToFit="1"/>
    </xf>
    <xf numFmtId="0" fontId="18" fillId="3" borderId="35" xfId="13" applyFont="1" applyFill="1" applyBorder="1" applyAlignment="1">
      <alignment horizontal="center" vertical="center" wrapText="1"/>
    </xf>
    <xf numFmtId="183" fontId="18" fillId="3" borderId="32" xfId="20" applyNumberFormat="1" applyFont="1" applyFill="1" applyBorder="1" applyAlignment="1">
      <alignment horizontal="right" vertical="center" shrinkToFit="1"/>
    </xf>
    <xf numFmtId="183" fontId="18" fillId="3" borderId="35" xfId="20" applyNumberFormat="1" applyFont="1" applyFill="1" applyBorder="1" applyAlignment="1">
      <alignment horizontal="right" vertical="center" shrinkToFit="1"/>
    </xf>
    <xf numFmtId="183" fontId="18" fillId="3" borderId="113" xfId="20" applyNumberFormat="1" applyFont="1" applyFill="1" applyBorder="1" applyAlignment="1">
      <alignment horizontal="right" vertical="center" shrinkToFit="1"/>
    </xf>
    <xf numFmtId="183" fontId="18" fillId="3" borderId="119" xfId="20" applyNumberFormat="1" applyFont="1" applyFill="1" applyBorder="1" applyAlignment="1">
      <alignment horizontal="right" vertical="center" shrinkToFit="1"/>
    </xf>
    <xf numFmtId="183" fontId="18" fillId="3" borderId="130" xfId="20" applyNumberFormat="1" applyFont="1" applyFill="1" applyBorder="1" applyAlignment="1">
      <alignment horizontal="right" vertical="center" shrinkToFit="1"/>
    </xf>
    <xf numFmtId="183" fontId="18" fillId="3" borderId="135" xfId="20" applyNumberFormat="1" applyFont="1" applyFill="1" applyBorder="1" applyAlignment="1">
      <alignment horizontal="right" vertical="center" shrinkToFit="1"/>
    </xf>
    <xf numFmtId="183" fontId="18" fillId="3" borderId="140" xfId="20" applyNumberFormat="1" applyFont="1" applyFill="1" applyBorder="1" applyAlignment="1">
      <alignment horizontal="right" vertical="center" shrinkToFit="1"/>
    </xf>
    <xf numFmtId="0" fontId="18" fillId="3" borderId="42" xfId="13" applyFont="1" applyFill="1" applyBorder="1" applyAlignment="1">
      <alignment vertical="center" shrinkToFit="1"/>
    </xf>
    <xf numFmtId="0" fontId="18" fillId="3" borderId="0" xfId="13" applyFont="1" applyFill="1" applyAlignment="1">
      <alignment vertical="center" shrinkToFit="1"/>
    </xf>
    <xf numFmtId="0" fontId="18" fillId="3" borderId="14" xfId="13" applyFont="1" applyFill="1" applyBorder="1" applyAlignment="1">
      <alignment vertical="center" shrinkToFit="1"/>
    </xf>
    <xf numFmtId="0" fontId="18" fillId="3" borderId="31" xfId="13" applyFont="1" applyFill="1" applyBorder="1">
      <alignment vertical="center"/>
    </xf>
    <xf numFmtId="183" fontId="18" fillId="3" borderId="150" xfId="20" applyNumberFormat="1" applyFont="1" applyFill="1" applyBorder="1" applyAlignment="1">
      <alignment horizontal="right" vertical="center" shrinkToFit="1"/>
    </xf>
    <xf numFmtId="183" fontId="18" fillId="3" borderId="71" xfId="20" applyNumberFormat="1" applyFont="1" applyFill="1" applyBorder="1" applyAlignment="1">
      <alignment horizontal="right" vertical="center" shrinkToFit="1"/>
    </xf>
    <xf numFmtId="0" fontId="19" fillId="3" borderId="37" xfId="13" applyFont="1" applyFill="1" applyBorder="1" applyAlignment="1">
      <alignment horizontal="center" vertical="center"/>
    </xf>
    <xf numFmtId="184" fontId="18" fillId="3" borderId="130" xfId="20" applyNumberFormat="1" applyFont="1" applyFill="1" applyBorder="1" applyAlignment="1">
      <alignment horizontal="right" vertical="center" shrinkToFit="1"/>
    </xf>
    <xf numFmtId="184" fontId="18" fillId="3" borderId="135" xfId="20" applyNumberFormat="1" applyFont="1" applyFill="1" applyBorder="1" applyAlignment="1">
      <alignment horizontal="right" vertical="center" shrinkToFit="1"/>
    </xf>
    <xf numFmtId="184" fontId="18" fillId="3" borderId="162" xfId="20" applyNumberFormat="1" applyFont="1" applyFill="1" applyBorder="1" applyAlignment="1">
      <alignment horizontal="right" vertical="center" shrinkToFit="1"/>
    </xf>
    <xf numFmtId="183" fontId="18" fillId="3" borderId="31" xfId="20" applyNumberFormat="1" applyFont="1" applyFill="1" applyBorder="1" applyAlignment="1">
      <alignment horizontal="right" vertical="center" shrinkToFit="1"/>
    </xf>
    <xf numFmtId="183" fontId="18" fillId="3" borderId="34" xfId="20" applyNumberFormat="1" applyFont="1" applyFill="1" applyBorder="1" applyAlignment="1">
      <alignment horizontal="right" vertical="center" shrinkToFit="1"/>
    </xf>
    <xf numFmtId="183" fontId="18" fillId="3" borderId="67" xfId="20" applyNumberFormat="1" applyFont="1" applyFill="1" applyBorder="1" applyAlignment="1">
      <alignment horizontal="right" vertical="center" shrinkToFit="1"/>
    </xf>
    <xf numFmtId="183" fontId="18" fillId="3" borderId="73" xfId="20" applyNumberFormat="1" applyFont="1" applyFill="1" applyBorder="1" applyAlignment="1">
      <alignment horizontal="right" vertical="center" shrinkToFit="1"/>
    </xf>
    <xf numFmtId="184" fontId="18" fillId="3" borderId="73" xfId="20" applyNumberFormat="1" applyFont="1" applyFill="1" applyBorder="1" applyAlignment="1">
      <alignment horizontal="right" vertical="center" shrinkToFit="1"/>
    </xf>
    <xf numFmtId="184" fontId="18" fillId="3" borderId="34" xfId="20" applyNumberFormat="1" applyFont="1" applyFill="1" applyBorder="1" applyAlignment="1">
      <alignment horizontal="right" vertical="center" shrinkToFit="1"/>
    </xf>
    <xf numFmtId="184" fontId="18" fillId="3" borderId="59" xfId="20" applyNumberFormat="1" applyFont="1" applyFill="1" applyBorder="1" applyAlignment="1">
      <alignment horizontal="right" vertical="center" shrinkToFit="1"/>
    </xf>
    <xf numFmtId="0" fontId="18" fillId="3" borderId="30" xfId="20" applyFont="1" applyFill="1" applyBorder="1" applyAlignment="1">
      <alignment horizontal="left" vertical="center" shrinkToFit="1"/>
    </xf>
    <xf numFmtId="0" fontId="18" fillId="3" borderId="23" xfId="20" applyFont="1" applyFill="1" applyBorder="1" applyAlignment="1">
      <alignment horizontal="left" vertical="center" shrinkToFit="1"/>
    </xf>
    <xf numFmtId="0" fontId="18" fillId="3" borderId="16" xfId="20" applyFont="1" applyFill="1" applyBorder="1" applyAlignment="1">
      <alignment horizontal="left" vertical="center" shrinkToFit="1"/>
    </xf>
    <xf numFmtId="0" fontId="18" fillId="3" borderId="42" xfId="20" applyFont="1" applyFill="1" applyBorder="1" applyAlignment="1">
      <alignment horizontal="left" vertical="center" shrinkToFit="1"/>
    </xf>
    <xf numFmtId="0" fontId="18" fillId="3" borderId="0" xfId="13" applyFont="1" applyFill="1" applyAlignment="1">
      <alignment horizontal="left" vertical="center" shrinkToFit="1"/>
    </xf>
    <xf numFmtId="0" fontId="18" fillId="3" borderId="14" xfId="20" applyFont="1" applyFill="1" applyBorder="1" applyAlignment="1">
      <alignment horizontal="left" vertical="center" shrinkToFit="1"/>
    </xf>
    <xf numFmtId="184" fontId="18" fillId="3" borderId="159" xfId="20" applyNumberFormat="1" applyFont="1" applyFill="1" applyBorder="1" applyAlignment="1">
      <alignment horizontal="right" vertical="center" shrinkToFit="1"/>
    </xf>
    <xf numFmtId="184" fontId="18" fillId="3" borderId="26" xfId="20" applyNumberFormat="1" applyFont="1" applyFill="1" applyBorder="1" applyAlignment="1">
      <alignment horizontal="right" vertical="center" shrinkToFit="1"/>
    </xf>
    <xf numFmtId="183" fontId="18" fillId="3" borderId="151" xfId="20" applyNumberFormat="1" applyFont="1" applyFill="1" applyBorder="1" applyAlignment="1">
      <alignment horizontal="right" vertical="center" shrinkToFit="1"/>
    </xf>
    <xf numFmtId="183" fontId="18" fillId="3" borderId="154" xfId="20" applyNumberFormat="1" applyFont="1" applyFill="1" applyBorder="1" applyAlignment="1">
      <alignment horizontal="right" vertical="center" shrinkToFit="1"/>
    </xf>
    <xf numFmtId="0" fontId="18" fillId="3" borderId="61" xfId="13" applyFont="1" applyFill="1" applyBorder="1" applyAlignment="1">
      <alignment horizontal="left" vertical="center" wrapText="1"/>
    </xf>
    <xf numFmtId="0" fontId="18" fillId="3" borderId="36" xfId="13" applyFont="1" applyFill="1" applyBorder="1" applyAlignment="1">
      <alignment horizontal="left" vertical="center"/>
    </xf>
    <xf numFmtId="0" fontId="18" fillId="3" borderId="38" xfId="13" applyFont="1" applyFill="1" applyBorder="1" applyAlignment="1">
      <alignment horizontal="left" vertical="center"/>
    </xf>
    <xf numFmtId="184" fontId="18" fillId="3" borderId="97" xfId="20" applyNumberFormat="1" applyFont="1" applyFill="1" applyBorder="1" applyAlignment="1">
      <alignment horizontal="right" vertical="center" shrinkToFit="1"/>
    </xf>
    <xf numFmtId="184" fontId="18" fillId="3" borderId="103" xfId="20" applyNumberFormat="1" applyFont="1" applyFill="1" applyBorder="1" applyAlignment="1">
      <alignment horizontal="right" vertical="center" shrinkToFit="1"/>
    </xf>
    <xf numFmtId="184" fontId="18" fillId="3" borderId="134" xfId="20" applyNumberFormat="1" applyFont="1" applyFill="1" applyBorder="1" applyAlignment="1">
      <alignment horizontal="right" vertical="center" shrinkToFit="1"/>
    </xf>
    <xf numFmtId="184" fontId="18" fillId="3" borderId="139" xfId="20" applyNumberFormat="1" applyFont="1" applyFill="1" applyBorder="1" applyAlignment="1">
      <alignment horizontal="right" vertical="center" shrinkToFit="1"/>
    </xf>
    <xf numFmtId="184" fontId="18" fillId="3" borderId="163" xfId="20" applyNumberFormat="1" applyFont="1" applyFill="1" applyBorder="1" applyAlignment="1">
      <alignment horizontal="right" vertical="center" shrinkToFit="1"/>
    </xf>
    <xf numFmtId="0" fontId="18" fillId="3" borderId="11" xfId="13" applyFont="1" applyFill="1" applyBorder="1" applyAlignment="1">
      <alignment horizontal="center" vertical="center"/>
    </xf>
    <xf numFmtId="0" fontId="18" fillId="3" borderId="22" xfId="13" applyFont="1" applyFill="1" applyBorder="1" applyAlignment="1">
      <alignment horizontal="center" vertical="center"/>
    </xf>
    <xf numFmtId="0" fontId="18" fillId="3" borderId="41" xfId="13" applyFont="1" applyFill="1" applyBorder="1" applyAlignment="1">
      <alignment horizontal="center" vertical="center"/>
    </xf>
    <xf numFmtId="0" fontId="18" fillId="3" borderId="39" xfId="13" applyFont="1" applyFill="1" applyBorder="1" applyAlignment="1">
      <alignment horizontal="center" vertical="center"/>
    </xf>
    <xf numFmtId="0" fontId="18" fillId="3" borderId="50" xfId="13" applyFont="1" applyFill="1" applyBorder="1" applyAlignment="1">
      <alignment horizontal="center" vertical="center"/>
    </xf>
    <xf numFmtId="0" fontId="18" fillId="3" borderId="12" xfId="13" applyFont="1" applyFill="1" applyBorder="1" applyAlignment="1">
      <alignment horizontal="left" vertical="center"/>
    </xf>
    <xf numFmtId="0" fontId="18" fillId="3" borderId="23" xfId="13" applyFont="1" applyFill="1" applyBorder="1" applyAlignment="1">
      <alignment horizontal="left" vertical="center"/>
    </xf>
    <xf numFmtId="0" fontId="18" fillId="3" borderId="23" xfId="13" applyFont="1" applyFill="1" applyBorder="1" applyAlignment="1">
      <alignment horizontal="right" vertical="center"/>
    </xf>
    <xf numFmtId="0" fontId="18" fillId="3" borderId="16" xfId="13" applyFont="1" applyFill="1" applyBorder="1" applyAlignment="1">
      <alignment horizontal="right" vertical="center"/>
    </xf>
    <xf numFmtId="184" fontId="18" fillId="3" borderId="131" xfId="20" applyNumberFormat="1" applyFont="1" applyFill="1" applyBorder="1" applyAlignment="1">
      <alignment horizontal="right" vertical="center" shrinkToFit="1"/>
    </xf>
    <xf numFmtId="184" fontId="18" fillId="3" borderId="136" xfId="20" applyNumberFormat="1" applyFont="1" applyFill="1" applyBorder="1" applyAlignment="1">
      <alignment horizontal="right" vertical="center" shrinkToFit="1"/>
    </xf>
    <xf numFmtId="184" fontId="18" fillId="3" borderId="141" xfId="20" applyNumberFormat="1" applyFont="1" applyFill="1" applyBorder="1" applyAlignment="1">
      <alignment horizontal="right" vertical="center" shrinkToFit="1"/>
    </xf>
    <xf numFmtId="185" fontId="18" fillId="3" borderId="30" xfId="20" applyNumberFormat="1" applyFont="1" applyFill="1" applyBorder="1" applyAlignment="1">
      <alignment horizontal="right" vertical="center" shrinkToFit="1"/>
    </xf>
    <xf numFmtId="185" fontId="18" fillId="3" borderId="23" xfId="20" applyNumberFormat="1" applyFont="1" applyFill="1" applyBorder="1" applyAlignment="1">
      <alignment horizontal="right" vertical="center" shrinkToFit="1"/>
    </xf>
    <xf numFmtId="185" fontId="18" fillId="3" borderId="16" xfId="20" applyNumberFormat="1" applyFont="1" applyFill="1" applyBorder="1" applyAlignment="1">
      <alignment horizontal="right" vertical="center" shrinkToFit="1"/>
    </xf>
    <xf numFmtId="185" fontId="18" fillId="3" borderId="54" xfId="20" applyNumberFormat="1" applyFont="1" applyFill="1" applyBorder="1" applyAlignment="1">
      <alignment horizontal="right" vertical="center" shrinkToFit="1"/>
    </xf>
    <xf numFmtId="0" fontId="18" fillId="3" borderId="43" xfId="13" applyFont="1" applyFill="1" applyBorder="1">
      <alignment vertical="center"/>
    </xf>
    <xf numFmtId="0" fontId="18" fillId="3" borderId="17" xfId="13" applyFont="1" applyFill="1" applyBorder="1">
      <alignment vertical="center"/>
    </xf>
    <xf numFmtId="183" fontId="18" fillId="3" borderId="165" xfId="20" applyNumberFormat="1" applyFont="1" applyFill="1" applyBorder="1" applyAlignment="1">
      <alignment horizontal="right" vertical="center" shrinkToFit="1"/>
    </xf>
    <xf numFmtId="183" fontId="18" fillId="3" borderId="166" xfId="20" applyNumberFormat="1" applyFont="1" applyFill="1" applyBorder="1" applyAlignment="1">
      <alignment horizontal="right" vertical="center" shrinkToFit="1"/>
    </xf>
    <xf numFmtId="184" fontId="18" fillId="3" borderId="166" xfId="20" applyNumberFormat="1" applyFont="1" applyFill="1" applyBorder="1" applyAlignment="1">
      <alignment horizontal="right" vertical="center" shrinkToFit="1"/>
    </xf>
    <xf numFmtId="184" fontId="18" fillId="3" borderId="170" xfId="20" applyNumberFormat="1" applyFont="1" applyFill="1" applyBorder="1" applyAlignment="1">
      <alignment horizontal="right" vertical="center" shrinkToFit="1"/>
    </xf>
    <xf numFmtId="0" fontId="18" fillId="3" borderId="0" xfId="13" applyFont="1" applyFill="1" applyAlignment="1">
      <alignment horizontal="right" vertical="center" wrapText="1"/>
    </xf>
    <xf numFmtId="0" fontId="18" fillId="3" borderId="0" xfId="13" applyFont="1" applyFill="1" applyAlignment="1">
      <alignment horizontal="right" vertical="center"/>
    </xf>
    <xf numFmtId="0" fontId="18" fillId="3" borderId="14" xfId="13" applyFont="1" applyFill="1" applyBorder="1" applyAlignment="1">
      <alignment horizontal="right" vertical="center"/>
    </xf>
    <xf numFmtId="184" fontId="18" fillId="3" borderId="132" xfId="20" applyNumberFormat="1" applyFont="1" applyFill="1" applyBorder="1" applyAlignment="1">
      <alignment horizontal="right" vertical="center" shrinkToFit="1"/>
    </xf>
    <xf numFmtId="184" fontId="18" fillId="3" borderId="137" xfId="20" applyNumberFormat="1" applyFont="1" applyFill="1" applyBorder="1" applyAlignment="1">
      <alignment horizontal="right" vertical="center" shrinkToFit="1"/>
    </xf>
    <xf numFmtId="184" fontId="18" fillId="3" borderId="142" xfId="20" applyNumberFormat="1" applyFont="1" applyFill="1" applyBorder="1" applyAlignment="1">
      <alignment horizontal="right" vertical="center" shrinkToFit="1"/>
    </xf>
    <xf numFmtId="0" fontId="18" fillId="3" borderId="8" xfId="13" applyFont="1" applyFill="1" applyBorder="1">
      <alignment vertical="center"/>
    </xf>
    <xf numFmtId="185" fontId="18" fillId="3" borderId="42" xfId="20" applyNumberFormat="1" applyFont="1" applyFill="1" applyBorder="1" applyAlignment="1">
      <alignment horizontal="right" vertical="center" shrinkToFit="1"/>
    </xf>
    <xf numFmtId="185" fontId="18" fillId="3" borderId="0" xfId="20" applyNumberFormat="1" applyFont="1" applyFill="1" applyAlignment="1">
      <alignment horizontal="right" vertical="center" shrinkToFit="1"/>
    </xf>
    <xf numFmtId="185" fontId="18" fillId="3" borderId="14" xfId="20" applyNumberFormat="1" applyFont="1" applyFill="1" applyBorder="1" applyAlignment="1">
      <alignment horizontal="right" vertical="center" shrinkToFit="1"/>
    </xf>
    <xf numFmtId="185" fontId="18" fillId="3" borderId="58" xfId="20" applyNumberFormat="1" applyFont="1" applyFill="1" applyBorder="1" applyAlignment="1">
      <alignment horizontal="right" vertical="center" shrinkToFit="1"/>
    </xf>
    <xf numFmtId="186" fontId="18" fillId="3" borderId="42" xfId="20" applyNumberFormat="1" applyFont="1" applyFill="1" applyBorder="1" applyAlignment="1">
      <alignment horizontal="right" vertical="center" shrinkToFit="1"/>
    </xf>
    <xf numFmtId="186" fontId="18" fillId="3" borderId="0" xfId="20" applyNumberFormat="1" applyFont="1" applyFill="1" applyAlignment="1">
      <alignment horizontal="right" vertical="center" shrinkToFit="1"/>
    </xf>
    <xf numFmtId="186" fontId="18" fillId="3" borderId="14" xfId="20" applyNumberFormat="1" applyFont="1" applyFill="1" applyBorder="1" applyAlignment="1">
      <alignment horizontal="right" vertical="center" shrinkToFit="1"/>
    </xf>
    <xf numFmtId="186" fontId="18" fillId="3" borderId="58" xfId="20" applyNumberFormat="1" applyFont="1" applyFill="1" applyBorder="1" applyAlignment="1">
      <alignment horizontal="right" vertical="center" shrinkToFit="1"/>
    </xf>
    <xf numFmtId="0" fontId="19" fillId="3" borderId="56" xfId="13" applyFont="1" applyFill="1" applyBorder="1" applyAlignment="1">
      <alignment horizontal="left" vertical="center"/>
    </xf>
    <xf numFmtId="0" fontId="18" fillId="3" borderId="34" xfId="13" applyFont="1" applyFill="1" applyBorder="1" applyAlignment="1">
      <alignment horizontal="left" vertical="center"/>
    </xf>
    <xf numFmtId="0" fontId="18" fillId="3" borderId="34" xfId="13" applyFont="1" applyFill="1" applyBorder="1" applyAlignment="1">
      <alignment horizontal="right" vertical="center" wrapText="1"/>
    </xf>
    <xf numFmtId="0" fontId="18" fillId="3" borderId="34" xfId="13" applyFont="1" applyFill="1" applyBorder="1" applyAlignment="1">
      <alignment horizontal="right" vertical="center"/>
    </xf>
    <xf numFmtId="0" fontId="18" fillId="3" borderId="15" xfId="13" applyFont="1" applyFill="1" applyBorder="1" applyAlignment="1">
      <alignment horizontal="right" vertical="center"/>
    </xf>
    <xf numFmtId="184" fontId="18" fillId="3" borderId="133" xfId="20" applyNumberFormat="1" applyFont="1" applyFill="1" applyBorder="1" applyAlignment="1">
      <alignment horizontal="right" vertical="center" shrinkToFit="1"/>
    </xf>
    <xf numFmtId="184" fontId="18" fillId="3" borderId="138" xfId="20" applyNumberFormat="1" applyFont="1" applyFill="1" applyBorder="1" applyAlignment="1">
      <alignment horizontal="right" vertical="center" shrinkToFit="1"/>
    </xf>
    <xf numFmtId="184" fontId="18" fillId="3" borderId="143" xfId="20" applyNumberFormat="1" applyFont="1" applyFill="1" applyBorder="1" applyAlignment="1">
      <alignment horizontal="right" vertical="center" shrinkToFit="1"/>
    </xf>
    <xf numFmtId="0" fontId="18" fillId="3" borderId="9" xfId="13" applyFont="1" applyFill="1" applyBorder="1">
      <alignment vertical="center"/>
    </xf>
    <xf numFmtId="186" fontId="18" fillId="3" borderId="43" xfId="20" applyNumberFormat="1" applyFont="1" applyFill="1" applyBorder="1" applyAlignment="1">
      <alignment horizontal="right" vertical="center" shrinkToFit="1"/>
    </xf>
    <xf numFmtId="186" fontId="18" fillId="3" borderId="20" xfId="20" applyNumberFormat="1" applyFont="1" applyFill="1" applyBorder="1" applyAlignment="1">
      <alignment horizontal="right" vertical="center" shrinkToFit="1"/>
    </xf>
    <xf numFmtId="186" fontId="18" fillId="3" borderId="17" xfId="20" applyNumberFormat="1" applyFont="1" applyFill="1" applyBorder="1" applyAlignment="1">
      <alignment horizontal="right" vertical="center" shrinkToFit="1"/>
    </xf>
    <xf numFmtId="186" fontId="18" fillId="3" borderId="155" xfId="20" applyNumberFormat="1" applyFont="1" applyFill="1" applyBorder="1" applyAlignment="1">
      <alignment horizontal="right" vertical="center" shrinkToFit="1"/>
    </xf>
    <xf numFmtId="186" fontId="18" fillId="3" borderId="156" xfId="20" applyNumberFormat="1" applyFont="1" applyFill="1" applyBorder="1" applyAlignment="1">
      <alignment horizontal="right" vertical="center" shrinkToFit="1"/>
    </xf>
    <xf numFmtId="186" fontId="18" fillId="3" borderId="157" xfId="20" applyNumberFormat="1" applyFont="1" applyFill="1" applyBorder="1" applyAlignment="1">
      <alignment horizontal="right" vertical="center" shrinkToFit="1"/>
    </xf>
    <xf numFmtId="0" fontId="18" fillId="3" borderId="23" xfId="13" applyFont="1" applyFill="1" applyBorder="1" applyAlignment="1">
      <alignment horizontal="center" vertical="center"/>
    </xf>
    <xf numFmtId="0" fontId="18" fillId="3" borderId="16" xfId="13" applyFont="1" applyFill="1" applyBorder="1" applyAlignment="1">
      <alignment horizontal="center" vertical="center"/>
    </xf>
    <xf numFmtId="184" fontId="18" fillId="3" borderId="32" xfId="20" applyNumberFormat="1" applyFont="1" applyFill="1" applyBorder="1" applyAlignment="1">
      <alignment horizontal="right" vertical="center" shrinkToFit="1"/>
    </xf>
    <xf numFmtId="184" fontId="18" fillId="3" borderId="35" xfId="20" applyNumberFormat="1" applyFont="1" applyFill="1" applyBorder="1" applyAlignment="1">
      <alignment horizontal="right" vertical="center" shrinkToFit="1"/>
    </xf>
    <xf numFmtId="184" fontId="18" fillId="3" borderId="113" xfId="20" applyNumberFormat="1" applyFont="1" applyFill="1" applyBorder="1" applyAlignment="1">
      <alignment horizontal="right" vertical="center" shrinkToFit="1"/>
    </xf>
    <xf numFmtId="184" fontId="18" fillId="3" borderId="119" xfId="20" applyNumberFormat="1" applyFont="1" applyFill="1" applyBorder="1" applyAlignment="1">
      <alignment horizontal="right" vertical="center" shrinkToFit="1"/>
    </xf>
    <xf numFmtId="184" fontId="18" fillId="3" borderId="140" xfId="20" applyNumberFormat="1" applyFont="1" applyFill="1" applyBorder="1" applyAlignment="1">
      <alignment horizontal="right" vertical="center" shrinkToFit="1"/>
    </xf>
    <xf numFmtId="0" fontId="18" fillId="3" borderId="20" xfId="13" applyFont="1" applyFill="1" applyBorder="1" applyAlignment="1">
      <alignment horizontal="center" vertical="center"/>
    </xf>
    <xf numFmtId="0" fontId="18" fillId="3" borderId="17" xfId="13" applyFont="1" applyFill="1" applyBorder="1" applyAlignment="1">
      <alignment horizontal="center" vertical="center"/>
    </xf>
    <xf numFmtId="184" fontId="18" fillId="3" borderId="108" xfId="20" applyNumberFormat="1" applyFont="1" applyFill="1" applyBorder="1" applyAlignment="1">
      <alignment horizontal="right" vertical="center" shrinkToFit="1"/>
    </xf>
    <xf numFmtId="184" fontId="18" fillId="3" borderId="36" xfId="20" applyNumberFormat="1" applyFont="1" applyFill="1" applyBorder="1" applyAlignment="1">
      <alignment horizontal="right" vertical="center" shrinkToFit="1"/>
    </xf>
    <xf numFmtId="184" fontId="18" fillId="3" borderId="114" xfId="20" applyNumberFormat="1" applyFont="1" applyFill="1" applyBorder="1" applyAlignment="1">
      <alignment horizontal="right" vertical="center" shrinkToFit="1"/>
    </xf>
    <xf numFmtId="184" fontId="18" fillId="3" borderId="144" xfId="20" applyNumberFormat="1" applyFont="1" applyFill="1" applyBorder="1" applyAlignment="1">
      <alignment horizontal="right" vertical="center" shrinkToFit="1"/>
    </xf>
    <xf numFmtId="0" fontId="18" fillId="4" borderId="7" xfId="13" applyFont="1" applyFill="1" applyBorder="1" applyAlignment="1" applyProtection="1">
      <alignment horizontal="center" vertical="center"/>
      <protection locked="0"/>
    </xf>
    <xf numFmtId="0" fontId="18" fillId="4" borderId="19" xfId="13" applyFont="1" applyFill="1" applyBorder="1" applyAlignment="1" applyProtection="1">
      <alignment horizontal="center" vertical="center"/>
      <protection locked="0"/>
    </xf>
    <xf numFmtId="0" fontId="18" fillId="4" borderId="13" xfId="13" applyFont="1" applyFill="1" applyBorder="1" applyAlignment="1" applyProtection="1">
      <alignment horizontal="center" vertical="center"/>
      <protection locked="0"/>
    </xf>
    <xf numFmtId="0" fontId="18" fillId="4" borderId="76" xfId="13" applyFont="1" applyFill="1" applyBorder="1" applyAlignment="1" applyProtection="1">
      <alignment horizontal="center" vertical="center"/>
      <protection locked="0"/>
    </xf>
    <xf numFmtId="0" fontId="18" fillId="4" borderId="82" xfId="13" applyFont="1" applyFill="1" applyBorder="1" applyAlignment="1" applyProtection="1">
      <alignment horizontal="center" vertical="center"/>
      <protection locked="0"/>
    </xf>
    <xf numFmtId="0" fontId="18" fillId="4" borderId="89" xfId="13" applyFont="1" applyFill="1" applyBorder="1" applyAlignment="1" applyProtection="1">
      <alignment horizontal="center" vertical="center"/>
      <protection locked="0"/>
    </xf>
    <xf numFmtId="0" fontId="18" fillId="4" borderId="40" xfId="13" applyFont="1" applyFill="1" applyBorder="1" applyAlignment="1" applyProtection="1">
      <alignment horizontal="center" vertical="center" wrapText="1"/>
      <protection locked="0"/>
    </xf>
    <xf numFmtId="0" fontId="18" fillId="4" borderId="19" xfId="13" applyFont="1" applyFill="1" applyBorder="1" applyAlignment="1" applyProtection="1">
      <alignment horizontal="center" vertical="center" wrapText="1"/>
      <protection locked="0"/>
    </xf>
    <xf numFmtId="0" fontId="18" fillId="4" borderId="13" xfId="13" applyFont="1" applyFill="1" applyBorder="1" applyAlignment="1" applyProtection="1">
      <alignment horizontal="center" vertical="center" wrapText="1"/>
      <protection locked="0"/>
    </xf>
    <xf numFmtId="0" fontId="18" fillId="4" borderId="93" xfId="13" applyFont="1" applyFill="1" applyBorder="1" applyAlignment="1" applyProtection="1">
      <alignment horizontal="center" vertical="center" wrapText="1"/>
      <protection locked="0"/>
    </xf>
    <xf numFmtId="0" fontId="18" fillId="4" borderId="82" xfId="13" applyFont="1" applyFill="1" applyBorder="1" applyAlignment="1" applyProtection="1">
      <alignment horizontal="center" vertical="center" wrapText="1"/>
      <protection locked="0"/>
    </xf>
    <xf numFmtId="0" fontId="18" fillId="4" borderId="89" xfId="13" applyFont="1"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protection locked="0"/>
    </xf>
    <xf numFmtId="0" fontId="18" fillId="4" borderId="53" xfId="13" applyFont="1" applyFill="1" applyBorder="1" applyAlignment="1" applyProtection="1">
      <alignment horizontal="center" vertical="center" wrapText="1"/>
      <protection locked="0"/>
    </xf>
    <xf numFmtId="0" fontId="18" fillId="4" borderId="76" xfId="13" applyFont="1" applyFill="1" applyBorder="1" applyAlignment="1" applyProtection="1">
      <alignment horizontal="center" vertical="center" wrapText="1"/>
      <protection locked="0"/>
    </xf>
    <xf numFmtId="0" fontId="18" fillId="4" borderId="121" xfId="13" applyFont="1" applyFill="1" applyBorder="1" applyAlignment="1" applyProtection="1">
      <alignment horizontal="center" vertical="center" wrapText="1"/>
      <protection locked="0"/>
    </xf>
    <xf numFmtId="0" fontId="3" fillId="4" borderId="40" xfId="13" applyFill="1" applyBorder="1" applyAlignment="1" applyProtection="1">
      <alignment horizontal="center" vertical="center" wrapText="1"/>
      <protection locked="0"/>
    </xf>
    <xf numFmtId="0" fontId="3" fillId="4" borderId="19" xfId="13" applyFill="1" applyBorder="1" applyAlignment="1" applyProtection="1">
      <alignment horizontal="center" vertical="center" wrapText="1"/>
      <protection locked="0"/>
    </xf>
    <xf numFmtId="0" fontId="3" fillId="4" borderId="13" xfId="13" applyFill="1" applyBorder="1" applyAlignment="1" applyProtection="1">
      <alignment horizontal="center" vertical="center" wrapText="1"/>
      <protection locked="0"/>
    </xf>
    <xf numFmtId="0" fontId="3" fillId="4" borderId="93" xfId="13" applyFill="1" applyBorder="1" applyAlignment="1" applyProtection="1">
      <alignment horizontal="center" vertical="center" wrapText="1"/>
      <protection locked="0"/>
    </xf>
    <xf numFmtId="0" fontId="3" fillId="4" borderId="82" xfId="13" applyFill="1" applyBorder="1" applyAlignment="1" applyProtection="1">
      <alignment horizontal="center" vertical="center" wrapText="1"/>
      <protection locked="0"/>
    </xf>
    <xf numFmtId="0" fontId="3" fillId="4" borderId="89" xfId="13" applyFill="1" applyBorder="1" applyAlignment="1" applyProtection="1">
      <alignment horizontal="center" vertical="center" wrapText="1"/>
      <protection locked="0"/>
    </xf>
    <xf numFmtId="0" fontId="18" fillId="4" borderId="7" xfId="13" applyFont="1" applyFill="1" applyBorder="1" applyAlignment="1" applyProtection="1">
      <alignment horizontal="center" vertical="center" wrapText="1" shrinkToFit="1"/>
      <protection locked="0"/>
    </xf>
    <xf numFmtId="0" fontId="18" fillId="4" borderId="19" xfId="13" applyFont="1" applyFill="1" applyBorder="1" applyAlignment="1" applyProtection="1">
      <alignment horizontal="center" vertical="center" shrinkToFit="1"/>
      <protection locked="0"/>
    </xf>
    <xf numFmtId="0" fontId="18" fillId="4" borderId="53" xfId="13" applyFont="1" applyFill="1" applyBorder="1" applyAlignment="1" applyProtection="1">
      <alignment horizontal="center" vertical="center" shrinkToFit="1"/>
      <protection locked="0"/>
    </xf>
    <xf numFmtId="0" fontId="18" fillId="4" borderId="76" xfId="13" applyFont="1" applyFill="1" applyBorder="1" applyAlignment="1" applyProtection="1">
      <alignment horizontal="center" vertical="center" shrinkToFit="1"/>
      <protection locked="0"/>
    </xf>
    <xf numFmtId="0" fontId="18" fillId="4" borderId="82" xfId="13" applyFont="1" applyFill="1" applyBorder="1" applyAlignment="1" applyProtection="1">
      <alignment horizontal="center" vertical="center" shrinkToFit="1"/>
      <protection locked="0"/>
    </xf>
    <xf numFmtId="0" fontId="18" fillId="4" borderId="121" xfId="13" applyFont="1" applyFill="1" applyBorder="1" applyAlignment="1" applyProtection="1">
      <alignment horizontal="center" vertical="center" shrinkToFit="1"/>
      <protection locked="0"/>
    </xf>
    <xf numFmtId="0" fontId="18" fillId="4" borderId="40" xfId="13" applyFont="1" applyFill="1" applyBorder="1" applyAlignment="1" applyProtection="1">
      <alignment horizontal="center" vertical="center" wrapText="1" shrinkToFit="1"/>
      <protection locked="0"/>
    </xf>
    <xf numFmtId="0" fontId="18" fillId="4" borderId="13"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shrinkToFit="1"/>
      <protection locked="0"/>
    </xf>
    <xf numFmtId="0" fontId="18" fillId="4" borderId="89" xfId="13" applyFont="1" applyFill="1" applyBorder="1" applyAlignment="1" applyProtection="1">
      <alignment horizontal="center" vertical="center" shrinkToFit="1"/>
      <protection locked="0"/>
    </xf>
    <xf numFmtId="0" fontId="18" fillId="4" borderId="93" xfId="13" applyFont="1" applyFill="1" applyBorder="1" applyAlignment="1" applyProtection="1">
      <alignment horizontal="center" vertical="center"/>
      <protection locked="0"/>
    </xf>
    <xf numFmtId="0" fontId="18" fillId="3" borderId="12" xfId="13" applyFont="1" applyFill="1" applyBorder="1" applyAlignment="1">
      <alignment horizontal="center" vertical="center" textRotation="255" shrinkToFit="1"/>
    </xf>
    <xf numFmtId="0" fontId="18" fillId="3" borderId="16" xfId="13" applyFont="1" applyFill="1" applyBorder="1" applyAlignment="1">
      <alignment horizontal="center" vertical="center" textRotation="255" shrinkToFit="1"/>
    </xf>
    <xf numFmtId="0" fontId="18" fillId="3" borderId="8" xfId="13" applyFont="1" applyFill="1" applyBorder="1" applyAlignment="1">
      <alignment horizontal="center" vertical="center" textRotation="255" shrinkToFit="1"/>
    </xf>
    <xf numFmtId="0" fontId="18" fillId="3" borderId="14" xfId="13" applyFont="1" applyFill="1" applyBorder="1" applyAlignment="1">
      <alignment horizontal="center" vertical="center" textRotation="255" shrinkToFit="1"/>
    </xf>
    <xf numFmtId="0" fontId="18" fillId="3" borderId="56" xfId="13" applyFont="1" applyFill="1" applyBorder="1" applyAlignment="1">
      <alignment horizontal="center" vertical="center" textRotation="255" shrinkToFit="1"/>
    </xf>
    <xf numFmtId="0" fontId="18" fillId="3" borderId="15" xfId="13" applyFont="1" applyFill="1" applyBorder="1" applyAlignment="1">
      <alignment horizontal="center" vertical="center" textRotation="255" shrinkToFit="1"/>
    </xf>
    <xf numFmtId="0" fontId="18" fillId="3" borderId="12" xfId="13" applyFont="1" applyFill="1" applyBorder="1" applyAlignment="1">
      <alignment horizontal="center" vertical="top" wrapText="1"/>
    </xf>
    <xf numFmtId="0" fontId="18" fillId="3" borderId="23" xfId="13" applyFont="1" applyFill="1" applyBorder="1" applyAlignment="1">
      <alignment horizontal="center" vertical="top" wrapText="1"/>
    </xf>
    <xf numFmtId="0" fontId="18" fillId="3" borderId="16" xfId="13" applyFont="1" applyFill="1" applyBorder="1" applyAlignment="1">
      <alignment horizontal="center" vertical="top" wrapText="1"/>
    </xf>
    <xf numFmtId="0" fontId="18" fillId="3" borderId="8" xfId="13" applyFont="1" applyFill="1" applyBorder="1" applyAlignment="1">
      <alignment horizontal="center" vertical="top" wrapText="1"/>
    </xf>
    <xf numFmtId="0" fontId="18" fillId="3" borderId="0" xfId="13" applyFont="1" applyFill="1" applyAlignment="1">
      <alignment horizontal="center" vertical="top" wrapText="1"/>
    </xf>
    <xf numFmtId="0" fontId="18" fillId="3" borderId="14" xfId="13" applyFont="1" applyFill="1" applyBorder="1" applyAlignment="1">
      <alignment horizontal="center" vertical="top" wrapText="1"/>
    </xf>
    <xf numFmtId="0" fontId="18" fillId="3" borderId="56" xfId="13" applyFont="1" applyFill="1" applyBorder="1" applyAlignment="1">
      <alignment horizontal="center" vertical="top" wrapText="1"/>
    </xf>
    <xf numFmtId="0" fontId="18" fillId="3" borderId="34" xfId="13" applyFont="1" applyFill="1" applyBorder="1" applyAlignment="1">
      <alignment horizontal="center" vertical="top" wrapText="1"/>
    </xf>
    <xf numFmtId="0" fontId="18" fillId="3" borderId="30" xfId="13" applyFont="1" applyFill="1" applyBorder="1" applyAlignment="1">
      <alignment horizontal="center" vertical="center" wrapText="1"/>
    </xf>
    <xf numFmtId="0" fontId="18" fillId="3" borderId="23" xfId="13" applyFont="1" applyFill="1" applyBorder="1" applyAlignment="1">
      <alignment horizontal="center" vertical="center" wrapText="1"/>
    </xf>
    <xf numFmtId="0" fontId="18" fillId="3" borderId="16" xfId="13" applyFont="1" applyFill="1" applyBorder="1" applyAlignment="1">
      <alignment horizontal="center" vertical="center" wrapText="1"/>
    </xf>
    <xf numFmtId="0" fontId="18" fillId="3" borderId="42" xfId="13" applyFont="1" applyFill="1" applyBorder="1" applyAlignment="1">
      <alignment horizontal="center" vertical="center" wrapText="1"/>
    </xf>
    <xf numFmtId="0" fontId="18" fillId="3" borderId="0" xfId="13" applyFont="1" applyFill="1" applyAlignment="1">
      <alignment horizontal="center" vertical="center" wrapText="1"/>
    </xf>
    <xf numFmtId="0" fontId="18" fillId="3" borderId="14" xfId="13" applyFont="1" applyFill="1" applyBorder="1" applyAlignment="1">
      <alignment horizontal="center" vertical="center" wrapText="1"/>
    </xf>
    <xf numFmtId="0" fontId="18" fillId="3" borderId="34" xfId="13" applyFont="1" applyFill="1" applyBorder="1" applyAlignment="1">
      <alignment horizontal="center" vertical="center" wrapText="1"/>
    </xf>
    <xf numFmtId="0" fontId="18" fillId="3" borderId="15" xfId="13" applyFont="1" applyFill="1" applyBorder="1" applyAlignment="1">
      <alignment horizontal="center" vertical="center" wrapText="1"/>
    </xf>
    <xf numFmtId="0" fontId="18" fillId="3" borderId="12" xfId="13" applyFont="1" applyFill="1" applyBorder="1" applyAlignment="1">
      <alignment horizontal="center" vertical="center" wrapText="1"/>
    </xf>
    <xf numFmtId="0" fontId="18" fillId="3" borderId="8" xfId="13" applyFont="1" applyFill="1" applyBorder="1" applyAlignment="1">
      <alignment horizontal="center" vertical="center" wrapText="1"/>
    </xf>
    <xf numFmtId="0" fontId="18" fillId="3" borderId="9" xfId="13" applyFont="1" applyFill="1" applyBorder="1" applyAlignment="1">
      <alignment horizontal="center" vertical="center" wrapText="1"/>
    </xf>
    <xf numFmtId="0" fontId="18" fillId="3" borderId="20" xfId="13" applyFont="1" applyFill="1" applyBorder="1" applyAlignment="1">
      <alignment horizontal="center" vertical="center" wrapText="1"/>
    </xf>
    <xf numFmtId="0" fontId="18" fillId="3" borderId="17" xfId="13" applyFont="1" applyFill="1" applyBorder="1" applyAlignment="1">
      <alignment horizontal="center" vertical="center" wrapText="1"/>
    </xf>
    <xf numFmtId="0" fontId="18" fillId="3" borderId="12" xfId="13" applyFont="1" applyFill="1" applyBorder="1" applyAlignment="1">
      <alignment horizontal="left" vertical="center" wrapText="1"/>
    </xf>
    <xf numFmtId="0" fontId="18" fillId="3" borderId="23" xfId="13" applyFont="1" applyFill="1" applyBorder="1" applyAlignment="1">
      <alignment horizontal="left" vertical="center" wrapText="1"/>
    </xf>
    <xf numFmtId="0" fontId="18" fillId="3" borderId="9" xfId="13" applyFont="1" applyFill="1" applyBorder="1" applyAlignment="1">
      <alignment horizontal="left" vertical="center" wrapText="1"/>
    </xf>
    <xf numFmtId="0" fontId="18" fillId="3" borderId="20" xfId="13" applyFont="1" applyFill="1" applyBorder="1" applyAlignment="1">
      <alignment horizontal="left" vertical="center" wrapText="1"/>
    </xf>
    <xf numFmtId="0" fontId="18" fillId="3" borderId="12" xfId="13" applyFont="1" applyFill="1" applyBorder="1" applyAlignment="1">
      <alignment horizontal="center" vertical="top"/>
    </xf>
    <xf numFmtId="0" fontId="18" fillId="3" borderId="23" xfId="13" applyFont="1" applyFill="1" applyBorder="1" applyAlignment="1">
      <alignment horizontal="center" vertical="top"/>
    </xf>
    <xf numFmtId="0" fontId="18" fillId="3" borderId="8" xfId="13" applyFont="1" applyFill="1" applyBorder="1" applyAlignment="1">
      <alignment horizontal="center" vertical="top"/>
    </xf>
    <xf numFmtId="0" fontId="18" fillId="3" borderId="0" xfId="13" applyFont="1" applyFill="1" applyAlignment="1">
      <alignment horizontal="center" vertical="top"/>
    </xf>
    <xf numFmtId="0" fontId="18" fillId="3" borderId="56" xfId="13" applyFont="1" applyFill="1" applyBorder="1" applyAlignment="1">
      <alignment horizontal="center" vertical="top"/>
    </xf>
    <xf numFmtId="0" fontId="18" fillId="3" borderId="34" xfId="13" applyFont="1" applyFill="1" applyBorder="1" applyAlignment="1">
      <alignment horizontal="center" vertical="top"/>
    </xf>
    <xf numFmtId="0" fontId="18" fillId="3" borderId="30" xfId="13" applyFont="1" applyFill="1" applyBorder="1" applyAlignment="1">
      <alignment horizontal="center" vertical="center" textRotation="255" wrapText="1"/>
    </xf>
    <xf numFmtId="0" fontId="18" fillId="3" borderId="16" xfId="13" applyFont="1" applyFill="1" applyBorder="1" applyAlignment="1">
      <alignment horizontal="center" vertical="center" textRotation="255" wrapText="1"/>
    </xf>
    <xf numFmtId="0" fontId="18" fillId="3" borderId="42" xfId="13" applyFont="1" applyFill="1" applyBorder="1" applyAlignment="1">
      <alignment horizontal="center" vertical="center" textRotation="255" wrapText="1"/>
    </xf>
    <xf numFmtId="0" fontId="18" fillId="3" borderId="14" xfId="13" applyFont="1" applyFill="1" applyBorder="1" applyAlignment="1">
      <alignment horizontal="center" vertical="center" textRotation="255" wrapText="1"/>
    </xf>
    <xf numFmtId="0" fontId="18" fillId="3" borderId="31" xfId="13" applyFont="1" applyFill="1" applyBorder="1" applyAlignment="1">
      <alignment horizontal="center" vertical="center" textRotation="255" wrapText="1"/>
    </xf>
    <xf numFmtId="0" fontId="18" fillId="3" borderId="15" xfId="13" applyFont="1" applyFill="1" applyBorder="1" applyAlignment="1">
      <alignment horizontal="center" vertical="center" textRotation="255" wrapText="1"/>
    </xf>
    <xf numFmtId="0" fontId="18" fillId="3" borderId="12" xfId="13" applyFont="1" applyFill="1" applyBorder="1" applyAlignment="1">
      <alignment horizontal="center" vertical="center" textRotation="255" wrapText="1"/>
    </xf>
    <xf numFmtId="0" fontId="18" fillId="3" borderId="8" xfId="13" applyFont="1" applyFill="1" applyBorder="1" applyAlignment="1">
      <alignment horizontal="center" vertical="center" textRotation="255" wrapText="1"/>
    </xf>
    <xf numFmtId="0" fontId="18" fillId="3" borderId="56" xfId="13" applyFont="1" applyFill="1" applyBorder="1" applyAlignment="1">
      <alignment horizontal="center" vertical="center" textRotation="255" wrapText="1"/>
    </xf>
    <xf numFmtId="187" fontId="15" fillId="3" borderId="32" xfId="22" applyNumberFormat="1" applyFont="1" applyFill="1" applyBorder="1" applyAlignment="1">
      <alignment horizontal="left" vertical="center" wrapText="1"/>
    </xf>
    <xf numFmtId="187" fontId="15" fillId="3" borderId="35" xfId="22" applyNumberFormat="1" applyFont="1" applyFill="1" applyBorder="1" applyAlignment="1">
      <alignment horizontal="left" vertical="center" wrapText="1"/>
    </xf>
    <xf numFmtId="187" fontId="15" fillId="3" borderId="37" xfId="22" applyNumberFormat="1" applyFont="1" applyFill="1" applyBorder="1" applyAlignment="1">
      <alignment horizontal="left" vertical="center" wrapText="1"/>
    </xf>
    <xf numFmtId="0" fontId="15" fillId="3" borderId="32" xfId="22" applyFont="1" applyFill="1" applyBorder="1" applyAlignment="1">
      <alignment horizontal="left" vertical="center"/>
    </xf>
    <xf numFmtId="0" fontId="15" fillId="3" borderId="35" xfId="22" applyFont="1" applyFill="1" applyBorder="1" applyAlignment="1">
      <alignment horizontal="left" vertical="center"/>
    </xf>
    <xf numFmtId="0" fontId="15" fillId="3" borderId="37" xfId="22" applyFont="1" applyFill="1" applyBorder="1" applyAlignment="1">
      <alignment horizontal="left" vertical="center"/>
    </xf>
    <xf numFmtId="178" fontId="22" fillId="0" borderId="32" xfId="24" applyNumberFormat="1" applyFont="1" applyBorder="1">
      <alignment vertical="center"/>
    </xf>
    <xf numFmtId="178" fontId="22" fillId="0" borderId="35" xfId="24" applyNumberFormat="1" applyFont="1" applyBorder="1">
      <alignment vertical="center"/>
    </xf>
    <xf numFmtId="178" fontId="22" fillId="0" borderId="37" xfId="24" applyNumberFormat="1" applyFont="1" applyBorder="1">
      <alignment vertical="center"/>
    </xf>
    <xf numFmtId="178" fontId="15" fillId="0" borderId="23" xfId="24" applyNumberFormat="1" applyFont="1" applyFill="1" applyBorder="1">
      <alignment vertical="center"/>
    </xf>
    <xf numFmtId="178" fontId="15" fillId="3" borderId="32" xfId="24" applyNumberFormat="1" applyFont="1" applyFill="1" applyBorder="1" applyAlignment="1">
      <alignment vertical="center" wrapText="1"/>
    </xf>
    <xf numFmtId="178" fontId="15" fillId="3" borderId="35" xfId="24" applyNumberFormat="1" applyFont="1" applyFill="1" applyBorder="1" applyAlignment="1">
      <alignment vertical="center" wrapText="1"/>
    </xf>
    <xf numFmtId="178" fontId="15" fillId="3" borderId="37" xfId="24" applyNumberFormat="1" applyFont="1" applyFill="1" applyBorder="1" applyAlignment="1">
      <alignment vertical="center" wrapText="1"/>
    </xf>
    <xf numFmtId="178" fontId="15" fillId="0" borderId="32" xfId="24" applyNumberFormat="1" applyFont="1" applyFill="1" applyBorder="1" applyAlignment="1">
      <alignment vertical="center" wrapText="1"/>
    </xf>
    <xf numFmtId="178" fontId="15" fillId="0" borderId="35" xfId="24" applyNumberFormat="1" applyFont="1" applyFill="1" applyBorder="1" applyAlignment="1">
      <alignment vertical="center" wrapText="1"/>
    </xf>
    <xf numFmtId="178" fontId="15" fillId="0" borderId="37" xfId="24" applyNumberFormat="1" applyFont="1" applyFill="1" applyBorder="1" applyAlignment="1">
      <alignment vertical="center" wrapText="1"/>
    </xf>
    <xf numFmtId="0" fontId="15" fillId="3" borderId="32" xfId="24" applyFont="1" applyFill="1" applyBorder="1" applyAlignment="1">
      <alignment vertical="center"/>
    </xf>
    <xf numFmtId="0" fontId="15" fillId="3" borderId="35" xfId="24" applyFont="1" applyFill="1" applyBorder="1" applyAlignment="1">
      <alignment vertical="center"/>
    </xf>
    <xf numFmtId="0" fontId="15" fillId="3" borderId="37" xfId="24" applyFont="1" applyFill="1" applyBorder="1" applyAlignment="1">
      <alignment vertical="center"/>
    </xf>
    <xf numFmtId="178" fontId="22" fillId="0" borderId="32" xfId="15" applyNumberFormat="1" applyFont="1" applyBorder="1" applyAlignment="1">
      <alignment horizontal="center" vertical="center"/>
    </xf>
    <xf numFmtId="178" fontId="22" fillId="0" borderId="35" xfId="15" applyNumberFormat="1" applyFont="1" applyBorder="1" applyAlignment="1">
      <alignment horizontal="center" vertical="center"/>
    </xf>
    <xf numFmtId="178" fontId="22" fillId="0" borderId="37" xfId="15" applyNumberFormat="1" applyFont="1" applyBorder="1" applyAlignment="1">
      <alignment horizontal="center" vertical="center"/>
    </xf>
    <xf numFmtId="0" fontId="3" fillId="3" borderId="74" xfId="24" applyFont="1" applyFill="1" applyBorder="1" applyAlignment="1">
      <alignment horizontal="center" vertical="center" wrapText="1"/>
    </xf>
    <xf numFmtId="0" fontId="3" fillId="3" borderId="74" xfId="24" applyFont="1" applyFill="1" applyBorder="1" applyAlignment="1">
      <alignment horizontal="center" vertical="center"/>
    </xf>
    <xf numFmtId="178" fontId="22" fillId="0" borderId="27" xfId="15" applyNumberFormat="1" applyFont="1" applyBorder="1" applyAlignment="1">
      <alignment horizontal="center" vertical="center" wrapText="1"/>
    </xf>
    <xf numFmtId="178" fontId="22" fillId="0" borderId="26" xfId="15" applyNumberFormat="1" applyFont="1" applyBorder="1" applyAlignment="1">
      <alignment horizontal="center" vertical="center" wrapText="1"/>
    </xf>
    <xf numFmtId="0" fontId="23" fillId="0" borderId="19" xfId="7" applyFont="1" applyFill="1" applyBorder="1" applyAlignment="1" applyProtection="1">
      <alignment horizontal="left" vertical="center" wrapText="1"/>
    </xf>
    <xf numFmtId="0" fontId="23" fillId="0" borderId="53" xfId="7" applyFont="1" applyFill="1" applyBorder="1" applyAlignment="1" applyProtection="1">
      <alignment horizontal="left" vertical="center" wrapText="1"/>
    </xf>
    <xf numFmtId="0" fontId="23" fillId="0" borderId="23" xfId="7" applyFont="1" applyFill="1" applyBorder="1" applyAlignment="1" applyProtection="1">
      <alignment horizontal="left" vertical="center"/>
    </xf>
    <xf numFmtId="0" fontId="23" fillId="0" borderId="54" xfId="7" applyFont="1" applyFill="1" applyBorder="1" applyAlignment="1" applyProtection="1">
      <alignment horizontal="left" vertical="center"/>
    </xf>
    <xf numFmtId="0" fontId="23" fillId="0" borderId="36" xfId="7" applyFont="1" applyFill="1" applyBorder="1" applyAlignment="1" applyProtection="1">
      <alignment horizontal="left" vertical="center"/>
    </xf>
    <xf numFmtId="0" fontId="23" fillId="0" borderId="52" xfId="7" applyFont="1" applyFill="1" applyBorder="1" applyAlignment="1" applyProtection="1">
      <alignment horizontal="left" vertical="center"/>
    </xf>
    <xf numFmtId="0" fontId="25" fillId="0" borderId="22" xfId="21" applyFont="1" applyFill="1" applyBorder="1" applyAlignment="1">
      <alignment horizontal="left" vertical="center" wrapText="1"/>
    </xf>
    <xf numFmtId="0" fontId="25" fillId="0" borderId="50" xfId="21" applyFont="1" applyFill="1" applyBorder="1" applyAlignment="1">
      <alignment horizontal="left" vertical="center" wrapText="1"/>
    </xf>
    <xf numFmtId="0" fontId="25" fillId="0" borderId="35" xfId="21" applyFont="1" applyFill="1" applyBorder="1" applyAlignment="1">
      <alignment horizontal="left" vertical="center" wrapText="1"/>
    </xf>
    <xf numFmtId="0" fontId="25" fillId="0" borderId="51" xfId="21" applyFont="1" applyBorder="1" applyAlignment="1">
      <alignment horizontal="left" vertical="center" wrapText="1"/>
    </xf>
    <xf numFmtId="0" fontId="25" fillId="0" borderId="36" xfId="21" applyFont="1" applyFill="1" applyBorder="1" applyAlignment="1">
      <alignment horizontal="left" vertical="center" wrapText="1"/>
    </xf>
    <xf numFmtId="0" fontId="25" fillId="0" borderId="52" xfId="21" applyFont="1" applyBorder="1" applyAlignment="1">
      <alignment horizontal="left" vertical="center" wrapText="1"/>
    </xf>
    <xf numFmtId="0" fontId="25" fillId="0" borderId="22" xfId="9" applyFont="1" applyFill="1" applyBorder="1" applyAlignment="1">
      <alignment vertical="center"/>
    </xf>
    <xf numFmtId="0" fontId="25" fillId="0" borderId="50" xfId="9" applyFont="1" applyFill="1" applyBorder="1" applyAlignment="1">
      <alignment vertical="center"/>
    </xf>
    <xf numFmtId="0" fontId="25" fillId="0" borderId="35" xfId="9" applyFont="1" applyFill="1" applyBorder="1" applyAlignment="1">
      <alignment vertical="center"/>
    </xf>
    <xf numFmtId="0" fontId="25" fillId="0" borderId="51" xfId="9" applyFont="1" applyFill="1" applyBorder="1" applyAlignment="1">
      <alignment vertical="center"/>
    </xf>
    <xf numFmtId="0" fontId="25" fillId="0" borderId="57" xfId="9" applyFont="1" applyFill="1" applyBorder="1" applyAlignment="1">
      <alignment vertical="center" wrapText="1"/>
    </xf>
    <xf numFmtId="0" fontId="25" fillId="0" borderId="37" xfId="9" applyFont="1" applyFill="1" applyBorder="1" applyAlignment="1">
      <alignment vertical="center" wrapText="1"/>
    </xf>
    <xf numFmtId="0" fontId="25" fillId="0" borderId="61" xfId="9" applyFont="1" applyFill="1" applyBorder="1" applyAlignment="1">
      <alignment vertical="center"/>
    </xf>
    <xf numFmtId="0" fontId="25" fillId="0" borderId="38" xfId="9" applyFont="1" applyFill="1" applyBorder="1" applyAlignment="1">
      <alignment vertical="center"/>
    </xf>
    <xf numFmtId="0" fontId="25" fillId="0" borderId="36" xfId="9" applyFont="1" applyFill="1" applyBorder="1" applyAlignment="1">
      <alignment vertical="center"/>
    </xf>
    <xf numFmtId="0" fontId="25" fillId="0" borderId="52" xfId="9" applyFont="1" applyFill="1" applyBorder="1" applyAlignment="1">
      <alignment vertical="center"/>
    </xf>
    <xf numFmtId="0" fontId="0" fillId="0" borderId="39" xfId="9" applyFont="1" applyBorder="1">
      <alignment vertical="center"/>
    </xf>
    <xf numFmtId="0" fontId="0" fillId="0" borderId="22" xfId="9" applyFont="1" applyBorder="1">
      <alignment vertical="center"/>
    </xf>
    <xf numFmtId="0" fontId="0" fillId="0" borderId="41" xfId="9" applyFont="1" applyBorder="1">
      <alignment vertical="center"/>
    </xf>
    <xf numFmtId="0" fontId="26" fillId="0" borderId="32" xfId="9" applyFont="1" applyBorder="1">
      <alignment vertical="center"/>
    </xf>
    <xf numFmtId="0" fontId="26" fillId="0" borderId="35" xfId="9" applyFont="1" applyBorder="1">
      <alignment vertical="center"/>
    </xf>
    <xf numFmtId="0" fontId="26" fillId="0" borderId="51" xfId="9" applyFont="1" applyBorder="1">
      <alignment vertical="center"/>
    </xf>
    <xf numFmtId="0" fontId="26" fillId="0" borderId="33" xfId="9" applyFont="1" applyBorder="1">
      <alignment vertical="center"/>
    </xf>
    <xf numFmtId="0" fontId="26" fillId="0" borderId="36" xfId="9" applyFont="1" applyBorder="1">
      <alignment vertical="center"/>
    </xf>
    <xf numFmtId="0" fontId="26" fillId="0" borderId="38" xfId="9" applyFont="1" applyBorder="1">
      <alignment vertical="center"/>
    </xf>
    <xf numFmtId="0" fontId="26" fillId="0" borderId="183" xfId="9" applyFont="1" applyBorder="1" applyAlignment="1">
      <alignment horizontal="center" vertical="center" wrapText="1"/>
    </xf>
    <xf numFmtId="0" fontId="26" fillId="0" borderId="185" xfId="9" applyFont="1" applyBorder="1" applyAlignment="1">
      <alignment horizontal="center" vertical="center" wrapText="1"/>
    </xf>
    <xf numFmtId="0" fontId="26" fillId="0" borderId="2" xfId="9" applyFont="1" applyBorder="1" applyAlignment="1">
      <alignment horizontal="center" vertical="center" wrapText="1"/>
    </xf>
    <xf numFmtId="0" fontId="26" fillId="0" borderId="25" xfId="9" applyFont="1" applyBorder="1" applyAlignment="1">
      <alignment horizontal="center" vertical="center" wrapText="1"/>
    </xf>
    <xf numFmtId="0" fontId="26" fillId="0" borderId="79" xfId="9" applyFont="1" applyBorder="1" applyAlignment="1">
      <alignment horizontal="center" vertical="center" wrapText="1"/>
    </xf>
    <xf numFmtId="0" fontId="26" fillId="0" borderId="182" xfId="9" applyFont="1" applyBorder="1" applyAlignment="1">
      <alignment horizontal="center" vertical="center" wrapText="1"/>
    </xf>
    <xf numFmtId="0" fontId="25" fillId="0" borderId="7" xfId="9" applyFont="1" applyFill="1" applyBorder="1" applyAlignment="1">
      <alignment vertical="center" wrapText="1"/>
    </xf>
    <xf numFmtId="0" fontId="25" fillId="0" borderId="13" xfId="9" applyFont="1" applyFill="1" applyBorder="1" applyAlignment="1">
      <alignment vertical="center" wrapText="1"/>
    </xf>
    <xf numFmtId="0" fontId="25" fillId="0" borderId="8" xfId="9" applyFont="1" applyFill="1" applyBorder="1" applyAlignment="1">
      <alignment vertical="center" wrapText="1"/>
    </xf>
    <xf numFmtId="0" fontId="25" fillId="0" borderId="14" xfId="9" applyFont="1" applyFill="1" applyBorder="1" applyAlignment="1">
      <alignment vertical="center" wrapText="1"/>
    </xf>
    <xf numFmtId="0" fontId="25" fillId="0" borderId="56" xfId="9" applyFont="1" applyFill="1" applyBorder="1" applyAlignment="1">
      <alignment vertical="center" wrapText="1"/>
    </xf>
    <xf numFmtId="0" fontId="25" fillId="0" borderId="15" xfId="9" applyFont="1" applyFill="1" applyBorder="1" applyAlignment="1">
      <alignment vertical="center" wrapText="1"/>
    </xf>
    <xf numFmtId="0" fontId="25" fillId="0" borderId="22" xfId="8" applyFont="1" applyFill="1" applyBorder="1" applyAlignment="1">
      <alignment horizontal="left" vertical="center"/>
    </xf>
    <xf numFmtId="0" fontId="25" fillId="0" borderId="50" xfId="8" applyFont="1" applyFill="1" applyBorder="1" applyAlignment="1">
      <alignment horizontal="left" vertical="center"/>
    </xf>
    <xf numFmtId="0" fontId="25" fillId="0" borderId="35" xfId="8" applyFont="1" applyFill="1" applyBorder="1" applyAlignment="1">
      <alignment horizontal="left" vertical="center"/>
    </xf>
    <xf numFmtId="0" fontId="25" fillId="0" borderId="51" xfId="8" applyFont="1" applyFill="1" applyBorder="1" applyAlignment="1">
      <alignment horizontal="left" vertical="center"/>
    </xf>
    <xf numFmtId="0" fontId="25" fillId="0" borderId="32" xfId="8" applyFont="1" applyFill="1" applyBorder="1" applyAlignment="1">
      <alignment horizontal="center" vertical="center" shrinkToFit="1"/>
    </xf>
    <xf numFmtId="0" fontId="25" fillId="0" borderId="35" xfId="8" applyFont="1" applyFill="1" applyBorder="1" applyAlignment="1">
      <alignment horizontal="center" vertical="center" shrinkToFit="1"/>
    </xf>
    <xf numFmtId="0" fontId="25" fillId="0" borderId="51" xfId="8" applyFont="1" applyFill="1" applyBorder="1" applyAlignment="1">
      <alignment horizontal="center" vertical="center" shrinkToFit="1"/>
    </xf>
    <xf numFmtId="0" fontId="25" fillId="0" borderId="36" xfId="8" applyFont="1" applyFill="1" applyBorder="1" applyAlignment="1">
      <alignment horizontal="left" vertical="center"/>
    </xf>
    <xf numFmtId="0" fontId="25" fillId="0" borderId="52" xfId="8" applyFont="1" applyFill="1" applyBorder="1" applyAlignment="1">
      <alignment horizontal="left" vertical="center"/>
    </xf>
    <xf numFmtId="0" fontId="25" fillId="0" borderId="12" xfId="8" applyFont="1" applyFill="1" applyBorder="1" applyAlignment="1">
      <alignment vertical="center" wrapText="1"/>
    </xf>
    <xf numFmtId="0" fontId="25" fillId="0" borderId="16" xfId="8" applyFont="1" applyFill="1" applyBorder="1" applyAlignment="1">
      <alignment vertical="center" wrapText="1"/>
    </xf>
    <xf numFmtId="0" fontId="30" fillId="0" borderId="19" xfId="7" applyFont="1" applyFill="1" applyBorder="1" applyAlignment="1" applyProtection="1">
      <alignment horizontal="left" vertical="center" wrapText="1"/>
    </xf>
    <xf numFmtId="0" fontId="30" fillId="0" borderId="53" xfId="7" applyFont="1" applyFill="1" applyBorder="1" applyAlignment="1" applyProtection="1">
      <alignment horizontal="left" vertical="center" wrapText="1"/>
    </xf>
    <xf numFmtId="0" fontId="30" fillId="0" borderId="23" xfId="7" applyFont="1" applyFill="1" applyBorder="1" applyAlignment="1" applyProtection="1">
      <alignment horizontal="left" vertical="center"/>
    </xf>
    <xf numFmtId="0" fontId="30" fillId="0" borderId="54" xfId="7" applyFont="1" applyFill="1" applyBorder="1" applyAlignment="1" applyProtection="1">
      <alignment horizontal="left" vertical="center"/>
    </xf>
    <xf numFmtId="0" fontId="30" fillId="0" borderId="35" xfId="7" applyFont="1" applyFill="1" applyBorder="1" applyAlignment="1" applyProtection="1">
      <alignment horizontal="left" vertical="center"/>
    </xf>
    <xf numFmtId="0" fontId="30" fillId="0" borderId="51" xfId="7" applyFont="1" applyFill="1" applyBorder="1" applyAlignment="1" applyProtection="1">
      <alignment horizontal="left" vertical="center"/>
    </xf>
    <xf numFmtId="0" fontId="30" fillId="0" borderId="32" xfId="7" applyFont="1" applyFill="1" applyBorder="1" applyAlignment="1" applyProtection="1">
      <alignment horizontal="left" vertical="center" wrapText="1"/>
      <protection locked="0"/>
    </xf>
    <xf numFmtId="0" fontId="30" fillId="0" borderId="35" xfId="7" applyFont="1" applyFill="1" applyBorder="1" applyAlignment="1" applyProtection="1">
      <alignment horizontal="left" vertical="center" wrapText="1"/>
      <protection locked="0"/>
    </xf>
    <xf numFmtId="0" fontId="30" fillId="0" borderId="51" xfId="7" applyFont="1" applyFill="1" applyBorder="1" applyAlignment="1" applyProtection="1">
      <alignment horizontal="left" vertical="center" wrapText="1"/>
      <protection locked="0"/>
    </xf>
    <xf numFmtId="0" fontId="30" fillId="0" borderId="33" xfId="7" applyFont="1" applyFill="1" applyBorder="1" applyAlignment="1" applyProtection="1">
      <alignment horizontal="left" vertical="center" wrapText="1"/>
      <protection locked="0"/>
    </xf>
    <xf numFmtId="0" fontId="30" fillId="0" borderId="36" xfId="7" applyFont="1" applyFill="1" applyBorder="1" applyAlignment="1" applyProtection="1">
      <alignment horizontal="left" vertical="center" wrapText="1"/>
      <protection locked="0"/>
    </xf>
    <xf numFmtId="0" fontId="30" fillId="0" borderId="52" xfId="7" applyFont="1" applyFill="1" applyBorder="1" applyAlignment="1" applyProtection="1">
      <alignment horizontal="left" vertical="center" wrapText="1"/>
      <protection locked="0"/>
    </xf>
    <xf numFmtId="0" fontId="30" fillId="0" borderId="18" xfId="7" applyFont="1" applyFill="1" applyBorder="1" applyAlignment="1" applyProtection="1">
      <alignment horizontal="left" vertical="center"/>
    </xf>
    <xf numFmtId="0" fontId="30" fillId="0" borderId="64" xfId="7" applyFont="1" applyFill="1" applyBorder="1" applyAlignment="1" applyProtection="1">
      <alignment horizontal="left" vertical="center"/>
    </xf>
    <xf numFmtId="0" fontId="3" fillId="0" borderId="0" xfId="25" applyFont="1" applyAlignment="1">
      <alignment horizontal="center" vertical="center"/>
    </xf>
    <xf numFmtId="0" fontId="3" fillId="0" borderId="32" xfId="25" applyFont="1" applyBorder="1" applyAlignment="1">
      <alignment horizontal="center" vertical="center"/>
    </xf>
    <xf numFmtId="0" fontId="3" fillId="0" borderId="74" xfId="25" applyFont="1" applyBorder="1" applyAlignment="1">
      <alignment horizontal="center" vertical="center"/>
    </xf>
    <xf numFmtId="0" fontId="34" fillId="0" borderId="30" xfId="25" applyFont="1" applyBorder="1" applyAlignment="1" applyProtection="1">
      <alignment horizontal="left" vertical="top" wrapText="1"/>
      <protection locked="0"/>
    </xf>
    <xf numFmtId="0" fontId="34" fillId="0" borderId="23" xfId="25" applyFont="1" applyBorder="1" applyAlignment="1" applyProtection="1">
      <alignment horizontal="left" vertical="top" wrapText="1"/>
      <protection locked="0"/>
    </xf>
    <xf numFmtId="0" fontId="34" fillId="0" borderId="16" xfId="25" applyFont="1" applyBorder="1" applyAlignment="1" applyProtection="1">
      <alignment horizontal="left" vertical="top" wrapText="1"/>
      <protection locked="0"/>
    </xf>
    <xf numFmtId="0" fontId="34" fillId="0" borderId="42" xfId="25" applyFont="1" applyBorder="1" applyAlignment="1" applyProtection="1">
      <alignment horizontal="left" vertical="top" wrapText="1"/>
      <protection locked="0"/>
    </xf>
    <xf numFmtId="0" fontId="34" fillId="0" borderId="0" xfId="25" applyFont="1" applyAlignment="1" applyProtection="1">
      <alignment horizontal="left" vertical="top" wrapText="1"/>
      <protection locked="0"/>
    </xf>
    <xf numFmtId="0" fontId="34" fillId="0" borderId="14" xfId="25" applyFont="1" applyBorder="1" applyAlignment="1" applyProtection="1">
      <alignment horizontal="left" vertical="top" wrapText="1"/>
      <protection locked="0"/>
    </xf>
    <xf numFmtId="0" fontId="34" fillId="0" borderId="31" xfId="25" applyFont="1" applyBorder="1" applyAlignment="1" applyProtection="1">
      <alignment horizontal="left" vertical="top" wrapText="1"/>
      <protection locked="0"/>
    </xf>
    <xf numFmtId="0" fontId="34" fillId="0" borderId="34" xfId="25" applyFont="1" applyBorder="1" applyAlignment="1" applyProtection="1">
      <alignment horizontal="left" vertical="top" wrapText="1"/>
      <protection locked="0"/>
    </xf>
    <xf numFmtId="0" fontId="34" fillId="0" borderId="15" xfId="25" applyFont="1" applyBorder="1" applyAlignment="1" applyProtection="1">
      <alignment horizontal="left" vertical="top" wrapText="1"/>
      <protection locked="0"/>
    </xf>
    <xf numFmtId="187" fontId="3" fillId="3" borderId="0" xfId="23" applyNumberFormat="1" applyFont="1" applyFill="1" applyAlignment="1">
      <alignment horizontal="center" vertical="center" wrapText="1"/>
    </xf>
    <xf numFmtId="187" fontId="3" fillId="0" borderId="0" xfId="23" applyNumberFormat="1" applyFont="1" applyAlignment="1">
      <alignment horizontal="center" vertical="center" wrapText="1"/>
    </xf>
    <xf numFmtId="184" fontId="3" fillId="3" borderId="0" xfId="23" applyNumberFormat="1" applyFont="1" applyFill="1" applyAlignment="1">
      <alignment horizontal="center" vertical="center"/>
    </xf>
    <xf numFmtId="187" fontId="3" fillId="3" borderId="74" xfId="23" applyNumberFormat="1" applyFont="1" applyFill="1" applyBorder="1" applyAlignment="1">
      <alignment horizontal="center" vertical="center" wrapText="1"/>
    </xf>
    <xf numFmtId="184" fontId="3" fillId="3" borderId="74" xfId="23" applyNumberFormat="1" applyFont="1" applyFill="1" applyBorder="1" applyAlignment="1">
      <alignment horizontal="center" vertical="center"/>
    </xf>
    <xf numFmtId="178" fontId="1" fillId="0" borderId="0" xfId="25" applyNumberFormat="1" applyAlignment="1">
      <alignment horizontal="center" vertical="center"/>
    </xf>
    <xf numFmtId="184" fontId="3" fillId="3" borderId="0" xfId="23" applyNumberFormat="1" applyFont="1" applyFill="1" applyAlignment="1">
      <alignment horizontal="center" vertical="center" wrapText="1"/>
    </xf>
    <xf numFmtId="184" fontId="3" fillId="0" borderId="0" xfId="25" applyNumberFormat="1" applyFont="1" applyAlignment="1">
      <alignment horizontal="center" vertical="center"/>
    </xf>
  </cellXfs>
  <cellStyles count="26">
    <cellStyle name="標準" xfId="0" builtinId="0"/>
    <cellStyle name="標準 2" xfId="1"/>
    <cellStyle name="標準 2 2" xfId="2"/>
    <cellStyle name="標準 2 3" xfId="3"/>
    <cellStyle name="標準 2_【財政状況資料集】_332054_笠岡市_2023(2回目)" xfId="4"/>
    <cellStyle name="標準 3" xfId="5"/>
    <cellStyle name="標準 4" xfId="6"/>
    <cellStyle name="標準 4_APAHO401600" xfId="7"/>
    <cellStyle name="標準 4_APAHO4019001" xfId="8"/>
    <cellStyle name="標準 4_ZJ08_022012_青森市_2010" xfId="9"/>
    <cellStyle name="標準 6" xfId="10"/>
    <cellStyle name="標準 6_APAHO401000" xfId="11"/>
    <cellStyle name="標準 6_APAHO401200_O-JJ1016-001-3_財政状況資料集(決算状況カード(各会計・関係団体))(Rev2)2" xfId="12"/>
    <cellStyle name="標準 6_APAHO402200_O-JJ1016-001-3_財政状況資料集(決算状況カード(各会計・関係団体))(Rev2)2" xfId="13"/>
    <cellStyle name="標準 7" xfId="14"/>
    <cellStyle name="標準_【レイアウト】（県）資料３（Ｐ２）　歳出比較分析表" xfId="24"/>
    <cellStyle name="標準_【レイアウト】（県）資料３（Ｐ２）　歳出比較分析表_【財政状況資料集】_332054_笠岡市_2023(2回目)" xfId="25"/>
    <cellStyle name="標準_【レイアウト】（市）資料３（Ｐ２）　歳出比較分析表" xfId="22"/>
    <cellStyle name="標準_【レイアウト】（市）資料３（Ｐ２）　歳出比較分析表_【財政状況資料集】_332054_笠岡市_2023(2回目)" xfId="23"/>
    <cellStyle name="標準_APAHO251300" xfId="15"/>
    <cellStyle name="標準_APAHO251300_【財政状況資料集】_332054_笠岡市_2023(2回目)" xfId="16"/>
    <cellStyle name="標準_APAHO252300" xfId="17"/>
    <cellStyle name="標準_APAHO252300_【財政状況資料集】_332054_笠岡市_2023(2回目)" xfId="18"/>
    <cellStyle name="標準_Book1" xfId="19"/>
    <cellStyle name="標準_O-JJ0722-001-3_決算状況カード(各会計・関係団体)_O-JJ1016-001-3_財政状況資料集(決算状況カード(各会計・関係団体))(Rev2)2" xfId="20"/>
    <cellStyle name="標準_O-JJ0722-001-8_連結実質赤字比率に係る赤字・黒字の構成分析" xfId="21"/>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62383</c:v>
                </c:pt>
                <c:pt idx="1">
                  <c:v>76347</c:v>
                </c:pt>
                <c:pt idx="2">
                  <c:v>69604</c:v>
                </c:pt>
                <c:pt idx="3">
                  <c:v>68410</c:v>
                </c:pt>
                <c:pt idx="4">
                  <c:v>73019</c:v>
                </c:pt>
              </c:numCache>
            </c:numRef>
          </c:val>
          <c:smooth val="0"/>
          <c:extLst>
            <c:ext xmlns:c16="http://schemas.microsoft.com/office/drawing/2014/chart" uri="{C3380CC4-5D6E-409C-BE32-E72D297353CC}">
              <c16:uniqueId val="{00000000-682B-4596-9707-01A2EC7BDE2E}"/>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69340</c:v>
                </c:pt>
                <c:pt idx="1">
                  <c:v>63958</c:v>
                </c:pt>
                <c:pt idx="2">
                  <c:v>55004</c:v>
                </c:pt>
                <c:pt idx="3">
                  <c:v>65345</c:v>
                </c:pt>
                <c:pt idx="4">
                  <c:v>57080</c:v>
                </c:pt>
              </c:numCache>
            </c:numRef>
          </c:val>
          <c:smooth val="0"/>
          <c:extLst>
            <c:ext xmlns:c16="http://schemas.microsoft.com/office/drawing/2014/chart" uri="{C3380CC4-5D6E-409C-BE32-E72D297353CC}">
              <c16:uniqueId val="{00000001-682B-4596-9707-01A2EC7BDE2E}"/>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3.88</c:v>
                </c:pt>
                <c:pt idx="1">
                  <c:v>3.46</c:v>
                </c:pt>
                <c:pt idx="2">
                  <c:v>5.86</c:v>
                </c:pt>
                <c:pt idx="3">
                  <c:v>4.8099999999999996</c:v>
                </c:pt>
                <c:pt idx="4">
                  <c:v>2.4900000000000002</c:v>
                </c:pt>
              </c:numCache>
            </c:numRef>
          </c:val>
          <c:extLst>
            <c:ext xmlns:c16="http://schemas.microsoft.com/office/drawing/2014/chart" uri="{C3380CC4-5D6E-409C-BE32-E72D297353CC}">
              <c16:uniqueId val="{00000000-FC2C-4B18-A69C-B3A769FA2A39}"/>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5.28</c:v>
                </c:pt>
                <c:pt idx="1">
                  <c:v>3.94</c:v>
                </c:pt>
                <c:pt idx="2">
                  <c:v>7.22</c:v>
                </c:pt>
                <c:pt idx="3">
                  <c:v>9.82</c:v>
                </c:pt>
                <c:pt idx="4">
                  <c:v>8.0399999999999991</c:v>
                </c:pt>
              </c:numCache>
            </c:numRef>
          </c:val>
          <c:extLst>
            <c:ext xmlns:c16="http://schemas.microsoft.com/office/drawing/2014/chart" uri="{C3380CC4-5D6E-409C-BE32-E72D297353CC}">
              <c16:uniqueId val="{00000001-FC2C-4B18-A69C-B3A769FA2A39}"/>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-3.52</c:v>
                </c:pt>
                <c:pt idx="1">
                  <c:v>-3.26</c:v>
                </c:pt>
                <c:pt idx="2">
                  <c:v>4.58</c:v>
                </c:pt>
                <c:pt idx="3">
                  <c:v>-2.11</c:v>
                </c:pt>
                <c:pt idx="4">
                  <c:v>-6.49</c:v>
                </c:pt>
              </c:numCache>
            </c:numRef>
          </c:val>
          <c:smooth val="0"/>
          <c:extLst>
            <c:ext xmlns:c16="http://schemas.microsoft.com/office/drawing/2014/chart" uri="{C3380CC4-5D6E-409C-BE32-E72D297353CC}">
              <c16:uniqueId val="{00000002-FC2C-4B18-A69C-B3A769FA2A39}"/>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0.01</c:v>
                </c:pt>
                <c:pt idx="2">
                  <c:v>#N/A</c:v>
                </c:pt>
                <c:pt idx="3">
                  <c:v>0.01</c:v>
                </c:pt>
                <c:pt idx="4">
                  <c:v>#N/A</c:v>
                </c:pt>
                <c:pt idx="5">
                  <c:v>0.01</c:v>
                </c:pt>
                <c:pt idx="6">
                  <c:v>#N/A</c:v>
                </c:pt>
                <c:pt idx="7">
                  <c:v>0.01</c:v>
                </c:pt>
                <c:pt idx="8">
                  <c:v>#N/A</c:v>
                </c:pt>
                <c:pt idx="9">
                  <c:v>0</c:v>
                </c:pt>
              </c:numCache>
            </c:numRef>
          </c:val>
          <c:extLst>
            <c:ext xmlns:c16="http://schemas.microsoft.com/office/drawing/2014/chart" uri="{C3380CC4-5D6E-409C-BE32-E72D297353CC}">
              <c16:uniqueId val="{00000000-4AFA-497D-8A9A-24A4CB660B7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AFA-497D-8A9A-24A4CB660B73}"/>
            </c:ext>
          </c:extLst>
        </c:ser>
        <c:ser>
          <c:idx val="2"/>
          <c:order val="2"/>
          <c:tx>
            <c:strRef>
              <c:f>データシート!$A$29</c:f>
              <c:strCache>
                <c:ptCount val="1"/>
                <c:pt idx="0">
                  <c:v>笠岡市国民健康保険真鍋島直営診療施設特別会計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2-4AFA-497D-8A9A-24A4CB660B73}"/>
            </c:ext>
          </c:extLst>
        </c:ser>
        <c:ser>
          <c:idx val="3"/>
          <c:order val="3"/>
          <c:tx>
            <c:strRef>
              <c:f>データシート!$A$30</c:f>
              <c:strCache>
                <c:ptCount val="1"/>
                <c:pt idx="0">
                  <c:v>笠岡市後期高齢者医療特別会計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0.01</c:v>
                </c:pt>
                <c:pt idx="4">
                  <c:v>#N/A</c:v>
                </c:pt>
                <c:pt idx="5">
                  <c:v>0.02</c:v>
                </c:pt>
                <c:pt idx="6">
                  <c:v>#N/A</c:v>
                </c:pt>
                <c:pt idx="7">
                  <c:v>0.03</c:v>
                </c:pt>
                <c:pt idx="8">
                  <c:v>#N/A</c:v>
                </c:pt>
                <c:pt idx="9">
                  <c:v>0.04</c:v>
                </c:pt>
              </c:numCache>
            </c:numRef>
          </c:val>
          <c:extLst>
            <c:ext xmlns:c16="http://schemas.microsoft.com/office/drawing/2014/chart" uri="{C3380CC4-5D6E-409C-BE32-E72D297353CC}">
              <c16:uniqueId val="{00000003-4AFA-497D-8A9A-24A4CB660B73}"/>
            </c:ext>
          </c:extLst>
        </c:ser>
        <c:ser>
          <c:idx val="4"/>
          <c:order val="4"/>
          <c:tx>
            <c:strRef>
              <c:f>データシート!$A$31</c:f>
              <c:strCache>
                <c:ptCount val="1"/>
                <c:pt idx="0">
                  <c:v>笠岡市国民健康保険事業特別会計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0.46</c:v>
                </c:pt>
                <c:pt idx="2">
                  <c:v>#N/A</c:v>
                </c:pt>
                <c:pt idx="3">
                  <c:v>0.73</c:v>
                </c:pt>
                <c:pt idx="4">
                  <c:v>#N/A</c:v>
                </c:pt>
                <c:pt idx="5">
                  <c:v>0.91</c:v>
                </c:pt>
                <c:pt idx="6">
                  <c:v>#N/A</c:v>
                </c:pt>
                <c:pt idx="7">
                  <c:v>0.38</c:v>
                </c:pt>
                <c:pt idx="8">
                  <c:v>#N/A</c:v>
                </c:pt>
                <c:pt idx="9">
                  <c:v>0.35</c:v>
                </c:pt>
              </c:numCache>
            </c:numRef>
          </c:val>
          <c:extLst>
            <c:ext xmlns:c16="http://schemas.microsoft.com/office/drawing/2014/chart" uri="{C3380CC4-5D6E-409C-BE32-E72D297353CC}">
              <c16:uniqueId val="{00000004-4AFA-497D-8A9A-24A4CB660B73}"/>
            </c:ext>
          </c:extLst>
        </c:ser>
        <c:ser>
          <c:idx val="5"/>
          <c:order val="5"/>
          <c:tx>
            <c:strRef>
              <c:f>データシート!$A$32</c:f>
              <c:strCache>
                <c:ptCount val="1"/>
                <c:pt idx="0">
                  <c:v>笠岡市下水道事業会計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1.66</c:v>
                </c:pt>
                <c:pt idx="2">
                  <c:v>#N/A</c:v>
                </c:pt>
                <c:pt idx="3">
                  <c:v>0.75</c:v>
                </c:pt>
                <c:pt idx="4">
                  <c:v>#N/A</c:v>
                </c:pt>
                <c:pt idx="5">
                  <c:v>0.74</c:v>
                </c:pt>
                <c:pt idx="6">
                  <c:v>#N/A</c:v>
                </c:pt>
                <c:pt idx="7">
                  <c:v>0</c:v>
                </c:pt>
                <c:pt idx="8">
                  <c:v>#N/A</c:v>
                </c:pt>
                <c:pt idx="9">
                  <c:v>0.41</c:v>
                </c:pt>
              </c:numCache>
            </c:numRef>
          </c:val>
          <c:extLst>
            <c:ext xmlns:c16="http://schemas.microsoft.com/office/drawing/2014/chart" uri="{C3380CC4-5D6E-409C-BE32-E72D297353CC}">
              <c16:uniqueId val="{00000005-4AFA-497D-8A9A-24A4CB660B73}"/>
            </c:ext>
          </c:extLst>
        </c:ser>
        <c:ser>
          <c:idx val="6"/>
          <c:order val="6"/>
          <c:tx>
            <c:strRef>
              <c:f>データシート!$A$33</c:f>
              <c:strCache>
                <c:ptCount val="1"/>
                <c:pt idx="0">
                  <c:v>笠岡市介護保険事業特別会計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1.46</c:v>
                </c:pt>
                <c:pt idx="2">
                  <c:v>#N/A</c:v>
                </c:pt>
                <c:pt idx="3">
                  <c:v>1.18</c:v>
                </c:pt>
                <c:pt idx="4">
                  <c:v>#N/A</c:v>
                </c:pt>
                <c:pt idx="5">
                  <c:v>1.47</c:v>
                </c:pt>
                <c:pt idx="6">
                  <c:v>#N/A</c:v>
                </c:pt>
                <c:pt idx="7">
                  <c:v>1.65</c:v>
                </c:pt>
                <c:pt idx="8">
                  <c:v>#N/A</c:v>
                </c:pt>
                <c:pt idx="9">
                  <c:v>0.76</c:v>
                </c:pt>
              </c:numCache>
            </c:numRef>
          </c:val>
          <c:extLst>
            <c:ext xmlns:c16="http://schemas.microsoft.com/office/drawing/2014/chart" uri="{C3380CC4-5D6E-409C-BE32-E72D297353CC}">
              <c16:uniqueId val="{00000006-4AFA-497D-8A9A-24A4CB660B73}"/>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3.86</c:v>
                </c:pt>
                <c:pt idx="2">
                  <c:v>#N/A</c:v>
                </c:pt>
                <c:pt idx="3">
                  <c:v>3.45</c:v>
                </c:pt>
                <c:pt idx="4">
                  <c:v>#N/A</c:v>
                </c:pt>
                <c:pt idx="5">
                  <c:v>5.85</c:v>
                </c:pt>
                <c:pt idx="6">
                  <c:v>#N/A</c:v>
                </c:pt>
                <c:pt idx="7">
                  <c:v>4.79</c:v>
                </c:pt>
                <c:pt idx="8">
                  <c:v>#N/A</c:v>
                </c:pt>
                <c:pt idx="9">
                  <c:v>2.48</c:v>
                </c:pt>
              </c:numCache>
            </c:numRef>
          </c:val>
          <c:extLst>
            <c:ext xmlns:c16="http://schemas.microsoft.com/office/drawing/2014/chart" uri="{C3380CC4-5D6E-409C-BE32-E72D297353CC}">
              <c16:uniqueId val="{00000007-4AFA-497D-8A9A-24A4CB660B73}"/>
            </c:ext>
          </c:extLst>
        </c:ser>
        <c:ser>
          <c:idx val="8"/>
          <c:order val="8"/>
          <c:tx>
            <c:strRef>
              <c:f>データシート!$A$35</c:f>
              <c:strCache>
                <c:ptCount val="1"/>
                <c:pt idx="0">
                  <c:v>笠岡市病院事業会計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1.58</c:v>
                </c:pt>
                <c:pt idx="1">
                  <c:v>#N/A</c:v>
                </c:pt>
                <c:pt idx="2">
                  <c:v>#N/A</c:v>
                </c:pt>
                <c:pt idx="3">
                  <c:v>0</c:v>
                </c:pt>
                <c:pt idx="4">
                  <c:v>#N/A</c:v>
                </c:pt>
                <c:pt idx="5">
                  <c:v>0</c:v>
                </c:pt>
                <c:pt idx="6">
                  <c:v>#N/A</c:v>
                </c:pt>
                <c:pt idx="7">
                  <c:v>2.92</c:v>
                </c:pt>
                <c:pt idx="8">
                  <c:v>#N/A</c:v>
                </c:pt>
                <c:pt idx="9">
                  <c:v>4.92</c:v>
                </c:pt>
              </c:numCache>
            </c:numRef>
          </c:val>
          <c:extLst>
            <c:ext xmlns:c16="http://schemas.microsoft.com/office/drawing/2014/chart" uri="{C3380CC4-5D6E-409C-BE32-E72D297353CC}">
              <c16:uniqueId val="{00000008-4AFA-497D-8A9A-24A4CB660B73}"/>
            </c:ext>
          </c:extLst>
        </c:ser>
        <c:ser>
          <c:idx val="9"/>
          <c:order val="9"/>
          <c:tx>
            <c:strRef>
              <c:f>データシート!$A$36</c:f>
              <c:strCache>
                <c:ptCount val="1"/>
                <c:pt idx="0">
                  <c:v>笠岡市水道事業会計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15.37</c:v>
                </c:pt>
                <c:pt idx="2">
                  <c:v>#N/A</c:v>
                </c:pt>
                <c:pt idx="3">
                  <c:v>12.65</c:v>
                </c:pt>
                <c:pt idx="4">
                  <c:v>#N/A</c:v>
                </c:pt>
                <c:pt idx="5">
                  <c:v>11.79</c:v>
                </c:pt>
                <c:pt idx="6">
                  <c:v>#N/A</c:v>
                </c:pt>
                <c:pt idx="7">
                  <c:v>12.1</c:v>
                </c:pt>
                <c:pt idx="8">
                  <c:v>#N/A</c:v>
                </c:pt>
                <c:pt idx="9">
                  <c:v>10.72</c:v>
                </c:pt>
              </c:numCache>
            </c:numRef>
          </c:val>
          <c:extLst>
            <c:ext xmlns:c16="http://schemas.microsoft.com/office/drawing/2014/chart" uri="{C3380CC4-5D6E-409C-BE32-E72D297353CC}">
              <c16:uniqueId val="{00000009-4AFA-497D-8A9A-24A4CB660B73}"/>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2174</c:v>
                </c:pt>
                <c:pt idx="5">
                  <c:v>2219</c:v>
                </c:pt>
                <c:pt idx="8">
                  <c:v>2196</c:v>
                </c:pt>
                <c:pt idx="11">
                  <c:v>2109</c:v>
                </c:pt>
                <c:pt idx="14">
                  <c:v>2011</c:v>
                </c:pt>
              </c:numCache>
            </c:numRef>
          </c:val>
          <c:extLst>
            <c:ext xmlns:c16="http://schemas.microsoft.com/office/drawing/2014/chart" uri="{C3380CC4-5D6E-409C-BE32-E72D297353CC}">
              <c16:uniqueId val="{00000000-E885-47F1-89BA-FDAA475E512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885-47F1-89BA-FDAA475E512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53</c:v>
                </c:pt>
                <c:pt idx="3">
                  <c:v>58</c:v>
                </c:pt>
                <c:pt idx="6">
                  <c:v>57</c:v>
                </c:pt>
                <c:pt idx="9">
                  <c:v>93</c:v>
                </c:pt>
                <c:pt idx="12">
                  <c:v>80</c:v>
                </c:pt>
              </c:numCache>
            </c:numRef>
          </c:val>
          <c:extLst>
            <c:ext xmlns:c16="http://schemas.microsoft.com/office/drawing/2014/chart" uri="{C3380CC4-5D6E-409C-BE32-E72D297353CC}">
              <c16:uniqueId val="{00000002-E885-47F1-89BA-FDAA475E512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160</c:v>
                </c:pt>
                <c:pt idx="3">
                  <c:v>163</c:v>
                </c:pt>
                <c:pt idx="6">
                  <c:v>159</c:v>
                </c:pt>
                <c:pt idx="9">
                  <c:v>156</c:v>
                </c:pt>
                <c:pt idx="12">
                  <c:v>142</c:v>
                </c:pt>
              </c:numCache>
            </c:numRef>
          </c:val>
          <c:extLst>
            <c:ext xmlns:c16="http://schemas.microsoft.com/office/drawing/2014/chart" uri="{C3380CC4-5D6E-409C-BE32-E72D297353CC}">
              <c16:uniqueId val="{00000003-E885-47F1-89BA-FDAA475E512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677</c:v>
                </c:pt>
                <c:pt idx="3">
                  <c:v>656</c:v>
                </c:pt>
                <c:pt idx="6">
                  <c:v>537</c:v>
                </c:pt>
                <c:pt idx="9">
                  <c:v>523</c:v>
                </c:pt>
                <c:pt idx="12">
                  <c:v>500</c:v>
                </c:pt>
              </c:numCache>
            </c:numRef>
          </c:val>
          <c:extLst>
            <c:ext xmlns:c16="http://schemas.microsoft.com/office/drawing/2014/chart" uri="{C3380CC4-5D6E-409C-BE32-E72D297353CC}">
              <c16:uniqueId val="{00000004-E885-47F1-89BA-FDAA475E512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885-47F1-89BA-FDAA475E512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885-47F1-89BA-FDAA475E512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1985</c:v>
                </c:pt>
                <c:pt idx="3">
                  <c:v>2106</c:v>
                </c:pt>
                <c:pt idx="6">
                  <c:v>2237</c:v>
                </c:pt>
                <c:pt idx="9">
                  <c:v>2303</c:v>
                </c:pt>
                <c:pt idx="12">
                  <c:v>2305</c:v>
                </c:pt>
              </c:numCache>
            </c:numRef>
          </c:val>
          <c:extLst>
            <c:ext xmlns:c16="http://schemas.microsoft.com/office/drawing/2014/chart" uri="{C3380CC4-5D6E-409C-BE32-E72D297353CC}">
              <c16:uniqueId val="{00000007-E885-47F1-89BA-FDAA475E512B}"/>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701</c:v>
                </c:pt>
                <c:pt idx="2">
                  <c:v>#N/A</c:v>
                </c:pt>
                <c:pt idx="3">
                  <c:v>#N/A</c:v>
                </c:pt>
                <c:pt idx="4">
                  <c:v>764</c:v>
                </c:pt>
                <c:pt idx="5">
                  <c:v>#N/A</c:v>
                </c:pt>
                <c:pt idx="6">
                  <c:v>#N/A</c:v>
                </c:pt>
                <c:pt idx="7">
                  <c:v>794</c:v>
                </c:pt>
                <c:pt idx="8">
                  <c:v>#N/A</c:v>
                </c:pt>
                <c:pt idx="9">
                  <c:v>#N/A</c:v>
                </c:pt>
                <c:pt idx="10">
                  <c:v>966</c:v>
                </c:pt>
                <c:pt idx="11">
                  <c:v>#N/A</c:v>
                </c:pt>
                <c:pt idx="12">
                  <c:v>#N/A</c:v>
                </c:pt>
                <c:pt idx="13">
                  <c:v>1016</c:v>
                </c:pt>
                <c:pt idx="14">
                  <c:v>#N/A</c:v>
                </c:pt>
              </c:numCache>
            </c:numRef>
          </c:val>
          <c:smooth val="0"/>
          <c:extLst>
            <c:ext xmlns:c16="http://schemas.microsoft.com/office/drawing/2014/chart" uri="{C3380CC4-5D6E-409C-BE32-E72D297353CC}">
              <c16:uniqueId val="{00000008-E885-47F1-89BA-FDAA475E512B}"/>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22774</c:v>
                </c:pt>
                <c:pt idx="5">
                  <c:v>22885</c:v>
                </c:pt>
                <c:pt idx="8">
                  <c:v>22165</c:v>
                </c:pt>
                <c:pt idx="11">
                  <c:v>21514</c:v>
                </c:pt>
                <c:pt idx="14">
                  <c:v>21057</c:v>
                </c:pt>
              </c:numCache>
            </c:numRef>
          </c:val>
          <c:extLst>
            <c:ext xmlns:c16="http://schemas.microsoft.com/office/drawing/2014/chart" uri="{C3380CC4-5D6E-409C-BE32-E72D297353CC}">
              <c16:uniqueId val="{00000000-148C-4CA4-A799-959AFAE7C576}"/>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5070</c:v>
                </c:pt>
                <c:pt idx="5">
                  <c:v>5440</c:v>
                </c:pt>
                <c:pt idx="8">
                  <c:v>5607</c:v>
                </c:pt>
                <c:pt idx="11">
                  <c:v>5546</c:v>
                </c:pt>
                <c:pt idx="14">
                  <c:v>6338</c:v>
                </c:pt>
              </c:numCache>
            </c:numRef>
          </c:val>
          <c:extLst>
            <c:ext xmlns:c16="http://schemas.microsoft.com/office/drawing/2014/chart" uri="{C3380CC4-5D6E-409C-BE32-E72D297353CC}">
              <c16:uniqueId val="{00000001-148C-4CA4-A799-959AFAE7C576}"/>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2495</c:v>
                </c:pt>
                <c:pt idx="5">
                  <c:v>2485</c:v>
                </c:pt>
                <c:pt idx="8">
                  <c:v>3577</c:v>
                </c:pt>
                <c:pt idx="11">
                  <c:v>4100</c:v>
                </c:pt>
                <c:pt idx="14">
                  <c:v>3986</c:v>
                </c:pt>
              </c:numCache>
            </c:numRef>
          </c:val>
          <c:extLst>
            <c:ext xmlns:c16="http://schemas.microsoft.com/office/drawing/2014/chart" uri="{C3380CC4-5D6E-409C-BE32-E72D297353CC}">
              <c16:uniqueId val="{00000002-148C-4CA4-A799-959AFAE7C576}"/>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148C-4CA4-A799-959AFAE7C576}"/>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148C-4CA4-A799-959AFAE7C576}"/>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c:v>
                </c:pt>
                <c:pt idx="3">
                  <c:v>0</c:v>
                </c:pt>
                <c:pt idx="6">
                  <c:v>1</c:v>
                </c:pt>
                <c:pt idx="9">
                  <c:v>2</c:v>
                </c:pt>
                <c:pt idx="12">
                  <c:v>3</c:v>
                </c:pt>
              </c:numCache>
            </c:numRef>
          </c:val>
          <c:extLst>
            <c:ext xmlns:c16="http://schemas.microsoft.com/office/drawing/2014/chart" uri="{C3380CC4-5D6E-409C-BE32-E72D297353CC}">
              <c16:uniqueId val="{00000005-148C-4CA4-A799-959AFAE7C576}"/>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2562</c:v>
                </c:pt>
                <c:pt idx="3">
                  <c:v>2936</c:v>
                </c:pt>
                <c:pt idx="6">
                  <c:v>2993</c:v>
                </c:pt>
                <c:pt idx="9">
                  <c:v>3049</c:v>
                </c:pt>
                <c:pt idx="12">
                  <c:v>3066</c:v>
                </c:pt>
              </c:numCache>
            </c:numRef>
          </c:val>
          <c:extLst>
            <c:ext xmlns:c16="http://schemas.microsoft.com/office/drawing/2014/chart" uri="{C3380CC4-5D6E-409C-BE32-E72D297353CC}">
              <c16:uniqueId val="{00000006-148C-4CA4-A799-959AFAE7C576}"/>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720</c:v>
                </c:pt>
                <c:pt idx="3">
                  <c:v>655</c:v>
                </c:pt>
                <c:pt idx="6">
                  <c:v>502</c:v>
                </c:pt>
                <c:pt idx="9">
                  <c:v>384</c:v>
                </c:pt>
                <c:pt idx="12">
                  <c:v>251</c:v>
                </c:pt>
              </c:numCache>
            </c:numRef>
          </c:val>
          <c:extLst>
            <c:ext xmlns:c16="http://schemas.microsoft.com/office/drawing/2014/chart" uri="{C3380CC4-5D6E-409C-BE32-E72D297353CC}">
              <c16:uniqueId val="{00000007-148C-4CA4-A799-959AFAE7C576}"/>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7674</c:v>
                </c:pt>
                <c:pt idx="3">
                  <c:v>6941</c:v>
                </c:pt>
                <c:pt idx="6">
                  <c:v>6123</c:v>
                </c:pt>
                <c:pt idx="9">
                  <c:v>5718</c:v>
                </c:pt>
                <c:pt idx="12">
                  <c:v>5103</c:v>
                </c:pt>
              </c:numCache>
            </c:numRef>
          </c:val>
          <c:extLst>
            <c:ext xmlns:c16="http://schemas.microsoft.com/office/drawing/2014/chart" uri="{C3380CC4-5D6E-409C-BE32-E72D297353CC}">
              <c16:uniqueId val="{00000008-148C-4CA4-A799-959AFAE7C576}"/>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510</c:v>
                </c:pt>
                <c:pt idx="3">
                  <c:v>457</c:v>
                </c:pt>
                <c:pt idx="6">
                  <c:v>419</c:v>
                </c:pt>
                <c:pt idx="9">
                  <c:v>517</c:v>
                </c:pt>
                <c:pt idx="12">
                  <c:v>542</c:v>
                </c:pt>
              </c:numCache>
            </c:numRef>
          </c:val>
          <c:extLst>
            <c:ext xmlns:c16="http://schemas.microsoft.com/office/drawing/2014/chart" uri="{C3380CC4-5D6E-409C-BE32-E72D297353CC}">
              <c16:uniqueId val="{00000009-148C-4CA4-A799-959AFAE7C576}"/>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25956</c:v>
                </c:pt>
                <c:pt idx="3">
                  <c:v>26613</c:v>
                </c:pt>
                <c:pt idx="6">
                  <c:v>27449</c:v>
                </c:pt>
                <c:pt idx="9">
                  <c:v>27442</c:v>
                </c:pt>
                <c:pt idx="12">
                  <c:v>28106</c:v>
                </c:pt>
              </c:numCache>
            </c:numRef>
          </c:val>
          <c:extLst>
            <c:ext xmlns:c16="http://schemas.microsoft.com/office/drawing/2014/chart" uri="{C3380CC4-5D6E-409C-BE32-E72D297353CC}">
              <c16:uniqueId val="{0000000A-148C-4CA4-A799-959AFAE7C576}"/>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7092</c:v>
                </c:pt>
                <c:pt idx="2">
                  <c:v>#N/A</c:v>
                </c:pt>
                <c:pt idx="3">
                  <c:v>#N/A</c:v>
                </c:pt>
                <c:pt idx="4">
                  <c:v>6792</c:v>
                </c:pt>
                <c:pt idx="5">
                  <c:v>#N/A</c:v>
                </c:pt>
                <c:pt idx="6">
                  <c:v>#N/A</c:v>
                </c:pt>
                <c:pt idx="7">
                  <c:v>6138</c:v>
                </c:pt>
                <c:pt idx="8">
                  <c:v>#N/A</c:v>
                </c:pt>
                <c:pt idx="9">
                  <c:v>#N/A</c:v>
                </c:pt>
                <c:pt idx="10">
                  <c:v>5954</c:v>
                </c:pt>
                <c:pt idx="11">
                  <c:v>#N/A</c:v>
                </c:pt>
                <c:pt idx="12">
                  <c:v>#N/A</c:v>
                </c:pt>
                <c:pt idx="13">
                  <c:v>5690</c:v>
                </c:pt>
                <c:pt idx="14">
                  <c:v>#N/A</c:v>
                </c:pt>
              </c:numCache>
            </c:numRef>
          </c:val>
          <c:smooth val="0"/>
          <c:extLst>
            <c:ext xmlns:c16="http://schemas.microsoft.com/office/drawing/2014/chart" uri="{C3380CC4-5D6E-409C-BE32-E72D297353CC}">
              <c16:uniqueId val="{0000000B-148C-4CA4-A799-959AFAE7C576}"/>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1004</c:v>
                </c:pt>
                <c:pt idx="1">
                  <c:v>1318</c:v>
                </c:pt>
                <c:pt idx="2">
                  <c:v>1089</c:v>
                </c:pt>
              </c:numCache>
            </c:numRef>
          </c:val>
          <c:extLst>
            <c:ext xmlns:c16="http://schemas.microsoft.com/office/drawing/2014/chart" uri="{C3380CC4-5D6E-409C-BE32-E72D297353CC}">
              <c16:uniqueId val="{00000000-70C5-46E3-8D81-C58EB8258C0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237</c:v>
                </c:pt>
                <c:pt idx="1">
                  <c:v>237</c:v>
                </c:pt>
                <c:pt idx="2">
                  <c:v>299</c:v>
                </c:pt>
              </c:numCache>
            </c:numRef>
          </c:val>
          <c:extLst>
            <c:ext xmlns:c16="http://schemas.microsoft.com/office/drawing/2014/chart" uri="{C3380CC4-5D6E-409C-BE32-E72D297353CC}">
              <c16:uniqueId val="{00000001-70C5-46E3-8D81-C58EB8258C0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978</c:v>
                </c:pt>
                <c:pt idx="1">
                  <c:v>983</c:v>
                </c:pt>
                <c:pt idx="2">
                  <c:v>1293</c:v>
                </c:pt>
              </c:numCache>
            </c:numRef>
          </c:val>
          <c:extLst>
            <c:ext xmlns:c16="http://schemas.microsoft.com/office/drawing/2014/chart" uri="{C3380CC4-5D6E-409C-BE32-E72D297353CC}">
              <c16:uniqueId val="{00000002-70C5-46E3-8D81-C58EB8258C0C}"/>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4CF5-4E79-92FD-1701AC5267C2}"/>
              </c:ext>
            </c:extLst>
          </c:dPt>
          <c:dPt>
            <c:idx val="1"/>
            <c:bubble3D val="0"/>
            <c:extLst>
              <c:ext xmlns:c16="http://schemas.microsoft.com/office/drawing/2014/chart" uri="{C3380CC4-5D6E-409C-BE32-E72D297353CC}">
                <c16:uniqueId val="{00000001-4CF5-4E79-92FD-1701AC5267C2}"/>
              </c:ext>
            </c:extLst>
          </c:dPt>
          <c:dPt>
            <c:idx val="2"/>
            <c:bubble3D val="0"/>
            <c:extLst>
              <c:ext xmlns:c16="http://schemas.microsoft.com/office/drawing/2014/chart" uri="{C3380CC4-5D6E-409C-BE32-E72D297353CC}">
                <c16:uniqueId val="{00000002-4CF5-4E79-92FD-1701AC5267C2}"/>
              </c:ext>
            </c:extLst>
          </c:dPt>
          <c:dPt>
            <c:idx val="3"/>
            <c:bubble3D val="0"/>
            <c:extLst>
              <c:ext xmlns:c16="http://schemas.microsoft.com/office/drawing/2014/chart" uri="{C3380CC4-5D6E-409C-BE32-E72D297353CC}">
                <c16:uniqueId val="{00000003-4CF5-4E79-92FD-1701AC5267C2}"/>
              </c:ext>
            </c:extLst>
          </c:dPt>
          <c:dPt>
            <c:idx val="4"/>
            <c:bubble3D val="0"/>
            <c:extLst>
              <c:ext xmlns:c16="http://schemas.microsoft.com/office/drawing/2014/chart" uri="{C3380CC4-5D6E-409C-BE32-E72D297353CC}">
                <c16:uniqueId val="{00000004-4CF5-4E79-92FD-1701AC5267C2}"/>
              </c:ext>
            </c:extLst>
          </c:dPt>
          <c:dPt>
            <c:idx val="8"/>
            <c:bubble3D val="0"/>
            <c:extLst>
              <c:ext xmlns:c16="http://schemas.microsoft.com/office/drawing/2014/chart" uri="{C3380CC4-5D6E-409C-BE32-E72D297353CC}">
                <c16:uniqueId val="{00000005-4CF5-4E79-92FD-1701AC5267C2}"/>
              </c:ext>
            </c:extLst>
          </c:dPt>
          <c:dPt>
            <c:idx val="16"/>
            <c:bubble3D val="0"/>
            <c:extLst>
              <c:ext xmlns:c16="http://schemas.microsoft.com/office/drawing/2014/chart" uri="{C3380CC4-5D6E-409C-BE32-E72D297353CC}">
                <c16:uniqueId val="{00000006-4CF5-4E79-92FD-1701AC5267C2}"/>
              </c:ext>
            </c:extLst>
          </c:dPt>
          <c:dPt>
            <c:idx val="24"/>
            <c:bubble3D val="0"/>
            <c:extLst>
              <c:ext xmlns:c16="http://schemas.microsoft.com/office/drawing/2014/chart" uri="{C3380CC4-5D6E-409C-BE32-E72D297353CC}">
                <c16:uniqueId val="{00000007-4CF5-4E79-92FD-1701AC5267C2}"/>
              </c:ext>
            </c:extLst>
          </c:dPt>
          <c:dPt>
            <c:idx val="32"/>
            <c:bubble3D val="0"/>
            <c:extLst>
              <c:ext xmlns:c16="http://schemas.microsoft.com/office/drawing/2014/chart" uri="{C3380CC4-5D6E-409C-BE32-E72D297353CC}">
                <c16:uniqueId val="{00000008-4CF5-4E79-92FD-1701AC5267C2}"/>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4CF5-4E79-92FD-1701AC5267C2}"/>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4CF5-4E79-92FD-1701AC5267C2}"/>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4CF5-4E79-92FD-1701AC5267C2}"/>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4CF5-4E79-92FD-1701AC5267C2}"/>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4CF5-4E79-92FD-1701AC5267C2}"/>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4CF5-4E79-92FD-1701AC5267C2}"/>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4CF5-4E79-92FD-1701AC5267C2}"/>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4CF5-4E79-92FD-1701AC5267C2}"/>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4CF5-4E79-92FD-1701AC5267C2}"/>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68.2</c:v>
                </c:pt>
                <c:pt idx="8">
                  <c:v>69.400000000000006</c:v>
                </c:pt>
                <c:pt idx="16">
                  <c:v>70.8</c:v>
                </c:pt>
                <c:pt idx="24">
                  <c:v>72.099999999999994</c:v>
                </c:pt>
                <c:pt idx="32">
                  <c:v>73.400000000000006</c:v>
                </c:pt>
              </c:numCache>
            </c:numRef>
          </c:xVal>
          <c:yVal>
            <c:numRef>
              <c:f>公会計指標分析・財政指標組合せ分析表!$BP$51:$DC$51</c:f>
              <c:numCache>
                <c:formatCode>#,##0.0;"▲ "#,##0.0</c:formatCode>
                <c:ptCount val="40"/>
                <c:pt idx="0">
                  <c:v>63.7</c:v>
                </c:pt>
                <c:pt idx="8">
                  <c:v>59.5</c:v>
                </c:pt>
                <c:pt idx="16">
                  <c:v>51</c:v>
                </c:pt>
                <c:pt idx="24">
                  <c:v>51.3</c:v>
                </c:pt>
                <c:pt idx="32">
                  <c:v>48.2</c:v>
                </c:pt>
              </c:numCache>
            </c:numRef>
          </c:yVal>
          <c:smooth val="0"/>
          <c:extLst>
            <c:ext xmlns:c16="http://schemas.microsoft.com/office/drawing/2014/chart" uri="{C3380CC4-5D6E-409C-BE32-E72D297353CC}">
              <c16:uniqueId val="{00000009-4CF5-4E79-92FD-1701AC5267C2}"/>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4CF5-4E79-92FD-1701AC5267C2}"/>
              </c:ext>
            </c:extLst>
          </c:dPt>
          <c:dPt>
            <c:idx val="1"/>
            <c:bubble3D val="0"/>
            <c:extLst>
              <c:ext xmlns:c16="http://schemas.microsoft.com/office/drawing/2014/chart" uri="{C3380CC4-5D6E-409C-BE32-E72D297353CC}">
                <c16:uniqueId val="{0000000B-4CF5-4E79-92FD-1701AC5267C2}"/>
              </c:ext>
            </c:extLst>
          </c:dPt>
          <c:dPt>
            <c:idx val="2"/>
            <c:bubble3D val="0"/>
            <c:extLst>
              <c:ext xmlns:c16="http://schemas.microsoft.com/office/drawing/2014/chart" uri="{C3380CC4-5D6E-409C-BE32-E72D297353CC}">
                <c16:uniqueId val="{0000000C-4CF5-4E79-92FD-1701AC5267C2}"/>
              </c:ext>
            </c:extLst>
          </c:dPt>
          <c:dPt>
            <c:idx val="3"/>
            <c:bubble3D val="0"/>
            <c:extLst>
              <c:ext xmlns:c16="http://schemas.microsoft.com/office/drawing/2014/chart" uri="{C3380CC4-5D6E-409C-BE32-E72D297353CC}">
                <c16:uniqueId val="{0000000D-4CF5-4E79-92FD-1701AC5267C2}"/>
              </c:ext>
            </c:extLst>
          </c:dPt>
          <c:dPt>
            <c:idx val="4"/>
            <c:bubble3D val="0"/>
            <c:extLst>
              <c:ext xmlns:c16="http://schemas.microsoft.com/office/drawing/2014/chart" uri="{C3380CC4-5D6E-409C-BE32-E72D297353CC}">
                <c16:uniqueId val="{0000000E-4CF5-4E79-92FD-1701AC5267C2}"/>
              </c:ext>
            </c:extLst>
          </c:dPt>
          <c:dPt>
            <c:idx val="8"/>
            <c:bubble3D val="0"/>
            <c:extLst>
              <c:ext xmlns:c16="http://schemas.microsoft.com/office/drawing/2014/chart" uri="{C3380CC4-5D6E-409C-BE32-E72D297353CC}">
                <c16:uniqueId val="{0000000F-4CF5-4E79-92FD-1701AC5267C2}"/>
              </c:ext>
            </c:extLst>
          </c:dPt>
          <c:dPt>
            <c:idx val="16"/>
            <c:bubble3D val="0"/>
            <c:extLst>
              <c:ext xmlns:c16="http://schemas.microsoft.com/office/drawing/2014/chart" uri="{C3380CC4-5D6E-409C-BE32-E72D297353CC}">
                <c16:uniqueId val="{00000010-4CF5-4E79-92FD-1701AC5267C2}"/>
              </c:ext>
            </c:extLst>
          </c:dPt>
          <c:dPt>
            <c:idx val="24"/>
            <c:bubble3D val="0"/>
            <c:extLst>
              <c:ext xmlns:c16="http://schemas.microsoft.com/office/drawing/2014/chart" uri="{C3380CC4-5D6E-409C-BE32-E72D297353CC}">
                <c16:uniqueId val="{00000011-4CF5-4E79-92FD-1701AC5267C2}"/>
              </c:ext>
            </c:extLst>
          </c:dPt>
          <c:dPt>
            <c:idx val="32"/>
            <c:bubble3D val="0"/>
            <c:extLst>
              <c:ext xmlns:c16="http://schemas.microsoft.com/office/drawing/2014/chart" uri="{C3380CC4-5D6E-409C-BE32-E72D297353CC}">
                <c16:uniqueId val="{00000012-4CF5-4E79-92FD-1701AC5267C2}"/>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4CF5-4E79-92FD-1701AC5267C2}"/>
                </c:ext>
              </c:extLst>
            </c:dLbl>
            <c:dLbl>
              <c:idx val="1"/>
              <c:delete val="1"/>
              <c:extLst>
                <c:ext xmlns:c15="http://schemas.microsoft.com/office/drawing/2012/chart" uri="{CE6537A1-D6FC-4f65-9D91-7224C49458BB}"/>
                <c:ext xmlns:c16="http://schemas.microsoft.com/office/drawing/2014/chart" uri="{C3380CC4-5D6E-409C-BE32-E72D297353CC}">
                  <c16:uniqueId val="{0000000B-4CF5-4E79-92FD-1701AC5267C2}"/>
                </c:ext>
              </c:extLst>
            </c:dLbl>
            <c:dLbl>
              <c:idx val="2"/>
              <c:delete val="1"/>
              <c:extLst>
                <c:ext xmlns:c15="http://schemas.microsoft.com/office/drawing/2012/chart" uri="{CE6537A1-D6FC-4f65-9D91-7224C49458BB}"/>
                <c:ext xmlns:c16="http://schemas.microsoft.com/office/drawing/2014/chart" uri="{C3380CC4-5D6E-409C-BE32-E72D297353CC}">
                  <c16:uniqueId val="{0000000C-4CF5-4E79-92FD-1701AC5267C2}"/>
                </c:ext>
              </c:extLst>
            </c:dLbl>
            <c:dLbl>
              <c:idx val="3"/>
              <c:delete val="1"/>
              <c:extLst>
                <c:ext xmlns:c15="http://schemas.microsoft.com/office/drawing/2012/chart" uri="{CE6537A1-D6FC-4f65-9D91-7224C49458BB}"/>
                <c:ext xmlns:c16="http://schemas.microsoft.com/office/drawing/2014/chart" uri="{C3380CC4-5D6E-409C-BE32-E72D297353CC}">
                  <c16:uniqueId val="{0000000D-4CF5-4E79-92FD-1701AC5267C2}"/>
                </c:ext>
              </c:extLst>
            </c:dLbl>
            <c:dLbl>
              <c:idx val="4"/>
              <c:delete val="1"/>
              <c:extLst>
                <c:ext xmlns:c15="http://schemas.microsoft.com/office/drawing/2012/chart" uri="{CE6537A1-D6FC-4f65-9D91-7224C49458BB}"/>
                <c:ext xmlns:c16="http://schemas.microsoft.com/office/drawing/2014/chart" uri="{C3380CC4-5D6E-409C-BE32-E72D297353CC}">
                  <c16:uniqueId val="{0000000E-4CF5-4E79-92FD-1701AC5267C2}"/>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4CF5-4E79-92FD-1701AC5267C2}"/>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4CF5-4E79-92FD-1701AC5267C2}"/>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4CF5-4E79-92FD-1701AC5267C2}"/>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4CF5-4E79-92FD-1701AC5267C2}"/>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60.9</c:v>
                </c:pt>
                <c:pt idx="8">
                  <c:v>62</c:v>
                </c:pt>
                <c:pt idx="16">
                  <c:v>63.2</c:v>
                </c:pt>
                <c:pt idx="24">
                  <c:v>65.3</c:v>
                </c:pt>
                <c:pt idx="32">
                  <c:v>66.900000000000006</c:v>
                </c:pt>
              </c:numCache>
            </c:numRef>
          </c:xVal>
          <c:yVal>
            <c:numRef>
              <c:f>公会計指標分析・財政指標組合せ分析表!$BP$55:$DC$55</c:f>
              <c:numCache>
                <c:formatCode>#,##0.0;"▲ "#,##0.0</c:formatCode>
                <c:ptCount val="40"/>
                <c:pt idx="0">
                  <c:v>25.5</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4CF5-4E79-92FD-1701AC5267C2}"/>
            </c:ext>
          </c:extLst>
        </c:ser>
        <c:dLbls>
          <c:showLegendKey val="0"/>
          <c:showVal val="1"/>
          <c:showCatName val="0"/>
          <c:showSerName val="0"/>
          <c:showPercent val="0"/>
          <c:showBubbleSize val="0"/>
        </c:dLbls>
        <c:axId val="3"/>
        <c:axId val="2"/>
      </c:scatterChart>
      <c:valAx>
        <c:axId val="3"/>
        <c:scaling>
          <c:orientation val="maxMin"/>
          <c:max val="80"/>
          <c:min val="50"/>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1497750989"/>
              <c:y val="0.90792927199889484"/>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80889542023E-2"/>
              <c:y val="0.25088119179008439"/>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8A96-41AE-A3AB-B5DDCE9DCD49}"/>
              </c:ext>
            </c:extLst>
          </c:dPt>
          <c:dPt>
            <c:idx val="1"/>
            <c:bubble3D val="0"/>
            <c:extLst>
              <c:ext xmlns:c16="http://schemas.microsoft.com/office/drawing/2014/chart" uri="{C3380CC4-5D6E-409C-BE32-E72D297353CC}">
                <c16:uniqueId val="{00000001-8A96-41AE-A3AB-B5DDCE9DCD49}"/>
              </c:ext>
            </c:extLst>
          </c:dPt>
          <c:dPt>
            <c:idx val="2"/>
            <c:bubble3D val="0"/>
            <c:extLst>
              <c:ext xmlns:c16="http://schemas.microsoft.com/office/drawing/2014/chart" uri="{C3380CC4-5D6E-409C-BE32-E72D297353CC}">
                <c16:uniqueId val="{00000002-8A96-41AE-A3AB-B5DDCE9DCD49}"/>
              </c:ext>
            </c:extLst>
          </c:dPt>
          <c:dPt>
            <c:idx val="3"/>
            <c:bubble3D val="0"/>
            <c:extLst>
              <c:ext xmlns:c16="http://schemas.microsoft.com/office/drawing/2014/chart" uri="{C3380CC4-5D6E-409C-BE32-E72D297353CC}">
                <c16:uniqueId val="{00000003-8A96-41AE-A3AB-B5DDCE9DCD49}"/>
              </c:ext>
            </c:extLst>
          </c:dPt>
          <c:dPt>
            <c:idx val="4"/>
            <c:bubble3D val="0"/>
            <c:extLst>
              <c:ext xmlns:c16="http://schemas.microsoft.com/office/drawing/2014/chart" uri="{C3380CC4-5D6E-409C-BE32-E72D297353CC}">
                <c16:uniqueId val="{00000004-8A96-41AE-A3AB-B5DDCE9DCD49}"/>
              </c:ext>
            </c:extLst>
          </c:dPt>
          <c:dPt>
            <c:idx val="8"/>
            <c:bubble3D val="0"/>
            <c:extLst>
              <c:ext xmlns:c16="http://schemas.microsoft.com/office/drawing/2014/chart" uri="{C3380CC4-5D6E-409C-BE32-E72D297353CC}">
                <c16:uniqueId val="{00000005-8A96-41AE-A3AB-B5DDCE9DCD49}"/>
              </c:ext>
            </c:extLst>
          </c:dPt>
          <c:dPt>
            <c:idx val="16"/>
            <c:bubble3D val="0"/>
            <c:extLst>
              <c:ext xmlns:c16="http://schemas.microsoft.com/office/drawing/2014/chart" uri="{C3380CC4-5D6E-409C-BE32-E72D297353CC}">
                <c16:uniqueId val="{00000006-8A96-41AE-A3AB-B5DDCE9DCD49}"/>
              </c:ext>
            </c:extLst>
          </c:dPt>
          <c:dPt>
            <c:idx val="24"/>
            <c:bubble3D val="0"/>
            <c:extLst>
              <c:ext xmlns:c16="http://schemas.microsoft.com/office/drawing/2014/chart" uri="{C3380CC4-5D6E-409C-BE32-E72D297353CC}">
                <c16:uniqueId val="{00000007-8A96-41AE-A3AB-B5DDCE9DCD49}"/>
              </c:ext>
            </c:extLst>
          </c:dPt>
          <c:dPt>
            <c:idx val="32"/>
            <c:bubble3D val="0"/>
            <c:extLst>
              <c:ext xmlns:c16="http://schemas.microsoft.com/office/drawing/2014/chart" uri="{C3380CC4-5D6E-409C-BE32-E72D297353CC}">
                <c16:uniqueId val="{00000008-8A96-41AE-A3AB-B5DDCE9DCD49}"/>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8A96-41AE-A3AB-B5DDCE9DCD49}"/>
                </c:ext>
              </c:extLst>
            </c:dLbl>
            <c:dLbl>
              <c:idx val="1"/>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8A96-41AE-A3AB-B5DDCE9DCD49}"/>
                </c:ext>
              </c:extLst>
            </c:dLbl>
            <c:dLbl>
              <c:idx val="2"/>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8A96-41AE-A3AB-B5DDCE9DCD49}"/>
                </c:ext>
              </c:extLst>
            </c:dLbl>
            <c:dLbl>
              <c:idx val="3"/>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8A96-41AE-A3AB-B5DDCE9DCD49}"/>
                </c:ext>
              </c:extLst>
            </c:dLbl>
            <c:dLbl>
              <c:idx val="4"/>
              <c:spPr>
                <a:noFill/>
                <a:ln>
                  <a:noFill/>
                </a:ln>
                <a:effectLst/>
              </c:spPr>
              <c:txPr>
                <a:bodyPr/>
                <a:lstStyle/>
                <a:p>
                  <a:pPr>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8A96-41AE-A3AB-B5DDCE9DCD49}"/>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8A96-41AE-A3AB-B5DDCE9DCD49}"/>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8A96-41AE-A3AB-B5DDCE9DCD49}"/>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8A96-41AE-A3AB-B5DDCE9DCD49}"/>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8A96-41AE-A3AB-B5DDCE9DCD49}"/>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6.8</c:v>
                </c:pt>
                <c:pt idx="8">
                  <c:v>6.4</c:v>
                </c:pt>
                <c:pt idx="16">
                  <c:v>6.5</c:v>
                </c:pt>
                <c:pt idx="24">
                  <c:v>7.2</c:v>
                </c:pt>
                <c:pt idx="32">
                  <c:v>7.8</c:v>
                </c:pt>
              </c:numCache>
            </c:numRef>
          </c:xVal>
          <c:yVal>
            <c:numRef>
              <c:f>公会計指標分析・財政指標組合せ分析表!$BP$73:$DC$73</c:f>
              <c:numCache>
                <c:formatCode>#,##0.0;"▲ "#,##0.0</c:formatCode>
                <c:ptCount val="40"/>
                <c:pt idx="0">
                  <c:v>63.7</c:v>
                </c:pt>
                <c:pt idx="8">
                  <c:v>59.5</c:v>
                </c:pt>
                <c:pt idx="16">
                  <c:v>51</c:v>
                </c:pt>
                <c:pt idx="24">
                  <c:v>51.3</c:v>
                </c:pt>
                <c:pt idx="32">
                  <c:v>48.2</c:v>
                </c:pt>
              </c:numCache>
            </c:numRef>
          </c:yVal>
          <c:smooth val="0"/>
          <c:extLst>
            <c:ext xmlns:c16="http://schemas.microsoft.com/office/drawing/2014/chart" uri="{C3380CC4-5D6E-409C-BE32-E72D297353CC}">
              <c16:uniqueId val="{00000009-8A96-41AE-A3AB-B5DDCE9DCD4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8A96-41AE-A3AB-B5DDCE9DCD49}"/>
              </c:ext>
            </c:extLst>
          </c:dPt>
          <c:dPt>
            <c:idx val="1"/>
            <c:bubble3D val="0"/>
            <c:extLst>
              <c:ext xmlns:c16="http://schemas.microsoft.com/office/drawing/2014/chart" uri="{C3380CC4-5D6E-409C-BE32-E72D297353CC}">
                <c16:uniqueId val="{0000000B-8A96-41AE-A3AB-B5DDCE9DCD49}"/>
              </c:ext>
            </c:extLst>
          </c:dPt>
          <c:dPt>
            <c:idx val="2"/>
            <c:bubble3D val="0"/>
            <c:extLst>
              <c:ext xmlns:c16="http://schemas.microsoft.com/office/drawing/2014/chart" uri="{C3380CC4-5D6E-409C-BE32-E72D297353CC}">
                <c16:uniqueId val="{0000000C-8A96-41AE-A3AB-B5DDCE9DCD49}"/>
              </c:ext>
            </c:extLst>
          </c:dPt>
          <c:dPt>
            <c:idx val="3"/>
            <c:bubble3D val="0"/>
            <c:extLst>
              <c:ext xmlns:c16="http://schemas.microsoft.com/office/drawing/2014/chart" uri="{C3380CC4-5D6E-409C-BE32-E72D297353CC}">
                <c16:uniqueId val="{0000000D-8A96-41AE-A3AB-B5DDCE9DCD49}"/>
              </c:ext>
            </c:extLst>
          </c:dPt>
          <c:dPt>
            <c:idx val="4"/>
            <c:bubble3D val="0"/>
            <c:extLst>
              <c:ext xmlns:c16="http://schemas.microsoft.com/office/drawing/2014/chart" uri="{C3380CC4-5D6E-409C-BE32-E72D297353CC}">
                <c16:uniqueId val="{0000000E-8A96-41AE-A3AB-B5DDCE9DCD49}"/>
              </c:ext>
            </c:extLst>
          </c:dPt>
          <c:dPt>
            <c:idx val="8"/>
            <c:bubble3D val="0"/>
            <c:extLst>
              <c:ext xmlns:c16="http://schemas.microsoft.com/office/drawing/2014/chart" uri="{C3380CC4-5D6E-409C-BE32-E72D297353CC}">
                <c16:uniqueId val="{0000000F-8A96-41AE-A3AB-B5DDCE9DCD49}"/>
              </c:ext>
            </c:extLst>
          </c:dPt>
          <c:dPt>
            <c:idx val="16"/>
            <c:bubble3D val="0"/>
            <c:extLst>
              <c:ext xmlns:c16="http://schemas.microsoft.com/office/drawing/2014/chart" uri="{C3380CC4-5D6E-409C-BE32-E72D297353CC}">
                <c16:uniqueId val="{00000010-8A96-41AE-A3AB-B5DDCE9DCD49}"/>
              </c:ext>
            </c:extLst>
          </c:dPt>
          <c:dPt>
            <c:idx val="24"/>
            <c:bubble3D val="0"/>
            <c:extLst>
              <c:ext xmlns:c16="http://schemas.microsoft.com/office/drawing/2014/chart" uri="{C3380CC4-5D6E-409C-BE32-E72D297353CC}">
                <c16:uniqueId val="{00000011-8A96-41AE-A3AB-B5DDCE9DCD49}"/>
              </c:ext>
            </c:extLst>
          </c:dPt>
          <c:dPt>
            <c:idx val="32"/>
            <c:bubble3D val="0"/>
            <c:extLst>
              <c:ext xmlns:c16="http://schemas.microsoft.com/office/drawing/2014/chart" uri="{C3380CC4-5D6E-409C-BE32-E72D297353CC}">
                <c16:uniqueId val="{00000012-8A96-41AE-A3AB-B5DDCE9DCD49}"/>
              </c:ext>
            </c:extLst>
          </c:dPt>
          <c:dLbls>
            <c:dLbl>
              <c:idx val="0"/>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R01</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ext xmlns:c16="http://schemas.microsoft.com/office/drawing/2014/chart" uri="{C3380CC4-5D6E-409C-BE32-E72D297353CC}">
                  <c16:uniqueId val="{0000000A-8A96-41AE-A3AB-B5DDCE9DCD49}"/>
                </c:ext>
              </c:extLst>
            </c:dLbl>
            <c:dLbl>
              <c:idx val="1"/>
              <c:delete val="1"/>
              <c:extLst>
                <c:ext xmlns:c15="http://schemas.microsoft.com/office/drawing/2012/chart" uri="{CE6537A1-D6FC-4f65-9D91-7224C49458BB}"/>
                <c:ext xmlns:c16="http://schemas.microsoft.com/office/drawing/2014/chart" uri="{C3380CC4-5D6E-409C-BE32-E72D297353CC}">
                  <c16:uniqueId val="{0000000B-8A96-41AE-A3AB-B5DDCE9DCD49}"/>
                </c:ext>
              </c:extLst>
            </c:dLbl>
            <c:dLbl>
              <c:idx val="2"/>
              <c:delete val="1"/>
              <c:extLst>
                <c:ext xmlns:c15="http://schemas.microsoft.com/office/drawing/2012/chart" uri="{CE6537A1-D6FC-4f65-9D91-7224C49458BB}"/>
                <c:ext xmlns:c16="http://schemas.microsoft.com/office/drawing/2014/chart" uri="{C3380CC4-5D6E-409C-BE32-E72D297353CC}">
                  <c16:uniqueId val="{0000000C-8A96-41AE-A3AB-B5DDCE9DCD49}"/>
                </c:ext>
              </c:extLst>
            </c:dLbl>
            <c:dLbl>
              <c:idx val="3"/>
              <c:delete val="1"/>
              <c:extLst>
                <c:ext xmlns:c15="http://schemas.microsoft.com/office/drawing/2012/chart" uri="{CE6537A1-D6FC-4f65-9D91-7224C49458BB}"/>
                <c:ext xmlns:c16="http://schemas.microsoft.com/office/drawing/2014/chart" uri="{C3380CC4-5D6E-409C-BE32-E72D297353CC}">
                  <c16:uniqueId val="{0000000D-8A96-41AE-A3AB-B5DDCE9DCD49}"/>
                </c:ext>
              </c:extLst>
            </c:dLbl>
            <c:dLbl>
              <c:idx val="4"/>
              <c:delete val="1"/>
              <c:extLst>
                <c:ext xmlns:c15="http://schemas.microsoft.com/office/drawing/2012/chart" uri="{CE6537A1-D6FC-4f65-9D91-7224C49458BB}"/>
                <c:ext xmlns:c16="http://schemas.microsoft.com/office/drawing/2014/chart" uri="{C3380CC4-5D6E-409C-BE32-E72D297353CC}">
                  <c16:uniqueId val="{0000000E-8A96-41AE-A3AB-B5DDCE9DCD49}"/>
                </c:ext>
              </c:extLst>
            </c:dLbl>
            <c:dLbl>
              <c:idx val="8"/>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R02</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F-8A96-41AE-A3AB-B5DDCE9DCD49}"/>
                </c:ext>
              </c:extLst>
            </c:dLbl>
            <c:dLbl>
              <c:idx val="16"/>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R03</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0-8A96-41AE-A3AB-B5DDCE9DCD49}"/>
                </c:ext>
              </c:extLst>
            </c:dLbl>
            <c:dLbl>
              <c:idx val="24"/>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R04</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1-8A96-41AE-A3AB-B5DDCE9DCD49}"/>
                </c:ext>
              </c:extLst>
            </c:dLbl>
            <c:dLbl>
              <c:idx val="32"/>
              <c:tx>
                <c:rich>
                  <a:bodyPr/>
                  <a:lstStyle/>
                  <a:p>
                    <a:pPr>
                      <a:defRPr sz="900" baseline="0">
                        <a:solidFill>
                          <a:schemeClr val="tx1"/>
                        </a:solidFill>
                        <a:latin typeface="ＭＳ Ｐゴシック"/>
                        <a:ea typeface="ＭＳ Ｐゴシック"/>
                      </a:defRPr>
                    </a:pPr>
                    <a:r>
                      <a:rPr lang="ja-JP" altLang="en-US" sz="900" baseline="0">
                        <a:solidFill>
                          <a:schemeClr val="tx1"/>
                        </a:solidFill>
                        <a:latin typeface="ＭＳ Ｐゴシック"/>
                        <a:ea typeface="ＭＳ Ｐゴシック"/>
                      </a:rPr>
                      <a:t>R05</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12-8A96-41AE-A3AB-B5DDCE9DCD49}"/>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6.6</c:v>
                </c:pt>
                <c:pt idx="8">
                  <c:v>8.6</c:v>
                </c:pt>
                <c:pt idx="16">
                  <c:v>8.3000000000000007</c:v>
                </c:pt>
                <c:pt idx="24">
                  <c:v>8.4</c:v>
                </c:pt>
                <c:pt idx="32">
                  <c:v>8.6</c:v>
                </c:pt>
              </c:numCache>
            </c:numRef>
          </c:xVal>
          <c:yVal>
            <c:numRef>
              <c:f>公会計指標分析・財政指標組合せ分析表!$BP$77:$DC$77</c:f>
              <c:numCache>
                <c:formatCode>#,##0.0;"▲ "#,##0.0</c:formatCode>
                <c:ptCount val="40"/>
                <c:pt idx="0">
                  <c:v>25.5</c:v>
                </c:pt>
                <c:pt idx="8">
                  <c:v>37.299999999999997</c:v>
                </c:pt>
                <c:pt idx="16">
                  <c:v>25.4</c:v>
                </c:pt>
                <c:pt idx="24">
                  <c:v>17.600000000000001</c:v>
                </c:pt>
                <c:pt idx="32">
                  <c:v>17.2</c:v>
                </c:pt>
              </c:numCache>
            </c:numRef>
          </c:yVal>
          <c:smooth val="0"/>
          <c:extLst>
            <c:ext xmlns:c16="http://schemas.microsoft.com/office/drawing/2014/chart" uri="{C3380CC4-5D6E-409C-BE32-E72D297353CC}">
              <c16:uniqueId val="{00000013-8A96-41AE-A3AB-B5DDCE9DCD49}"/>
            </c:ext>
          </c:extLst>
        </c:ser>
        <c:dLbls>
          <c:showLegendKey val="0"/>
          <c:showVal val="1"/>
          <c:showCatName val="0"/>
          <c:showSerName val="0"/>
          <c:showPercent val="0"/>
          <c:showBubbleSize val="0"/>
        </c:dLbls>
        <c:axId val="3"/>
        <c:axId val="2"/>
      </c:scatterChart>
      <c:valAx>
        <c:axId val="3"/>
        <c:scaling>
          <c:orientation val="maxMin"/>
          <c:max val="9"/>
          <c:min val="6"/>
        </c:scaling>
        <c:delete val="0"/>
        <c:axPos val="t"/>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901662726405"/>
              <c:y val="0.89956945555602341"/>
            </c:manualLayout>
          </c:layout>
          <c:overlay val="0"/>
        </c:title>
        <c:numFmt formatCode="#,##0.0;&quot;▲ &quot;#,##0.0" sourceLinked="0"/>
        <c:majorTickMark val="none"/>
        <c:minorTickMark val="none"/>
        <c:tickLblPos val="high"/>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axMin"/>
          <c:max val="70"/>
          <c:min val="0"/>
        </c:scaling>
        <c:delete val="0"/>
        <c:axPos val="r"/>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082726011607E-2"/>
              <c:y val="0.25115548724858588"/>
            </c:manualLayout>
          </c:layout>
          <c:overlay val="0"/>
        </c:title>
        <c:numFmt formatCode="#,##0.0;" sourceLinked="0"/>
        <c:majorTickMark val="none"/>
        <c:minorTickMark val="none"/>
        <c:tickLblPos val="high"/>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44" l="0.7000000000000004" r="0.7000000000000004" t="0.75000000000000044"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6204585" y="4591050"/>
          <a:ext cx="2940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8212455" y="5886450"/>
          <a:ext cx="1231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863092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372110</xdr:colOff>
      <xdr:row>3</xdr:row>
      <xdr:rowOff>123825</xdr:rowOff>
    </xdr:to>
    <xdr:sp macro="" textlink="">
      <xdr:nvSpPr>
        <xdr:cNvPr id="3" name="年度ボックス"/>
        <xdr:cNvSpPr>
          <a:spLocks noChangeArrowheads="1"/>
        </xdr:cNvSpPr>
      </xdr:nvSpPr>
      <xdr:spPr>
        <a:xfrm>
          <a:off x="9796145" y="190500"/>
          <a:ext cx="22294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15</xdr:col>
      <xdr:colOff>762000</xdr:colOff>
      <xdr:row>1</xdr:row>
      <xdr:rowOff>19050</xdr:rowOff>
    </xdr:from>
    <xdr:to>
      <xdr:col>20</xdr:col>
      <xdr:colOff>191135</xdr:colOff>
      <xdr:row>3</xdr:row>
      <xdr:rowOff>123825</xdr:rowOff>
    </xdr:to>
    <xdr:sp macro="" textlink="">
      <xdr:nvSpPr>
        <xdr:cNvPr id="4" name="団体名称ボックス"/>
        <xdr:cNvSpPr>
          <a:spLocks noChangeArrowheads="1"/>
        </xdr:cNvSpPr>
      </xdr:nvSpPr>
      <xdr:spPr>
        <a:xfrm>
          <a:off x="12415520" y="190500"/>
          <a:ext cx="335026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岡山県笠岡市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456565" y="7591425"/>
          <a:ext cx="670433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10121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10121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10121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10121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10121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10121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10121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10121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10121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26314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200025</xdr:colOff>
      <xdr:row>53</xdr:row>
      <xdr:rowOff>9525</xdr:rowOff>
    </xdr:to>
    <xdr:sp macro="" textlink="">
      <xdr:nvSpPr>
        <xdr:cNvPr id="16" name="Rectangle 87"/>
        <xdr:cNvSpPr>
          <a:spLocks noChangeArrowheads="1"/>
        </xdr:cNvSpPr>
      </xdr:nvSpPr>
      <xdr:spPr>
        <a:xfrm>
          <a:off x="11805920" y="7600315"/>
          <a:ext cx="3968750"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1805920" y="7591425"/>
          <a:ext cx="793750"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30746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57785</xdr:colOff>
      <xdr:row>52</xdr:row>
      <xdr:rowOff>227965</xdr:rowOff>
    </xdr:to>
    <xdr:sp macro="" textlink="" fLocksText="0">
      <xdr:nvSpPr>
        <xdr:cNvPr id="20" name="テキスト ボックス 19"/>
        <xdr:cNvSpPr txBox="1"/>
      </xdr:nvSpPr>
      <xdr:spPr>
        <a:xfrm>
          <a:off x="11929745" y="7934325"/>
          <a:ext cx="370268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baseline="0">
              <a:latin typeface="ＭＳ ゴシック"/>
              <a:ea typeface="ＭＳ ゴシック"/>
            </a:rPr>
            <a:t>　一般会計等における元利償還金は前年度どほぼ同額であるが，算入公債費等が減となっているため，比率の分子は上昇した。</a:t>
          </a:r>
          <a:endParaRPr kumimoji="1" lang="en-US" altLang="ja-JP" sz="1400" baseline="0">
            <a:latin typeface="ＭＳ ゴシック"/>
            <a:ea typeface="ＭＳ ゴシック"/>
          </a:endParaRPr>
        </a:p>
        <a:p>
          <a:r>
            <a:rPr kumimoji="1" lang="ja-JP" altLang="en-US" sz="1400" baseline="0">
              <a:latin typeface="ＭＳ ゴシック"/>
              <a:ea typeface="ＭＳ ゴシック"/>
            </a:rPr>
            <a:t>　公営企業債の元利償還金に対する繰入金は，下水道事業において企業債の償還が進んでいることもあり，減少した。</a:t>
          </a:r>
          <a:endParaRPr kumimoji="1" lang="en-US" altLang="ja-JP" sz="1400" baseline="0">
            <a:latin typeface="ＭＳ ゴシック"/>
            <a:ea typeface="ＭＳ ゴシック"/>
          </a:endParaRPr>
        </a:p>
        <a:p>
          <a:r>
            <a:rPr kumimoji="1" lang="ja-JP" altLang="en-US" sz="1400" baseline="0">
              <a:latin typeface="ＭＳ ゴシック"/>
              <a:ea typeface="ＭＳ ゴシック"/>
            </a:rPr>
            <a:t>　近年，防災・減災事業や自然災害防止事業，最終処分場建設事業等の大規模なハード事業が続いたことに加え，今後も一部事務組合の焼却場建設への負担金や大規模ハード事業が予定されていることから，引き続き借入の抑制等の財政健全化の取組を継続する必要がある。</a:t>
          </a:r>
        </a:p>
        <a:p>
          <a:endParaRPr kumimoji="1" lang="ja-JP" altLang="en-US" sz="1400">
            <a:latin typeface="ＭＳ ゴシック"/>
            <a:ea typeface="ＭＳ ゴシック"/>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xdr:cNvSpPr>
          <a:spLocks noChangeShapeType="1"/>
        </xdr:cNvSpPr>
      </xdr:nvSpPr>
      <xdr:spPr>
        <a:xfrm>
          <a:off x="456565" y="12411075"/>
          <a:ext cx="670433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227965</xdr:colOff>
      <xdr:row>59</xdr:row>
      <xdr:rowOff>382905</xdr:rowOff>
    </xdr:to>
    <xdr:sp macro="" textlink="">
      <xdr:nvSpPr>
        <xdr:cNvPr id="22" name="Rectangle 87"/>
        <xdr:cNvSpPr>
          <a:spLocks noChangeArrowheads="1"/>
        </xdr:cNvSpPr>
      </xdr:nvSpPr>
      <xdr:spPr>
        <a:xfrm>
          <a:off x="11805920" y="12420600"/>
          <a:ext cx="3996690" cy="157353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56</xdr:row>
      <xdr:rowOff>0</xdr:rowOff>
    </xdr:from>
    <xdr:to>
      <xdr:col>16</xdr:col>
      <xdr:colOff>115570</xdr:colOff>
      <xdr:row>56</xdr:row>
      <xdr:rowOff>257175</xdr:rowOff>
    </xdr:to>
    <xdr:sp macro="" textlink="">
      <xdr:nvSpPr>
        <xdr:cNvPr id="23" name="Rectangle 88"/>
        <xdr:cNvSpPr>
          <a:spLocks noChangeArrowheads="1"/>
        </xdr:cNvSpPr>
      </xdr:nvSpPr>
      <xdr:spPr>
        <a:xfrm>
          <a:off x="11830685" y="12411075"/>
          <a:ext cx="722630"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256540</xdr:colOff>
      <xdr:row>56</xdr:row>
      <xdr:rowOff>219710</xdr:rowOff>
    </xdr:from>
    <xdr:to>
      <xdr:col>20</xdr:col>
      <xdr:colOff>125095</xdr:colOff>
      <xdr:row>59</xdr:row>
      <xdr:rowOff>334010</xdr:rowOff>
    </xdr:to>
    <xdr:sp macro="" textlink="" fLocksText="0">
      <xdr:nvSpPr>
        <xdr:cNvPr id="24" name="テキスト ボックス 23"/>
        <xdr:cNvSpPr txBox="1"/>
      </xdr:nvSpPr>
      <xdr:spPr>
        <a:xfrm>
          <a:off x="11910060" y="12630785"/>
          <a:ext cx="378968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276860</xdr:colOff>
      <xdr:row>38</xdr:row>
      <xdr:rowOff>333375</xdr:rowOff>
    </xdr:from>
    <xdr:to>
      <xdr:col>18</xdr:col>
      <xdr:colOff>133350</xdr:colOff>
      <xdr:row>53</xdr:row>
      <xdr:rowOff>9525</xdr:rowOff>
    </xdr:to>
    <xdr:sp macro="" textlink="">
      <xdr:nvSpPr>
        <xdr:cNvPr id="3" name="正方形/長方形 3"/>
        <xdr:cNvSpPr>
          <a:spLocks noChangeArrowheads="1"/>
        </xdr:cNvSpPr>
      </xdr:nvSpPr>
      <xdr:spPr>
        <a:xfrm>
          <a:off x="11698605" y="7572375"/>
          <a:ext cx="41967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334010</xdr:colOff>
      <xdr:row>39</xdr:row>
      <xdr:rowOff>12700</xdr:rowOff>
    </xdr:from>
    <xdr:to>
      <xdr:col>15</xdr:col>
      <xdr:colOff>842010</xdr:colOff>
      <xdr:row>40</xdr:row>
      <xdr:rowOff>333375</xdr:rowOff>
    </xdr:to>
    <xdr:sp macro="" textlink="">
      <xdr:nvSpPr>
        <xdr:cNvPr id="4" name="テキスト ボックス 3"/>
        <xdr:cNvSpPr txBox="1"/>
      </xdr:nvSpPr>
      <xdr:spPr>
        <a:xfrm>
          <a:off x="11755755" y="7604125"/>
          <a:ext cx="224409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161925</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35458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35458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35458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35458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35458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35458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35458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35458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35458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35458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35458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383155" y="12334875"/>
          <a:ext cx="476250"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53555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398145</xdr:colOff>
      <xdr:row>4</xdr:row>
      <xdr:rowOff>21590</xdr:rowOff>
    </xdr:to>
    <xdr:sp macro="" textlink="">
      <xdr:nvSpPr>
        <xdr:cNvPr id="18" name="表題ボックス"/>
        <xdr:cNvSpPr>
          <a:spLocks noChangeArrowheads="1"/>
        </xdr:cNvSpPr>
      </xdr:nvSpPr>
      <xdr:spPr>
        <a:xfrm>
          <a:off x="138430" y="138430"/>
          <a:ext cx="8322945"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a:xfrm>
          <a:off x="9773920" y="238125"/>
          <a:ext cx="227647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a:xfrm>
          <a:off x="12461240" y="238125"/>
          <a:ext cx="343408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岡山県笠岡市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456565" y="7591425"/>
          <a:ext cx="5367655" cy="352425"/>
        </a:xfrm>
        <a:prstGeom prst="line">
          <a:avLst/>
        </a:prstGeom>
        <a:noFill/>
        <a:ln w="19050">
          <a:solidFill>
            <a:srgbClr val="000000"/>
          </a:solidFill>
          <a:round/>
          <a:headEnd/>
          <a:tailEnd/>
        </a:ln>
      </xdr:spPr>
    </xdr:sp>
    <xdr:clientData/>
  </xdr:twoCellAnchor>
  <xdr:twoCellAnchor>
    <xdr:from>
      <xdr:col>1</xdr:col>
      <xdr:colOff>114300</xdr:colOff>
      <xdr:row>3</xdr:row>
      <xdr:rowOff>133985</xdr:rowOff>
    </xdr:from>
    <xdr:to>
      <xdr:col>2</xdr:col>
      <xdr:colOff>868045</xdr:colOff>
      <xdr:row>5</xdr:row>
      <xdr:rowOff>133985</xdr:rowOff>
    </xdr:to>
    <xdr:sp macro="" textlink="">
      <xdr:nvSpPr>
        <xdr:cNvPr id="22" name="テキスト ボックス 6"/>
        <xdr:cNvSpPr txBox="1">
          <a:spLocks noChangeArrowheads="1"/>
        </xdr:cNvSpPr>
      </xdr:nvSpPr>
      <xdr:spPr>
        <a:xfrm>
          <a:off x="570865" y="705485"/>
          <a:ext cx="162179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18415</xdr:colOff>
      <xdr:row>52</xdr:row>
      <xdr:rowOff>247650</xdr:rowOff>
    </xdr:to>
    <xdr:sp macro="" textlink="" fLocksText="0">
      <xdr:nvSpPr>
        <xdr:cNvPr id="23" name="テキスト ボックス 22"/>
        <xdr:cNvSpPr txBox="1"/>
      </xdr:nvSpPr>
      <xdr:spPr>
        <a:xfrm>
          <a:off x="11812270" y="7962900"/>
          <a:ext cx="3968115"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一般会計等に係る地方債の現在高は前年度から大きく増加したが，これは令和</a:t>
          </a:r>
          <a:r>
            <a:rPr kumimoji="1" lang="en-US" altLang="ja-JP" sz="1400">
              <a:latin typeface="ＭＳ ゴシック"/>
              <a:ea typeface="ＭＳ ゴシック"/>
            </a:rPr>
            <a:t>5</a:t>
          </a:r>
          <a:r>
            <a:rPr kumimoji="1" lang="ja-JP" altLang="en-US" sz="1400">
              <a:latin typeface="ＭＳ ゴシック"/>
              <a:ea typeface="ＭＳ ゴシック"/>
            </a:rPr>
            <a:t>年度において地域総合整備資金貸付金事業を実施したことによるもので，充当可能特定歳入も同様に増加している。</a:t>
          </a:r>
          <a:endParaRPr kumimoji="1" lang="en-US" altLang="ja-JP" sz="1400">
            <a:latin typeface="ＭＳ ゴシック"/>
            <a:ea typeface="ＭＳ ゴシック"/>
          </a:endParaRPr>
        </a:p>
        <a:p>
          <a:r>
            <a:rPr kumimoji="1" lang="ja-JP" altLang="en-US" sz="1400">
              <a:latin typeface="ＭＳ ゴシック"/>
              <a:ea typeface="ＭＳ ゴシック"/>
            </a:rPr>
            <a:t>　公営企業債等繰入見込額については，下水道事業において企業債の償還が進んでいることもあり，減少した。</a:t>
          </a:r>
        </a:p>
        <a:p>
          <a:r>
            <a:rPr kumimoji="1" lang="ja-JP" altLang="en-US" sz="1400">
              <a:latin typeface="ＭＳ ゴシック"/>
              <a:ea typeface="ＭＳ ゴシック"/>
            </a:rPr>
            <a:t>　比率の分子は年々減少しているが，地方債の現在高は増加傾向にあり，今後も一部事務組合の焼却場建設への負担金や大規模ハード事業が予定されていることから，引き続き借入の抑制等の財政健全化の取組を継続する必要があ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523240</xdr:rowOff>
    </xdr:to>
    <xdr:sp macro="" textlink="">
      <xdr:nvSpPr>
        <xdr:cNvPr id="3" name="Rectangle 2"/>
        <xdr:cNvSpPr>
          <a:spLocks noChangeArrowheads="1"/>
        </xdr:cNvSpPr>
      </xdr:nvSpPr>
      <xdr:spPr>
        <a:xfrm>
          <a:off x="76327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525145</xdr:rowOff>
    </xdr:to>
    <xdr:sp macro="" textlink="">
      <xdr:nvSpPr>
        <xdr:cNvPr id="4" name="Rectangle 3"/>
        <xdr:cNvSpPr>
          <a:spLocks noChangeArrowheads="1"/>
        </xdr:cNvSpPr>
      </xdr:nvSpPr>
      <xdr:spPr>
        <a:xfrm>
          <a:off x="76327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2071350"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563245" y="11934825"/>
          <a:ext cx="6512560" cy="371475"/>
        </a:xfrm>
        <a:prstGeom prst="line">
          <a:avLst/>
        </a:prstGeom>
        <a:noFill/>
        <a:ln w="19050">
          <a:solidFill>
            <a:srgbClr val="000000"/>
          </a:solidFill>
          <a:round/>
          <a:headEnd/>
          <a:tailEnd/>
        </a:ln>
      </xdr:spPr>
    </xdr:sp>
    <xdr:clientData/>
  </xdr:twoCellAnchor>
  <xdr:twoCellAnchor>
    <xdr:from>
      <xdr:col>8</xdr:col>
      <xdr:colOff>339725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2397105"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5</a:t>
          </a:r>
          <a:r>
            <a:rPr lang="ja-JP" altLang="en-US" sz="1800" b="1">
              <a:solidFill>
                <a:schemeClr val="tx1"/>
              </a:solidFill>
              <a:latin typeface="ＭＳ ゴシック"/>
              <a:ea typeface="ＭＳ ゴシック"/>
            </a:rPr>
            <a:t>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6184880"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岡山県笠岡市</a:t>
          </a:r>
        </a:p>
      </xdr:txBody>
    </xdr:sp>
    <xdr:clientData/>
  </xdr:twoCellAnchor>
  <xdr:twoCellAnchor>
    <xdr:from>
      <xdr:col>0</xdr:col>
      <xdr:colOff>533400</xdr:colOff>
      <xdr:row>4</xdr:row>
      <xdr:rowOff>119380</xdr:rowOff>
    </xdr:from>
    <xdr:to>
      <xdr:col>2</xdr:col>
      <xdr:colOff>1010285</xdr:colOff>
      <xdr:row>6</xdr:row>
      <xdr:rowOff>185420</xdr:rowOff>
    </xdr:to>
    <xdr:sp macro="" textlink="">
      <xdr:nvSpPr>
        <xdr:cNvPr id="9" name="テキスト ボックス 6"/>
        <xdr:cNvSpPr txBox="1">
          <a:spLocks noChangeArrowheads="1"/>
        </xdr:cNvSpPr>
      </xdr:nvSpPr>
      <xdr:spPr>
        <a:xfrm>
          <a:off x="533400" y="957580"/>
          <a:ext cx="215963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114935</xdr:rowOff>
    </xdr:from>
    <xdr:to>
      <xdr:col>1</xdr:col>
      <xdr:colOff>895350</xdr:colOff>
      <xdr:row>55</xdr:row>
      <xdr:rowOff>523240</xdr:rowOff>
    </xdr:to>
    <xdr:sp macro="" textlink="">
      <xdr:nvSpPr>
        <xdr:cNvPr id="10" name="Rectangle 3"/>
        <xdr:cNvSpPr>
          <a:spLocks noChangeArrowheads="1"/>
        </xdr:cNvSpPr>
      </xdr:nvSpPr>
      <xdr:spPr>
        <a:xfrm>
          <a:off x="76327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339725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2397105" y="806450"/>
          <a:ext cx="10440670" cy="4331335"/>
        </a:xfrm>
        <a:prstGeom prst="rect">
          <a:avLst/>
        </a:prstGeom>
        <a:noFill/>
        <a:ln w="19050">
          <a:solidFill>
            <a:srgbClr val="000000"/>
          </a:solidFill>
          <a:miter lim="800000"/>
          <a:headEnd/>
          <a:tailEnd/>
        </a:ln>
      </xdr:spPr>
    </xdr:sp>
    <xdr:clientData/>
  </xdr:twoCellAnchor>
  <xdr:twoCellAnchor>
    <xdr:from>
      <xdr:col>8</xdr:col>
      <xdr:colOff>339725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2397105"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こども教育振興基金へ</a:t>
          </a:r>
          <a:r>
            <a:rPr kumimoji="1" lang="en-US" altLang="ja-JP" sz="1300">
              <a:solidFill>
                <a:schemeClr val="dk1"/>
              </a:solidFill>
              <a:effectLst/>
              <a:latin typeface="ＭＳ ゴシック"/>
              <a:ea typeface="ＭＳ ゴシック"/>
              <a:cs typeface="+mn-cs"/>
            </a:rPr>
            <a:t>280</a:t>
          </a:r>
          <a:r>
            <a:rPr kumimoji="1" lang="ja-JP" altLang="en-US" sz="1300">
              <a:solidFill>
                <a:schemeClr val="dk1"/>
              </a:solidFill>
              <a:effectLst/>
              <a:latin typeface="ＭＳ ゴシック"/>
              <a:ea typeface="ＭＳ ゴシック"/>
              <a:cs typeface="+mn-cs"/>
            </a:rPr>
            <a:t>百万円の寄附を積み立てたことにより，基金全体での残高は前年度から</a:t>
          </a:r>
          <a:r>
            <a:rPr kumimoji="1" lang="en-US" altLang="ja-JP" sz="1300">
              <a:solidFill>
                <a:schemeClr val="dk1"/>
              </a:solidFill>
              <a:effectLst/>
              <a:latin typeface="ＭＳ ゴシック"/>
              <a:ea typeface="ＭＳ ゴシック"/>
              <a:cs typeface="+mn-cs"/>
            </a:rPr>
            <a:t>142</a:t>
          </a:r>
          <a:r>
            <a:rPr kumimoji="1" lang="ja-JP" altLang="en-US" sz="1300">
              <a:solidFill>
                <a:schemeClr val="dk1"/>
              </a:solidFill>
              <a:effectLst/>
              <a:latin typeface="ＭＳ ゴシック"/>
              <a:ea typeface="ＭＳ ゴシック"/>
              <a:cs typeface="+mn-cs"/>
            </a:rPr>
            <a:t>百万円増加した。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しかしながら，財政調整基金の残高は物価高騰や障害福祉サービス等の扶助費の増の影響が大きく，前年度から減少しており．目標額である</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億円から大きく離れている。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今後も物価高騰の影響は続くものと思われるため，ふるさと納税の推進等による自主財源の確保，事業見直しや業務の効率化による歳出の削減に積極的に取り組んでいくことで，財政調整基金を目標の</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億円に近づける。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xdr:row>
      <xdr:rowOff>73025</xdr:rowOff>
    </xdr:from>
    <xdr:to>
      <xdr:col>8</xdr:col>
      <xdr:colOff>1680210</xdr:colOff>
      <xdr:row>6</xdr:row>
      <xdr:rowOff>7620</xdr:rowOff>
    </xdr:to>
    <xdr:sp macro="" textlink="">
      <xdr:nvSpPr>
        <xdr:cNvPr id="13" name="Rectangle 7"/>
        <xdr:cNvSpPr>
          <a:spLocks noChangeArrowheads="1"/>
        </xdr:cNvSpPr>
      </xdr:nvSpPr>
      <xdr:spPr>
        <a:xfrm>
          <a:off x="12480925"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339725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2397105" y="12463145"/>
          <a:ext cx="10440670" cy="5424805"/>
        </a:xfrm>
        <a:prstGeom prst="rect">
          <a:avLst/>
        </a:prstGeom>
        <a:noFill/>
        <a:ln w="19050">
          <a:solidFill>
            <a:srgbClr val="000000"/>
          </a:solidFill>
          <a:miter lim="800000"/>
          <a:headEnd/>
          <a:tailEnd/>
        </a:ln>
      </xdr:spPr>
    </xdr:sp>
    <xdr:clientData/>
  </xdr:twoCellAnchor>
  <xdr:twoCellAnchor>
    <xdr:from>
      <xdr:col>8</xdr:col>
      <xdr:colOff>339725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2397105"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こども教育振興基金　：学校等の教育活動の充実を図る。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退職手当準備基金　　：退職手当の平準化を図る。</a:t>
          </a:r>
        </a:p>
        <a:p>
          <a:r>
            <a:rPr kumimoji="1" lang="ja-JP" altLang="en-US" sz="1300">
              <a:solidFill>
                <a:schemeClr val="dk1"/>
              </a:solidFill>
              <a:effectLst/>
              <a:latin typeface="ＭＳ ゴシック"/>
              <a:ea typeface="ＭＳ ゴシック"/>
              <a:cs typeface="+mn-cs"/>
            </a:rPr>
            <a:t>　公共施設整備引当基金：公共施設の長寿命化や更新を計画的に行うことを目的とする。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ふるさと笠岡思民基金：寄附金を財源として寄附者の思いを具体的に事業に生かし，笠岡市の活力ある福祉都市実現に</a:t>
          </a:r>
        </a:p>
        <a:p>
          <a:r>
            <a:rPr kumimoji="1" lang="ja-JP" altLang="en-US" sz="1300">
              <a:solidFill>
                <a:schemeClr val="dk1"/>
              </a:solidFill>
              <a:effectLst/>
              <a:latin typeface="ＭＳ ゴシック"/>
              <a:ea typeface="ＭＳ ゴシック"/>
              <a:cs typeface="+mn-cs"/>
            </a:rPr>
            <a:t>　　　　　　　　　　　　資することを目的とする。</a:t>
          </a:r>
        </a:p>
        <a:p>
          <a:r>
            <a:rPr kumimoji="1" lang="ja-JP" altLang="en-US" sz="1300">
              <a:solidFill>
                <a:schemeClr val="dk1"/>
              </a:solidFill>
              <a:effectLst/>
              <a:latin typeface="ＭＳ ゴシック"/>
              <a:ea typeface="ＭＳ ゴシック"/>
              <a:cs typeface="+mn-cs"/>
            </a:rPr>
            <a:t>　藤井育英会奨学基金　：基金を原資として奨学資金給付事業を行う。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en-US" altLang="ja-JP" sz="1300">
              <a:solidFill>
                <a:schemeClr val="dk1"/>
              </a:solidFill>
              <a:effectLst/>
              <a:latin typeface="ＭＳ ゴシック"/>
              <a:ea typeface="ＭＳ ゴシック"/>
              <a:cs typeface="+mn-cs"/>
            </a:rPr>
            <a:t>  </a:t>
          </a:r>
          <a:r>
            <a:rPr kumimoji="1" lang="ja-JP" altLang="en-US" sz="1300">
              <a:solidFill>
                <a:schemeClr val="dk1"/>
              </a:solidFill>
              <a:effectLst/>
              <a:latin typeface="ＭＳ ゴシック"/>
              <a:ea typeface="ＭＳ ゴシック"/>
              <a:cs typeface="+mn-cs"/>
            </a:rPr>
            <a:t>こども教育振興基金へ</a:t>
          </a:r>
          <a:r>
            <a:rPr kumimoji="1" lang="en-US" altLang="ja-JP" sz="1300">
              <a:solidFill>
                <a:schemeClr val="dk1"/>
              </a:solidFill>
              <a:effectLst/>
              <a:latin typeface="ＭＳ ゴシック"/>
              <a:ea typeface="ＭＳ ゴシック"/>
              <a:cs typeface="+mn-cs"/>
            </a:rPr>
            <a:t>280</a:t>
          </a:r>
          <a:r>
            <a:rPr kumimoji="1" lang="ja-JP" altLang="en-US" sz="1300">
              <a:solidFill>
                <a:schemeClr val="dk1"/>
              </a:solidFill>
              <a:effectLst/>
              <a:latin typeface="ＭＳ ゴシック"/>
              <a:ea typeface="ＭＳ ゴシック"/>
              <a:cs typeface="+mn-cs"/>
            </a:rPr>
            <a:t>百万円の寄附を積み立てたことにより，残高は大幅に増加した。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退職手当準備基金については，退職手当の支払いにおいて基準より事業費が低かったことにより，</a:t>
          </a:r>
          <a:r>
            <a:rPr kumimoji="1" lang="en-US" altLang="ja-JP" sz="1300">
              <a:solidFill>
                <a:schemeClr val="dk1"/>
              </a:solidFill>
              <a:effectLst/>
              <a:latin typeface="ＭＳ ゴシック"/>
              <a:ea typeface="ＭＳ ゴシック"/>
              <a:cs typeface="+mn-cs"/>
            </a:rPr>
            <a:t>49</a:t>
          </a:r>
          <a:r>
            <a:rPr kumimoji="1" lang="ja-JP" altLang="en-US" sz="1300">
              <a:solidFill>
                <a:schemeClr val="dk1"/>
              </a:solidFill>
              <a:effectLst/>
              <a:latin typeface="ＭＳ ゴシック"/>
              <a:ea typeface="ＭＳ ゴシック"/>
              <a:cs typeface="+mn-cs"/>
            </a:rPr>
            <a:t>百万円を</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積み立てたため，残高は増加した。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ふるさと笠岡思民基金については，ふるさと納税による寄付額が伸び悩んでいることもあり，減少している。</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ふるさと納税の推進により思民基金の増額に努めるとともに，将来の庁舎等の建替えに備え公共施設整備費引当基金への</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積立も継続して行っていく。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54</xdr:row>
      <xdr:rowOff>256540</xdr:rowOff>
    </xdr:from>
    <xdr:to>
      <xdr:col>9</xdr:col>
      <xdr:colOff>951865</xdr:colOff>
      <xdr:row>54</xdr:row>
      <xdr:rowOff>585470</xdr:rowOff>
    </xdr:to>
    <xdr:sp macro="" textlink="">
      <xdr:nvSpPr>
        <xdr:cNvPr id="16" name="Rectangle 7"/>
        <xdr:cNvSpPr>
          <a:spLocks noChangeArrowheads="1"/>
        </xdr:cNvSpPr>
      </xdr:nvSpPr>
      <xdr:spPr>
        <a:xfrm>
          <a:off x="12480925" y="12562840"/>
          <a:ext cx="231140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339725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2397105" y="5278755"/>
          <a:ext cx="10440670" cy="3450590"/>
        </a:xfrm>
        <a:prstGeom prst="rect">
          <a:avLst/>
        </a:prstGeom>
        <a:noFill/>
        <a:ln w="19050">
          <a:solidFill>
            <a:srgbClr val="000000"/>
          </a:solidFill>
          <a:miter lim="800000"/>
          <a:headEnd/>
          <a:tailEnd/>
        </a:ln>
      </xdr:spPr>
    </xdr:sp>
    <xdr:clientData/>
  </xdr:twoCellAnchor>
  <xdr:twoCellAnchor>
    <xdr:from>
      <xdr:col>8</xdr:col>
      <xdr:colOff>339725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2397105"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物価高騰の影響や障害福祉サービス等の扶助費の増が大きく，決算剰余等の積立額を取り崩し額が上回り，残高は</a:t>
          </a:r>
          <a:r>
            <a:rPr kumimoji="1" lang="en-US" altLang="ja-JP" sz="1300">
              <a:solidFill>
                <a:schemeClr val="dk1"/>
              </a:solidFill>
              <a:effectLst/>
              <a:latin typeface="ＭＳ ゴシック"/>
              <a:ea typeface="ＭＳ ゴシック"/>
              <a:cs typeface="+mn-cs"/>
            </a:rPr>
            <a:t>229</a:t>
          </a:r>
          <a:r>
            <a:rPr kumimoji="1" lang="ja-JP" altLang="en-US" sz="1300">
              <a:solidFill>
                <a:schemeClr val="dk1"/>
              </a:solidFill>
              <a:effectLst/>
              <a:latin typeface="ＭＳ ゴシック"/>
              <a:ea typeface="ＭＳ ゴシック"/>
              <a:cs typeface="+mn-cs"/>
            </a:rPr>
            <a:t>百万円減少した。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今後も物価高騰の影響は続くものと思われるため，目標額である</a:t>
          </a:r>
          <a:r>
            <a:rPr kumimoji="1" lang="en-US" altLang="ja-JP" sz="1300">
              <a:solidFill>
                <a:schemeClr val="dk1"/>
              </a:solidFill>
              <a:effectLst/>
              <a:latin typeface="ＭＳ ゴシック"/>
              <a:ea typeface="ＭＳ ゴシック"/>
              <a:cs typeface="+mn-cs"/>
            </a:rPr>
            <a:t>20</a:t>
          </a:r>
          <a:r>
            <a:rPr kumimoji="1" lang="ja-JP" altLang="en-US" sz="1300">
              <a:solidFill>
                <a:schemeClr val="dk1"/>
              </a:solidFill>
              <a:effectLst/>
              <a:latin typeface="ＭＳ ゴシック"/>
              <a:ea typeface="ＭＳ ゴシック"/>
              <a:cs typeface="+mn-cs"/>
            </a:rPr>
            <a:t>億円に到達すべく，これまで同様に決算剰余金の半分以上を財政調整基金へ積み立てるとともに，ふるさと納税の推進等による自主財源の確保，事業見直しや業務の効率化による歳出の削減に積極的に取り組んで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25</xdr:row>
      <xdr:rowOff>133985</xdr:rowOff>
    </xdr:from>
    <xdr:to>
      <xdr:col>9</xdr:col>
      <xdr:colOff>489585</xdr:colOff>
      <xdr:row>27</xdr:row>
      <xdr:rowOff>56515</xdr:rowOff>
    </xdr:to>
    <xdr:sp macro="" textlink="">
      <xdr:nvSpPr>
        <xdr:cNvPr id="19" name="Rectangle 7"/>
        <xdr:cNvSpPr>
          <a:spLocks noChangeArrowheads="1"/>
        </xdr:cNvSpPr>
      </xdr:nvSpPr>
      <xdr:spPr>
        <a:xfrm>
          <a:off x="12480925"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339725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2397105" y="8876665"/>
          <a:ext cx="10440670" cy="3448050"/>
        </a:xfrm>
        <a:prstGeom prst="rect">
          <a:avLst/>
        </a:prstGeom>
        <a:noFill/>
        <a:ln w="19050">
          <a:solidFill>
            <a:srgbClr val="000000"/>
          </a:solidFill>
          <a:miter lim="800000"/>
          <a:headEnd/>
          <a:tailEnd/>
        </a:ln>
      </xdr:spPr>
    </xdr:sp>
    <xdr:clientData/>
  </xdr:twoCellAnchor>
  <xdr:twoCellAnchor>
    <xdr:from>
      <xdr:col>8</xdr:col>
      <xdr:colOff>339725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2397105"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6</a:t>
          </a:r>
          <a:r>
            <a:rPr kumimoji="1" lang="ja-JP" altLang="en-US" sz="1300">
              <a:solidFill>
                <a:schemeClr val="dk1"/>
              </a:solidFill>
              <a:effectLst/>
              <a:latin typeface="ＭＳ ゴシック"/>
              <a:ea typeface="ＭＳ ゴシック"/>
              <a:cs typeface="+mn-cs"/>
            </a:rPr>
            <a:t>年度及び令和</a:t>
          </a:r>
          <a:r>
            <a:rPr kumimoji="1" lang="en-US" altLang="ja-JP" sz="1300">
              <a:solidFill>
                <a:schemeClr val="dk1"/>
              </a:solidFill>
              <a:effectLst/>
              <a:latin typeface="ＭＳ ゴシック"/>
              <a:ea typeface="ＭＳ ゴシック"/>
              <a:cs typeface="+mn-cs"/>
            </a:rPr>
            <a:t>7</a:t>
          </a:r>
          <a:r>
            <a:rPr kumimoji="1" lang="ja-JP" altLang="en-US" sz="1300">
              <a:solidFill>
                <a:schemeClr val="dk1"/>
              </a:solidFill>
              <a:effectLst/>
              <a:latin typeface="ＭＳ ゴシック"/>
              <a:ea typeface="ＭＳ ゴシック"/>
              <a:cs typeface="+mn-cs"/>
            </a:rPr>
            <a:t>年度における臨時財政対策債の元利償還金の一部を償還するための基金の積立てに要する経費</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の財源が普通交付税で措置されたことに伴い，</a:t>
          </a:r>
          <a:r>
            <a:rPr kumimoji="1" lang="en-US" altLang="ja-JP" sz="1300">
              <a:solidFill>
                <a:schemeClr val="dk1"/>
              </a:solidFill>
              <a:effectLst/>
              <a:latin typeface="ＭＳ ゴシック"/>
              <a:ea typeface="ＭＳ ゴシック"/>
              <a:cs typeface="+mn-cs"/>
            </a:rPr>
            <a:t>62</a:t>
          </a:r>
          <a:r>
            <a:rPr kumimoji="1" lang="ja-JP" altLang="en-US" sz="1300">
              <a:solidFill>
                <a:schemeClr val="dk1"/>
              </a:solidFill>
              <a:effectLst/>
              <a:latin typeface="ＭＳ ゴシック"/>
              <a:ea typeface="ＭＳ ゴシック"/>
              <a:cs typeface="+mn-cs"/>
            </a:rPr>
            <a:t>百万円を積み立てたため，増加した。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年度において令和</a:t>
          </a:r>
          <a:r>
            <a:rPr kumimoji="1" lang="en-US" altLang="ja-JP" sz="1300">
              <a:solidFill>
                <a:schemeClr val="dk1"/>
              </a:solidFill>
              <a:effectLst/>
              <a:latin typeface="ＭＳ ゴシック"/>
              <a:ea typeface="ＭＳ ゴシック"/>
              <a:cs typeface="+mn-cs"/>
            </a:rPr>
            <a:t>3</a:t>
          </a:r>
          <a:r>
            <a:rPr kumimoji="1" lang="ja-JP" altLang="en-US" sz="1300">
              <a:solidFill>
                <a:schemeClr val="dk1"/>
              </a:solidFill>
              <a:effectLst/>
              <a:latin typeface="ＭＳ ゴシック"/>
              <a:ea typeface="ＭＳ ゴシック"/>
              <a:cs typeface="+mn-cs"/>
            </a:rPr>
            <a:t>年度借入の臨時財政対策債の元金償還のために基金への積立を行っていることから，本年度に</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積み立てたものとともに，当該臨時財政対策債の償還に合わせて基金の取り崩しを行う。</a:t>
          </a: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423545</xdr:colOff>
      <xdr:row>42</xdr:row>
      <xdr:rowOff>168275</xdr:rowOff>
    </xdr:from>
    <xdr:to>
      <xdr:col>8</xdr:col>
      <xdr:colOff>1678305</xdr:colOff>
      <xdr:row>44</xdr:row>
      <xdr:rowOff>91440</xdr:rowOff>
    </xdr:to>
    <xdr:sp macro="" textlink="">
      <xdr:nvSpPr>
        <xdr:cNvPr id="22" name="Rectangle 7"/>
        <xdr:cNvSpPr>
          <a:spLocks noChangeArrowheads="1"/>
        </xdr:cNvSpPr>
      </xdr:nvSpPr>
      <xdr:spPr>
        <a:xfrm>
          <a:off x="12480925"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46990</xdr:rowOff>
    </xdr:from>
    <xdr:to>
      <xdr:col>37</xdr:col>
      <xdr:colOff>57150</xdr:colOff>
      <xdr:row>60</xdr:row>
      <xdr:rowOff>116840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8890</xdr:rowOff>
    </xdr:from>
    <xdr:to>
      <xdr:col>37</xdr:col>
      <xdr:colOff>125730</xdr:colOff>
      <xdr:row>82</xdr:row>
      <xdr:rowOff>135255</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64135</xdr:rowOff>
    </xdr:from>
    <xdr:to>
      <xdr:col>66</xdr:col>
      <xdr:colOff>171450</xdr:colOff>
      <xdr:row>1</xdr:row>
      <xdr:rowOff>156210</xdr:rowOff>
    </xdr:to>
    <xdr:sp macro="" textlink="">
      <xdr:nvSpPr>
        <xdr:cNvPr id="4" name="正方形/長方形 3"/>
        <xdr:cNvSpPr/>
      </xdr:nvSpPr>
      <xdr:spPr>
        <a:xfrm>
          <a:off x="355600" y="64135"/>
          <a:ext cx="113969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5" name="正方形/長方形 4"/>
        <xdr:cNvSpPr/>
      </xdr:nvSpPr>
      <xdr:spPr>
        <a:xfrm>
          <a:off x="15343505" y="189230"/>
          <a:ext cx="3549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171450</xdr:colOff>
      <xdr:row>0</xdr:row>
      <xdr:rowOff>215265</xdr:rowOff>
    </xdr:from>
    <xdr:to>
      <xdr:col>107</xdr:col>
      <xdr:colOff>263525</xdr:colOff>
      <xdr:row>1</xdr:row>
      <xdr:rowOff>181610</xdr:rowOff>
    </xdr:to>
    <xdr:sp macro="" textlink="">
      <xdr:nvSpPr>
        <xdr:cNvPr id="6" name="正方形/長方形 5"/>
        <xdr:cNvSpPr/>
      </xdr:nvSpPr>
      <xdr:spPr>
        <a:xfrm>
          <a:off x="15353030" y="215265"/>
          <a:ext cx="3521075"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7" name="正方形/長方形 6"/>
        <xdr:cNvSpPr/>
      </xdr:nvSpPr>
      <xdr:spPr>
        <a:xfrm>
          <a:off x="15375255" y="240665"/>
          <a:ext cx="346710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8" name="正方形/長方形 7"/>
        <xdr:cNvSpPr/>
      </xdr:nvSpPr>
      <xdr:spPr>
        <a:xfrm>
          <a:off x="12816205" y="189230"/>
          <a:ext cx="23939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9" name="正方形/長方形 8"/>
        <xdr:cNvSpPr/>
      </xdr:nvSpPr>
      <xdr:spPr>
        <a:xfrm>
          <a:off x="12841605" y="215265"/>
          <a:ext cx="23495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10" name="正方形/長方形 9"/>
        <xdr:cNvSpPr/>
      </xdr:nvSpPr>
      <xdr:spPr>
        <a:xfrm>
          <a:off x="12867005" y="240665"/>
          <a:ext cx="231140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436880</xdr:colOff>
      <xdr:row>2</xdr:row>
      <xdr:rowOff>22860</xdr:rowOff>
    </xdr:from>
    <xdr:to>
      <xdr:col>53</xdr:col>
      <xdr:colOff>171450</xdr:colOff>
      <xdr:row>11</xdr:row>
      <xdr:rowOff>104775</xdr:rowOff>
    </xdr:to>
    <xdr:sp macro="" textlink="">
      <xdr:nvSpPr>
        <xdr:cNvPr id="11" name="正方形/長方形 10"/>
        <xdr:cNvSpPr/>
      </xdr:nvSpPr>
      <xdr:spPr>
        <a:xfrm>
          <a:off x="436880" y="889635"/>
          <a:ext cx="9086850" cy="174688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171450</xdr:colOff>
      <xdr:row>11</xdr:row>
      <xdr:rowOff>73025</xdr:rowOff>
    </xdr:to>
    <xdr:sp macro="" textlink="">
      <xdr:nvSpPr>
        <xdr:cNvPr id="12" name="正方形/長方形 11"/>
        <xdr:cNvSpPr/>
      </xdr:nvSpPr>
      <xdr:spPr>
        <a:xfrm>
          <a:off x="560705" y="921385"/>
          <a:ext cx="1247775"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13" name="正方形/長方形 12"/>
        <xdr:cNvSpPr/>
      </xdr:nvSpPr>
      <xdr:spPr>
        <a:xfrm>
          <a:off x="1760855" y="921385"/>
          <a:ext cx="120015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44,773
43,966
136.07
26,698,472
26,287,188
336,901
13,548,567
28,106,413</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14" name="正方形/長方形 13"/>
        <xdr:cNvSpPr/>
      </xdr:nvSpPr>
      <xdr:spPr>
        <a:xfrm>
          <a:off x="2961005" y="921385"/>
          <a:ext cx="1371600" cy="1683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15" name="正方形/長方形 14"/>
        <xdr:cNvSpPr/>
      </xdr:nvSpPr>
      <xdr:spPr>
        <a:xfrm>
          <a:off x="4332605" y="940435"/>
          <a:ext cx="18224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171450</xdr:colOff>
      <xdr:row>7</xdr:row>
      <xdr:rowOff>3175</xdr:rowOff>
    </xdr:to>
    <xdr:sp macro="" textlink="">
      <xdr:nvSpPr>
        <xdr:cNvPr id="16" name="正方形/長方形 15"/>
        <xdr:cNvSpPr/>
      </xdr:nvSpPr>
      <xdr:spPr>
        <a:xfrm>
          <a:off x="6155055" y="940435"/>
          <a:ext cx="1139825"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48.2</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17" name="正方形/長方形 16"/>
        <xdr:cNvSpPr/>
      </xdr:nvSpPr>
      <xdr:spPr>
        <a:xfrm>
          <a:off x="7355205" y="953135"/>
          <a:ext cx="577850" cy="9239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8890</xdr:rowOff>
    </xdr:from>
    <xdr:to>
      <xdr:col>34</xdr:col>
      <xdr:colOff>60325</xdr:colOff>
      <xdr:row>9</xdr:row>
      <xdr:rowOff>130175</xdr:rowOff>
    </xdr:to>
    <xdr:sp macro="" textlink="">
      <xdr:nvSpPr>
        <xdr:cNvPr id="18" name="正方形/長方形 17"/>
        <xdr:cNvSpPr/>
      </xdr:nvSpPr>
      <xdr:spPr>
        <a:xfrm>
          <a:off x="4332605" y="1702435"/>
          <a:ext cx="182245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8890</xdr:rowOff>
    </xdr:from>
    <xdr:to>
      <xdr:col>53</xdr:col>
      <xdr:colOff>171450</xdr:colOff>
      <xdr:row>9</xdr:row>
      <xdr:rowOff>130175</xdr:rowOff>
    </xdr:to>
    <xdr:sp macro="" textlink="">
      <xdr:nvSpPr>
        <xdr:cNvPr id="19" name="正方形/長方形 18"/>
        <xdr:cNvSpPr/>
      </xdr:nvSpPr>
      <xdr:spPr>
        <a:xfrm>
          <a:off x="6218555" y="1702435"/>
          <a:ext cx="3305175"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56</xdr:col>
      <xdr:colOff>111125</xdr:colOff>
      <xdr:row>2</xdr:row>
      <xdr:rowOff>22860</xdr:rowOff>
    </xdr:from>
    <xdr:to>
      <xdr:col>64</xdr:col>
      <xdr:colOff>111125</xdr:colOff>
      <xdr:row>8</xdr:row>
      <xdr:rowOff>110490</xdr:rowOff>
    </xdr:to>
    <xdr:sp macro="" textlink="">
      <xdr:nvSpPr>
        <xdr:cNvPr id="20" name="角丸四角形 19"/>
        <xdr:cNvSpPr/>
      </xdr:nvSpPr>
      <xdr:spPr>
        <a:xfrm>
          <a:off x="9977755" y="889635"/>
          <a:ext cx="1371600" cy="124968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171450</xdr:colOff>
      <xdr:row>2</xdr:row>
      <xdr:rowOff>86360</xdr:rowOff>
    </xdr:from>
    <xdr:to>
      <xdr:col>64</xdr:col>
      <xdr:colOff>171450</xdr:colOff>
      <xdr:row>3</xdr:row>
      <xdr:rowOff>15875</xdr:rowOff>
    </xdr:to>
    <xdr:sp macro="" textlink="">
      <xdr:nvSpPr>
        <xdr:cNvPr id="21" name="正方形/長方形 20"/>
        <xdr:cNvSpPr/>
      </xdr:nvSpPr>
      <xdr:spPr>
        <a:xfrm>
          <a:off x="10209530" y="953135"/>
          <a:ext cx="120015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171450</xdr:colOff>
      <xdr:row>3</xdr:row>
      <xdr:rowOff>28575</xdr:rowOff>
    </xdr:from>
    <xdr:to>
      <xdr:col>64</xdr:col>
      <xdr:colOff>171450</xdr:colOff>
      <xdr:row>6</xdr:row>
      <xdr:rowOff>34925</xdr:rowOff>
    </xdr:to>
    <xdr:sp macro="" textlink="">
      <xdr:nvSpPr>
        <xdr:cNvPr id="22" name="正方形/長方形 21"/>
        <xdr:cNvSpPr/>
      </xdr:nvSpPr>
      <xdr:spPr>
        <a:xfrm>
          <a:off x="10209530" y="1219200"/>
          <a:ext cx="1200150" cy="509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171450</xdr:colOff>
      <xdr:row>5</xdr:row>
      <xdr:rowOff>28575</xdr:rowOff>
    </xdr:from>
    <xdr:to>
      <xdr:col>65</xdr:col>
      <xdr:colOff>117475</xdr:colOff>
      <xdr:row>8</xdr:row>
      <xdr:rowOff>161925</xdr:rowOff>
    </xdr:to>
    <xdr:sp macro="" textlink="">
      <xdr:nvSpPr>
        <xdr:cNvPr id="23" name="正方形/長方形 22"/>
        <xdr:cNvSpPr/>
      </xdr:nvSpPr>
      <xdr:spPr>
        <a:xfrm>
          <a:off x="10209530" y="1554480"/>
          <a:ext cx="1317625" cy="6362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24" name="直線コネクタ 23"/>
        <xdr:cNvCxnSpPr/>
      </xdr:nvCxnSpPr>
      <xdr:spPr>
        <a:xfrm flipH="1">
          <a:off x="10041255" y="104203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25" name="楕円 24"/>
        <xdr:cNvSpPr/>
      </xdr:nvSpPr>
      <xdr:spPr>
        <a:xfrm>
          <a:off x="10095230"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116840</xdr:rowOff>
    </xdr:from>
    <xdr:to>
      <xdr:col>57</xdr:col>
      <xdr:colOff>158750</xdr:colOff>
      <xdr:row>4</xdr:row>
      <xdr:rowOff>47625</xdr:rowOff>
    </xdr:to>
    <xdr:sp macro="" textlink="">
      <xdr:nvSpPr>
        <xdr:cNvPr id="26" name="フローチャート: 判断 25"/>
        <xdr:cNvSpPr/>
      </xdr:nvSpPr>
      <xdr:spPr>
        <a:xfrm>
          <a:off x="10095230" y="130746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167640</xdr:rowOff>
    </xdr:to>
    <xdr:cxnSp macro="">
      <xdr:nvCxnSpPr>
        <xdr:cNvPr id="27" name="直線コネクタ 26"/>
        <xdr:cNvCxnSpPr/>
      </xdr:nvCxnSpPr>
      <xdr:spPr>
        <a:xfrm>
          <a:off x="10139680" y="1554480"/>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0060305" y="155448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62865</xdr:rowOff>
    </xdr:to>
    <xdr:cxnSp macro="">
      <xdr:nvCxnSpPr>
        <xdr:cNvPr id="29" name="直線コネクタ 28"/>
        <xdr:cNvCxnSpPr/>
      </xdr:nvCxnSpPr>
      <xdr:spPr>
        <a:xfrm flipV="1">
          <a:off x="10139680" y="1788795"/>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0060305" y="192786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34290</xdr:rowOff>
    </xdr:from>
    <xdr:ext cx="8893810" cy="250825"/>
    <xdr:sp macro="" textlink="">
      <xdr:nvSpPr>
        <xdr:cNvPr id="31" name="テキスト ボックス 30"/>
        <xdr:cNvSpPr txBox="1"/>
      </xdr:nvSpPr>
      <xdr:spPr>
        <a:xfrm>
          <a:off x="419100" y="2733675"/>
          <a:ext cx="889381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102870</xdr:rowOff>
    </xdr:from>
    <xdr:ext cx="6043930" cy="250825"/>
    <xdr:sp macro="" textlink="">
      <xdr:nvSpPr>
        <xdr:cNvPr id="32" name="テキスト ボックス 31"/>
        <xdr:cNvSpPr txBox="1"/>
      </xdr:nvSpPr>
      <xdr:spPr>
        <a:xfrm>
          <a:off x="419100" y="2969895"/>
          <a:ext cx="60439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28965" cy="253365"/>
    <xdr:sp macro="" textlink="">
      <xdr:nvSpPr>
        <xdr:cNvPr id="33" name="テキスト ボックス 32"/>
        <xdr:cNvSpPr txBox="1"/>
      </xdr:nvSpPr>
      <xdr:spPr>
        <a:xfrm>
          <a:off x="419100" y="3205480"/>
          <a:ext cx="82289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0</xdr:col>
      <xdr:colOff>419100</xdr:colOff>
      <xdr:row>16</xdr:row>
      <xdr:rowOff>71755</xdr:rowOff>
    </xdr:from>
    <xdr:ext cx="4431030" cy="250825"/>
    <xdr:sp macro="" textlink="">
      <xdr:nvSpPr>
        <xdr:cNvPr id="34" name="テキスト ボックス 33"/>
        <xdr:cNvSpPr txBox="1"/>
      </xdr:nvSpPr>
      <xdr:spPr>
        <a:xfrm>
          <a:off x="419100" y="3441700"/>
          <a:ext cx="44310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oneCellAnchor>
    <xdr:from>
      <xdr:col>0</xdr:col>
      <xdr:colOff>419100</xdr:colOff>
      <xdr:row>17</xdr:row>
      <xdr:rowOff>140335</xdr:rowOff>
    </xdr:from>
    <xdr:ext cx="182245" cy="250190"/>
    <xdr:sp macro="" textlink="">
      <xdr:nvSpPr>
        <xdr:cNvPr id="35" name="テキスト ボックス 34"/>
        <xdr:cNvSpPr txBox="1"/>
      </xdr:nvSpPr>
      <xdr:spPr>
        <a:xfrm>
          <a:off x="419100" y="3677920"/>
          <a:ext cx="18224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144905" y="4189730"/>
          <a:ext cx="38227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79375</xdr:rowOff>
    </xdr:from>
    <xdr:to>
      <xdr:col>18</xdr:col>
      <xdr:colOff>4445</xdr:colOff>
      <xdr:row>24</xdr:row>
      <xdr:rowOff>13970</xdr:rowOff>
    </xdr:to>
    <xdr:sp macro="" textlink="">
      <xdr:nvSpPr>
        <xdr:cNvPr id="37" name="正方形/長方形 36"/>
        <xdr:cNvSpPr/>
      </xdr:nvSpPr>
      <xdr:spPr>
        <a:xfrm>
          <a:off x="1804035" y="4558030"/>
          <a:ext cx="155194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62865</xdr:rowOff>
    </xdr:from>
    <xdr:to>
      <xdr:col>23</xdr:col>
      <xdr:colOff>5080</xdr:colOff>
      <xdr:row>24</xdr:row>
      <xdr:rowOff>29845</xdr:rowOff>
    </xdr:to>
    <xdr:sp macro="" textlink="">
      <xdr:nvSpPr>
        <xdr:cNvPr id="38" name="正方形/長方形 37"/>
        <xdr:cNvSpPr/>
      </xdr:nvSpPr>
      <xdr:spPr>
        <a:xfrm>
          <a:off x="3454400" y="4541520"/>
          <a:ext cx="75946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[ 73.4</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90170</xdr:rowOff>
    </xdr:to>
    <xdr:sp macro="" textlink="">
      <xdr:nvSpPr>
        <xdr:cNvPr id="39" name="正方形/長方形 38"/>
        <xdr:cNvSpPr/>
      </xdr:nvSpPr>
      <xdr:spPr>
        <a:xfrm>
          <a:off x="4916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28575</xdr:rowOff>
    </xdr:from>
    <xdr:to>
      <xdr:col>35</xdr:col>
      <xdr:colOff>22225</xdr:colOff>
      <xdr:row>23</xdr:row>
      <xdr:rowOff>108585</xdr:rowOff>
    </xdr:to>
    <xdr:sp macro="" textlink="">
      <xdr:nvSpPr>
        <xdr:cNvPr id="40" name="正方形/長方形 39"/>
        <xdr:cNvSpPr/>
      </xdr:nvSpPr>
      <xdr:spPr>
        <a:xfrm>
          <a:off x="4916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70/80</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90170</xdr:rowOff>
    </xdr:to>
    <xdr:sp macro="" textlink="">
      <xdr:nvSpPr>
        <xdr:cNvPr id="41" name="正方形/長方形 40"/>
        <xdr:cNvSpPr/>
      </xdr:nvSpPr>
      <xdr:spPr>
        <a:xfrm>
          <a:off x="62884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28575</xdr:rowOff>
    </xdr:from>
    <xdr:to>
      <xdr:col>43</xdr:col>
      <xdr:colOff>22225</xdr:colOff>
      <xdr:row>23</xdr:row>
      <xdr:rowOff>108585</xdr:rowOff>
    </xdr:to>
    <xdr:sp macro="" textlink="">
      <xdr:nvSpPr>
        <xdr:cNvPr id="42" name="正方形/長方形 41"/>
        <xdr:cNvSpPr/>
      </xdr:nvSpPr>
      <xdr:spPr>
        <a:xfrm>
          <a:off x="62884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90170</xdr:rowOff>
    </xdr:to>
    <xdr:sp macro="" textlink="">
      <xdr:nvSpPr>
        <xdr:cNvPr id="43" name="正方形/長方形 42"/>
        <xdr:cNvSpPr/>
      </xdr:nvSpPr>
      <xdr:spPr>
        <a:xfrm>
          <a:off x="77870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149225</xdr:colOff>
      <xdr:row>22</xdr:row>
      <xdr:rowOff>28575</xdr:rowOff>
    </xdr:from>
    <xdr:to>
      <xdr:col>51</xdr:col>
      <xdr:colOff>149225</xdr:colOff>
      <xdr:row>23</xdr:row>
      <xdr:rowOff>108585</xdr:rowOff>
    </xdr:to>
    <xdr:sp macro="" textlink="">
      <xdr:nvSpPr>
        <xdr:cNvPr id="44" name="正方形/長方形 43"/>
        <xdr:cNvSpPr/>
      </xdr:nvSpPr>
      <xdr:spPr>
        <a:xfrm>
          <a:off x="77870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64770</xdr:rowOff>
    </xdr:from>
    <xdr:to>
      <xdr:col>27</xdr:col>
      <xdr:colOff>73025</xdr:colOff>
      <xdr:row>36</xdr:row>
      <xdr:rowOff>164465</xdr:rowOff>
    </xdr:to>
    <xdr:sp macro="" textlink="">
      <xdr:nvSpPr>
        <xdr:cNvPr id="45" name="正方形/長方形 44"/>
        <xdr:cNvSpPr/>
      </xdr:nvSpPr>
      <xdr:spPr>
        <a:xfrm>
          <a:off x="1144905" y="4878705"/>
          <a:ext cx="382270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64770</xdr:rowOff>
    </xdr:from>
    <xdr:to>
      <xdr:col>53</xdr:col>
      <xdr:colOff>149225</xdr:colOff>
      <xdr:row>36</xdr:row>
      <xdr:rowOff>164465</xdr:rowOff>
    </xdr:to>
    <xdr:sp macro="" textlink="">
      <xdr:nvSpPr>
        <xdr:cNvPr id="46" name="正方形/長方形 45"/>
        <xdr:cNvSpPr/>
      </xdr:nvSpPr>
      <xdr:spPr>
        <a:xfrm>
          <a:off x="521525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127635</xdr:rowOff>
    </xdr:from>
    <xdr:to>
      <xdr:col>52</xdr:col>
      <xdr:colOff>149225</xdr:colOff>
      <xdr:row>26</xdr:row>
      <xdr:rowOff>40005</xdr:rowOff>
    </xdr:to>
    <xdr:sp macro="" textlink="">
      <xdr:nvSpPr>
        <xdr:cNvPr id="47" name="正方形/長方形 46"/>
        <xdr:cNvSpPr/>
      </xdr:nvSpPr>
      <xdr:spPr>
        <a:xfrm>
          <a:off x="521525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77470</xdr:rowOff>
    </xdr:to>
    <xdr:sp macro="" textlink="" fLocksText="0">
      <xdr:nvSpPr>
        <xdr:cNvPr id="48" name="テキスト ボックス 47"/>
        <xdr:cNvSpPr txBox="1"/>
      </xdr:nvSpPr>
      <xdr:spPr>
        <a:xfrm>
          <a:off x="52724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b="1">
              <a:solidFill>
                <a:srgbClr val="FF0000"/>
              </a:solidFill>
              <a:latin typeface="ＭＳ Ｐゴシック"/>
              <a:ea typeface="ＭＳ Ｐゴシック"/>
            </a:rPr>
            <a:t>　</a:t>
          </a:r>
          <a:r>
            <a:rPr kumimoji="1" lang="ja-JP" altLang="en-US" sz="1100" b="1">
              <a:solidFill>
                <a:sysClr val="windowText" lastClr="000000"/>
              </a:solidFill>
              <a:latin typeface="ＭＳ Ｐゴシック"/>
              <a:ea typeface="ＭＳ Ｐゴシック"/>
            </a:rPr>
            <a:t>当市では，平成</a:t>
          </a:r>
          <a:r>
            <a:rPr kumimoji="1" lang="en-US" altLang="ja-JP" sz="1100" b="1">
              <a:solidFill>
                <a:sysClr val="windowText" lastClr="000000"/>
              </a:solidFill>
              <a:latin typeface="ＭＳ Ｐゴシック"/>
              <a:ea typeface="ＭＳ Ｐゴシック"/>
            </a:rPr>
            <a:t>28</a:t>
          </a:r>
          <a:r>
            <a:rPr kumimoji="1" lang="ja-JP" altLang="en-US" sz="1100" b="1">
              <a:solidFill>
                <a:sysClr val="windowText" lastClr="000000"/>
              </a:solidFill>
              <a:latin typeface="ＭＳ Ｐゴシック"/>
              <a:ea typeface="ＭＳ Ｐゴシック"/>
            </a:rPr>
            <a:t>年度に策定した公共施設等総合管理計画において，公共施設等の延べ床面積を</a:t>
          </a:r>
          <a:r>
            <a:rPr kumimoji="1" lang="en-US" altLang="ja-JP" sz="1100" b="1">
              <a:solidFill>
                <a:sysClr val="windowText" lastClr="000000"/>
              </a:solidFill>
              <a:latin typeface="ＭＳ Ｐゴシック"/>
              <a:ea typeface="ＭＳ Ｐゴシック"/>
            </a:rPr>
            <a:t>40</a:t>
          </a:r>
          <a:r>
            <a:rPr kumimoji="1" lang="ja-JP" altLang="en-US" sz="1100" b="1">
              <a:solidFill>
                <a:sysClr val="windowText" lastClr="000000"/>
              </a:solidFill>
              <a:latin typeface="ＭＳ Ｐゴシック"/>
              <a:ea typeface="ＭＳ Ｐゴシック"/>
            </a:rPr>
            <a:t>年後までに</a:t>
          </a:r>
          <a:r>
            <a:rPr kumimoji="1" lang="en-US" altLang="ja-JP" sz="1100" b="1">
              <a:solidFill>
                <a:sysClr val="windowText" lastClr="000000"/>
              </a:solidFill>
              <a:latin typeface="ＭＳ Ｐゴシック"/>
              <a:ea typeface="ＭＳ Ｐゴシック"/>
            </a:rPr>
            <a:t>25</a:t>
          </a:r>
          <a:r>
            <a:rPr kumimoji="1" lang="ja-JP" altLang="en-US" sz="1100" b="1">
              <a:solidFill>
                <a:sysClr val="windowText" lastClr="000000"/>
              </a:solidFill>
              <a:latin typeface="ＭＳ Ｐゴシック"/>
              <a:ea typeface="ＭＳ Ｐゴシック"/>
            </a:rPr>
            <a:t>％削減するという目標を掲げ，老朽化した施設の除却や，集約化・複合化の検討を進めているところである。しかし，有形固定資産減価償却率については，73.4％と前年度数値よりも増加し，岡山県内平均・全国平均を上回り，類似団体の平均値と比較しても高い数値となっている。施設の維持管理や更新費用等には大きな財政負担が見込まれるため，公共施設等総合管理計画に基づき，より積極的に検討を進めていく必要がある。</a:t>
          </a:r>
        </a:p>
      </xdr:txBody>
    </xdr:sp>
    <xdr:clientData/>
  </xdr:twoCellAnchor>
  <xdr:oneCellAnchor>
    <xdr:from>
      <xdr:col>4</xdr:col>
      <xdr:colOff>171450</xdr:colOff>
      <xdr:row>23</xdr:row>
      <xdr:rowOff>46990</xdr:rowOff>
    </xdr:from>
    <xdr:ext cx="349885" cy="217805"/>
    <xdr:sp macro="" textlink="">
      <xdr:nvSpPr>
        <xdr:cNvPr id="49" name="テキスト ボックス 48"/>
        <xdr:cNvSpPr txBox="1"/>
      </xdr:nvSpPr>
      <xdr:spPr>
        <a:xfrm>
          <a:off x="1122680" y="4693285"/>
          <a:ext cx="34988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164465</xdr:rowOff>
    </xdr:from>
    <xdr:to>
      <xdr:col>27</xdr:col>
      <xdr:colOff>73025</xdr:colOff>
      <xdr:row>36</xdr:row>
      <xdr:rowOff>164465</xdr:rowOff>
    </xdr:to>
    <xdr:cxnSp macro="">
      <xdr:nvCxnSpPr>
        <xdr:cNvPr id="50" name="直線コネクタ 49"/>
        <xdr:cNvCxnSpPr/>
      </xdr:nvCxnSpPr>
      <xdr:spPr>
        <a:xfrm>
          <a:off x="1144905" y="69900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119380</xdr:colOff>
      <xdr:row>36</xdr:row>
      <xdr:rowOff>73025</xdr:rowOff>
    </xdr:from>
    <xdr:ext cx="407670" cy="217805"/>
    <xdr:sp macro="" textlink="">
      <xdr:nvSpPr>
        <xdr:cNvPr id="51" name="テキスト ボックス 50"/>
        <xdr:cNvSpPr txBox="1"/>
      </xdr:nvSpPr>
      <xdr:spPr>
        <a:xfrm>
          <a:off x="727710" y="6898640"/>
          <a:ext cx="4076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30480</xdr:rowOff>
    </xdr:from>
    <xdr:to>
      <xdr:col>27</xdr:col>
      <xdr:colOff>73025</xdr:colOff>
      <xdr:row>35</xdr:row>
      <xdr:rowOff>30480</xdr:rowOff>
    </xdr:to>
    <xdr:cxnSp macro="">
      <xdr:nvCxnSpPr>
        <xdr:cNvPr id="52" name="直線コネクタ 51"/>
        <xdr:cNvCxnSpPr/>
      </xdr:nvCxnSpPr>
      <xdr:spPr>
        <a:xfrm>
          <a:off x="1144905" y="668845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106680</xdr:rowOff>
    </xdr:from>
    <xdr:ext cx="356235" cy="219710"/>
    <xdr:sp macro="" textlink="">
      <xdr:nvSpPr>
        <xdr:cNvPr id="53" name="テキスト ボックス 52"/>
        <xdr:cNvSpPr txBox="1"/>
      </xdr:nvSpPr>
      <xdr:spPr>
        <a:xfrm>
          <a:off x="779145" y="6597015"/>
          <a:ext cx="3562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64135</xdr:rowOff>
    </xdr:from>
    <xdr:to>
      <xdr:col>27</xdr:col>
      <xdr:colOff>73025</xdr:colOff>
      <xdr:row>33</xdr:row>
      <xdr:rowOff>64135</xdr:rowOff>
    </xdr:to>
    <xdr:cxnSp macro="">
      <xdr:nvCxnSpPr>
        <xdr:cNvPr id="54" name="直線コネクタ 53"/>
        <xdr:cNvCxnSpPr/>
      </xdr:nvCxnSpPr>
      <xdr:spPr>
        <a:xfrm>
          <a:off x="1144905" y="638683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140335</xdr:rowOff>
    </xdr:from>
    <xdr:ext cx="356235" cy="217170"/>
    <xdr:sp macro="" textlink="">
      <xdr:nvSpPr>
        <xdr:cNvPr id="55" name="テキスト ボックス 54"/>
        <xdr:cNvSpPr txBox="1"/>
      </xdr:nvSpPr>
      <xdr:spPr>
        <a:xfrm>
          <a:off x="779145" y="6295390"/>
          <a:ext cx="3562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31</xdr:row>
      <xdr:rowOff>97790</xdr:rowOff>
    </xdr:from>
    <xdr:to>
      <xdr:col>27</xdr:col>
      <xdr:colOff>73025</xdr:colOff>
      <xdr:row>31</xdr:row>
      <xdr:rowOff>97790</xdr:rowOff>
    </xdr:to>
    <xdr:cxnSp macro="">
      <xdr:nvCxnSpPr>
        <xdr:cNvPr id="56" name="直線コネクタ 55"/>
        <xdr:cNvCxnSpPr/>
      </xdr:nvCxnSpPr>
      <xdr:spPr>
        <a:xfrm>
          <a:off x="1144905" y="60852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5715</xdr:rowOff>
    </xdr:from>
    <xdr:ext cx="356235" cy="219710"/>
    <xdr:sp macro="" textlink="">
      <xdr:nvSpPr>
        <xdr:cNvPr id="57" name="テキスト ボックス 56"/>
        <xdr:cNvSpPr txBox="1"/>
      </xdr:nvSpPr>
      <xdr:spPr>
        <a:xfrm>
          <a:off x="779145" y="5993130"/>
          <a:ext cx="3562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131445</xdr:rowOff>
    </xdr:from>
    <xdr:to>
      <xdr:col>27</xdr:col>
      <xdr:colOff>73025</xdr:colOff>
      <xdr:row>29</xdr:row>
      <xdr:rowOff>131445</xdr:rowOff>
    </xdr:to>
    <xdr:cxnSp macro="">
      <xdr:nvCxnSpPr>
        <xdr:cNvPr id="58" name="直線コネクタ 57"/>
        <xdr:cNvCxnSpPr/>
      </xdr:nvCxnSpPr>
      <xdr:spPr>
        <a:xfrm>
          <a:off x="1144905" y="5783580"/>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39370</xdr:rowOff>
    </xdr:from>
    <xdr:ext cx="356235" cy="219710"/>
    <xdr:sp macro="" textlink="">
      <xdr:nvSpPr>
        <xdr:cNvPr id="59" name="テキスト ボックス 58"/>
        <xdr:cNvSpPr txBox="1"/>
      </xdr:nvSpPr>
      <xdr:spPr>
        <a:xfrm>
          <a:off x="779145" y="5691505"/>
          <a:ext cx="35623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165100</xdr:rowOff>
    </xdr:from>
    <xdr:to>
      <xdr:col>27</xdr:col>
      <xdr:colOff>73025</xdr:colOff>
      <xdr:row>27</xdr:row>
      <xdr:rowOff>165100</xdr:rowOff>
    </xdr:to>
    <xdr:cxnSp macro="">
      <xdr:nvCxnSpPr>
        <xdr:cNvPr id="60" name="直線コネクタ 59"/>
        <xdr:cNvCxnSpPr/>
      </xdr:nvCxnSpPr>
      <xdr:spPr>
        <a:xfrm>
          <a:off x="1144905" y="548195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73660</xdr:rowOff>
    </xdr:from>
    <xdr:ext cx="356235" cy="217805"/>
    <xdr:sp macro="" textlink="">
      <xdr:nvSpPr>
        <xdr:cNvPr id="61" name="テキスト ボックス 60"/>
        <xdr:cNvSpPr txBox="1"/>
      </xdr:nvSpPr>
      <xdr:spPr>
        <a:xfrm>
          <a:off x="779145" y="5390515"/>
          <a:ext cx="35623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31750</xdr:rowOff>
    </xdr:from>
    <xdr:to>
      <xdr:col>27</xdr:col>
      <xdr:colOff>73025</xdr:colOff>
      <xdr:row>26</xdr:row>
      <xdr:rowOff>31750</xdr:rowOff>
    </xdr:to>
    <xdr:cxnSp macro="">
      <xdr:nvCxnSpPr>
        <xdr:cNvPr id="62" name="直線コネクタ 61"/>
        <xdr:cNvCxnSpPr/>
      </xdr:nvCxnSpPr>
      <xdr:spPr>
        <a:xfrm>
          <a:off x="1144905" y="518096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107315</xdr:rowOff>
    </xdr:from>
    <xdr:ext cx="356235" cy="219075"/>
    <xdr:sp macro="" textlink="">
      <xdr:nvSpPr>
        <xdr:cNvPr id="63" name="テキスト ボックス 62"/>
        <xdr:cNvSpPr txBox="1"/>
      </xdr:nvSpPr>
      <xdr:spPr>
        <a:xfrm>
          <a:off x="779145" y="5088890"/>
          <a:ext cx="356235"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24</xdr:row>
      <xdr:rowOff>64770</xdr:rowOff>
    </xdr:to>
    <xdr:cxnSp macro="">
      <xdr:nvCxnSpPr>
        <xdr:cNvPr id="64" name="直線コネクタ 63"/>
        <xdr:cNvCxnSpPr/>
      </xdr:nvCxnSpPr>
      <xdr:spPr>
        <a:xfrm>
          <a:off x="1144905" y="4878705"/>
          <a:ext cx="38227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140970</xdr:rowOff>
    </xdr:from>
    <xdr:ext cx="356235" cy="217170"/>
    <xdr:sp macro="" textlink="">
      <xdr:nvSpPr>
        <xdr:cNvPr id="65" name="テキスト ボックス 64"/>
        <xdr:cNvSpPr txBox="1"/>
      </xdr:nvSpPr>
      <xdr:spPr>
        <a:xfrm>
          <a:off x="779145" y="4787265"/>
          <a:ext cx="3562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64770</xdr:rowOff>
    </xdr:from>
    <xdr:to>
      <xdr:col>27</xdr:col>
      <xdr:colOff>73025</xdr:colOff>
      <xdr:row>36</xdr:row>
      <xdr:rowOff>164465</xdr:rowOff>
    </xdr:to>
    <xdr:sp macro="" textlink="">
      <xdr:nvSpPr>
        <xdr:cNvPr id="66" name="有形固定資産減価償却率グラフ枠"/>
        <xdr:cNvSpPr/>
      </xdr:nvSpPr>
      <xdr:spPr>
        <a:xfrm>
          <a:off x="1144905" y="4878705"/>
          <a:ext cx="382270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116205</xdr:rowOff>
    </xdr:from>
    <xdr:to>
      <xdr:col>23</xdr:col>
      <xdr:colOff>85090</xdr:colOff>
      <xdr:row>34</xdr:row>
      <xdr:rowOff>123190</xdr:rowOff>
    </xdr:to>
    <xdr:cxnSp macro="">
      <xdr:nvCxnSpPr>
        <xdr:cNvPr id="67" name="直線コネクタ 66"/>
        <xdr:cNvCxnSpPr/>
      </xdr:nvCxnSpPr>
      <xdr:spPr>
        <a:xfrm flipV="1">
          <a:off x="4292600" y="5265420"/>
          <a:ext cx="1270" cy="1348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127000</xdr:rowOff>
    </xdr:from>
    <xdr:ext cx="404495" cy="250825"/>
    <xdr:sp macro="" textlink="">
      <xdr:nvSpPr>
        <xdr:cNvPr id="68" name="有形固定資産減価償却率最小値テキスト"/>
        <xdr:cNvSpPr txBox="1"/>
      </xdr:nvSpPr>
      <xdr:spPr>
        <a:xfrm>
          <a:off x="4345305" y="6617335"/>
          <a:ext cx="404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dr:col>22</xdr:col>
      <xdr:colOff>171450</xdr:colOff>
      <xdr:row>34</xdr:row>
      <xdr:rowOff>123190</xdr:rowOff>
    </xdr:from>
    <xdr:to>
      <xdr:col>23</xdr:col>
      <xdr:colOff>171450</xdr:colOff>
      <xdr:row>34</xdr:row>
      <xdr:rowOff>123190</xdr:rowOff>
    </xdr:to>
    <xdr:cxnSp macro="">
      <xdr:nvCxnSpPr>
        <xdr:cNvPr id="69" name="直線コネクタ 68"/>
        <xdr:cNvCxnSpPr/>
      </xdr:nvCxnSpPr>
      <xdr:spPr>
        <a:xfrm>
          <a:off x="4208780" y="6613525"/>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63500</xdr:rowOff>
    </xdr:from>
    <xdr:ext cx="404495" cy="252730"/>
    <xdr:sp macro="" textlink="">
      <xdr:nvSpPr>
        <xdr:cNvPr id="70" name="有形固定資産減価償却率最大値テキスト"/>
        <xdr:cNvSpPr txBox="1"/>
      </xdr:nvSpPr>
      <xdr:spPr>
        <a:xfrm>
          <a:off x="4345305" y="504507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a:t>
          </a:r>
          <a:endParaRPr kumimoji="1" lang="ja-JP" altLang="en-US" sz="1000" b="1">
            <a:latin typeface="ＭＳ Ｐゴシック"/>
            <a:ea typeface="ＭＳ Ｐゴシック"/>
          </a:endParaRPr>
        </a:p>
      </xdr:txBody>
    </xdr:sp>
    <xdr:clientData/>
  </xdr:oneCellAnchor>
  <xdr:twoCellAnchor>
    <xdr:from>
      <xdr:col>22</xdr:col>
      <xdr:colOff>171450</xdr:colOff>
      <xdr:row>26</xdr:row>
      <xdr:rowOff>116205</xdr:rowOff>
    </xdr:from>
    <xdr:to>
      <xdr:col>23</xdr:col>
      <xdr:colOff>171450</xdr:colOff>
      <xdr:row>26</xdr:row>
      <xdr:rowOff>116205</xdr:rowOff>
    </xdr:to>
    <xdr:cxnSp macro="">
      <xdr:nvCxnSpPr>
        <xdr:cNvPr id="71" name="直線コネクタ 70"/>
        <xdr:cNvCxnSpPr/>
      </xdr:nvCxnSpPr>
      <xdr:spPr>
        <a:xfrm>
          <a:off x="4208780" y="5265420"/>
          <a:ext cx="1714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144780</xdr:rowOff>
    </xdr:from>
    <xdr:ext cx="404495" cy="250190"/>
    <xdr:sp macro="" textlink="">
      <xdr:nvSpPr>
        <xdr:cNvPr id="72" name="有形固定資産減価償却率平均値テキスト"/>
        <xdr:cNvSpPr txBox="1"/>
      </xdr:nvSpPr>
      <xdr:spPr>
        <a:xfrm>
          <a:off x="4345305" y="5796915"/>
          <a:ext cx="404495"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122555</xdr:rowOff>
    </xdr:from>
    <xdr:to>
      <xdr:col>23</xdr:col>
      <xdr:colOff>136525</xdr:colOff>
      <xdr:row>31</xdr:row>
      <xdr:rowOff>53975</xdr:rowOff>
    </xdr:to>
    <xdr:sp macro="" textlink="">
      <xdr:nvSpPr>
        <xdr:cNvPr id="73" name="フローチャート: 判断 72"/>
        <xdr:cNvSpPr/>
      </xdr:nvSpPr>
      <xdr:spPr>
        <a:xfrm>
          <a:off x="4243705" y="59423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74295</xdr:rowOff>
    </xdr:from>
    <xdr:to>
      <xdr:col>19</xdr:col>
      <xdr:colOff>171450</xdr:colOff>
      <xdr:row>31</xdr:row>
      <xdr:rowOff>5715</xdr:rowOff>
    </xdr:to>
    <xdr:sp macro="" textlink="">
      <xdr:nvSpPr>
        <xdr:cNvPr id="74" name="フローチャート: 判断 73"/>
        <xdr:cNvSpPr/>
      </xdr:nvSpPr>
      <xdr:spPr>
        <a:xfrm>
          <a:off x="3608705" y="5894070"/>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11430</xdr:rowOff>
    </xdr:from>
    <xdr:to>
      <xdr:col>15</xdr:col>
      <xdr:colOff>171450</xdr:colOff>
      <xdr:row>30</xdr:row>
      <xdr:rowOff>110490</xdr:rowOff>
    </xdr:to>
    <xdr:sp macro="" textlink="">
      <xdr:nvSpPr>
        <xdr:cNvPr id="75" name="フローチャート: 判断 74"/>
        <xdr:cNvSpPr/>
      </xdr:nvSpPr>
      <xdr:spPr>
        <a:xfrm>
          <a:off x="2922905" y="583120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142240</xdr:rowOff>
    </xdr:from>
    <xdr:to>
      <xdr:col>11</xdr:col>
      <xdr:colOff>171450</xdr:colOff>
      <xdr:row>30</xdr:row>
      <xdr:rowOff>73660</xdr:rowOff>
    </xdr:to>
    <xdr:sp macro="" textlink="">
      <xdr:nvSpPr>
        <xdr:cNvPr id="76" name="フローチャート: 判断 75"/>
        <xdr:cNvSpPr/>
      </xdr:nvSpPr>
      <xdr:spPr>
        <a:xfrm>
          <a:off x="2237105" y="579437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109220</xdr:rowOff>
    </xdr:from>
    <xdr:to>
      <xdr:col>7</xdr:col>
      <xdr:colOff>171450</xdr:colOff>
      <xdr:row>30</xdr:row>
      <xdr:rowOff>40640</xdr:rowOff>
    </xdr:to>
    <xdr:sp macro="" textlink="">
      <xdr:nvSpPr>
        <xdr:cNvPr id="77" name="フローチャート: 判断 76"/>
        <xdr:cNvSpPr/>
      </xdr:nvSpPr>
      <xdr:spPr>
        <a:xfrm>
          <a:off x="1551305" y="5761355"/>
          <a:ext cx="8572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41275</xdr:rowOff>
    </xdr:from>
    <xdr:ext cx="759460" cy="219710"/>
    <xdr:sp macro="" textlink="">
      <xdr:nvSpPr>
        <xdr:cNvPr id="78" name="テキスト ボックス 77"/>
        <xdr:cNvSpPr txBox="1"/>
      </xdr:nvSpPr>
      <xdr:spPr>
        <a:xfrm>
          <a:off x="4135755" y="7034530"/>
          <a:ext cx="75946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41275</xdr:rowOff>
    </xdr:from>
    <xdr:ext cx="758825" cy="219710"/>
    <xdr:sp macro="" textlink="">
      <xdr:nvSpPr>
        <xdr:cNvPr id="79" name="テキスト ボックス 78"/>
        <xdr:cNvSpPr txBox="1"/>
      </xdr:nvSpPr>
      <xdr:spPr>
        <a:xfrm>
          <a:off x="3500755" y="7034530"/>
          <a:ext cx="75882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41275</xdr:rowOff>
    </xdr:from>
    <xdr:ext cx="758825" cy="219710"/>
    <xdr:sp macro="" textlink="">
      <xdr:nvSpPr>
        <xdr:cNvPr id="80" name="テキスト ボックス 79"/>
        <xdr:cNvSpPr txBox="1"/>
      </xdr:nvSpPr>
      <xdr:spPr>
        <a:xfrm>
          <a:off x="2814955" y="7034530"/>
          <a:ext cx="75882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41275</xdr:rowOff>
    </xdr:from>
    <xdr:ext cx="758825" cy="219710"/>
    <xdr:sp macro="" textlink="">
      <xdr:nvSpPr>
        <xdr:cNvPr id="81" name="テキスト ボックス 80"/>
        <xdr:cNvSpPr txBox="1"/>
      </xdr:nvSpPr>
      <xdr:spPr>
        <a:xfrm>
          <a:off x="2129155" y="7034530"/>
          <a:ext cx="75882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6</xdr:col>
      <xdr:colOff>149225</xdr:colOff>
      <xdr:row>37</xdr:row>
      <xdr:rowOff>41275</xdr:rowOff>
    </xdr:from>
    <xdr:ext cx="758825" cy="219710"/>
    <xdr:sp macro="" textlink="">
      <xdr:nvSpPr>
        <xdr:cNvPr id="82" name="テキスト ボックス 81"/>
        <xdr:cNvSpPr txBox="1"/>
      </xdr:nvSpPr>
      <xdr:spPr>
        <a:xfrm>
          <a:off x="1443355" y="7034530"/>
          <a:ext cx="75882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23</xdr:col>
      <xdr:colOff>34925</xdr:colOff>
      <xdr:row>31</xdr:row>
      <xdr:rowOff>151130</xdr:rowOff>
    </xdr:from>
    <xdr:to>
      <xdr:col>23</xdr:col>
      <xdr:colOff>136525</xdr:colOff>
      <xdr:row>32</xdr:row>
      <xdr:rowOff>82550</xdr:rowOff>
    </xdr:to>
    <xdr:sp macro="" textlink="">
      <xdr:nvSpPr>
        <xdr:cNvPr id="83" name="楕円 82"/>
        <xdr:cNvSpPr/>
      </xdr:nvSpPr>
      <xdr:spPr>
        <a:xfrm>
          <a:off x="4243705" y="61385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129540</xdr:rowOff>
    </xdr:from>
    <xdr:ext cx="404495" cy="252730"/>
    <xdr:sp macro="" textlink="">
      <xdr:nvSpPr>
        <xdr:cNvPr id="84" name="有形固定資産減価償却率該当値テキスト"/>
        <xdr:cNvSpPr txBox="1"/>
      </xdr:nvSpPr>
      <xdr:spPr>
        <a:xfrm>
          <a:off x="4345305" y="611695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31</xdr:row>
      <xdr:rowOff>111760</xdr:rowOff>
    </xdr:from>
    <xdr:to>
      <xdr:col>19</xdr:col>
      <xdr:colOff>171450</xdr:colOff>
      <xdr:row>32</xdr:row>
      <xdr:rowOff>43180</xdr:rowOff>
    </xdr:to>
    <xdr:sp macro="" textlink="">
      <xdr:nvSpPr>
        <xdr:cNvPr id="85" name="楕円 84"/>
        <xdr:cNvSpPr/>
      </xdr:nvSpPr>
      <xdr:spPr>
        <a:xfrm>
          <a:off x="3608705" y="609917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161925</xdr:rowOff>
    </xdr:from>
    <xdr:to>
      <xdr:col>23</xdr:col>
      <xdr:colOff>85725</xdr:colOff>
      <xdr:row>32</xdr:row>
      <xdr:rowOff>33020</xdr:rowOff>
    </xdr:to>
    <xdr:cxnSp macro="">
      <xdr:nvCxnSpPr>
        <xdr:cNvPr id="86" name="直線コネクタ 85"/>
        <xdr:cNvCxnSpPr/>
      </xdr:nvCxnSpPr>
      <xdr:spPr>
        <a:xfrm>
          <a:off x="3659505" y="6149340"/>
          <a:ext cx="635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73025</xdr:rowOff>
    </xdr:from>
    <xdr:to>
      <xdr:col>15</xdr:col>
      <xdr:colOff>171450</xdr:colOff>
      <xdr:row>32</xdr:row>
      <xdr:rowOff>4445</xdr:rowOff>
    </xdr:to>
    <xdr:sp macro="" textlink="">
      <xdr:nvSpPr>
        <xdr:cNvPr id="87" name="楕円 86"/>
        <xdr:cNvSpPr/>
      </xdr:nvSpPr>
      <xdr:spPr>
        <a:xfrm>
          <a:off x="2922905" y="606044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122555</xdr:rowOff>
    </xdr:from>
    <xdr:to>
      <xdr:col>19</xdr:col>
      <xdr:colOff>136525</xdr:colOff>
      <xdr:row>31</xdr:row>
      <xdr:rowOff>161925</xdr:rowOff>
    </xdr:to>
    <xdr:cxnSp macro="">
      <xdr:nvCxnSpPr>
        <xdr:cNvPr id="88" name="直線コネクタ 87"/>
        <xdr:cNvCxnSpPr/>
      </xdr:nvCxnSpPr>
      <xdr:spPr>
        <a:xfrm>
          <a:off x="2973705" y="6109970"/>
          <a:ext cx="6858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30480</xdr:rowOff>
    </xdr:from>
    <xdr:to>
      <xdr:col>11</xdr:col>
      <xdr:colOff>171450</xdr:colOff>
      <xdr:row>31</xdr:row>
      <xdr:rowOff>129540</xdr:rowOff>
    </xdr:to>
    <xdr:sp macro="" textlink="">
      <xdr:nvSpPr>
        <xdr:cNvPr id="89" name="楕円 88"/>
        <xdr:cNvSpPr/>
      </xdr:nvSpPr>
      <xdr:spPr>
        <a:xfrm>
          <a:off x="2237105" y="6017895"/>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80010</xdr:rowOff>
    </xdr:from>
    <xdr:to>
      <xdr:col>15</xdr:col>
      <xdr:colOff>136525</xdr:colOff>
      <xdr:row>31</xdr:row>
      <xdr:rowOff>122555</xdr:rowOff>
    </xdr:to>
    <xdr:cxnSp macro="">
      <xdr:nvCxnSpPr>
        <xdr:cNvPr id="90" name="直線コネクタ 89"/>
        <xdr:cNvCxnSpPr/>
      </xdr:nvCxnSpPr>
      <xdr:spPr>
        <a:xfrm>
          <a:off x="2287905" y="6067425"/>
          <a:ext cx="6858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161925</xdr:rowOff>
    </xdr:from>
    <xdr:to>
      <xdr:col>7</xdr:col>
      <xdr:colOff>171450</xdr:colOff>
      <xdr:row>31</xdr:row>
      <xdr:rowOff>93345</xdr:rowOff>
    </xdr:to>
    <xdr:sp macro="" textlink="">
      <xdr:nvSpPr>
        <xdr:cNvPr id="91" name="楕円 90"/>
        <xdr:cNvSpPr/>
      </xdr:nvSpPr>
      <xdr:spPr>
        <a:xfrm>
          <a:off x="1551305" y="5981700"/>
          <a:ext cx="8572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43180</xdr:rowOff>
    </xdr:from>
    <xdr:to>
      <xdr:col>11</xdr:col>
      <xdr:colOff>136525</xdr:colOff>
      <xdr:row>31</xdr:row>
      <xdr:rowOff>80010</xdr:rowOff>
    </xdr:to>
    <xdr:cxnSp macro="">
      <xdr:nvCxnSpPr>
        <xdr:cNvPr id="92" name="直線コネクタ 91"/>
        <xdr:cNvCxnSpPr/>
      </xdr:nvCxnSpPr>
      <xdr:spPr>
        <a:xfrm>
          <a:off x="1602105" y="6030595"/>
          <a:ext cx="6858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22225</xdr:rowOff>
    </xdr:from>
    <xdr:ext cx="404495" cy="253365"/>
    <xdr:sp macro="" textlink="">
      <xdr:nvSpPr>
        <xdr:cNvPr id="93" name="n_1aveValue有形固定資産減価償却率"/>
        <xdr:cNvSpPr txBox="1"/>
      </xdr:nvSpPr>
      <xdr:spPr>
        <a:xfrm>
          <a:off x="3463290" y="5674360"/>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28</xdr:row>
      <xdr:rowOff>127000</xdr:rowOff>
    </xdr:from>
    <xdr:ext cx="404495" cy="250825"/>
    <xdr:sp macro="" textlink="">
      <xdr:nvSpPr>
        <xdr:cNvPr id="94" name="n_2aveValue有形固定資産減価償却率"/>
        <xdr:cNvSpPr txBox="1"/>
      </xdr:nvSpPr>
      <xdr:spPr>
        <a:xfrm>
          <a:off x="2790190" y="5611495"/>
          <a:ext cx="404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28</xdr:row>
      <xdr:rowOff>90170</xdr:rowOff>
    </xdr:from>
    <xdr:ext cx="404495" cy="250825"/>
    <xdr:sp macro="" textlink="">
      <xdr:nvSpPr>
        <xdr:cNvPr id="95" name="n_3aveValue有形固定資産減価償却率"/>
        <xdr:cNvSpPr txBox="1"/>
      </xdr:nvSpPr>
      <xdr:spPr>
        <a:xfrm>
          <a:off x="2104390" y="5574665"/>
          <a:ext cx="404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62.0</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28</xdr:row>
      <xdr:rowOff>57150</xdr:rowOff>
    </xdr:from>
    <xdr:ext cx="404495" cy="253365"/>
    <xdr:sp macro="" textlink="">
      <xdr:nvSpPr>
        <xdr:cNvPr id="96" name="n_4aveValue有形固定資産減価償却率"/>
        <xdr:cNvSpPr txBox="1"/>
      </xdr:nvSpPr>
      <xdr:spPr>
        <a:xfrm>
          <a:off x="1418590" y="554164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32</xdr:row>
      <xdr:rowOff>34925</xdr:rowOff>
    </xdr:from>
    <xdr:ext cx="404495" cy="250825"/>
    <xdr:sp macro="" textlink="">
      <xdr:nvSpPr>
        <xdr:cNvPr id="97" name="n_1mainValue有形固定資産減価償却率"/>
        <xdr:cNvSpPr txBox="1"/>
      </xdr:nvSpPr>
      <xdr:spPr>
        <a:xfrm>
          <a:off x="3463290" y="6189980"/>
          <a:ext cx="404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31</xdr:row>
      <xdr:rowOff>163195</xdr:rowOff>
    </xdr:from>
    <xdr:ext cx="404495" cy="250190"/>
    <xdr:sp macro="" textlink="">
      <xdr:nvSpPr>
        <xdr:cNvPr id="98" name="n_2mainValue有形固定資産減価償却率"/>
        <xdr:cNvSpPr txBox="1"/>
      </xdr:nvSpPr>
      <xdr:spPr>
        <a:xfrm>
          <a:off x="2790190" y="6150610"/>
          <a:ext cx="404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31</xdr:row>
      <xdr:rowOff>120650</xdr:rowOff>
    </xdr:from>
    <xdr:ext cx="404495" cy="252730"/>
    <xdr:sp macro="" textlink="">
      <xdr:nvSpPr>
        <xdr:cNvPr id="99" name="n_3mainValue有形固定資産減価償却率"/>
        <xdr:cNvSpPr txBox="1"/>
      </xdr:nvSpPr>
      <xdr:spPr>
        <a:xfrm>
          <a:off x="2104390" y="610806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69.4</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31</xdr:row>
      <xdr:rowOff>84455</xdr:rowOff>
    </xdr:from>
    <xdr:ext cx="404495" cy="250190"/>
    <xdr:sp macro="" textlink="">
      <xdr:nvSpPr>
        <xdr:cNvPr id="100" name="n_4mainValue有形固定資産減価償却率"/>
        <xdr:cNvSpPr txBox="1"/>
      </xdr:nvSpPr>
      <xdr:spPr>
        <a:xfrm>
          <a:off x="1418590" y="6071870"/>
          <a:ext cx="404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68.2</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1" name="正方形/長方形 100"/>
        <xdr:cNvSpPr/>
      </xdr:nvSpPr>
      <xdr:spPr>
        <a:xfrm>
          <a:off x="10187305" y="4189730"/>
          <a:ext cx="380365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79375</xdr:rowOff>
    </xdr:from>
    <xdr:to>
      <xdr:col>68</xdr:col>
      <xdr:colOff>158750</xdr:colOff>
      <xdr:row>24</xdr:row>
      <xdr:rowOff>13970</xdr:rowOff>
    </xdr:to>
    <xdr:sp macro="" textlink="">
      <xdr:nvSpPr>
        <xdr:cNvPr id="102" name="正方形/長方形 101"/>
        <xdr:cNvSpPr/>
      </xdr:nvSpPr>
      <xdr:spPr>
        <a:xfrm>
          <a:off x="11142980" y="4558030"/>
          <a:ext cx="939800" cy="26987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70</xdr:col>
      <xdr:colOff>171450</xdr:colOff>
      <xdr:row>22</xdr:row>
      <xdr:rowOff>62865</xdr:rowOff>
    </xdr:from>
    <xdr:to>
      <xdr:col>75</xdr:col>
      <xdr:colOff>171450</xdr:colOff>
      <xdr:row>24</xdr:row>
      <xdr:rowOff>29845</xdr:rowOff>
    </xdr:to>
    <xdr:sp macro="" textlink="">
      <xdr:nvSpPr>
        <xdr:cNvPr id="103" name="正方形/長方形 102"/>
        <xdr:cNvSpPr/>
      </xdr:nvSpPr>
      <xdr:spPr>
        <a:xfrm>
          <a:off x="12438380" y="4541520"/>
          <a:ext cx="857250" cy="302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[ 815.3</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90170</xdr:rowOff>
    </xdr:to>
    <xdr:sp macro="" textlink="">
      <xdr:nvSpPr>
        <xdr:cNvPr id="104" name="正方形/長方形 103"/>
        <xdr:cNvSpPr/>
      </xdr:nvSpPr>
      <xdr:spPr>
        <a:xfrm>
          <a:off x="139592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28575</xdr:rowOff>
    </xdr:from>
    <xdr:to>
      <xdr:col>87</xdr:col>
      <xdr:colOff>149225</xdr:colOff>
      <xdr:row>23</xdr:row>
      <xdr:rowOff>108585</xdr:rowOff>
    </xdr:to>
    <xdr:sp macro="" textlink="">
      <xdr:nvSpPr>
        <xdr:cNvPr id="105" name="正方形/長方形 104"/>
        <xdr:cNvSpPr/>
      </xdr:nvSpPr>
      <xdr:spPr>
        <a:xfrm>
          <a:off x="139592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71/82</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90170</xdr:rowOff>
    </xdr:to>
    <xdr:sp macro="" textlink="">
      <xdr:nvSpPr>
        <xdr:cNvPr id="106" name="正方形/長方形 105"/>
        <xdr:cNvSpPr/>
      </xdr:nvSpPr>
      <xdr:spPr>
        <a:xfrm>
          <a:off x="1533080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28575</xdr:rowOff>
    </xdr:from>
    <xdr:to>
      <xdr:col>95</xdr:col>
      <xdr:colOff>149225</xdr:colOff>
      <xdr:row>23</xdr:row>
      <xdr:rowOff>108585</xdr:rowOff>
    </xdr:to>
    <xdr:sp macro="" textlink="">
      <xdr:nvSpPr>
        <xdr:cNvPr id="107" name="正方形/長方形 106"/>
        <xdr:cNvSpPr/>
      </xdr:nvSpPr>
      <xdr:spPr>
        <a:xfrm>
          <a:off x="1533080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509.7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90170</xdr:rowOff>
    </xdr:to>
    <xdr:sp macro="" textlink="">
      <xdr:nvSpPr>
        <xdr:cNvPr id="108" name="正方形/長方形 107"/>
        <xdr:cNvSpPr/>
      </xdr:nvSpPr>
      <xdr:spPr>
        <a:xfrm>
          <a:off x="16810355" y="4317365"/>
          <a:ext cx="1371600" cy="2514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96</xdr:col>
      <xdr:colOff>85725</xdr:colOff>
      <xdr:row>22</xdr:row>
      <xdr:rowOff>28575</xdr:rowOff>
    </xdr:from>
    <xdr:to>
      <xdr:col>104</xdr:col>
      <xdr:colOff>85725</xdr:colOff>
      <xdr:row>23</xdr:row>
      <xdr:rowOff>108585</xdr:rowOff>
    </xdr:to>
    <xdr:sp macro="" textlink="">
      <xdr:nvSpPr>
        <xdr:cNvPr id="109" name="正方形/長方形 108"/>
        <xdr:cNvSpPr/>
      </xdr:nvSpPr>
      <xdr:spPr>
        <a:xfrm>
          <a:off x="16810355" y="4507230"/>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526.3</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64770</xdr:rowOff>
    </xdr:from>
    <xdr:to>
      <xdr:col>80</xdr:col>
      <xdr:colOff>9525</xdr:colOff>
      <xdr:row>36</xdr:row>
      <xdr:rowOff>164465</xdr:rowOff>
    </xdr:to>
    <xdr:sp macro="" textlink="">
      <xdr:nvSpPr>
        <xdr:cNvPr id="110" name="正方形/長方形 109"/>
        <xdr:cNvSpPr/>
      </xdr:nvSpPr>
      <xdr:spPr>
        <a:xfrm>
          <a:off x="10187305" y="4878705"/>
          <a:ext cx="3803650" cy="211137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64770</xdr:rowOff>
    </xdr:from>
    <xdr:to>
      <xdr:col>106</xdr:col>
      <xdr:colOff>85725</xdr:colOff>
      <xdr:row>36</xdr:row>
      <xdr:rowOff>164465</xdr:rowOff>
    </xdr:to>
    <xdr:sp macro="" textlink="">
      <xdr:nvSpPr>
        <xdr:cNvPr id="111" name="正方形/長方形 110"/>
        <xdr:cNvSpPr/>
      </xdr:nvSpPr>
      <xdr:spPr>
        <a:xfrm>
          <a:off x="14238605" y="4878705"/>
          <a:ext cx="4286250" cy="2111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127635</xdr:rowOff>
    </xdr:from>
    <xdr:to>
      <xdr:col>105</xdr:col>
      <xdr:colOff>85725</xdr:colOff>
      <xdr:row>26</xdr:row>
      <xdr:rowOff>40005</xdr:rowOff>
    </xdr:to>
    <xdr:sp macro="" textlink="">
      <xdr:nvSpPr>
        <xdr:cNvPr id="112" name="正方形/長方形 111"/>
        <xdr:cNvSpPr/>
      </xdr:nvSpPr>
      <xdr:spPr>
        <a:xfrm>
          <a:off x="14238605" y="4941570"/>
          <a:ext cx="41148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77470</xdr:rowOff>
    </xdr:to>
    <xdr:sp macro="" textlink="" fLocksText="0">
      <xdr:nvSpPr>
        <xdr:cNvPr id="113" name="テキスト ボックス 112"/>
        <xdr:cNvSpPr txBox="1"/>
      </xdr:nvSpPr>
      <xdr:spPr>
        <a:xfrm>
          <a:off x="14314805" y="5165090"/>
          <a:ext cx="4102100" cy="173799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b="1">
              <a:solidFill>
                <a:srgbClr val="FF0000"/>
              </a:solidFill>
              <a:latin typeface="ＭＳ Ｐゴシック"/>
              <a:ea typeface="ＭＳ Ｐゴシック"/>
            </a:rPr>
            <a:t>　</a:t>
          </a:r>
          <a:r>
            <a:rPr kumimoji="1" lang="ja-JP" altLang="en-US" sz="1100" b="1">
              <a:solidFill>
                <a:sysClr val="windowText" lastClr="000000"/>
              </a:solidFill>
              <a:latin typeface="ＭＳ Ｐゴシック"/>
              <a:ea typeface="ＭＳ Ｐゴシック"/>
            </a:rPr>
            <a:t>一部事務組合への負担金や公営企業への繰出金の増に物価高騰の影響が重なり，経常経費充当財源が大幅に増加したことで，比率が大きく上昇し，平均を大きく上回っている。</a:t>
          </a:r>
        </a:p>
        <a:p>
          <a:r>
            <a:rPr kumimoji="1" lang="ja-JP" altLang="en-US" sz="1100" b="1">
              <a:solidFill>
                <a:sysClr val="windowText" lastClr="000000"/>
              </a:solidFill>
              <a:latin typeface="ＭＳ Ｐゴシック"/>
              <a:ea typeface="ＭＳ Ｐゴシック"/>
            </a:rPr>
            <a:t> 今後，大規模ハード事業の実施等による地方債の発行が見込まれているが，将来負担額が大きくなりすぎないよう，ハード事業の実施については慎重に検討していく必要がある。</a:t>
          </a:r>
          <a:endParaRPr kumimoji="1" lang="ja-JP" altLang="en-US" sz="1100">
            <a:solidFill>
              <a:sysClr val="windowText" lastClr="000000"/>
            </a:solidFill>
            <a:latin typeface="ＭＳ Ｐゴシック"/>
            <a:ea typeface="ＭＳ Ｐゴシック"/>
          </a:endParaRPr>
        </a:p>
      </xdr:txBody>
    </xdr:sp>
    <xdr:clientData/>
  </xdr:twoCellAnchor>
  <xdr:oneCellAnchor>
    <xdr:from>
      <xdr:col>57</xdr:col>
      <xdr:colOff>111125</xdr:colOff>
      <xdr:row>23</xdr:row>
      <xdr:rowOff>46990</xdr:rowOff>
    </xdr:from>
    <xdr:ext cx="347345" cy="217805"/>
    <xdr:sp macro="" textlink="">
      <xdr:nvSpPr>
        <xdr:cNvPr id="114" name="テキスト ボックス 113"/>
        <xdr:cNvSpPr txBox="1"/>
      </xdr:nvSpPr>
      <xdr:spPr>
        <a:xfrm>
          <a:off x="10149205" y="4693285"/>
          <a:ext cx="34734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164465</xdr:rowOff>
    </xdr:from>
    <xdr:to>
      <xdr:col>80</xdr:col>
      <xdr:colOff>9525</xdr:colOff>
      <xdr:row>36</xdr:row>
      <xdr:rowOff>164465</xdr:rowOff>
    </xdr:to>
    <xdr:cxnSp macro="">
      <xdr:nvCxnSpPr>
        <xdr:cNvPr id="115" name="直線コネクタ 114"/>
        <xdr:cNvCxnSpPr/>
      </xdr:nvCxnSpPr>
      <xdr:spPr>
        <a:xfrm>
          <a:off x="10187305" y="69900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36</xdr:row>
      <xdr:rowOff>73025</xdr:rowOff>
    </xdr:from>
    <xdr:ext cx="482600" cy="217805"/>
    <xdr:sp macro="" textlink="">
      <xdr:nvSpPr>
        <xdr:cNvPr id="116" name="テキスト ボックス 115"/>
        <xdr:cNvSpPr txBox="1"/>
      </xdr:nvSpPr>
      <xdr:spPr>
        <a:xfrm>
          <a:off x="9695180" y="6898640"/>
          <a:ext cx="48260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1,400.0</a:t>
          </a:r>
          <a:endParaRPr kumimoji="1" lang="ja-JP" altLang="en-US" sz="800">
            <a:latin typeface="ＭＳ Ｐゴシック"/>
            <a:ea typeface="ＭＳ Ｐゴシック"/>
          </a:endParaRPr>
        </a:p>
      </xdr:txBody>
    </xdr:sp>
    <xdr:clientData/>
  </xdr:oneCellAnchor>
  <xdr:twoCellAnchor>
    <xdr:from>
      <xdr:col>57</xdr:col>
      <xdr:colOff>149225</xdr:colOff>
      <xdr:row>35</xdr:row>
      <xdr:rowOff>30480</xdr:rowOff>
    </xdr:from>
    <xdr:to>
      <xdr:col>80</xdr:col>
      <xdr:colOff>9525</xdr:colOff>
      <xdr:row>35</xdr:row>
      <xdr:rowOff>30480</xdr:rowOff>
    </xdr:to>
    <xdr:cxnSp macro="">
      <xdr:nvCxnSpPr>
        <xdr:cNvPr id="117" name="直線コネクタ 116"/>
        <xdr:cNvCxnSpPr/>
      </xdr:nvCxnSpPr>
      <xdr:spPr>
        <a:xfrm>
          <a:off x="10187305" y="668845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34</xdr:row>
      <xdr:rowOff>106680</xdr:rowOff>
    </xdr:from>
    <xdr:ext cx="482600" cy="219710"/>
    <xdr:sp macro="" textlink="">
      <xdr:nvSpPr>
        <xdr:cNvPr id="118" name="テキスト ボックス 117"/>
        <xdr:cNvSpPr txBox="1"/>
      </xdr:nvSpPr>
      <xdr:spPr>
        <a:xfrm>
          <a:off x="9695180" y="6597015"/>
          <a:ext cx="48260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1,200.0</a:t>
          </a:r>
          <a:endParaRPr kumimoji="1" lang="ja-JP" altLang="en-US" sz="800">
            <a:latin typeface="ＭＳ Ｐゴシック"/>
            <a:ea typeface="ＭＳ Ｐゴシック"/>
          </a:endParaRPr>
        </a:p>
      </xdr:txBody>
    </xdr:sp>
    <xdr:clientData/>
  </xdr:oneCellAnchor>
  <xdr:twoCellAnchor>
    <xdr:from>
      <xdr:col>57</xdr:col>
      <xdr:colOff>149225</xdr:colOff>
      <xdr:row>33</xdr:row>
      <xdr:rowOff>64135</xdr:rowOff>
    </xdr:from>
    <xdr:to>
      <xdr:col>80</xdr:col>
      <xdr:colOff>9525</xdr:colOff>
      <xdr:row>33</xdr:row>
      <xdr:rowOff>64135</xdr:rowOff>
    </xdr:to>
    <xdr:cxnSp macro="">
      <xdr:nvCxnSpPr>
        <xdr:cNvPr id="119" name="直線コネクタ 118"/>
        <xdr:cNvCxnSpPr/>
      </xdr:nvCxnSpPr>
      <xdr:spPr>
        <a:xfrm>
          <a:off x="10187305" y="638683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171450</xdr:colOff>
      <xdr:row>32</xdr:row>
      <xdr:rowOff>140335</xdr:rowOff>
    </xdr:from>
    <xdr:ext cx="482600" cy="217170"/>
    <xdr:sp macro="" textlink="">
      <xdr:nvSpPr>
        <xdr:cNvPr id="120" name="テキスト ボックス 119"/>
        <xdr:cNvSpPr txBox="1"/>
      </xdr:nvSpPr>
      <xdr:spPr>
        <a:xfrm>
          <a:off x="9695180" y="6295390"/>
          <a:ext cx="482600"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1,000.0</a:t>
          </a:r>
          <a:endParaRPr kumimoji="1" lang="ja-JP" altLang="en-US" sz="800">
            <a:latin typeface="ＭＳ Ｐゴシック"/>
            <a:ea typeface="ＭＳ Ｐゴシック"/>
          </a:endParaRPr>
        </a:p>
      </xdr:txBody>
    </xdr:sp>
    <xdr:clientData/>
  </xdr:oneCellAnchor>
  <xdr:twoCellAnchor>
    <xdr:from>
      <xdr:col>57</xdr:col>
      <xdr:colOff>149225</xdr:colOff>
      <xdr:row>31</xdr:row>
      <xdr:rowOff>97790</xdr:rowOff>
    </xdr:from>
    <xdr:to>
      <xdr:col>80</xdr:col>
      <xdr:colOff>9525</xdr:colOff>
      <xdr:row>31</xdr:row>
      <xdr:rowOff>97790</xdr:rowOff>
    </xdr:to>
    <xdr:cxnSp macro="">
      <xdr:nvCxnSpPr>
        <xdr:cNvPr id="121" name="直線コネクタ 120"/>
        <xdr:cNvCxnSpPr/>
      </xdr:nvCxnSpPr>
      <xdr:spPr>
        <a:xfrm>
          <a:off x="10187305" y="60852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31</xdr:row>
      <xdr:rowOff>5715</xdr:rowOff>
    </xdr:from>
    <xdr:ext cx="407670" cy="219710"/>
    <xdr:sp macro="" textlink="">
      <xdr:nvSpPr>
        <xdr:cNvPr id="122" name="テキスト ボックス 121"/>
        <xdr:cNvSpPr txBox="1"/>
      </xdr:nvSpPr>
      <xdr:spPr>
        <a:xfrm>
          <a:off x="9751060" y="5993130"/>
          <a:ext cx="4076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800.0</a:t>
          </a:r>
          <a:endParaRPr kumimoji="1" lang="ja-JP" altLang="en-US" sz="800">
            <a:latin typeface="ＭＳ Ｐゴシック"/>
            <a:ea typeface="ＭＳ Ｐゴシック"/>
          </a:endParaRPr>
        </a:p>
      </xdr:txBody>
    </xdr:sp>
    <xdr:clientData/>
  </xdr:oneCellAnchor>
  <xdr:twoCellAnchor>
    <xdr:from>
      <xdr:col>57</xdr:col>
      <xdr:colOff>149225</xdr:colOff>
      <xdr:row>29</xdr:row>
      <xdr:rowOff>131445</xdr:rowOff>
    </xdr:from>
    <xdr:to>
      <xdr:col>80</xdr:col>
      <xdr:colOff>9525</xdr:colOff>
      <xdr:row>29</xdr:row>
      <xdr:rowOff>131445</xdr:rowOff>
    </xdr:to>
    <xdr:cxnSp macro="">
      <xdr:nvCxnSpPr>
        <xdr:cNvPr id="123" name="直線コネクタ 122"/>
        <xdr:cNvCxnSpPr/>
      </xdr:nvCxnSpPr>
      <xdr:spPr>
        <a:xfrm>
          <a:off x="10187305" y="5783580"/>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29</xdr:row>
      <xdr:rowOff>39370</xdr:rowOff>
    </xdr:from>
    <xdr:ext cx="407670" cy="219710"/>
    <xdr:sp macro="" textlink="">
      <xdr:nvSpPr>
        <xdr:cNvPr id="124" name="テキスト ボックス 123"/>
        <xdr:cNvSpPr txBox="1"/>
      </xdr:nvSpPr>
      <xdr:spPr>
        <a:xfrm>
          <a:off x="9751060" y="5691505"/>
          <a:ext cx="4076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600.0</a:t>
          </a:r>
          <a:endParaRPr kumimoji="1" lang="ja-JP" altLang="en-US" sz="800">
            <a:latin typeface="ＭＳ Ｐゴシック"/>
            <a:ea typeface="ＭＳ Ｐゴシック"/>
          </a:endParaRPr>
        </a:p>
      </xdr:txBody>
    </xdr:sp>
    <xdr:clientData/>
  </xdr:oneCellAnchor>
  <xdr:twoCellAnchor>
    <xdr:from>
      <xdr:col>57</xdr:col>
      <xdr:colOff>149225</xdr:colOff>
      <xdr:row>27</xdr:row>
      <xdr:rowOff>165100</xdr:rowOff>
    </xdr:from>
    <xdr:to>
      <xdr:col>80</xdr:col>
      <xdr:colOff>9525</xdr:colOff>
      <xdr:row>27</xdr:row>
      <xdr:rowOff>165100</xdr:rowOff>
    </xdr:to>
    <xdr:cxnSp macro="">
      <xdr:nvCxnSpPr>
        <xdr:cNvPr id="125" name="直線コネクタ 124"/>
        <xdr:cNvCxnSpPr/>
      </xdr:nvCxnSpPr>
      <xdr:spPr>
        <a:xfrm>
          <a:off x="10187305" y="548195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27</xdr:row>
      <xdr:rowOff>73660</xdr:rowOff>
    </xdr:from>
    <xdr:ext cx="407670" cy="217805"/>
    <xdr:sp macro="" textlink="">
      <xdr:nvSpPr>
        <xdr:cNvPr id="126" name="テキスト ボックス 125"/>
        <xdr:cNvSpPr txBox="1"/>
      </xdr:nvSpPr>
      <xdr:spPr>
        <a:xfrm>
          <a:off x="9751060" y="5390515"/>
          <a:ext cx="40767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31750</xdr:rowOff>
    </xdr:from>
    <xdr:to>
      <xdr:col>80</xdr:col>
      <xdr:colOff>9525</xdr:colOff>
      <xdr:row>26</xdr:row>
      <xdr:rowOff>31750</xdr:rowOff>
    </xdr:to>
    <xdr:cxnSp macro="">
      <xdr:nvCxnSpPr>
        <xdr:cNvPr id="127" name="直線コネクタ 126"/>
        <xdr:cNvCxnSpPr/>
      </xdr:nvCxnSpPr>
      <xdr:spPr>
        <a:xfrm>
          <a:off x="10187305" y="518096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25</xdr:row>
      <xdr:rowOff>107315</xdr:rowOff>
    </xdr:from>
    <xdr:ext cx="407670" cy="219075"/>
    <xdr:sp macro="" textlink="">
      <xdr:nvSpPr>
        <xdr:cNvPr id="128" name="テキスト ボックス 127"/>
        <xdr:cNvSpPr txBox="1"/>
      </xdr:nvSpPr>
      <xdr:spPr>
        <a:xfrm>
          <a:off x="9751060" y="5088890"/>
          <a:ext cx="407670" cy="2190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24</xdr:row>
      <xdr:rowOff>64770</xdr:rowOff>
    </xdr:to>
    <xdr:cxnSp macro="">
      <xdr:nvCxnSpPr>
        <xdr:cNvPr id="129" name="直線コネクタ 128"/>
        <xdr:cNvCxnSpPr/>
      </xdr:nvCxnSpPr>
      <xdr:spPr>
        <a:xfrm>
          <a:off x="10187305" y="4878705"/>
          <a:ext cx="38036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23</xdr:row>
      <xdr:rowOff>140970</xdr:rowOff>
    </xdr:from>
    <xdr:ext cx="305435" cy="217170"/>
    <xdr:sp macro="" textlink="">
      <xdr:nvSpPr>
        <xdr:cNvPr id="130" name="テキスト ボックス 129"/>
        <xdr:cNvSpPr txBox="1"/>
      </xdr:nvSpPr>
      <xdr:spPr>
        <a:xfrm>
          <a:off x="9853930" y="4787265"/>
          <a:ext cx="305435" cy="2171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64770</xdr:rowOff>
    </xdr:from>
    <xdr:to>
      <xdr:col>80</xdr:col>
      <xdr:colOff>9525</xdr:colOff>
      <xdr:row>36</xdr:row>
      <xdr:rowOff>164465</xdr:rowOff>
    </xdr:to>
    <xdr:sp macro="" textlink="">
      <xdr:nvSpPr>
        <xdr:cNvPr id="131" name="債務償還比率グラフ枠"/>
        <xdr:cNvSpPr/>
      </xdr:nvSpPr>
      <xdr:spPr>
        <a:xfrm>
          <a:off x="10187305" y="4878705"/>
          <a:ext cx="3803650" cy="211137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25</xdr:row>
      <xdr:rowOff>113665</xdr:rowOff>
    </xdr:from>
    <xdr:to>
      <xdr:col>76</xdr:col>
      <xdr:colOff>21590</xdr:colOff>
      <xdr:row>34</xdr:row>
      <xdr:rowOff>90805</xdr:rowOff>
    </xdr:to>
    <xdr:cxnSp macro="">
      <xdr:nvCxnSpPr>
        <xdr:cNvPr id="132" name="直線コネクタ 131"/>
        <xdr:cNvCxnSpPr/>
      </xdr:nvCxnSpPr>
      <xdr:spPr>
        <a:xfrm flipV="1">
          <a:off x="13315950" y="5095240"/>
          <a:ext cx="1270" cy="14859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94615</xdr:rowOff>
    </xdr:from>
    <xdr:ext cx="560070" cy="253365"/>
    <xdr:sp macro="" textlink="">
      <xdr:nvSpPr>
        <xdr:cNvPr id="133" name="債務償還比率最小値テキスト"/>
        <xdr:cNvSpPr txBox="1"/>
      </xdr:nvSpPr>
      <xdr:spPr>
        <a:xfrm>
          <a:off x="13368655" y="6584950"/>
          <a:ext cx="5600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1,128.6</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90805</xdr:rowOff>
    </xdr:from>
    <xdr:to>
      <xdr:col>76</xdr:col>
      <xdr:colOff>111125</xdr:colOff>
      <xdr:row>34</xdr:row>
      <xdr:rowOff>90805</xdr:rowOff>
    </xdr:to>
    <xdr:cxnSp macro="">
      <xdr:nvCxnSpPr>
        <xdr:cNvPr id="134" name="直線コネクタ 133"/>
        <xdr:cNvCxnSpPr/>
      </xdr:nvCxnSpPr>
      <xdr:spPr>
        <a:xfrm>
          <a:off x="13248005" y="65811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61595</xdr:rowOff>
    </xdr:from>
    <xdr:ext cx="469265" cy="252730"/>
    <xdr:sp macro="" textlink="">
      <xdr:nvSpPr>
        <xdr:cNvPr id="135" name="債務償還比率最大値テキスト"/>
        <xdr:cNvSpPr txBox="1"/>
      </xdr:nvSpPr>
      <xdr:spPr>
        <a:xfrm>
          <a:off x="13368655" y="487553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143.1</a:t>
          </a:r>
          <a:endParaRPr kumimoji="1" lang="ja-JP" altLang="en-US" sz="1000" b="1">
            <a:latin typeface="ＭＳ Ｐゴシック"/>
            <a:ea typeface="ＭＳ Ｐゴシック"/>
          </a:endParaRPr>
        </a:p>
      </xdr:txBody>
    </xdr:sp>
    <xdr:clientData/>
  </xdr:oneCellAnchor>
  <xdr:twoCellAnchor>
    <xdr:from>
      <xdr:col>75</xdr:col>
      <xdr:colOff>123825</xdr:colOff>
      <xdr:row>25</xdr:row>
      <xdr:rowOff>113665</xdr:rowOff>
    </xdr:from>
    <xdr:to>
      <xdr:col>76</xdr:col>
      <xdr:colOff>111125</xdr:colOff>
      <xdr:row>25</xdr:row>
      <xdr:rowOff>113665</xdr:rowOff>
    </xdr:to>
    <xdr:cxnSp macro="">
      <xdr:nvCxnSpPr>
        <xdr:cNvPr id="136" name="直線コネクタ 135"/>
        <xdr:cNvCxnSpPr/>
      </xdr:nvCxnSpPr>
      <xdr:spPr>
        <a:xfrm>
          <a:off x="13248005" y="50952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38735</xdr:rowOff>
    </xdr:from>
    <xdr:ext cx="469265" cy="253365"/>
    <xdr:sp macro="" textlink="">
      <xdr:nvSpPr>
        <xdr:cNvPr id="137" name="債務償還比率平均値テキスト"/>
        <xdr:cNvSpPr txBox="1"/>
      </xdr:nvSpPr>
      <xdr:spPr>
        <a:xfrm>
          <a:off x="13368655" y="5523230"/>
          <a:ext cx="469265"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556.4</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29</xdr:row>
      <xdr:rowOff>16510</xdr:rowOff>
    </xdr:from>
    <xdr:to>
      <xdr:col>76</xdr:col>
      <xdr:colOff>73025</xdr:colOff>
      <xdr:row>29</xdr:row>
      <xdr:rowOff>115570</xdr:rowOff>
    </xdr:to>
    <xdr:sp macro="" textlink="">
      <xdr:nvSpPr>
        <xdr:cNvPr id="138" name="フローチャート: 判断 137"/>
        <xdr:cNvSpPr/>
      </xdr:nvSpPr>
      <xdr:spPr>
        <a:xfrm>
          <a:off x="13286105" y="56686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166370</xdr:rowOff>
    </xdr:from>
    <xdr:to>
      <xdr:col>72</xdr:col>
      <xdr:colOff>123825</xdr:colOff>
      <xdr:row>29</xdr:row>
      <xdr:rowOff>97790</xdr:rowOff>
    </xdr:to>
    <xdr:sp macro="" textlink="">
      <xdr:nvSpPr>
        <xdr:cNvPr id="139" name="フローチャート: 判断 138"/>
        <xdr:cNvSpPr/>
      </xdr:nvSpPr>
      <xdr:spPr>
        <a:xfrm>
          <a:off x="12632055" y="56508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120015</xdr:rowOff>
    </xdr:from>
    <xdr:to>
      <xdr:col>68</xdr:col>
      <xdr:colOff>123825</xdr:colOff>
      <xdr:row>29</xdr:row>
      <xdr:rowOff>52070</xdr:rowOff>
    </xdr:to>
    <xdr:sp macro="" textlink="">
      <xdr:nvSpPr>
        <xdr:cNvPr id="140" name="フローチャート: 判断 139"/>
        <xdr:cNvSpPr/>
      </xdr:nvSpPr>
      <xdr:spPr>
        <a:xfrm>
          <a:off x="11946255" y="56045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156845</xdr:rowOff>
    </xdr:from>
    <xdr:to>
      <xdr:col>64</xdr:col>
      <xdr:colOff>123825</xdr:colOff>
      <xdr:row>30</xdr:row>
      <xdr:rowOff>88900</xdr:rowOff>
    </xdr:to>
    <xdr:sp macro="" textlink="">
      <xdr:nvSpPr>
        <xdr:cNvPr id="141" name="フローチャート: 判断 140"/>
        <xdr:cNvSpPr/>
      </xdr:nvSpPr>
      <xdr:spPr>
        <a:xfrm>
          <a:off x="11260455" y="580898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137160</xdr:rowOff>
    </xdr:from>
    <xdr:to>
      <xdr:col>60</xdr:col>
      <xdr:colOff>123825</xdr:colOff>
      <xdr:row>30</xdr:row>
      <xdr:rowOff>69215</xdr:rowOff>
    </xdr:to>
    <xdr:sp macro="" textlink="">
      <xdr:nvSpPr>
        <xdr:cNvPr id="142" name="フローチャート: 判断 141"/>
        <xdr:cNvSpPr/>
      </xdr:nvSpPr>
      <xdr:spPr>
        <a:xfrm>
          <a:off x="10574655" y="57892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41275</xdr:rowOff>
    </xdr:from>
    <xdr:ext cx="759460" cy="219710"/>
    <xdr:sp macro="" textlink="">
      <xdr:nvSpPr>
        <xdr:cNvPr id="143" name="テキスト ボックス 142"/>
        <xdr:cNvSpPr txBox="1"/>
      </xdr:nvSpPr>
      <xdr:spPr>
        <a:xfrm>
          <a:off x="13159105" y="7034530"/>
          <a:ext cx="75946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R05</a:t>
          </a:r>
          <a:endParaRPr kumimoji="1" lang="ja-JP" altLang="en-US" sz="800">
            <a:latin typeface="ＭＳ Ｐゴシック"/>
            <a:ea typeface="ＭＳ Ｐゴシック"/>
          </a:endParaRPr>
        </a:p>
      </xdr:txBody>
    </xdr:sp>
    <xdr:clientData/>
  </xdr:oneCellAnchor>
  <xdr:oneCellAnchor>
    <xdr:from>
      <xdr:col>71</xdr:col>
      <xdr:colOff>85725</xdr:colOff>
      <xdr:row>37</xdr:row>
      <xdr:rowOff>41275</xdr:rowOff>
    </xdr:from>
    <xdr:ext cx="761365" cy="219710"/>
    <xdr:sp macro="" textlink="">
      <xdr:nvSpPr>
        <xdr:cNvPr id="144" name="テキスト ボックス 143"/>
        <xdr:cNvSpPr txBox="1"/>
      </xdr:nvSpPr>
      <xdr:spPr>
        <a:xfrm>
          <a:off x="12524105" y="7034530"/>
          <a:ext cx="7613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R04</a:t>
          </a:r>
          <a:endParaRPr kumimoji="1" lang="ja-JP" altLang="en-US" sz="800">
            <a:latin typeface="ＭＳ Ｐゴシック"/>
            <a:ea typeface="ＭＳ Ｐゴシック"/>
          </a:endParaRPr>
        </a:p>
      </xdr:txBody>
    </xdr:sp>
    <xdr:clientData/>
  </xdr:oneCellAnchor>
  <xdr:oneCellAnchor>
    <xdr:from>
      <xdr:col>67</xdr:col>
      <xdr:colOff>85725</xdr:colOff>
      <xdr:row>37</xdr:row>
      <xdr:rowOff>41275</xdr:rowOff>
    </xdr:from>
    <xdr:ext cx="761365" cy="219710"/>
    <xdr:sp macro="" textlink="">
      <xdr:nvSpPr>
        <xdr:cNvPr id="145" name="テキスト ボックス 144"/>
        <xdr:cNvSpPr txBox="1"/>
      </xdr:nvSpPr>
      <xdr:spPr>
        <a:xfrm>
          <a:off x="11838305" y="7034530"/>
          <a:ext cx="7613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R03</a:t>
          </a:r>
          <a:endParaRPr kumimoji="1" lang="ja-JP" altLang="en-US" sz="800">
            <a:latin typeface="ＭＳ Ｐゴシック"/>
            <a:ea typeface="ＭＳ Ｐゴシック"/>
          </a:endParaRPr>
        </a:p>
      </xdr:txBody>
    </xdr:sp>
    <xdr:clientData/>
  </xdr:oneCellAnchor>
  <xdr:oneCellAnchor>
    <xdr:from>
      <xdr:col>63</xdr:col>
      <xdr:colOff>85725</xdr:colOff>
      <xdr:row>37</xdr:row>
      <xdr:rowOff>41275</xdr:rowOff>
    </xdr:from>
    <xdr:ext cx="761365" cy="219710"/>
    <xdr:sp macro="" textlink="">
      <xdr:nvSpPr>
        <xdr:cNvPr id="146" name="テキスト ボックス 145"/>
        <xdr:cNvSpPr txBox="1"/>
      </xdr:nvSpPr>
      <xdr:spPr>
        <a:xfrm>
          <a:off x="11152505" y="7034530"/>
          <a:ext cx="7613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R02</a:t>
          </a:r>
          <a:endParaRPr kumimoji="1" lang="ja-JP" altLang="en-US" sz="800">
            <a:latin typeface="ＭＳ Ｐゴシック"/>
            <a:ea typeface="ＭＳ Ｐゴシック"/>
          </a:endParaRPr>
        </a:p>
      </xdr:txBody>
    </xdr:sp>
    <xdr:clientData/>
  </xdr:oneCellAnchor>
  <xdr:oneCellAnchor>
    <xdr:from>
      <xdr:col>59</xdr:col>
      <xdr:colOff>85725</xdr:colOff>
      <xdr:row>37</xdr:row>
      <xdr:rowOff>41275</xdr:rowOff>
    </xdr:from>
    <xdr:ext cx="761365" cy="219710"/>
    <xdr:sp macro="" textlink="">
      <xdr:nvSpPr>
        <xdr:cNvPr id="147" name="テキスト ボックス 146"/>
        <xdr:cNvSpPr txBox="1"/>
      </xdr:nvSpPr>
      <xdr:spPr>
        <a:xfrm>
          <a:off x="10466705" y="7034530"/>
          <a:ext cx="7613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twoCellAnchor>
    <xdr:from>
      <xdr:col>75</xdr:col>
      <xdr:colOff>161925</xdr:colOff>
      <xdr:row>31</xdr:row>
      <xdr:rowOff>71755</xdr:rowOff>
    </xdr:from>
    <xdr:to>
      <xdr:col>76</xdr:col>
      <xdr:colOff>73025</xdr:colOff>
      <xdr:row>32</xdr:row>
      <xdr:rowOff>3175</xdr:rowOff>
    </xdr:to>
    <xdr:sp macro="" textlink="">
      <xdr:nvSpPr>
        <xdr:cNvPr id="148" name="楕円 147"/>
        <xdr:cNvSpPr/>
      </xdr:nvSpPr>
      <xdr:spPr>
        <a:xfrm>
          <a:off x="13286105" y="60591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50800</xdr:rowOff>
    </xdr:from>
    <xdr:ext cx="469265" cy="250190"/>
    <xdr:sp macro="" textlink="">
      <xdr:nvSpPr>
        <xdr:cNvPr id="149" name="債務償還比率該当値テキスト"/>
        <xdr:cNvSpPr txBox="1"/>
      </xdr:nvSpPr>
      <xdr:spPr>
        <a:xfrm>
          <a:off x="13368655" y="603821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815.3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22225</xdr:colOff>
      <xdr:row>30</xdr:row>
      <xdr:rowOff>87630</xdr:rowOff>
    </xdr:from>
    <xdr:to>
      <xdr:col>72</xdr:col>
      <xdr:colOff>123825</xdr:colOff>
      <xdr:row>31</xdr:row>
      <xdr:rowOff>19050</xdr:rowOff>
    </xdr:to>
    <xdr:sp macro="" textlink="">
      <xdr:nvSpPr>
        <xdr:cNvPr id="150" name="楕円 149"/>
        <xdr:cNvSpPr/>
      </xdr:nvSpPr>
      <xdr:spPr>
        <a:xfrm>
          <a:off x="12632055" y="59074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30</xdr:row>
      <xdr:rowOff>137160</xdr:rowOff>
    </xdr:from>
    <xdr:to>
      <xdr:col>76</xdr:col>
      <xdr:colOff>22225</xdr:colOff>
      <xdr:row>31</xdr:row>
      <xdr:rowOff>120650</xdr:rowOff>
    </xdr:to>
    <xdr:cxnSp macro="">
      <xdr:nvCxnSpPr>
        <xdr:cNvPr id="151" name="直線コネクタ 150"/>
        <xdr:cNvCxnSpPr/>
      </xdr:nvCxnSpPr>
      <xdr:spPr>
        <a:xfrm>
          <a:off x="12682855" y="5956935"/>
          <a:ext cx="635000" cy="151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76835</xdr:rowOff>
    </xdr:from>
    <xdr:to>
      <xdr:col>68</xdr:col>
      <xdr:colOff>123825</xdr:colOff>
      <xdr:row>30</xdr:row>
      <xdr:rowOff>8255</xdr:rowOff>
    </xdr:to>
    <xdr:sp macro="" textlink="">
      <xdr:nvSpPr>
        <xdr:cNvPr id="152" name="楕円 151"/>
        <xdr:cNvSpPr/>
      </xdr:nvSpPr>
      <xdr:spPr>
        <a:xfrm>
          <a:off x="11946255" y="57289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127000</xdr:rowOff>
    </xdr:from>
    <xdr:to>
      <xdr:col>72</xdr:col>
      <xdr:colOff>73025</xdr:colOff>
      <xdr:row>30</xdr:row>
      <xdr:rowOff>137160</xdr:rowOff>
    </xdr:to>
    <xdr:cxnSp macro="">
      <xdr:nvCxnSpPr>
        <xdr:cNvPr id="153" name="直線コネクタ 152"/>
        <xdr:cNvCxnSpPr/>
      </xdr:nvCxnSpPr>
      <xdr:spPr>
        <a:xfrm>
          <a:off x="11997055" y="5779135"/>
          <a:ext cx="6858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129540</xdr:rowOff>
    </xdr:from>
    <xdr:to>
      <xdr:col>64</xdr:col>
      <xdr:colOff>123825</xdr:colOff>
      <xdr:row>31</xdr:row>
      <xdr:rowOff>61595</xdr:rowOff>
    </xdr:to>
    <xdr:sp macro="" textlink="">
      <xdr:nvSpPr>
        <xdr:cNvPr id="154" name="楕円 153"/>
        <xdr:cNvSpPr/>
      </xdr:nvSpPr>
      <xdr:spPr>
        <a:xfrm>
          <a:off x="11260455" y="59493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127000</xdr:rowOff>
    </xdr:from>
    <xdr:to>
      <xdr:col>68</xdr:col>
      <xdr:colOff>73025</xdr:colOff>
      <xdr:row>31</xdr:row>
      <xdr:rowOff>12065</xdr:rowOff>
    </xdr:to>
    <xdr:cxnSp macro="">
      <xdr:nvCxnSpPr>
        <xdr:cNvPr id="155" name="直線コネクタ 154"/>
        <xdr:cNvCxnSpPr/>
      </xdr:nvCxnSpPr>
      <xdr:spPr>
        <a:xfrm flipV="1">
          <a:off x="11311255" y="5779135"/>
          <a:ext cx="685800" cy="220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11430</xdr:rowOff>
    </xdr:from>
    <xdr:to>
      <xdr:col>60</xdr:col>
      <xdr:colOff>123825</xdr:colOff>
      <xdr:row>31</xdr:row>
      <xdr:rowOff>110490</xdr:rowOff>
    </xdr:to>
    <xdr:sp macro="" textlink="">
      <xdr:nvSpPr>
        <xdr:cNvPr id="156" name="楕円 155"/>
        <xdr:cNvSpPr/>
      </xdr:nvSpPr>
      <xdr:spPr>
        <a:xfrm>
          <a:off x="10574655" y="5998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31</xdr:row>
      <xdr:rowOff>12065</xdr:rowOff>
    </xdr:from>
    <xdr:to>
      <xdr:col>64</xdr:col>
      <xdr:colOff>73025</xdr:colOff>
      <xdr:row>31</xdr:row>
      <xdr:rowOff>60960</xdr:rowOff>
    </xdr:to>
    <xdr:cxnSp macro="">
      <xdr:nvCxnSpPr>
        <xdr:cNvPr id="157" name="直線コネクタ 156"/>
        <xdr:cNvCxnSpPr/>
      </xdr:nvCxnSpPr>
      <xdr:spPr>
        <a:xfrm flipV="1">
          <a:off x="10625455" y="5999480"/>
          <a:ext cx="6858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15875</xdr:colOff>
      <xdr:row>27</xdr:row>
      <xdr:rowOff>114300</xdr:rowOff>
    </xdr:from>
    <xdr:ext cx="469265" cy="253365"/>
    <xdr:sp macro="" textlink="">
      <xdr:nvSpPr>
        <xdr:cNvPr id="158" name="n_1aveValue債務償還比率"/>
        <xdr:cNvSpPr txBox="1"/>
      </xdr:nvSpPr>
      <xdr:spPr>
        <a:xfrm>
          <a:off x="12454255" y="543115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544.6</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28575</xdr:colOff>
      <xdr:row>27</xdr:row>
      <xdr:rowOff>68580</xdr:rowOff>
    </xdr:from>
    <xdr:ext cx="469265" cy="250825"/>
    <xdr:sp macro="" textlink="">
      <xdr:nvSpPr>
        <xdr:cNvPr id="159" name="n_2aveValue債務償還比率"/>
        <xdr:cNvSpPr txBox="1"/>
      </xdr:nvSpPr>
      <xdr:spPr>
        <a:xfrm>
          <a:off x="11781155" y="5385435"/>
          <a:ext cx="469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514.1</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28575</xdr:colOff>
      <xdr:row>28</xdr:row>
      <xdr:rowOff>105410</xdr:rowOff>
    </xdr:from>
    <xdr:ext cx="469265" cy="250825"/>
    <xdr:sp macro="" textlink="">
      <xdr:nvSpPr>
        <xdr:cNvPr id="160" name="n_3aveValue債務償還比率"/>
        <xdr:cNvSpPr txBox="1"/>
      </xdr:nvSpPr>
      <xdr:spPr>
        <a:xfrm>
          <a:off x="11095355" y="5589905"/>
          <a:ext cx="469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649.6</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28575</xdr:colOff>
      <xdr:row>28</xdr:row>
      <xdr:rowOff>85090</xdr:rowOff>
    </xdr:from>
    <xdr:ext cx="469265" cy="250190"/>
    <xdr:sp macro="" textlink="">
      <xdr:nvSpPr>
        <xdr:cNvPr id="161" name="n_4aveValue債務償還比率"/>
        <xdr:cNvSpPr txBox="1"/>
      </xdr:nvSpPr>
      <xdr:spPr>
        <a:xfrm>
          <a:off x="10409555" y="556958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636.7</a:t>
          </a:r>
          <a:endParaRPr kumimoji="1" lang="ja-JP" altLang="en-US" sz="1000" b="1">
            <a:solidFill>
              <a:srgbClr val="000080"/>
            </a:solidFill>
            <a:latin typeface="ＭＳ Ｐゴシック"/>
            <a:ea typeface="ＭＳ Ｐゴシック"/>
          </a:endParaRPr>
        </a:p>
      </xdr:txBody>
    </xdr:sp>
    <xdr:clientData/>
  </xdr:oneCellAnchor>
  <xdr:oneCellAnchor>
    <xdr:from>
      <xdr:col>71</xdr:col>
      <xdr:colOff>15875</xdr:colOff>
      <xdr:row>31</xdr:row>
      <xdr:rowOff>10795</xdr:rowOff>
    </xdr:from>
    <xdr:ext cx="469265" cy="250190"/>
    <xdr:sp macro="" textlink="">
      <xdr:nvSpPr>
        <xdr:cNvPr id="162" name="n_1mainValue債務償還比率"/>
        <xdr:cNvSpPr txBox="1"/>
      </xdr:nvSpPr>
      <xdr:spPr>
        <a:xfrm>
          <a:off x="12454255" y="5998210"/>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714.7</a:t>
          </a:r>
          <a:endParaRPr kumimoji="1" lang="ja-JP" altLang="en-US" sz="1000" b="1">
            <a:solidFill>
              <a:srgbClr val="FF0000"/>
            </a:solidFill>
            <a:latin typeface="ＭＳ Ｐゴシック"/>
            <a:ea typeface="ＭＳ Ｐゴシック"/>
          </a:endParaRPr>
        </a:p>
      </xdr:txBody>
    </xdr:sp>
    <xdr:clientData/>
  </xdr:oneCellAnchor>
  <xdr:oneCellAnchor>
    <xdr:from>
      <xdr:col>67</xdr:col>
      <xdr:colOff>28575</xdr:colOff>
      <xdr:row>29</xdr:row>
      <xdr:rowOff>167640</xdr:rowOff>
    </xdr:from>
    <xdr:ext cx="469265" cy="253365"/>
    <xdr:sp macro="" textlink="">
      <xdr:nvSpPr>
        <xdr:cNvPr id="163" name="n_2mainValue債務償還比率"/>
        <xdr:cNvSpPr txBox="1"/>
      </xdr:nvSpPr>
      <xdr:spPr>
        <a:xfrm>
          <a:off x="11781155" y="581977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a:t>
          </a:r>
          <a:endParaRPr kumimoji="1" lang="ja-JP" altLang="en-US" sz="1000" b="1">
            <a:solidFill>
              <a:srgbClr val="FF0000"/>
            </a:solidFill>
            <a:latin typeface="ＭＳ Ｐゴシック"/>
            <a:ea typeface="ＭＳ Ｐゴシック"/>
          </a:endParaRPr>
        </a:p>
      </xdr:txBody>
    </xdr:sp>
    <xdr:clientData/>
  </xdr:oneCellAnchor>
  <xdr:oneCellAnchor>
    <xdr:from>
      <xdr:col>63</xdr:col>
      <xdr:colOff>28575</xdr:colOff>
      <xdr:row>31</xdr:row>
      <xdr:rowOff>52705</xdr:rowOff>
    </xdr:from>
    <xdr:ext cx="469265" cy="250190"/>
    <xdr:sp macro="" textlink="">
      <xdr:nvSpPr>
        <xdr:cNvPr id="164" name="n_3mainValue債務償還比率"/>
        <xdr:cNvSpPr txBox="1"/>
      </xdr:nvSpPr>
      <xdr:spPr>
        <a:xfrm>
          <a:off x="11095355" y="6040120"/>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742.9</a:t>
          </a:r>
          <a:endParaRPr kumimoji="1" lang="ja-JP" altLang="en-US" sz="1000" b="1">
            <a:solidFill>
              <a:srgbClr val="FF0000"/>
            </a:solidFill>
            <a:latin typeface="ＭＳ Ｐゴシック"/>
            <a:ea typeface="ＭＳ Ｐゴシック"/>
          </a:endParaRPr>
        </a:p>
      </xdr:txBody>
    </xdr:sp>
    <xdr:clientData/>
  </xdr:oneCellAnchor>
  <xdr:oneCellAnchor>
    <xdr:from>
      <xdr:col>59</xdr:col>
      <xdr:colOff>28575</xdr:colOff>
      <xdr:row>31</xdr:row>
      <xdr:rowOff>101600</xdr:rowOff>
    </xdr:from>
    <xdr:ext cx="469265" cy="253365"/>
    <xdr:sp macro="" textlink="">
      <xdr:nvSpPr>
        <xdr:cNvPr id="165" name="n_4mainValue債務償還比率"/>
        <xdr:cNvSpPr txBox="1"/>
      </xdr:nvSpPr>
      <xdr:spPr>
        <a:xfrm>
          <a:off x="10409555" y="608901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22225</xdr:colOff>
      <xdr:row>41</xdr:row>
      <xdr:rowOff>149225</xdr:rowOff>
    </xdr:from>
    <xdr:to>
      <xdr:col>36</xdr:col>
      <xdr:colOff>22225</xdr:colOff>
      <xdr:row>43</xdr:row>
      <xdr:rowOff>149225</xdr:rowOff>
    </xdr:to>
    <xdr:sp macro="" textlink="">
      <xdr:nvSpPr>
        <xdr:cNvPr id="166" name="正方形/長方形 165"/>
        <xdr:cNvSpPr/>
      </xdr:nvSpPr>
      <xdr:spPr>
        <a:xfrm>
          <a:off x="1144905" y="7851140"/>
          <a:ext cx="5314950" cy="3390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140335</xdr:rowOff>
    </xdr:from>
    <xdr:to>
      <xdr:col>36</xdr:col>
      <xdr:colOff>22225</xdr:colOff>
      <xdr:row>65</xdr:row>
      <xdr:rowOff>140335</xdr:rowOff>
    </xdr:to>
    <xdr:sp macro="" textlink="">
      <xdr:nvSpPr>
        <xdr:cNvPr id="167" name="正方形/長方形 166"/>
        <xdr:cNvSpPr/>
      </xdr:nvSpPr>
      <xdr:spPr>
        <a:xfrm>
          <a:off x="1144905" y="11576050"/>
          <a:ext cx="5314950" cy="3352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61595</xdr:rowOff>
    </xdr:from>
    <xdr:ext cx="367665" cy="236220"/>
    <xdr:sp macro="" textlink="">
      <xdr:nvSpPr>
        <xdr:cNvPr id="168" name="テキスト ボックス 167"/>
        <xdr:cNvSpPr txBox="1"/>
      </xdr:nvSpPr>
      <xdr:spPr>
        <a:xfrm>
          <a:off x="827405" y="8102600"/>
          <a:ext cx="367665"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154940</xdr:rowOff>
    </xdr:from>
    <xdr:ext cx="369570" cy="236220"/>
    <xdr:sp macro="" textlink="">
      <xdr:nvSpPr>
        <xdr:cNvPr id="169" name="テキスト ボックス 168"/>
        <xdr:cNvSpPr txBox="1"/>
      </xdr:nvSpPr>
      <xdr:spPr>
        <a:xfrm>
          <a:off x="6288405" y="10714355"/>
          <a:ext cx="369570" cy="2362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28575</xdr:rowOff>
    </xdr:from>
    <xdr:ext cx="367665" cy="233680"/>
    <xdr:sp macro="" textlink="">
      <xdr:nvSpPr>
        <xdr:cNvPr id="170" name="テキスト ボックス 169"/>
        <xdr:cNvSpPr txBox="1"/>
      </xdr:nvSpPr>
      <xdr:spPr>
        <a:xfrm>
          <a:off x="827405" y="11799570"/>
          <a:ext cx="367665" cy="2336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38735</xdr:rowOff>
    </xdr:from>
    <xdr:ext cx="369570" cy="226695"/>
    <xdr:sp macro="" textlink="">
      <xdr:nvSpPr>
        <xdr:cNvPr id="171" name="テキスト ボックス 170"/>
        <xdr:cNvSpPr txBox="1"/>
      </xdr:nvSpPr>
      <xdr:spPr>
        <a:xfrm>
          <a:off x="6288405" y="14491970"/>
          <a:ext cx="369570" cy="2266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18415</xdr:rowOff>
    </xdr:from>
    <xdr:to>
      <xdr:col>120</xdr:col>
      <xdr:colOff>152400</xdr:colOff>
      <xdr:row>4</xdr:row>
      <xdr:rowOff>61595</xdr:rowOff>
    </xdr:to>
    <xdr:sp macro="" textlink="">
      <xdr:nvSpPr>
        <xdr:cNvPr id="3" name="正方形/長方形 2"/>
        <xdr:cNvSpPr/>
      </xdr:nvSpPr>
      <xdr:spPr>
        <a:xfrm>
          <a:off x="17145000" y="189865"/>
          <a:ext cx="35814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43180</xdr:rowOff>
    </xdr:from>
    <xdr:to>
      <xdr:col>120</xdr:col>
      <xdr:colOff>127000</xdr:colOff>
      <xdr:row>4</xdr:row>
      <xdr:rowOff>37465</xdr:rowOff>
    </xdr:to>
    <xdr:sp macro="" textlink="">
      <xdr:nvSpPr>
        <xdr:cNvPr id="4" name="正方形/長方形 3"/>
        <xdr:cNvSpPr/>
      </xdr:nvSpPr>
      <xdr:spPr>
        <a:xfrm>
          <a:off x="17164050" y="214630"/>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68580</xdr:rowOff>
    </xdr:from>
    <xdr:to>
      <xdr:col>120</xdr:col>
      <xdr:colOff>95250</xdr:colOff>
      <xdr:row>4</xdr:row>
      <xdr:rowOff>0</xdr:rowOff>
    </xdr:to>
    <xdr:sp macro="" textlink="">
      <xdr:nvSpPr>
        <xdr:cNvPr id="5" name="正方形/長方形 4"/>
        <xdr:cNvSpPr/>
      </xdr:nvSpPr>
      <xdr:spPr>
        <a:xfrm>
          <a:off x="17189450" y="240030"/>
          <a:ext cx="34798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dr:col>85</xdr:col>
      <xdr:colOff>63500</xdr:colOff>
      <xdr:row>1</xdr:row>
      <xdr:rowOff>18415</xdr:rowOff>
    </xdr:from>
    <xdr:to>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43180</xdr:rowOff>
    </xdr:from>
    <xdr:to>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68580</xdr:rowOff>
    </xdr:from>
    <xdr:to>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31115</xdr:rowOff>
    </xdr:from>
    <xdr:to>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61595</xdr:rowOff>
    </xdr:from>
    <xdr:to>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61595</xdr:rowOff>
    </xdr:from>
    <xdr:to>
      <xdr:col>18</xdr:col>
      <xdr:colOff>127000</xdr:colOff>
      <xdr:row>15</xdr:row>
      <xdr:rowOff>61595</xdr:rowOff>
    </xdr:to>
    <xdr:sp macro="" textlink="">
      <xdr:nvSpPr>
        <xdr:cNvPr id="11" name="正方形/長方形 10"/>
        <xdr:cNvSpPr/>
      </xdr:nvSpPr>
      <xdr:spPr>
        <a:xfrm>
          <a:off x="2012950" y="90360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44,773
43,966
136.07
26,698,472
26,287,188
336,901
13,548,567
28,106,413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61595</xdr:rowOff>
    </xdr:from>
    <xdr:to>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80645</xdr:rowOff>
    </xdr:from>
    <xdr:to>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80645</xdr:rowOff>
    </xdr:from>
    <xdr:to>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48.2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93345</xdr:rowOff>
    </xdr:from>
    <xdr:to>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117475</xdr:rowOff>
    </xdr:to>
    <xdr:sp macro="" textlink="">
      <xdr:nvSpPr>
        <xdr:cNvPr id="17" name="正方形/長方形 16"/>
        <xdr:cNvSpPr/>
      </xdr:nvSpPr>
      <xdr:spPr>
        <a:xfrm>
          <a:off x="6470650" y="1680210"/>
          <a:ext cx="3302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31115</xdr:rowOff>
    </xdr:from>
    <xdr:to>
      <xdr:col>66</xdr:col>
      <xdr:colOff>25400</xdr:colOff>
      <xdr:row>12</xdr:row>
      <xdr:rowOff>99060</xdr:rowOff>
    </xdr:to>
    <xdr:sp macro="" textlink="">
      <xdr:nvSpPr>
        <xdr:cNvPr id="18" name="角丸四角形 17"/>
        <xdr:cNvSpPr/>
      </xdr:nvSpPr>
      <xdr:spPr>
        <a:xfrm>
          <a:off x="9969500" y="873125"/>
          <a:ext cx="1371600" cy="124142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93345</xdr:rowOff>
    </xdr:from>
    <xdr:to>
      <xdr:col>66</xdr:col>
      <xdr:colOff>95250</xdr:colOff>
      <xdr:row>7</xdr:row>
      <xdr:rowOff>5715</xdr:rowOff>
    </xdr:to>
    <xdr:sp macro="" textlink="">
      <xdr:nvSpPr>
        <xdr:cNvPr id="19" name="正方形/長方形 18"/>
        <xdr:cNvSpPr/>
      </xdr:nvSpPr>
      <xdr:spPr>
        <a:xfrm>
          <a:off x="10210800" y="935355"/>
          <a:ext cx="120015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99060</xdr:rowOff>
    </xdr:to>
    <xdr:sp macro="" textlink="">
      <xdr:nvSpPr>
        <xdr:cNvPr id="20" name="正方形/長方形 19"/>
        <xdr:cNvSpPr/>
      </xdr:nvSpPr>
      <xdr:spPr>
        <a:xfrm>
          <a:off x="10210800" y="1195705"/>
          <a:ext cx="120015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130175</xdr:rowOff>
    </xdr:from>
    <xdr:to>
      <xdr:col>59</xdr:col>
      <xdr:colOff>73025</xdr:colOff>
      <xdr:row>6</xdr:row>
      <xdr:rowOff>61595</xdr:rowOff>
    </xdr:to>
    <xdr:sp macro="" textlink="">
      <xdr:nvSpPr>
        <xdr:cNvPr id="23" name="楕円 22"/>
        <xdr:cNvSpPr/>
      </xdr:nvSpPr>
      <xdr:spPr>
        <a:xfrm>
          <a:off x="10106025" y="9721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55880</xdr:rowOff>
    </xdr:from>
    <xdr:to>
      <xdr:col>59</xdr:col>
      <xdr:colOff>73025</xdr:colOff>
      <xdr:row>7</xdr:row>
      <xdr:rowOff>154940</xdr:rowOff>
    </xdr:to>
    <xdr:sp macro="" textlink="">
      <xdr:nvSpPr>
        <xdr:cNvPr id="24" name="フローチャート: 判断 23"/>
        <xdr:cNvSpPr/>
      </xdr:nvSpPr>
      <xdr:spPr>
        <a:xfrm>
          <a:off x="10106025" y="1233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149225</xdr:rowOff>
    </xdr:from>
    <xdr:to>
      <xdr:col>59</xdr:col>
      <xdr:colOff>15875</xdr:colOff>
      <xdr:row>9</xdr:row>
      <xdr:rowOff>117475</xdr:rowOff>
    </xdr:to>
    <xdr:cxnSp macro="">
      <xdr:nvCxnSpPr>
        <xdr:cNvPr id="25" name="直線コネクタ 24"/>
        <xdr:cNvCxnSpPr/>
      </xdr:nvCxnSpPr>
      <xdr:spPr>
        <a:xfrm>
          <a:off x="10131425"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149225</xdr:rowOff>
    </xdr:from>
    <xdr:to>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46990</xdr:rowOff>
    </xdr:from>
    <xdr:to>
      <xdr:col>59</xdr:col>
      <xdr:colOff>15875</xdr:colOff>
      <xdr:row>11</xdr:row>
      <xdr:rowOff>15875</xdr:rowOff>
    </xdr:to>
    <xdr:cxnSp macro="">
      <xdr:nvCxnSpPr>
        <xdr:cNvPr id="27" name="直線コネクタ 26"/>
        <xdr:cNvCxnSpPr/>
      </xdr:nvCxnSpPr>
      <xdr:spPr>
        <a:xfrm flipV="1">
          <a:off x="10131425"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50165</xdr:rowOff>
    </xdr:from>
    <xdr:ext cx="8896350" cy="250825"/>
    <xdr:sp macro="" textlink="">
      <xdr:nvSpPr>
        <xdr:cNvPr id="29" name="テキスト ボックス 28"/>
        <xdr:cNvSpPr txBox="1"/>
      </xdr:nvSpPr>
      <xdr:spPr>
        <a:xfrm>
          <a:off x="641350" y="2736215"/>
          <a:ext cx="889635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3365"/>
    <xdr:sp macro="" textlink="">
      <xdr:nvSpPr>
        <xdr:cNvPr id="30" name="テキスト ボックス 29"/>
        <xdr:cNvSpPr txBox="1"/>
      </xdr:nvSpPr>
      <xdr:spPr>
        <a:xfrm>
          <a:off x="641350" y="3046095"/>
          <a:ext cx="60464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3365"/>
    <xdr:sp macro="" textlink="">
      <xdr:nvSpPr>
        <xdr:cNvPr id="31" name="テキスト ボックス 30"/>
        <xdr:cNvSpPr txBox="1"/>
      </xdr:nvSpPr>
      <xdr:spPr>
        <a:xfrm>
          <a:off x="641350" y="3356610"/>
          <a:ext cx="82315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142875</xdr:rowOff>
    </xdr:from>
    <xdr:ext cx="4433570" cy="250190"/>
    <xdr:sp macro="" textlink="">
      <xdr:nvSpPr>
        <xdr:cNvPr id="32" name="テキスト ボックス 31"/>
        <xdr:cNvSpPr txBox="1"/>
      </xdr:nvSpPr>
      <xdr:spPr>
        <a:xfrm>
          <a:off x="641350" y="3667125"/>
          <a:ext cx="443357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74295</xdr:rowOff>
    </xdr:from>
    <xdr:to>
      <xdr:col>28</xdr:col>
      <xdr:colOff>152400</xdr:colOff>
      <xdr:row>28</xdr:row>
      <xdr:rowOff>24765</xdr:rowOff>
    </xdr:to>
    <xdr:sp macro="" textlink="">
      <xdr:nvSpPr>
        <xdr:cNvPr id="33" name="正方形/長方形 32"/>
        <xdr:cNvSpPr/>
      </xdr:nvSpPr>
      <xdr:spPr>
        <a:xfrm>
          <a:off x="6858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50165</xdr:rowOff>
    </xdr:from>
    <xdr:to>
      <xdr:col>12</xdr:col>
      <xdr:colOff>127000</xdr:colOff>
      <xdr:row>29</xdr:row>
      <xdr:rowOff>130175</xdr:rowOff>
    </xdr:to>
    <xdr:sp macro="" textlink="">
      <xdr:nvSpPr>
        <xdr:cNvPr id="34" name="正方形/長方形 33"/>
        <xdr:cNvSpPr/>
      </xdr:nvSpPr>
      <xdr:spPr>
        <a:xfrm>
          <a:off x="8128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80645</xdr:rowOff>
    </xdr:from>
    <xdr:to>
      <xdr:col>12</xdr:col>
      <xdr:colOff>127000</xdr:colOff>
      <xdr:row>30</xdr:row>
      <xdr:rowOff>161925</xdr:rowOff>
    </xdr:to>
    <xdr:sp macro="" textlink="">
      <xdr:nvSpPr>
        <xdr:cNvPr id="35" name="正方形/長方形 34"/>
        <xdr:cNvSpPr/>
      </xdr:nvSpPr>
      <xdr:spPr>
        <a:xfrm>
          <a:off x="8128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50165</xdr:rowOff>
    </xdr:from>
    <xdr:to>
      <xdr:col>18</xdr:col>
      <xdr:colOff>0</xdr:colOff>
      <xdr:row>29</xdr:row>
      <xdr:rowOff>130175</xdr:rowOff>
    </xdr:to>
    <xdr:sp macro="" textlink="">
      <xdr:nvSpPr>
        <xdr:cNvPr id="36" name="正方形/長方形 35"/>
        <xdr:cNvSpPr/>
      </xdr:nvSpPr>
      <xdr:spPr>
        <a:xfrm>
          <a:off x="17145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80645</xdr:rowOff>
    </xdr:from>
    <xdr:to>
      <xdr:col>18</xdr:col>
      <xdr:colOff>0</xdr:colOff>
      <xdr:row>30</xdr:row>
      <xdr:rowOff>161925</xdr:rowOff>
    </xdr:to>
    <xdr:sp macro="" textlink="">
      <xdr:nvSpPr>
        <xdr:cNvPr id="37" name="正方形/長方形 36"/>
        <xdr:cNvSpPr/>
      </xdr:nvSpPr>
      <xdr:spPr>
        <a:xfrm>
          <a:off x="17145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50165</xdr:rowOff>
    </xdr:from>
    <xdr:to>
      <xdr:col>24</xdr:col>
      <xdr:colOff>0</xdr:colOff>
      <xdr:row>29</xdr:row>
      <xdr:rowOff>130175</xdr:rowOff>
    </xdr:to>
    <xdr:sp macro="" textlink="">
      <xdr:nvSpPr>
        <xdr:cNvPr id="38" name="正方形/長方形 37"/>
        <xdr:cNvSpPr/>
      </xdr:nvSpPr>
      <xdr:spPr>
        <a:xfrm>
          <a:off x="2743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29</xdr:row>
      <xdr:rowOff>80645</xdr:rowOff>
    </xdr:from>
    <xdr:to>
      <xdr:col>24</xdr:col>
      <xdr:colOff>0</xdr:colOff>
      <xdr:row>30</xdr:row>
      <xdr:rowOff>161925</xdr:rowOff>
    </xdr:to>
    <xdr:sp macro="" textlink="">
      <xdr:nvSpPr>
        <xdr:cNvPr id="39" name="正方形/長方形 38"/>
        <xdr:cNvSpPr/>
      </xdr:nvSpPr>
      <xdr:spPr>
        <a:xfrm>
          <a:off x="2743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74295</xdr:rowOff>
    </xdr:to>
    <xdr:sp macro="" textlink="">
      <xdr:nvSpPr>
        <xdr:cNvPr id="40" name="正方形/長方形 39"/>
        <xdr:cNvSpPr/>
      </xdr:nvSpPr>
      <xdr:spPr>
        <a:xfrm>
          <a:off x="6858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0345"/>
    <xdr:sp macro="" textlink="">
      <xdr:nvSpPr>
        <xdr:cNvPr id="41" name="テキスト ボックス 40"/>
        <xdr:cNvSpPr txBox="1"/>
      </xdr:nvSpPr>
      <xdr:spPr>
        <a:xfrm>
          <a:off x="666750" y="5033010"/>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74295</xdr:rowOff>
    </xdr:from>
    <xdr:to>
      <xdr:col>28</xdr:col>
      <xdr:colOff>114300</xdr:colOff>
      <xdr:row>44</xdr:row>
      <xdr:rowOff>74295</xdr:rowOff>
    </xdr:to>
    <xdr:cxnSp macro="">
      <xdr:nvCxnSpPr>
        <xdr:cNvPr id="42" name="直線コネクタ 41"/>
        <xdr:cNvCxnSpPr/>
      </xdr:nvCxnSpPr>
      <xdr:spPr>
        <a:xfrm>
          <a:off x="6858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103505</xdr:rowOff>
    </xdr:from>
    <xdr:ext cx="464185" cy="250825"/>
    <xdr:sp macro="" textlink="">
      <xdr:nvSpPr>
        <xdr:cNvPr id="43" name="テキスト ボックス 42"/>
        <xdr:cNvSpPr txBox="1"/>
      </xdr:nvSpPr>
      <xdr:spPr>
        <a:xfrm>
          <a:off x="275590" y="731583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37465</xdr:rowOff>
    </xdr:from>
    <xdr:to>
      <xdr:col>28</xdr:col>
      <xdr:colOff>114300</xdr:colOff>
      <xdr:row>42</xdr:row>
      <xdr:rowOff>37465</xdr:rowOff>
    </xdr:to>
    <xdr:cxnSp macro="">
      <xdr:nvCxnSpPr>
        <xdr:cNvPr id="44" name="直線コネクタ 43"/>
        <xdr:cNvCxnSpPr/>
      </xdr:nvCxnSpPr>
      <xdr:spPr>
        <a:xfrm>
          <a:off x="6858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66040</xdr:rowOff>
    </xdr:from>
    <xdr:ext cx="464185" cy="250825"/>
    <xdr:sp macro="" textlink="">
      <xdr:nvSpPr>
        <xdr:cNvPr id="45" name="テキスト ボックス 44"/>
        <xdr:cNvSpPr txBox="1"/>
      </xdr:nvSpPr>
      <xdr:spPr>
        <a:xfrm>
          <a:off x="275590" y="694309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400685" cy="250190"/>
    <xdr:sp macro="" textlink="">
      <xdr:nvSpPr>
        <xdr:cNvPr id="47" name="テキスト ボックス 46"/>
        <xdr:cNvSpPr txBox="1"/>
      </xdr:nvSpPr>
      <xdr:spPr>
        <a:xfrm>
          <a:off x="339725" y="6570345"/>
          <a:ext cx="400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37</xdr:row>
      <xdr:rowOff>130175</xdr:rowOff>
    </xdr:from>
    <xdr:to>
      <xdr:col>28</xdr:col>
      <xdr:colOff>114300</xdr:colOff>
      <xdr:row>37</xdr:row>
      <xdr:rowOff>130175</xdr:rowOff>
    </xdr:to>
    <xdr:cxnSp macro="">
      <xdr:nvCxnSpPr>
        <xdr:cNvPr id="48" name="直線コネクタ 47"/>
        <xdr:cNvCxnSpPr/>
      </xdr:nvCxnSpPr>
      <xdr:spPr>
        <a:xfrm>
          <a:off x="6858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159385</xdr:rowOff>
    </xdr:from>
    <xdr:ext cx="400685" cy="250825"/>
    <xdr:sp macro="" textlink="">
      <xdr:nvSpPr>
        <xdr:cNvPr id="49" name="テキスト ボックス 48"/>
        <xdr:cNvSpPr txBox="1"/>
      </xdr:nvSpPr>
      <xdr:spPr>
        <a:xfrm>
          <a:off x="339725" y="61982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93345</xdr:rowOff>
    </xdr:from>
    <xdr:to>
      <xdr:col>28</xdr:col>
      <xdr:colOff>114300</xdr:colOff>
      <xdr:row>35</xdr:row>
      <xdr:rowOff>93345</xdr:rowOff>
    </xdr:to>
    <xdr:cxnSp macro="">
      <xdr:nvCxnSpPr>
        <xdr:cNvPr id="50" name="直線コネクタ 49"/>
        <xdr:cNvCxnSpPr/>
      </xdr:nvCxnSpPr>
      <xdr:spPr>
        <a:xfrm>
          <a:off x="6858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121920</xdr:rowOff>
    </xdr:from>
    <xdr:ext cx="400685" cy="250825"/>
    <xdr:sp macro="" textlink="">
      <xdr:nvSpPr>
        <xdr:cNvPr id="51" name="テキスト ボックス 50"/>
        <xdr:cNvSpPr txBox="1"/>
      </xdr:nvSpPr>
      <xdr:spPr>
        <a:xfrm>
          <a:off x="339725" y="58254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55880</xdr:rowOff>
    </xdr:from>
    <xdr:to>
      <xdr:col>28</xdr:col>
      <xdr:colOff>114300</xdr:colOff>
      <xdr:row>33</xdr:row>
      <xdr:rowOff>55880</xdr:rowOff>
    </xdr:to>
    <xdr:cxnSp macro="">
      <xdr:nvCxnSpPr>
        <xdr:cNvPr id="52" name="直線コネクタ 51"/>
        <xdr:cNvCxnSpPr/>
      </xdr:nvCxnSpPr>
      <xdr:spPr>
        <a:xfrm>
          <a:off x="6858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84455</xdr:rowOff>
    </xdr:from>
    <xdr:ext cx="400685" cy="250190"/>
    <xdr:sp macro="" textlink="">
      <xdr:nvSpPr>
        <xdr:cNvPr id="53" name="テキスト ボックス 52"/>
        <xdr:cNvSpPr txBox="1"/>
      </xdr:nvSpPr>
      <xdr:spPr>
        <a:xfrm>
          <a:off x="339725" y="5452745"/>
          <a:ext cx="400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47625</xdr:rowOff>
    </xdr:from>
    <xdr:ext cx="335915" cy="250825"/>
    <xdr:sp macro="" textlink="">
      <xdr:nvSpPr>
        <xdr:cNvPr id="55" name="テキスト ボックス 54"/>
        <xdr:cNvSpPr txBox="1"/>
      </xdr:nvSpPr>
      <xdr:spPr>
        <a:xfrm>
          <a:off x="384810" y="5080635"/>
          <a:ext cx="335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152400</xdr:colOff>
      <xdr:row>44</xdr:row>
      <xdr:rowOff>74295</xdr:rowOff>
    </xdr:to>
    <xdr:sp macro="" textlink="">
      <xdr:nvSpPr>
        <xdr:cNvPr id="56" name="【道路】&#10;有形固定資産減価償却率グラフ枠"/>
        <xdr:cNvSpPr/>
      </xdr:nvSpPr>
      <xdr:spPr>
        <a:xfrm>
          <a:off x="6858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118745</xdr:rowOff>
    </xdr:from>
    <xdr:to>
      <xdr:col>24</xdr:col>
      <xdr:colOff>62865</xdr:colOff>
      <xdr:row>42</xdr:row>
      <xdr:rowOff>24130</xdr:rowOff>
    </xdr:to>
    <xdr:cxnSp macro="">
      <xdr:nvCxnSpPr>
        <xdr:cNvPr id="57" name="直線コネクタ 56"/>
        <xdr:cNvCxnSpPr/>
      </xdr:nvCxnSpPr>
      <xdr:spPr>
        <a:xfrm flipV="1">
          <a:off x="4177665" y="5654675"/>
          <a:ext cx="0" cy="14141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28575</xdr:rowOff>
    </xdr:from>
    <xdr:ext cx="402590" cy="250190"/>
    <xdr:sp macro="" textlink="">
      <xdr:nvSpPr>
        <xdr:cNvPr id="58" name="【道路】&#10;有形固定資産減価償却率最小値テキスト"/>
        <xdr:cNvSpPr txBox="1"/>
      </xdr:nvSpPr>
      <xdr:spPr>
        <a:xfrm>
          <a:off x="4216400" y="7073265"/>
          <a:ext cx="4025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99.3</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24130</xdr:rowOff>
    </xdr:from>
    <xdr:to>
      <xdr:col>24</xdr:col>
      <xdr:colOff>152400</xdr:colOff>
      <xdr:row>42</xdr:row>
      <xdr:rowOff>24130</xdr:rowOff>
    </xdr:to>
    <xdr:cxnSp macro="">
      <xdr:nvCxnSpPr>
        <xdr:cNvPr id="59" name="直線コネクタ 58"/>
        <xdr:cNvCxnSpPr/>
      </xdr:nvCxnSpPr>
      <xdr:spPr>
        <a:xfrm>
          <a:off x="4108450" y="70688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67310</xdr:rowOff>
    </xdr:from>
    <xdr:ext cx="402590" cy="250825"/>
    <xdr:sp macro="" textlink="">
      <xdr:nvSpPr>
        <xdr:cNvPr id="60" name="【道路】&#10;有形固定資産減価償却率最大値テキスト"/>
        <xdr:cNvSpPr txBox="1"/>
      </xdr:nvSpPr>
      <xdr:spPr>
        <a:xfrm>
          <a:off x="4216400" y="543560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23.4</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118745</xdr:rowOff>
    </xdr:from>
    <xdr:to>
      <xdr:col>24</xdr:col>
      <xdr:colOff>152400</xdr:colOff>
      <xdr:row>33</xdr:row>
      <xdr:rowOff>118745</xdr:rowOff>
    </xdr:to>
    <xdr:cxnSp macro="">
      <xdr:nvCxnSpPr>
        <xdr:cNvPr id="61" name="直線コネクタ 60"/>
        <xdr:cNvCxnSpPr/>
      </xdr:nvCxnSpPr>
      <xdr:spPr>
        <a:xfrm>
          <a:off x="4108450" y="56546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73025</xdr:rowOff>
    </xdr:from>
    <xdr:ext cx="402590" cy="250190"/>
    <xdr:sp macro="" textlink="">
      <xdr:nvSpPr>
        <xdr:cNvPr id="62" name="【道路】&#10;有形固定資産減価償却率平均値テキスト"/>
        <xdr:cNvSpPr txBox="1"/>
      </xdr:nvSpPr>
      <xdr:spPr>
        <a:xfrm>
          <a:off x="4216400" y="6447155"/>
          <a:ext cx="40259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93980</xdr:rowOff>
    </xdr:from>
    <xdr:to>
      <xdr:col>24</xdr:col>
      <xdr:colOff>114300</xdr:colOff>
      <xdr:row>39</xdr:row>
      <xdr:rowOff>25400</xdr:rowOff>
    </xdr:to>
    <xdr:sp macro="" textlink="">
      <xdr:nvSpPr>
        <xdr:cNvPr id="63" name="フローチャート: 判断 62"/>
        <xdr:cNvSpPr/>
      </xdr:nvSpPr>
      <xdr:spPr>
        <a:xfrm>
          <a:off x="4127500" y="64681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49530</xdr:rowOff>
    </xdr:from>
    <xdr:to>
      <xdr:col>20</xdr:col>
      <xdr:colOff>38100</xdr:colOff>
      <xdr:row>38</xdr:row>
      <xdr:rowOff>148590</xdr:rowOff>
    </xdr:to>
    <xdr:sp macro="" textlink="">
      <xdr:nvSpPr>
        <xdr:cNvPr id="64" name="フローチャート: 判断 63"/>
        <xdr:cNvSpPr/>
      </xdr:nvSpPr>
      <xdr:spPr>
        <a:xfrm>
          <a:off x="3384550" y="64236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10160</xdr:rowOff>
    </xdr:from>
    <xdr:to>
      <xdr:col>15</xdr:col>
      <xdr:colOff>101600</xdr:colOff>
      <xdr:row>38</xdr:row>
      <xdr:rowOff>109220</xdr:rowOff>
    </xdr:to>
    <xdr:sp macro="" textlink="">
      <xdr:nvSpPr>
        <xdr:cNvPr id="65" name="フローチャート: 判断 64"/>
        <xdr:cNvSpPr/>
      </xdr:nvSpPr>
      <xdr:spPr>
        <a:xfrm>
          <a:off x="2571750" y="63842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127635</xdr:rowOff>
    </xdr:from>
    <xdr:to>
      <xdr:col>10</xdr:col>
      <xdr:colOff>165100</xdr:colOff>
      <xdr:row>38</xdr:row>
      <xdr:rowOff>59055</xdr:rowOff>
    </xdr:to>
    <xdr:sp macro="" textlink="">
      <xdr:nvSpPr>
        <xdr:cNvPr id="66" name="フローチャート: 判断 65"/>
        <xdr:cNvSpPr/>
      </xdr:nvSpPr>
      <xdr:spPr>
        <a:xfrm>
          <a:off x="1778000" y="6334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86360</xdr:rowOff>
    </xdr:from>
    <xdr:to>
      <xdr:col>6</xdr:col>
      <xdr:colOff>38100</xdr:colOff>
      <xdr:row>38</xdr:row>
      <xdr:rowOff>17780</xdr:rowOff>
    </xdr:to>
    <xdr:sp macro="" textlink="">
      <xdr:nvSpPr>
        <xdr:cNvPr id="67" name="フローチャート: 判断 66"/>
        <xdr:cNvSpPr/>
      </xdr:nvSpPr>
      <xdr:spPr>
        <a:xfrm>
          <a:off x="984250" y="62928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72390</xdr:rowOff>
    </xdr:from>
    <xdr:ext cx="762000" cy="250825"/>
    <xdr:sp macro="" textlink="">
      <xdr:nvSpPr>
        <xdr:cNvPr id="68" name="テキスト ボックス 67"/>
        <xdr:cNvSpPr txBox="1"/>
      </xdr:nvSpPr>
      <xdr:spPr>
        <a:xfrm>
          <a:off x="40068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72390</xdr:rowOff>
    </xdr:from>
    <xdr:ext cx="762000" cy="250825"/>
    <xdr:sp macro="" textlink="">
      <xdr:nvSpPr>
        <xdr:cNvPr id="69" name="テキスト ボックス 68"/>
        <xdr:cNvSpPr txBox="1"/>
      </xdr:nvSpPr>
      <xdr:spPr>
        <a:xfrm>
          <a:off x="32575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72390</xdr:rowOff>
    </xdr:from>
    <xdr:ext cx="759460" cy="250825"/>
    <xdr:sp macro="" textlink="">
      <xdr:nvSpPr>
        <xdr:cNvPr id="70" name="テキスト ボックス 69"/>
        <xdr:cNvSpPr txBox="1"/>
      </xdr:nvSpPr>
      <xdr:spPr>
        <a:xfrm>
          <a:off x="24511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72390</xdr:rowOff>
    </xdr:from>
    <xdr:ext cx="762000" cy="250825"/>
    <xdr:sp macro="" textlink="">
      <xdr:nvSpPr>
        <xdr:cNvPr id="71" name="テキスト ボックス 70"/>
        <xdr:cNvSpPr txBox="1"/>
      </xdr:nvSpPr>
      <xdr:spPr>
        <a:xfrm>
          <a:off x="1657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72390</xdr:rowOff>
    </xdr:from>
    <xdr:ext cx="762000" cy="250825"/>
    <xdr:sp macro="" textlink="">
      <xdr:nvSpPr>
        <xdr:cNvPr id="72" name="テキスト ボックス 71"/>
        <xdr:cNvSpPr txBox="1"/>
      </xdr:nvSpPr>
      <xdr:spPr>
        <a:xfrm>
          <a:off x="857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38</xdr:row>
      <xdr:rowOff>34290</xdr:rowOff>
    </xdr:from>
    <xdr:to>
      <xdr:col>24</xdr:col>
      <xdr:colOff>114300</xdr:colOff>
      <xdr:row>38</xdr:row>
      <xdr:rowOff>133350</xdr:rowOff>
    </xdr:to>
    <xdr:sp macro="" textlink="">
      <xdr:nvSpPr>
        <xdr:cNvPr id="73" name="楕円 72"/>
        <xdr:cNvSpPr/>
      </xdr:nvSpPr>
      <xdr:spPr>
        <a:xfrm>
          <a:off x="4127500" y="640842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56515</xdr:rowOff>
    </xdr:from>
    <xdr:ext cx="402590" cy="253365"/>
    <xdr:sp macro="" textlink="">
      <xdr:nvSpPr>
        <xdr:cNvPr id="74" name="【道路】&#10;有形固定資産減価償却率該当値テキスト"/>
        <xdr:cNvSpPr txBox="1"/>
      </xdr:nvSpPr>
      <xdr:spPr>
        <a:xfrm>
          <a:off x="4216400" y="626300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38</xdr:row>
      <xdr:rowOff>7620</xdr:rowOff>
    </xdr:from>
    <xdr:to>
      <xdr:col>20</xdr:col>
      <xdr:colOff>38100</xdr:colOff>
      <xdr:row>38</xdr:row>
      <xdr:rowOff>107315</xdr:rowOff>
    </xdr:to>
    <xdr:sp macro="" textlink="">
      <xdr:nvSpPr>
        <xdr:cNvPr id="75" name="楕円 74"/>
        <xdr:cNvSpPr/>
      </xdr:nvSpPr>
      <xdr:spPr>
        <a:xfrm>
          <a:off x="3384550" y="63817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38</xdr:row>
      <xdr:rowOff>57785</xdr:rowOff>
    </xdr:from>
    <xdr:to>
      <xdr:col>24</xdr:col>
      <xdr:colOff>63500</xdr:colOff>
      <xdr:row>38</xdr:row>
      <xdr:rowOff>84455</xdr:rowOff>
    </xdr:to>
    <xdr:cxnSp macro="">
      <xdr:nvCxnSpPr>
        <xdr:cNvPr id="76" name="直線コネクタ 75"/>
        <xdr:cNvCxnSpPr/>
      </xdr:nvCxnSpPr>
      <xdr:spPr>
        <a:xfrm>
          <a:off x="3429000" y="6431915"/>
          <a:ext cx="7493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149860</xdr:rowOff>
    </xdr:from>
    <xdr:to>
      <xdr:col>15</xdr:col>
      <xdr:colOff>101600</xdr:colOff>
      <xdr:row>38</xdr:row>
      <xdr:rowOff>81280</xdr:rowOff>
    </xdr:to>
    <xdr:sp macro="" textlink="">
      <xdr:nvSpPr>
        <xdr:cNvPr id="77" name="楕円 76"/>
        <xdr:cNvSpPr/>
      </xdr:nvSpPr>
      <xdr:spPr>
        <a:xfrm>
          <a:off x="2571750" y="63563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31750</xdr:rowOff>
    </xdr:from>
    <xdr:to>
      <xdr:col>19</xdr:col>
      <xdr:colOff>171450</xdr:colOff>
      <xdr:row>38</xdr:row>
      <xdr:rowOff>57785</xdr:rowOff>
    </xdr:to>
    <xdr:cxnSp macro="">
      <xdr:nvCxnSpPr>
        <xdr:cNvPr id="78" name="直線コネクタ 77"/>
        <xdr:cNvCxnSpPr/>
      </xdr:nvCxnSpPr>
      <xdr:spPr>
        <a:xfrm>
          <a:off x="2622550" y="6405880"/>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127635</xdr:rowOff>
    </xdr:from>
    <xdr:to>
      <xdr:col>10</xdr:col>
      <xdr:colOff>165100</xdr:colOff>
      <xdr:row>38</xdr:row>
      <xdr:rowOff>59055</xdr:rowOff>
    </xdr:to>
    <xdr:sp macro="" textlink="">
      <xdr:nvSpPr>
        <xdr:cNvPr id="79" name="楕円 78"/>
        <xdr:cNvSpPr/>
      </xdr:nvSpPr>
      <xdr:spPr>
        <a:xfrm>
          <a:off x="1778000" y="6334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8890</xdr:rowOff>
    </xdr:from>
    <xdr:to>
      <xdr:col>15</xdr:col>
      <xdr:colOff>50800</xdr:colOff>
      <xdr:row>38</xdr:row>
      <xdr:rowOff>31750</xdr:rowOff>
    </xdr:to>
    <xdr:cxnSp macro="">
      <xdr:nvCxnSpPr>
        <xdr:cNvPr id="80" name="直線コネクタ 79"/>
        <xdr:cNvCxnSpPr/>
      </xdr:nvCxnSpPr>
      <xdr:spPr>
        <a:xfrm>
          <a:off x="1828800" y="6383020"/>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97155</xdr:rowOff>
    </xdr:from>
    <xdr:to>
      <xdr:col>6</xdr:col>
      <xdr:colOff>38100</xdr:colOff>
      <xdr:row>38</xdr:row>
      <xdr:rowOff>29210</xdr:rowOff>
    </xdr:to>
    <xdr:sp macro="" textlink="">
      <xdr:nvSpPr>
        <xdr:cNvPr id="81" name="楕円 80"/>
        <xdr:cNvSpPr/>
      </xdr:nvSpPr>
      <xdr:spPr>
        <a:xfrm>
          <a:off x="984250" y="63036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37</xdr:row>
      <xdr:rowOff>147320</xdr:rowOff>
    </xdr:from>
    <xdr:to>
      <xdr:col>10</xdr:col>
      <xdr:colOff>114300</xdr:colOff>
      <xdr:row>38</xdr:row>
      <xdr:rowOff>8890</xdr:rowOff>
    </xdr:to>
    <xdr:cxnSp macro="">
      <xdr:nvCxnSpPr>
        <xdr:cNvPr id="82" name="直線コネクタ 81"/>
        <xdr:cNvCxnSpPr/>
      </xdr:nvCxnSpPr>
      <xdr:spPr>
        <a:xfrm>
          <a:off x="1028700" y="6353810"/>
          <a:ext cx="8001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38</xdr:row>
      <xdr:rowOff>140335</xdr:rowOff>
    </xdr:from>
    <xdr:ext cx="402590" cy="250190"/>
    <xdr:sp macro="" textlink="">
      <xdr:nvSpPr>
        <xdr:cNvPr id="83" name="n_1aveValue【道路】&#10;有形固定資産減価償却率"/>
        <xdr:cNvSpPr txBox="1"/>
      </xdr:nvSpPr>
      <xdr:spPr>
        <a:xfrm>
          <a:off x="3239135" y="6514465"/>
          <a:ext cx="4025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38</xdr:row>
      <xdr:rowOff>100330</xdr:rowOff>
    </xdr:from>
    <xdr:ext cx="401955" cy="253365"/>
    <xdr:sp macro="" textlink="">
      <xdr:nvSpPr>
        <xdr:cNvPr id="84" name="n_2aveValue【道路】&#10;有形固定資産減価償却率"/>
        <xdr:cNvSpPr txBox="1"/>
      </xdr:nvSpPr>
      <xdr:spPr>
        <a:xfrm>
          <a:off x="2439035" y="647446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50800</xdr:rowOff>
    </xdr:from>
    <xdr:ext cx="401955" cy="250190"/>
    <xdr:sp macro="" textlink="">
      <xdr:nvSpPr>
        <xdr:cNvPr id="85" name="n_3aveValue【道路】&#10;有形固定資産減価償却率"/>
        <xdr:cNvSpPr txBox="1"/>
      </xdr:nvSpPr>
      <xdr:spPr>
        <a:xfrm>
          <a:off x="1645285" y="6424930"/>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36</xdr:row>
      <xdr:rowOff>34290</xdr:rowOff>
    </xdr:from>
    <xdr:ext cx="404495" cy="250825"/>
    <xdr:sp macro="" textlink="">
      <xdr:nvSpPr>
        <xdr:cNvPr id="86" name="n_4aveValue【道路】&#10;有形固定資産減価償却率"/>
        <xdr:cNvSpPr txBox="1"/>
      </xdr:nvSpPr>
      <xdr:spPr>
        <a:xfrm>
          <a:off x="851535" y="6073140"/>
          <a:ext cx="404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36</xdr:row>
      <xdr:rowOff>123825</xdr:rowOff>
    </xdr:from>
    <xdr:ext cx="402590" cy="250825"/>
    <xdr:sp macro="" textlink="">
      <xdr:nvSpPr>
        <xdr:cNvPr id="87" name="n_1mainValue【道路】&#10;有形固定資産減価償却率"/>
        <xdr:cNvSpPr txBox="1"/>
      </xdr:nvSpPr>
      <xdr:spPr>
        <a:xfrm>
          <a:off x="3239135" y="616267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65.1</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36</xdr:row>
      <xdr:rowOff>97155</xdr:rowOff>
    </xdr:from>
    <xdr:ext cx="401955" cy="252730"/>
    <xdr:sp macro="" textlink="">
      <xdr:nvSpPr>
        <xdr:cNvPr id="88" name="n_2mainValue【道路】&#10;有形固定資産減価償却率"/>
        <xdr:cNvSpPr txBox="1"/>
      </xdr:nvSpPr>
      <xdr:spPr>
        <a:xfrm>
          <a:off x="2439035" y="6136005"/>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36</xdr:row>
      <xdr:rowOff>74930</xdr:rowOff>
    </xdr:from>
    <xdr:ext cx="401955" cy="252730"/>
    <xdr:sp macro="" textlink="">
      <xdr:nvSpPr>
        <xdr:cNvPr id="89" name="n_3mainValue【道路】&#10;有形固定資産減価償却率"/>
        <xdr:cNvSpPr txBox="1"/>
      </xdr:nvSpPr>
      <xdr:spPr>
        <a:xfrm>
          <a:off x="1645285" y="6113780"/>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38</xdr:row>
      <xdr:rowOff>20320</xdr:rowOff>
    </xdr:from>
    <xdr:ext cx="404495" cy="252730"/>
    <xdr:sp macro="" textlink="">
      <xdr:nvSpPr>
        <xdr:cNvPr id="90" name="n_4mainValue【道路】&#10;有形固定資産減価償却率"/>
        <xdr:cNvSpPr txBox="1"/>
      </xdr:nvSpPr>
      <xdr:spPr>
        <a:xfrm>
          <a:off x="851535" y="639445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74295</xdr:rowOff>
    </xdr:from>
    <xdr:to>
      <xdr:col>59</xdr:col>
      <xdr:colOff>88900</xdr:colOff>
      <xdr:row>28</xdr:row>
      <xdr:rowOff>24765</xdr:rowOff>
    </xdr:to>
    <xdr:sp macro="" textlink="">
      <xdr:nvSpPr>
        <xdr:cNvPr id="91" name="正方形/長方形 90"/>
        <xdr:cNvSpPr/>
      </xdr:nvSpPr>
      <xdr:spPr>
        <a:xfrm>
          <a:off x="595630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50165</xdr:rowOff>
    </xdr:from>
    <xdr:to>
      <xdr:col>43</xdr:col>
      <xdr:colOff>63500</xdr:colOff>
      <xdr:row>29</xdr:row>
      <xdr:rowOff>130175</xdr:rowOff>
    </xdr:to>
    <xdr:sp macro="" textlink="">
      <xdr:nvSpPr>
        <xdr:cNvPr id="92" name="正方形/長方形 91"/>
        <xdr:cNvSpPr/>
      </xdr:nvSpPr>
      <xdr:spPr>
        <a:xfrm>
          <a:off x="60642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80645</xdr:rowOff>
    </xdr:from>
    <xdr:to>
      <xdr:col>43</xdr:col>
      <xdr:colOff>63500</xdr:colOff>
      <xdr:row>30</xdr:row>
      <xdr:rowOff>161925</xdr:rowOff>
    </xdr:to>
    <xdr:sp macro="" textlink="">
      <xdr:nvSpPr>
        <xdr:cNvPr id="93" name="正方形/長方形 92"/>
        <xdr:cNvSpPr/>
      </xdr:nvSpPr>
      <xdr:spPr>
        <a:xfrm>
          <a:off x="60642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50165</xdr:rowOff>
    </xdr:from>
    <xdr:to>
      <xdr:col>48</xdr:col>
      <xdr:colOff>127000</xdr:colOff>
      <xdr:row>29</xdr:row>
      <xdr:rowOff>130175</xdr:rowOff>
    </xdr:to>
    <xdr:sp macro="" textlink="">
      <xdr:nvSpPr>
        <xdr:cNvPr id="94" name="正方形/長方形 93"/>
        <xdr:cNvSpPr/>
      </xdr:nvSpPr>
      <xdr:spPr>
        <a:xfrm>
          <a:off x="69850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80645</xdr:rowOff>
    </xdr:from>
    <xdr:to>
      <xdr:col>48</xdr:col>
      <xdr:colOff>127000</xdr:colOff>
      <xdr:row>30</xdr:row>
      <xdr:rowOff>161925</xdr:rowOff>
    </xdr:to>
    <xdr:sp macro="" textlink="">
      <xdr:nvSpPr>
        <xdr:cNvPr id="95" name="正方形/長方形 94"/>
        <xdr:cNvSpPr/>
      </xdr:nvSpPr>
      <xdr:spPr>
        <a:xfrm>
          <a:off x="69850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50165</xdr:rowOff>
    </xdr:from>
    <xdr:to>
      <xdr:col>54</xdr:col>
      <xdr:colOff>127000</xdr:colOff>
      <xdr:row>29</xdr:row>
      <xdr:rowOff>130175</xdr:rowOff>
    </xdr:to>
    <xdr:sp macro="" textlink="">
      <xdr:nvSpPr>
        <xdr:cNvPr id="96" name="正方形/長方形 95"/>
        <xdr:cNvSpPr/>
      </xdr:nvSpPr>
      <xdr:spPr>
        <a:xfrm>
          <a:off x="8013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29</xdr:row>
      <xdr:rowOff>80645</xdr:rowOff>
    </xdr:from>
    <xdr:to>
      <xdr:col>54</xdr:col>
      <xdr:colOff>127000</xdr:colOff>
      <xdr:row>30</xdr:row>
      <xdr:rowOff>161925</xdr:rowOff>
    </xdr:to>
    <xdr:sp macro="" textlink="">
      <xdr:nvSpPr>
        <xdr:cNvPr id="97" name="正方形/長方形 96"/>
        <xdr:cNvSpPr/>
      </xdr:nvSpPr>
      <xdr:spPr>
        <a:xfrm>
          <a:off x="8013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16.046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74295</xdr:rowOff>
    </xdr:to>
    <xdr:sp macro="" textlink="">
      <xdr:nvSpPr>
        <xdr:cNvPr id="98" name="正方形/長方形 97"/>
        <xdr:cNvSpPr/>
      </xdr:nvSpPr>
      <xdr:spPr>
        <a:xfrm>
          <a:off x="595630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0360" cy="220345"/>
    <xdr:sp macro="" textlink="">
      <xdr:nvSpPr>
        <xdr:cNvPr id="99" name="テキスト ボックス 98"/>
        <xdr:cNvSpPr txBox="1"/>
      </xdr:nvSpPr>
      <xdr:spPr>
        <a:xfrm>
          <a:off x="5918200" y="5033010"/>
          <a:ext cx="34036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74295</xdr:rowOff>
    </xdr:from>
    <xdr:to>
      <xdr:col>59</xdr:col>
      <xdr:colOff>50800</xdr:colOff>
      <xdr:row>44</xdr:row>
      <xdr:rowOff>74295</xdr:rowOff>
    </xdr:to>
    <xdr:cxnSp macro="">
      <xdr:nvCxnSpPr>
        <xdr:cNvPr id="100" name="直線コネクタ 99"/>
        <xdr:cNvCxnSpPr/>
      </xdr:nvCxnSpPr>
      <xdr:spPr>
        <a:xfrm>
          <a:off x="5956300" y="7454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90805</xdr:rowOff>
    </xdr:from>
    <xdr:to>
      <xdr:col>59</xdr:col>
      <xdr:colOff>50800</xdr:colOff>
      <xdr:row>42</xdr:row>
      <xdr:rowOff>90805</xdr:rowOff>
    </xdr:to>
    <xdr:cxnSp macro="">
      <xdr:nvCxnSpPr>
        <xdr:cNvPr id="101" name="直線コネクタ 100"/>
        <xdr:cNvCxnSpPr/>
      </xdr:nvCxnSpPr>
      <xdr:spPr>
        <a:xfrm>
          <a:off x="5956300" y="7135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118745</xdr:rowOff>
    </xdr:from>
    <xdr:ext cx="464185" cy="252730"/>
    <xdr:sp macro="" textlink="">
      <xdr:nvSpPr>
        <xdr:cNvPr id="102" name="テキスト ボックス 101"/>
        <xdr:cNvSpPr txBox="1"/>
      </xdr:nvSpPr>
      <xdr:spPr>
        <a:xfrm>
          <a:off x="5527040" y="6995795"/>
          <a:ext cx="464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106680</xdr:rowOff>
    </xdr:from>
    <xdr:to>
      <xdr:col>59</xdr:col>
      <xdr:colOff>50800</xdr:colOff>
      <xdr:row>40</xdr:row>
      <xdr:rowOff>106680</xdr:rowOff>
    </xdr:to>
    <xdr:cxnSp macro="">
      <xdr:nvCxnSpPr>
        <xdr:cNvPr id="103" name="直線コネクタ 102"/>
        <xdr:cNvCxnSpPr/>
      </xdr:nvCxnSpPr>
      <xdr:spPr>
        <a:xfrm>
          <a:off x="5956300" y="6816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39</xdr:row>
      <xdr:rowOff>134620</xdr:rowOff>
    </xdr:from>
    <xdr:ext cx="528955" cy="253365"/>
    <xdr:sp macro="" textlink="">
      <xdr:nvSpPr>
        <xdr:cNvPr id="104" name="テキスト ボックス 103"/>
        <xdr:cNvSpPr txBox="1"/>
      </xdr:nvSpPr>
      <xdr:spPr>
        <a:xfrm>
          <a:off x="5481955" y="6676390"/>
          <a:ext cx="528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122555</xdr:rowOff>
    </xdr:from>
    <xdr:to>
      <xdr:col>59</xdr:col>
      <xdr:colOff>50800</xdr:colOff>
      <xdr:row>38</xdr:row>
      <xdr:rowOff>122555</xdr:rowOff>
    </xdr:to>
    <xdr:cxnSp macro="">
      <xdr:nvCxnSpPr>
        <xdr:cNvPr id="105" name="直線コネクタ 104"/>
        <xdr:cNvCxnSpPr/>
      </xdr:nvCxnSpPr>
      <xdr:spPr>
        <a:xfrm>
          <a:off x="5956300" y="6496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151130</xdr:rowOff>
    </xdr:from>
    <xdr:ext cx="528955" cy="252730"/>
    <xdr:sp macro="" textlink="">
      <xdr:nvSpPr>
        <xdr:cNvPr id="106" name="テキスト ボックス 105"/>
        <xdr:cNvSpPr txBox="1"/>
      </xdr:nvSpPr>
      <xdr:spPr>
        <a:xfrm>
          <a:off x="5481955" y="6357620"/>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138430</xdr:rowOff>
    </xdr:from>
    <xdr:to>
      <xdr:col>59</xdr:col>
      <xdr:colOff>50800</xdr:colOff>
      <xdr:row>36</xdr:row>
      <xdr:rowOff>138430</xdr:rowOff>
    </xdr:to>
    <xdr:cxnSp macro="">
      <xdr:nvCxnSpPr>
        <xdr:cNvPr id="107" name="直線コネクタ 106"/>
        <xdr:cNvCxnSpPr/>
      </xdr:nvCxnSpPr>
      <xdr:spPr>
        <a:xfrm>
          <a:off x="5956300" y="61772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35</xdr:row>
      <xdr:rowOff>167005</xdr:rowOff>
    </xdr:from>
    <xdr:ext cx="528955" cy="252730"/>
    <xdr:sp macro="" textlink="">
      <xdr:nvSpPr>
        <xdr:cNvPr id="108" name="テキスト ボックス 107"/>
        <xdr:cNvSpPr txBox="1"/>
      </xdr:nvSpPr>
      <xdr:spPr>
        <a:xfrm>
          <a:off x="5481955" y="6038215"/>
          <a:ext cx="528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154305</xdr:rowOff>
    </xdr:from>
    <xdr:to>
      <xdr:col>59</xdr:col>
      <xdr:colOff>50800</xdr:colOff>
      <xdr:row>34</xdr:row>
      <xdr:rowOff>154305</xdr:rowOff>
    </xdr:to>
    <xdr:cxnSp macro="">
      <xdr:nvCxnSpPr>
        <xdr:cNvPr id="109" name="直線コネクタ 108"/>
        <xdr:cNvCxnSpPr/>
      </xdr:nvCxnSpPr>
      <xdr:spPr>
        <a:xfrm>
          <a:off x="5956300" y="58578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15875</xdr:rowOff>
    </xdr:from>
    <xdr:ext cx="528955" cy="250825"/>
    <xdr:sp macro="" textlink="">
      <xdr:nvSpPr>
        <xdr:cNvPr id="110" name="テキスト ボックス 109"/>
        <xdr:cNvSpPr txBox="1"/>
      </xdr:nvSpPr>
      <xdr:spPr>
        <a:xfrm>
          <a:off x="5481955" y="571944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2540</xdr:rowOff>
    </xdr:from>
    <xdr:to>
      <xdr:col>59</xdr:col>
      <xdr:colOff>50800</xdr:colOff>
      <xdr:row>33</xdr:row>
      <xdr:rowOff>2540</xdr:rowOff>
    </xdr:to>
    <xdr:cxnSp macro="">
      <xdr:nvCxnSpPr>
        <xdr:cNvPr id="111" name="直線コネクタ 110"/>
        <xdr:cNvCxnSpPr/>
      </xdr:nvCxnSpPr>
      <xdr:spPr>
        <a:xfrm>
          <a:off x="5956300" y="55384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32</xdr:row>
      <xdr:rowOff>31115</xdr:rowOff>
    </xdr:from>
    <xdr:ext cx="528955" cy="250190"/>
    <xdr:sp macro="" textlink="">
      <xdr:nvSpPr>
        <xdr:cNvPr id="112" name="テキスト ボックス 111"/>
        <xdr:cNvSpPr txBox="1"/>
      </xdr:nvSpPr>
      <xdr:spPr>
        <a:xfrm>
          <a:off x="5481955" y="5399405"/>
          <a:ext cx="528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3" name="直線コネクタ 112"/>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47625</xdr:rowOff>
    </xdr:from>
    <xdr:ext cx="528955" cy="250825"/>
    <xdr:sp macro="" textlink="">
      <xdr:nvSpPr>
        <xdr:cNvPr id="114" name="テキスト ボックス 113"/>
        <xdr:cNvSpPr txBox="1"/>
      </xdr:nvSpPr>
      <xdr:spPr>
        <a:xfrm>
          <a:off x="5481955" y="5080635"/>
          <a:ext cx="528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74295</xdr:rowOff>
    </xdr:to>
    <xdr:sp macro="" textlink="">
      <xdr:nvSpPr>
        <xdr:cNvPr id="115" name="【道路】&#10;一人当たり延長グラフ枠"/>
        <xdr:cNvSpPr/>
      </xdr:nvSpPr>
      <xdr:spPr>
        <a:xfrm>
          <a:off x="595630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33</xdr:row>
      <xdr:rowOff>81915</xdr:rowOff>
    </xdr:from>
    <xdr:to>
      <xdr:col>54</xdr:col>
      <xdr:colOff>171450</xdr:colOff>
      <xdr:row>41</xdr:row>
      <xdr:rowOff>125095</xdr:rowOff>
    </xdr:to>
    <xdr:cxnSp macro="">
      <xdr:nvCxnSpPr>
        <xdr:cNvPr id="116" name="直線コネクタ 115"/>
        <xdr:cNvCxnSpPr/>
      </xdr:nvCxnSpPr>
      <xdr:spPr>
        <a:xfrm flipV="1">
          <a:off x="9429750" y="5617845"/>
          <a:ext cx="0" cy="13843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128905</xdr:rowOff>
    </xdr:from>
    <xdr:ext cx="467360" cy="250190"/>
    <xdr:sp macro="" textlink="">
      <xdr:nvSpPr>
        <xdr:cNvPr id="117" name="【道路】&#10;一人当たり延長最小値テキスト"/>
        <xdr:cNvSpPr txBox="1"/>
      </xdr:nvSpPr>
      <xdr:spPr>
        <a:xfrm>
          <a:off x="9467850" y="7005955"/>
          <a:ext cx="467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4.168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125095</xdr:rowOff>
    </xdr:from>
    <xdr:to>
      <xdr:col>55</xdr:col>
      <xdr:colOff>88900</xdr:colOff>
      <xdr:row>41</xdr:row>
      <xdr:rowOff>125095</xdr:rowOff>
    </xdr:to>
    <xdr:cxnSp macro="">
      <xdr:nvCxnSpPr>
        <xdr:cNvPr id="118" name="直線コネクタ 117"/>
        <xdr:cNvCxnSpPr/>
      </xdr:nvCxnSpPr>
      <xdr:spPr>
        <a:xfrm>
          <a:off x="9359900" y="70021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29845</xdr:rowOff>
    </xdr:from>
    <xdr:ext cx="532130" cy="250190"/>
    <xdr:sp macro="" textlink="">
      <xdr:nvSpPr>
        <xdr:cNvPr id="119" name="【道路】&#10;一人当たり延長最大値テキスト"/>
        <xdr:cNvSpPr txBox="1"/>
      </xdr:nvSpPr>
      <xdr:spPr>
        <a:xfrm>
          <a:off x="9467850" y="5398135"/>
          <a:ext cx="5321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47.520</a:t>
          </a:r>
          <a:endParaRPr kumimoji="1" lang="ja-JP" altLang="en-US" sz="1000" b="1">
            <a:latin typeface="ＭＳ Ｐゴシック"/>
            <a:ea typeface="ＭＳ Ｐゴシック"/>
          </a:endParaRPr>
        </a:p>
      </xdr:txBody>
    </xdr:sp>
    <xdr:clientData/>
  </xdr:oneCellAnchor>
  <xdr:twoCellAnchor>
    <xdr:from>
      <xdr:col>54</xdr:col>
      <xdr:colOff>101600</xdr:colOff>
      <xdr:row>33</xdr:row>
      <xdr:rowOff>81915</xdr:rowOff>
    </xdr:from>
    <xdr:to>
      <xdr:col>55</xdr:col>
      <xdr:colOff>88900</xdr:colOff>
      <xdr:row>33</xdr:row>
      <xdr:rowOff>81915</xdr:rowOff>
    </xdr:to>
    <xdr:cxnSp macro="">
      <xdr:nvCxnSpPr>
        <xdr:cNvPr id="120" name="直線コネクタ 119"/>
        <xdr:cNvCxnSpPr/>
      </xdr:nvCxnSpPr>
      <xdr:spPr>
        <a:xfrm>
          <a:off x="9359900" y="56178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103505</xdr:rowOff>
    </xdr:from>
    <xdr:ext cx="532130" cy="250825"/>
    <xdr:sp macro="" textlink="">
      <xdr:nvSpPr>
        <xdr:cNvPr id="121" name="【道路】&#10;一人当たり延長平均値テキスト"/>
        <xdr:cNvSpPr txBox="1"/>
      </xdr:nvSpPr>
      <xdr:spPr>
        <a:xfrm>
          <a:off x="9467850" y="6477635"/>
          <a:ext cx="53213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18.391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124460</xdr:rowOff>
    </xdr:from>
    <xdr:to>
      <xdr:col>55</xdr:col>
      <xdr:colOff>50800</xdr:colOff>
      <xdr:row>39</xdr:row>
      <xdr:rowOff>55880</xdr:rowOff>
    </xdr:to>
    <xdr:sp macro="" textlink="">
      <xdr:nvSpPr>
        <xdr:cNvPr id="122" name="フローチャート: 判断 121"/>
        <xdr:cNvSpPr/>
      </xdr:nvSpPr>
      <xdr:spPr>
        <a:xfrm>
          <a:off x="9398000" y="649859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120015</xdr:rowOff>
    </xdr:from>
    <xdr:to>
      <xdr:col>50</xdr:col>
      <xdr:colOff>165100</xdr:colOff>
      <xdr:row>39</xdr:row>
      <xdr:rowOff>52070</xdr:rowOff>
    </xdr:to>
    <xdr:sp macro="" textlink="">
      <xdr:nvSpPr>
        <xdr:cNvPr id="123" name="フローチャート: 判断 122"/>
        <xdr:cNvSpPr/>
      </xdr:nvSpPr>
      <xdr:spPr>
        <a:xfrm>
          <a:off x="8636000" y="64941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123825</xdr:rowOff>
    </xdr:from>
    <xdr:to>
      <xdr:col>46</xdr:col>
      <xdr:colOff>38100</xdr:colOff>
      <xdr:row>39</xdr:row>
      <xdr:rowOff>55245</xdr:rowOff>
    </xdr:to>
    <xdr:sp macro="" textlink="">
      <xdr:nvSpPr>
        <xdr:cNvPr id="124" name="フローチャート: 判断 123"/>
        <xdr:cNvSpPr/>
      </xdr:nvSpPr>
      <xdr:spPr>
        <a:xfrm>
          <a:off x="7842250" y="649795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151130</xdr:rowOff>
    </xdr:from>
    <xdr:to>
      <xdr:col>41</xdr:col>
      <xdr:colOff>101600</xdr:colOff>
      <xdr:row>39</xdr:row>
      <xdr:rowOff>83185</xdr:rowOff>
    </xdr:to>
    <xdr:sp macro="" textlink="">
      <xdr:nvSpPr>
        <xdr:cNvPr id="125" name="フローチャート: 判断 124"/>
        <xdr:cNvSpPr/>
      </xdr:nvSpPr>
      <xdr:spPr>
        <a:xfrm>
          <a:off x="7029450" y="6525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109220</xdr:rowOff>
    </xdr:from>
    <xdr:to>
      <xdr:col>36</xdr:col>
      <xdr:colOff>165100</xdr:colOff>
      <xdr:row>40</xdr:row>
      <xdr:rowOff>40640</xdr:rowOff>
    </xdr:to>
    <xdr:sp macro="" textlink="">
      <xdr:nvSpPr>
        <xdr:cNvPr id="126" name="フローチャート: 判断 125"/>
        <xdr:cNvSpPr/>
      </xdr:nvSpPr>
      <xdr:spPr>
        <a:xfrm>
          <a:off x="6235700" y="66509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72390</xdr:rowOff>
    </xdr:from>
    <xdr:ext cx="762000" cy="250825"/>
    <xdr:sp macro="" textlink="">
      <xdr:nvSpPr>
        <xdr:cNvPr id="127" name="テキスト ボックス 126"/>
        <xdr:cNvSpPr txBox="1"/>
      </xdr:nvSpPr>
      <xdr:spPr>
        <a:xfrm>
          <a:off x="925830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72390</xdr:rowOff>
    </xdr:from>
    <xdr:ext cx="762000" cy="250825"/>
    <xdr:sp macro="" textlink="">
      <xdr:nvSpPr>
        <xdr:cNvPr id="128" name="テキスト ボックス 127"/>
        <xdr:cNvSpPr txBox="1"/>
      </xdr:nvSpPr>
      <xdr:spPr>
        <a:xfrm>
          <a:off x="85153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72390</xdr:rowOff>
    </xdr:from>
    <xdr:ext cx="762000" cy="250825"/>
    <xdr:sp macro="" textlink="">
      <xdr:nvSpPr>
        <xdr:cNvPr id="129" name="テキスト ボックス 128"/>
        <xdr:cNvSpPr txBox="1"/>
      </xdr:nvSpPr>
      <xdr:spPr>
        <a:xfrm>
          <a:off x="7715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72390</xdr:rowOff>
    </xdr:from>
    <xdr:ext cx="759460" cy="250825"/>
    <xdr:sp macro="" textlink="">
      <xdr:nvSpPr>
        <xdr:cNvPr id="130" name="テキスト ボックス 129"/>
        <xdr:cNvSpPr txBox="1"/>
      </xdr:nvSpPr>
      <xdr:spPr>
        <a:xfrm>
          <a:off x="69088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72390</xdr:rowOff>
    </xdr:from>
    <xdr:ext cx="762000" cy="250825"/>
    <xdr:sp macro="" textlink="">
      <xdr:nvSpPr>
        <xdr:cNvPr id="131" name="テキスト ボックス 130"/>
        <xdr:cNvSpPr txBox="1"/>
      </xdr:nvSpPr>
      <xdr:spPr>
        <a:xfrm>
          <a:off x="61150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127000</xdr:rowOff>
    </xdr:from>
    <xdr:to>
      <xdr:col>55</xdr:col>
      <xdr:colOff>50800</xdr:colOff>
      <xdr:row>37</xdr:row>
      <xdr:rowOff>58420</xdr:rowOff>
    </xdr:to>
    <xdr:sp macro="" textlink="">
      <xdr:nvSpPr>
        <xdr:cNvPr id="132" name="楕円 131"/>
        <xdr:cNvSpPr/>
      </xdr:nvSpPr>
      <xdr:spPr>
        <a:xfrm>
          <a:off x="9398000" y="61658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35</xdr:row>
      <xdr:rowOff>149225</xdr:rowOff>
    </xdr:from>
    <xdr:ext cx="532130" cy="253365"/>
    <xdr:sp macro="" textlink="">
      <xdr:nvSpPr>
        <xdr:cNvPr id="133" name="【道路】&#10;一人当たり延長該当値テキスト"/>
        <xdr:cNvSpPr txBox="1"/>
      </xdr:nvSpPr>
      <xdr:spPr>
        <a:xfrm>
          <a:off x="9467850" y="602043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28.806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142240</xdr:rowOff>
    </xdr:from>
    <xdr:to>
      <xdr:col>50</xdr:col>
      <xdr:colOff>165100</xdr:colOff>
      <xdr:row>37</xdr:row>
      <xdr:rowOff>73660</xdr:rowOff>
    </xdr:to>
    <xdr:sp macro="" textlink="">
      <xdr:nvSpPr>
        <xdr:cNvPr id="134" name="楕円 133"/>
        <xdr:cNvSpPr/>
      </xdr:nvSpPr>
      <xdr:spPr>
        <a:xfrm>
          <a:off x="8636000" y="618109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8255</xdr:rowOff>
    </xdr:from>
    <xdr:to>
      <xdr:col>55</xdr:col>
      <xdr:colOff>0</xdr:colOff>
      <xdr:row>37</xdr:row>
      <xdr:rowOff>24130</xdr:rowOff>
    </xdr:to>
    <xdr:cxnSp macro="">
      <xdr:nvCxnSpPr>
        <xdr:cNvPr id="135" name="直線コネクタ 134"/>
        <xdr:cNvCxnSpPr/>
      </xdr:nvCxnSpPr>
      <xdr:spPr>
        <a:xfrm flipV="1">
          <a:off x="8686800" y="6214745"/>
          <a:ext cx="74295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156210</xdr:rowOff>
    </xdr:from>
    <xdr:to>
      <xdr:col>46</xdr:col>
      <xdr:colOff>38100</xdr:colOff>
      <xdr:row>37</xdr:row>
      <xdr:rowOff>88265</xdr:rowOff>
    </xdr:to>
    <xdr:sp macro="" textlink="">
      <xdr:nvSpPr>
        <xdr:cNvPr id="136" name="楕円 135"/>
        <xdr:cNvSpPr/>
      </xdr:nvSpPr>
      <xdr:spPr>
        <a:xfrm>
          <a:off x="7842250" y="61950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37</xdr:row>
      <xdr:rowOff>24130</xdr:rowOff>
    </xdr:from>
    <xdr:to>
      <xdr:col>50</xdr:col>
      <xdr:colOff>114300</xdr:colOff>
      <xdr:row>37</xdr:row>
      <xdr:rowOff>38735</xdr:rowOff>
    </xdr:to>
    <xdr:cxnSp macro="">
      <xdr:nvCxnSpPr>
        <xdr:cNvPr id="137" name="直線コネクタ 136"/>
        <xdr:cNvCxnSpPr/>
      </xdr:nvCxnSpPr>
      <xdr:spPr>
        <a:xfrm flipV="1">
          <a:off x="7886700" y="6230620"/>
          <a:ext cx="8001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5715</xdr:rowOff>
    </xdr:from>
    <xdr:to>
      <xdr:col>41</xdr:col>
      <xdr:colOff>101600</xdr:colOff>
      <xdr:row>37</xdr:row>
      <xdr:rowOff>105410</xdr:rowOff>
    </xdr:to>
    <xdr:sp macro="" textlink="">
      <xdr:nvSpPr>
        <xdr:cNvPr id="138" name="楕円 137"/>
        <xdr:cNvSpPr/>
      </xdr:nvSpPr>
      <xdr:spPr>
        <a:xfrm>
          <a:off x="7029450" y="62122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38735</xdr:rowOff>
    </xdr:from>
    <xdr:to>
      <xdr:col>45</xdr:col>
      <xdr:colOff>171450</xdr:colOff>
      <xdr:row>37</xdr:row>
      <xdr:rowOff>55245</xdr:rowOff>
    </xdr:to>
    <xdr:cxnSp macro="">
      <xdr:nvCxnSpPr>
        <xdr:cNvPr id="139" name="直線コネクタ 138"/>
        <xdr:cNvCxnSpPr/>
      </xdr:nvCxnSpPr>
      <xdr:spPr>
        <a:xfrm flipV="1">
          <a:off x="7080250" y="6245225"/>
          <a:ext cx="8064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37</xdr:row>
      <xdr:rowOff>19685</xdr:rowOff>
    </xdr:from>
    <xdr:to>
      <xdr:col>36</xdr:col>
      <xdr:colOff>165100</xdr:colOff>
      <xdr:row>37</xdr:row>
      <xdr:rowOff>118745</xdr:rowOff>
    </xdr:to>
    <xdr:sp macro="" textlink="">
      <xdr:nvSpPr>
        <xdr:cNvPr id="140" name="楕円 139"/>
        <xdr:cNvSpPr/>
      </xdr:nvSpPr>
      <xdr:spPr>
        <a:xfrm>
          <a:off x="6235700" y="62261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37</xdr:row>
      <xdr:rowOff>55245</xdr:rowOff>
    </xdr:from>
    <xdr:to>
      <xdr:col>41</xdr:col>
      <xdr:colOff>50800</xdr:colOff>
      <xdr:row>37</xdr:row>
      <xdr:rowOff>69850</xdr:rowOff>
    </xdr:to>
    <xdr:cxnSp macro="">
      <xdr:nvCxnSpPr>
        <xdr:cNvPr id="141" name="直線コネクタ 140"/>
        <xdr:cNvCxnSpPr/>
      </xdr:nvCxnSpPr>
      <xdr:spPr>
        <a:xfrm flipV="1">
          <a:off x="6286500" y="6261735"/>
          <a:ext cx="79375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39</xdr:row>
      <xdr:rowOff>43815</xdr:rowOff>
    </xdr:from>
    <xdr:ext cx="534670" cy="252730"/>
    <xdr:sp macro="" textlink="">
      <xdr:nvSpPr>
        <xdr:cNvPr id="142" name="n_1aveValue【道路】&#10;一人当たり延長"/>
        <xdr:cNvSpPr txBox="1"/>
      </xdr:nvSpPr>
      <xdr:spPr>
        <a:xfrm>
          <a:off x="8425815" y="6585585"/>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18.496</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39</xdr:row>
      <xdr:rowOff>46990</xdr:rowOff>
    </xdr:from>
    <xdr:ext cx="531495" cy="250825"/>
    <xdr:sp macro="" textlink="">
      <xdr:nvSpPr>
        <xdr:cNvPr id="143" name="n_2aveValue【道路】&#10;一人当たり延長"/>
        <xdr:cNvSpPr txBox="1"/>
      </xdr:nvSpPr>
      <xdr:spPr>
        <a:xfrm>
          <a:off x="7644765" y="6588760"/>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18.406</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39</xdr:row>
      <xdr:rowOff>74295</xdr:rowOff>
    </xdr:from>
    <xdr:ext cx="531495" cy="252095"/>
    <xdr:sp macro="" textlink="">
      <xdr:nvSpPr>
        <xdr:cNvPr id="144" name="n_3aveValue【道路】&#10;一人当たり延長"/>
        <xdr:cNvSpPr txBox="1"/>
      </xdr:nvSpPr>
      <xdr:spPr>
        <a:xfrm>
          <a:off x="6851015" y="6616065"/>
          <a:ext cx="53149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40</xdr:row>
      <xdr:rowOff>32385</xdr:rowOff>
    </xdr:from>
    <xdr:ext cx="534035" cy="250825"/>
    <xdr:sp macro="" textlink="">
      <xdr:nvSpPr>
        <xdr:cNvPr id="145" name="n_4aveValue【道路】&#10;一人当たり延長"/>
        <xdr:cNvSpPr txBox="1"/>
      </xdr:nvSpPr>
      <xdr:spPr>
        <a:xfrm>
          <a:off x="6038215" y="6741795"/>
          <a:ext cx="53403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13.598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35</xdr:row>
      <xdr:rowOff>90170</xdr:rowOff>
    </xdr:from>
    <xdr:ext cx="534670" cy="250825"/>
    <xdr:sp macro="" textlink="">
      <xdr:nvSpPr>
        <xdr:cNvPr id="146" name="n_1mainValue【道路】&#10;一人当たり延長"/>
        <xdr:cNvSpPr txBox="1"/>
      </xdr:nvSpPr>
      <xdr:spPr>
        <a:xfrm>
          <a:off x="8425815" y="5961380"/>
          <a:ext cx="5346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28.325</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35</xdr:row>
      <xdr:rowOff>104775</xdr:rowOff>
    </xdr:from>
    <xdr:ext cx="531495" cy="250825"/>
    <xdr:sp macro="" textlink="">
      <xdr:nvSpPr>
        <xdr:cNvPr id="147" name="n_2mainValue【道路】&#10;一人当たり延長"/>
        <xdr:cNvSpPr txBox="1"/>
      </xdr:nvSpPr>
      <xdr:spPr>
        <a:xfrm>
          <a:off x="7644765" y="5975985"/>
          <a:ext cx="531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27.874</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35</xdr:row>
      <xdr:rowOff>120650</xdr:rowOff>
    </xdr:from>
    <xdr:ext cx="531495" cy="252730"/>
    <xdr:sp macro="" textlink="">
      <xdr:nvSpPr>
        <xdr:cNvPr id="148" name="n_3mainValue【道路】&#10;一人当たり延長"/>
        <xdr:cNvSpPr txBox="1"/>
      </xdr:nvSpPr>
      <xdr:spPr>
        <a:xfrm>
          <a:off x="6851015" y="5991860"/>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27.345</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35</xdr:row>
      <xdr:rowOff>135255</xdr:rowOff>
    </xdr:from>
    <xdr:ext cx="534035" cy="253365"/>
    <xdr:sp macro="" textlink="">
      <xdr:nvSpPr>
        <xdr:cNvPr id="149" name="n_4mainValue【道路】&#10;一人当たり延長"/>
        <xdr:cNvSpPr txBox="1"/>
      </xdr:nvSpPr>
      <xdr:spPr>
        <a:xfrm>
          <a:off x="6038215" y="6006465"/>
          <a:ext cx="5340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26.909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111760</xdr:rowOff>
    </xdr:from>
    <xdr:to>
      <xdr:col>28</xdr:col>
      <xdr:colOff>152400</xdr:colOff>
      <xdr:row>50</xdr:row>
      <xdr:rowOff>61595</xdr:rowOff>
    </xdr:to>
    <xdr:sp macro="" textlink="">
      <xdr:nvSpPr>
        <xdr:cNvPr id="150" name="正方形/長方形 149"/>
        <xdr:cNvSpPr/>
      </xdr:nvSpPr>
      <xdr:spPr>
        <a:xfrm>
          <a:off x="6858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86995</xdr:rowOff>
    </xdr:from>
    <xdr:to>
      <xdr:col>12</xdr:col>
      <xdr:colOff>127000</xdr:colOff>
      <xdr:row>52</xdr:row>
      <xdr:rowOff>0</xdr:rowOff>
    </xdr:to>
    <xdr:sp macro="" textlink="">
      <xdr:nvSpPr>
        <xdr:cNvPr id="151" name="正方形/長方形 150"/>
        <xdr:cNvSpPr/>
      </xdr:nvSpPr>
      <xdr:spPr>
        <a:xfrm>
          <a:off x="8128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117475</xdr:rowOff>
    </xdr:from>
    <xdr:to>
      <xdr:col>12</xdr:col>
      <xdr:colOff>127000</xdr:colOff>
      <xdr:row>53</xdr:row>
      <xdr:rowOff>31115</xdr:rowOff>
    </xdr:to>
    <xdr:sp macro="" textlink="">
      <xdr:nvSpPr>
        <xdr:cNvPr id="152" name="正方形/長方形 151"/>
        <xdr:cNvSpPr/>
      </xdr:nvSpPr>
      <xdr:spPr>
        <a:xfrm>
          <a:off x="8128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74/77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86995</xdr:rowOff>
    </xdr:from>
    <xdr:to>
      <xdr:col>18</xdr:col>
      <xdr:colOff>0</xdr:colOff>
      <xdr:row>52</xdr:row>
      <xdr:rowOff>0</xdr:rowOff>
    </xdr:to>
    <xdr:sp macro="" textlink="">
      <xdr:nvSpPr>
        <xdr:cNvPr id="153" name="正方形/長方形 152"/>
        <xdr:cNvSpPr/>
      </xdr:nvSpPr>
      <xdr:spPr>
        <a:xfrm>
          <a:off x="17145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117475</xdr:rowOff>
    </xdr:from>
    <xdr:to>
      <xdr:col>18</xdr:col>
      <xdr:colOff>0</xdr:colOff>
      <xdr:row>53</xdr:row>
      <xdr:rowOff>31115</xdr:rowOff>
    </xdr:to>
    <xdr:sp macro="" textlink="">
      <xdr:nvSpPr>
        <xdr:cNvPr id="154" name="正方形/長方形 153"/>
        <xdr:cNvSpPr/>
      </xdr:nvSpPr>
      <xdr:spPr>
        <a:xfrm>
          <a:off x="17145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86995</xdr:rowOff>
    </xdr:from>
    <xdr:to>
      <xdr:col>24</xdr:col>
      <xdr:colOff>0</xdr:colOff>
      <xdr:row>52</xdr:row>
      <xdr:rowOff>0</xdr:rowOff>
    </xdr:to>
    <xdr:sp macro="" textlink="">
      <xdr:nvSpPr>
        <xdr:cNvPr id="155" name="正方形/長方形 154"/>
        <xdr:cNvSpPr/>
      </xdr:nvSpPr>
      <xdr:spPr>
        <a:xfrm>
          <a:off x="2743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51</xdr:row>
      <xdr:rowOff>117475</xdr:rowOff>
    </xdr:from>
    <xdr:to>
      <xdr:col>24</xdr:col>
      <xdr:colOff>0</xdr:colOff>
      <xdr:row>53</xdr:row>
      <xdr:rowOff>31115</xdr:rowOff>
    </xdr:to>
    <xdr:sp macro="" textlink="">
      <xdr:nvSpPr>
        <xdr:cNvPr id="156" name="正方形/長方形 155"/>
        <xdr:cNvSpPr/>
      </xdr:nvSpPr>
      <xdr:spPr>
        <a:xfrm>
          <a:off x="2743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55880</xdr:rowOff>
    </xdr:from>
    <xdr:to>
      <xdr:col>28</xdr:col>
      <xdr:colOff>152400</xdr:colOff>
      <xdr:row>66</xdr:row>
      <xdr:rowOff>111760</xdr:rowOff>
    </xdr:to>
    <xdr:sp macro="" textlink="">
      <xdr:nvSpPr>
        <xdr:cNvPr id="157" name="正方形/長方形 156"/>
        <xdr:cNvSpPr/>
      </xdr:nvSpPr>
      <xdr:spPr>
        <a:xfrm>
          <a:off x="6858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37465</xdr:rowOff>
    </xdr:from>
    <xdr:ext cx="295275" cy="220345"/>
    <xdr:sp macro="" textlink="">
      <xdr:nvSpPr>
        <xdr:cNvPr id="158" name="テキスト ボックス 157"/>
        <xdr:cNvSpPr txBox="1"/>
      </xdr:nvSpPr>
      <xdr:spPr>
        <a:xfrm>
          <a:off x="666750" y="8758555"/>
          <a:ext cx="29527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111760</xdr:rowOff>
    </xdr:from>
    <xdr:to>
      <xdr:col>28</xdr:col>
      <xdr:colOff>114300</xdr:colOff>
      <xdr:row>66</xdr:row>
      <xdr:rowOff>111760</xdr:rowOff>
    </xdr:to>
    <xdr:cxnSp macro="">
      <xdr:nvCxnSpPr>
        <xdr:cNvPr id="159" name="直線コネクタ 158"/>
        <xdr:cNvCxnSpPr/>
      </xdr:nvCxnSpPr>
      <xdr:spPr>
        <a:xfrm>
          <a:off x="6858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140335</xdr:rowOff>
    </xdr:from>
    <xdr:ext cx="464185" cy="250190"/>
    <xdr:sp macro="" textlink="">
      <xdr:nvSpPr>
        <xdr:cNvPr id="160" name="テキスト ボックス 159"/>
        <xdr:cNvSpPr txBox="1"/>
      </xdr:nvSpPr>
      <xdr:spPr>
        <a:xfrm>
          <a:off x="275590" y="110407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128270</xdr:rowOff>
    </xdr:from>
    <xdr:to>
      <xdr:col>28</xdr:col>
      <xdr:colOff>114300</xdr:colOff>
      <xdr:row>64</xdr:row>
      <xdr:rowOff>128270</xdr:rowOff>
    </xdr:to>
    <xdr:cxnSp macro="">
      <xdr:nvCxnSpPr>
        <xdr:cNvPr id="161" name="直線コネクタ 160"/>
        <xdr:cNvCxnSpPr/>
      </xdr:nvCxnSpPr>
      <xdr:spPr>
        <a:xfrm>
          <a:off x="685800" y="108610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156210</xdr:rowOff>
    </xdr:from>
    <xdr:ext cx="464185" cy="253365"/>
    <xdr:sp macro="" textlink="">
      <xdr:nvSpPr>
        <xdr:cNvPr id="162" name="テキスト ボックス 161"/>
        <xdr:cNvSpPr txBox="1"/>
      </xdr:nvSpPr>
      <xdr:spPr>
        <a:xfrm>
          <a:off x="275590" y="10721340"/>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143510</xdr:rowOff>
    </xdr:from>
    <xdr:to>
      <xdr:col>28</xdr:col>
      <xdr:colOff>114300</xdr:colOff>
      <xdr:row>62</xdr:row>
      <xdr:rowOff>143510</xdr:rowOff>
    </xdr:to>
    <xdr:cxnSp macro="">
      <xdr:nvCxnSpPr>
        <xdr:cNvPr id="163" name="直線コネクタ 162"/>
        <xdr:cNvCxnSpPr/>
      </xdr:nvCxnSpPr>
      <xdr:spPr>
        <a:xfrm>
          <a:off x="685800" y="105410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0685" cy="253365"/>
    <xdr:sp macro="" textlink="">
      <xdr:nvSpPr>
        <xdr:cNvPr id="164" name="テキスト ボックス 163"/>
        <xdr:cNvSpPr txBox="1"/>
      </xdr:nvSpPr>
      <xdr:spPr>
        <a:xfrm>
          <a:off x="339725" y="1040193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160020</xdr:rowOff>
    </xdr:from>
    <xdr:to>
      <xdr:col>28</xdr:col>
      <xdr:colOff>114300</xdr:colOff>
      <xdr:row>60</xdr:row>
      <xdr:rowOff>160020</xdr:rowOff>
    </xdr:to>
    <xdr:cxnSp macro="">
      <xdr:nvCxnSpPr>
        <xdr:cNvPr id="165" name="直線コネクタ 164"/>
        <xdr:cNvCxnSpPr/>
      </xdr:nvCxnSpPr>
      <xdr:spPr>
        <a:xfrm>
          <a:off x="685800" y="102222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20320</xdr:rowOff>
    </xdr:from>
    <xdr:ext cx="400685" cy="252730"/>
    <xdr:sp macro="" textlink="">
      <xdr:nvSpPr>
        <xdr:cNvPr id="166" name="テキスト ボックス 165"/>
        <xdr:cNvSpPr txBox="1"/>
      </xdr:nvSpPr>
      <xdr:spPr>
        <a:xfrm>
          <a:off x="339725" y="10082530"/>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7620</xdr:rowOff>
    </xdr:from>
    <xdr:to>
      <xdr:col>28</xdr:col>
      <xdr:colOff>114300</xdr:colOff>
      <xdr:row>59</xdr:row>
      <xdr:rowOff>7620</xdr:rowOff>
    </xdr:to>
    <xdr:cxnSp macro="">
      <xdr:nvCxnSpPr>
        <xdr:cNvPr id="167" name="直線コネクタ 166"/>
        <xdr:cNvCxnSpPr/>
      </xdr:nvCxnSpPr>
      <xdr:spPr>
        <a:xfrm>
          <a:off x="685800" y="99021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36830</xdr:rowOff>
    </xdr:from>
    <xdr:ext cx="400685" cy="250825"/>
    <xdr:sp macro="" textlink="">
      <xdr:nvSpPr>
        <xdr:cNvPr id="168" name="テキスト ボックス 167"/>
        <xdr:cNvSpPr txBox="1"/>
      </xdr:nvSpPr>
      <xdr:spPr>
        <a:xfrm>
          <a:off x="339725" y="976376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57</xdr:row>
      <xdr:rowOff>24130</xdr:rowOff>
    </xdr:from>
    <xdr:to>
      <xdr:col>28</xdr:col>
      <xdr:colOff>114300</xdr:colOff>
      <xdr:row>57</xdr:row>
      <xdr:rowOff>24130</xdr:rowOff>
    </xdr:to>
    <xdr:cxnSp macro="">
      <xdr:nvCxnSpPr>
        <xdr:cNvPr id="169" name="直線コネクタ 168"/>
        <xdr:cNvCxnSpPr/>
      </xdr:nvCxnSpPr>
      <xdr:spPr>
        <a:xfrm>
          <a:off x="685800" y="95834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52705</xdr:rowOff>
    </xdr:from>
    <xdr:ext cx="400685" cy="250190"/>
    <xdr:sp macro="" textlink="">
      <xdr:nvSpPr>
        <xdr:cNvPr id="170" name="テキスト ボックス 169"/>
        <xdr:cNvSpPr txBox="1"/>
      </xdr:nvSpPr>
      <xdr:spPr>
        <a:xfrm>
          <a:off x="339725" y="9444355"/>
          <a:ext cx="400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55</xdr:row>
      <xdr:rowOff>39370</xdr:rowOff>
    </xdr:from>
    <xdr:to>
      <xdr:col>28</xdr:col>
      <xdr:colOff>114300</xdr:colOff>
      <xdr:row>55</xdr:row>
      <xdr:rowOff>39370</xdr:rowOff>
    </xdr:to>
    <xdr:cxnSp macro="">
      <xdr:nvCxnSpPr>
        <xdr:cNvPr id="171" name="直線コネクタ 170"/>
        <xdr:cNvCxnSpPr/>
      </xdr:nvCxnSpPr>
      <xdr:spPr>
        <a:xfrm>
          <a:off x="685800" y="926338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54</xdr:row>
      <xdr:rowOff>68580</xdr:rowOff>
    </xdr:from>
    <xdr:ext cx="335915" cy="250825"/>
    <xdr:sp macro="" textlink="">
      <xdr:nvSpPr>
        <xdr:cNvPr id="172" name="テキスト ボックス 171"/>
        <xdr:cNvSpPr txBox="1"/>
      </xdr:nvSpPr>
      <xdr:spPr>
        <a:xfrm>
          <a:off x="384810" y="9124950"/>
          <a:ext cx="335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55880</xdr:rowOff>
    </xdr:from>
    <xdr:to>
      <xdr:col>28</xdr:col>
      <xdr:colOff>114300</xdr:colOff>
      <xdr:row>53</xdr:row>
      <xdr:rowOff>55880</xdr:rowOff>
    </xdr:to>
    <xdr:cxnSp macro="">
      <xdr:nvCxnSpPr>
        <xdr:cNvPr id="173" name="直線コネクタ 172"/>
        <xdr:cNvCxnSpPr/>
      </xdr:nvCxnSpPr>
      <xdr:spPr>
        <a:xfrm>
          <a:off x="6858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55880</xdr:rowOff>
    </xdr:from>
    <xdr:to>
      <xdr:col>28</xdr:col>
      <xdr:colOff>152400</xdr:colOff>
      <xdr:row>66</xdr:row>
      <xdr:rowOff>111760</xdr:rowOff>
    </xdr:to>
    <xdr:sp macro="" textlink="">
      <xdr:nvSpPr>
        <xdr:cNvPr id="174" name="【橋りょう・トンネル】&#10;有形固定資産減価償却率グラフ枠"/>
        <xdr:cNvSpPr/>
      </xdr:nvSpPr>
      <xdr:spPr>
        <a:xfrm>
          <a:off x="6858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61595</xdr:rowOff>
    </xdr:from>
    <xdr:to>
      <xdr:col>24</xdr:col>
      <xdr:colOff>62865</xdr:colOff>
      <xdr:row>64</xdr:row>
      <xdr:rowOff>0</xdr:rowOff>
    </xdr:to>
    <xdr:cxnSp macro="">
      <xdr:nvCxnSpPr>
        <xdr:cNvPr id="175" name="直線コネクタ 174"/>
        <xdr:cNvCxnSpPr/>
      </xdr:nvCxnSpPr>
      <xdr:spPr>
        <a:xfrm flipV="1">
          <a:off x="4177665" y="9453245"/>
          <a:ext cx="0" cy="1279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3810</xdr:rowOff>
    </xdr:from>
    <xdr:ext cx="402590" cy="253365"/>
    <xdr:sp macro="" textlink="">
      <xdr:nvSpPr>
        <xdr:cNvPr id="176" name="【橋りょう・トンネル】&#10;有形固定資産減価償却率最小値テキスト"/>
        <xdr:cNvSpPr txBox="1"/>
      </xdr:nvSpPr>
      <xdr:spPr>
        <a:xfrm>
          <a:off x="4216400" y="1073658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92.0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0</xdr:rowOff>
    </xdr:from>
    <xdr:to>
      <xdr:col>24</xdr:col>
      <xdr:colOff>152400</xdr:colOff>
      <xdr:row>64</xdr:row>
      <xdr:rowOff>0</xdr:rowOff>
    </xdr:to>
    <xdr:cxnSp macro="">
      <xdr:nvCxnSpPr>
        <xdr:cNvPr id="177" name="直線コネクタ 176"/>
        <xdr:cNvCxnSpPr/>
      </xdr:nvCxnSpPr>
      <xdr:spPr>
        <a:xfrm>
          <a:off x="4108450" y="107327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10160</xdr:rowOff>
    </xdr:from>
    <xdr:ext cx="402590" cy="250825"/>
    <xdr:sp macro="" textlink="">
      <xdr:nvSpPr>
        <xdr:cNvPr id="178" name="【橋りょう・トンネル】&#10;有形固定資産減価償却率最大値テキスト"/>
        <xdr:cNvSpPr txBox="1"/>
      </xdr:nvSpPr>
      <xdr:spPr>
        <a:xfrm>
          <a:off x="4216400" y="923417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11.9</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61595</xdr:rowOff>
    </xdr:from>
    <xdr:to>
      <xdr:col>24</xdr:col>
      <xdr:colOff>152400</xdr:colOff>
      <xdr:row>56</xdr:row>
      <xdr:rowOff>61595</xdr:rowOff>
    </xdr:to>
    <xdr:cxnSp macro="">
      <xdr:nvCxnSpPr>
        <xdr:cNvPr id="179" name="直線コネクタ 178"/>
        <xdr:cNvCxnSpPr/>
      </xdr:nvCxnSpPr>
      <xdr:spPr>
        <a:xfrm>
          <a:off x="4108450" y="94532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71755</xdr:rowOff>
    </xdr:from>
    <xdr:ext cx="402590" cy="250825"/>
    <xdr:sp macro="" textlink="">
      <xdr:nvSpPr>
        <xdr:cNvPr id="180" name="【橋りょう・トンネル】&#10;有形固定資産減価償却率平均値テキスト"/>
        <xdr:cNvSpPr txBox="1"/>
      </xdr:nvSpPr>
      <xdr:spPr>
        <a:xfrm>
          <a:off x="4216400" y="10133965"/>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61</xdr:row>
      <xdr:rowOff>49530</xdr:rowOff>
    </xdr:from>
    <xdr:to>
      <xdr:col>24</xdr:col>
      <xdr:colOff>114300</xdr:colOff>
      <xdr:row>61</xdr:row>
      <xdr:rowOff>148590</xdr:rowOff>
    </xdr:to>
    <xdr:sp macro="" textlink="">
      <xdr:nvSpPr>
        <xdr:cNvPr id="181" name="フローチャート: 判断 180"/>
        <xdr:cNvSpPr/>
      </xdr:nvSpPr>
      <xdr:spPr>
        <a:xfrm>
          <a:off x="4127500" y="10279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33655</xdr:rowOff>
    </xdr:from>
    <xdr:to>
      <xdr:col>20</xdr:col>
      <xdr:colOff>38100</xdr:colOff>
      <xdr:row>61</xdr:row>
      <xdr:rowOff>132715</xdr:rowOff>
    </xdr:to>
    <xdr:sp macro="" textlink="">
      <xdr:nvSpPr>
        <xdr:cNvPr id="182" name="フローチャート: 判断 181"/>
        <xdr:cNvSpPr/>
      </xdr:nvSpPr>
      <xdr:spPr>
        <a:xfrm>
          <a:off x="3384550" y="102635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61</xdr:row>
      <xdr:rowOff>20320</xdr:rowOff>
    </xdr:from>
    <xdr:to>
      <xdr:col>15</xdr:col>
      <xdr:colOff>101600</xdr:colOff>
      <xdr:row>61</xdr:row>
      <xdr:rowOff>119380</xdr:rowOff>
    </xdr:to>
    <xdr:sp macro="" textlink="">
      <xdr:nvSpPr>
        <xdr:cNvPr id="183" name="フローチャート: 判断 182"/>
        <xdr:cNvSpPr/>
      </xdr:nvSpPr>
      <xdr:spPr>
        <a:xfrm>
          <a:off x="2571750" y="102501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61</xdr:row>
      <xdr:rowOff>15875</xdr:rowOff>
    </xdr:from>
    <xdr:to>
      <xdr:col>10</xdr:col>
      <xdr:colOff>165100</xdr:colOff>
      <xdr:row>61</xdr:row>
      <xdr:rowOff>114935</xdr:rowOff>
    </xdr:to>
    <xdr:sp macro="" textlink="">
      <xdr:nvSpPr>
        <xdr:cNvPr id="184" name="フローチャート: 判断 183"/>
        <xdr:cNvSpPr/>
      </xdr:nvSpPr>
      <xdr:spPr>
        <a:xfrm>
          <a:off x="1778000" y="102457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117475</xdr:rowOff>
    </xdr:from>
    <xdr:to>
      <xdr:col>6</xdr:col>
      <xdr:colOff>38100</xdr:colOff>
      <xdr:row>61</xdr:row>
      <xdr:rowOff>50165</xdr:rowOff>
    </xdr:to>
    <xdr:sp macro="" textlink="">
      <xdr:nvSpPr>
        <xdr:cNvPr id="185" name="フローチャート: 判断 184"/>
        <xdr:cNvSpPr/>
      </xdr:nvSpPr>
      <xdr:spPr>
        <a:xfrm>
          <a:off x="984250" y="1017968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109220</xdr:rowOff>
    </xdr:from>
    <xdr:ext cx="762000" cy="250190"/>
    <xdr:sp macro="" textlink="">
      <xdr:nvSpPr>
        <xdr:cNvPr id="186" name="テキスト ボックス 185"/>
        <xdr:cNvSpPr txBox="1"/>
      </xdr:nvSpPr>
      <xdr:spPr>
        <a:xfrm>
          <a:off x="40068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109220</xdr:rowOff>
    </xdr:from>
    <xdr:ext cx="762000" cy="250190"/>
    <xdr:sp macro="" textlink="">
      <xdr:nvSpPr>
        <xdr:cNvPr id="187" name="テキスト ボックス 186"/>
        <xdr:cNvSpPr txBox="1"/>
      </xdr:nvSpPr>
      <xdr:spPr>
        <a:xfrm>
          <a:off x="32575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109220</xdr:rowOff>
    </xdr:from>
    <xdr:ext cx="759460" cy="250190"/>
    <xdr:sp macro="" textlink="">
      <xdr:nvSpPr>
        <xdr:cNvPr id="188" name="テキスト ボックス 187"/>
        <xdr:cNvSpPr txBox="1"/>
      </xdr:nvSpPr>
      <xdr:spPr>
        <a:xfrm>
          <a:off x="2451100" y="1117727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109220</xdr:rowOff>
    </xdr:from>
    <xdr:ext cx="762000" cy="250190"/>
    <xdr:sp macro="" textlink="">
      <xdr:nvSpPr>
        <xdr:cNvPr id="189" name="テキスト ボックス 188"/>
        <xdr:cNvSpPr txBox="1"/>
      </xdr:nvSpPr>
      <xdr:spPr>
        <a:xfrm>
          <a:off x="16573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109220</xdr:rowOff>
    </xdr:from>
    <xdr:ext cx="762000" cy="250190"/>
    <xdr:sp macro="" textlink="">
      <xdr:nvSpPr>
        <xdr:cNvPr id="190" name="テキスト ボックス 189"/>
        <xdr:cNvSpPr txBox="1"/>
      </xdr:nvSpPr>
      <xdr:spPr>
        <a:xfrm>
          <a:off x="8572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63</xdr:row>
      <xdr:rowOff>50800</xdr:rowOff>
    </xdr:from>
    <xdr:to>
      <xdr:col>24</xdr:col>
      <xdr:colOff>114300</xdr:colOff>
      <xdr:row>63</xdr:row>
      <xdr:rowOff>150495</xdr:rowOff>
    </xdr:to>
    <xdr:sp macro="" textlink="">
      <xdr:nvSpPr>
        <xdr:cNvPr id="191" name="楕円 190"/>
        <xdr:cNvSpPr/>
      </xdr:nvSpPr>
      <xdr:spPr>
        <a:xfrm>
          <a:off x="4127500" y="106159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135255</xdr:rowOff>
    </xdr:from>
    <xdr:ext cx="402590" cy="253365"/>
    <xdr:sp macro="" textlink="">
      <xdr:nvSpPr>
        <xdr:cNvPr id="192" name="【橋りょう・トンネル】&#10;有形固定資産減価償却率該当値テキスト"/>
        <xdr:cNvSpPr txBox="1"/>
      </xdr:nvSpPr>
      <xdr:spPr>
        <a:xfrm>
          <a:off x="4216400" y="1053274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63</xdr:row>
      <xdr:rowOff>64770</xdr:rowOff>
    </xdr:from>
    <xdr:to>
      <xdr:col>20</xdr:col>
      <xdr:colOff>38100</xdr:colOff>
      <xdr:row>63</xdr:row>
      <xdr:rowOff>164465</xdr:rowOff>
    </xdr:to>
    <xdr:sp macro="" textlink="">
      <xdr:nvSpPr>
        <xdr:cNvPr id="193" name="楕円 192"/>
        <xdr:cNvSpPr/>
      </xdr:nvSpPr>
      <xdr:spPr>
        <a:xfrm>
          <a:off x="3384550" y="106299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63</xdr:row>
      <xdr:rowOff>100330</xdr:rowOff>
    </xdr:from>
    <xdr:to>
      <xdr:col>24</xdr:col>
      <xdr:colOff>63500</xdr:colOff>
      <xdr:row>63</xdr:row>
      <xdr:rowOff>114935</xdr:rowOff>
    </xdr:to>
    <xdr:cxnSp macro="">
      <xdr:nvCxnSpPr>
        <xdr:cNvPr id="194" name="直線コネクタ 193"/>
        <xdr:cNvCxnSpPr/>
      </xdr:nvCxnSpPr>
      <xdr:spPr>
        <a:xfrm flipV="1">
          <a:off x="3429000" y="10665460"/>
          <a:ext cx="7493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63</xdr:row>
      <xdr:rowOff>64770</xdr:rowOff>
    </xdr:from>
    <xdr:to>
      <xdr:col>15</xdr:col>
      <xdr:colOff>101600</xdr:colOff>
      <xdr:row>63</xdr:row>
      <xdr:rowOff>164465</xdr:rowOff>
    </xdr:to>
    <xdr:sp macro="" textlink="">
      <xdr:nvSpPr>
        <xdr:cNvPr id="195" name="楕円 194"/>
        <xdr:cNvSpPr/>
      </xdr:nvSpPr>
      <xdr:spPr>
        <a:xfrm>
          <a:off x="2571750" y="106299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63</xdr:row>
      <xdr:rowOff>114935</xdr:rowOff>
    </xdr:from>
    <xdr:to>
      <xdr:col>19</xdr:col>
      <xdr:colOff>171450</xdr:colOff>
      <xdr:row>63</xdr:row>
      <xdr:rowOff>114935</xdr:rowOff>
    </xdr:to>
    <xdr:cxnSp macro="">
      <xdr:nvCxnSpPr>
        <xdr:cNvPr id="196" name="直線コネクタ 195"/>
        <xdr:cNvCxnSpPr/>
      </xdr:nvCxnSpPr>
      <xdr:spPr>
        <a:xfrm>
          <a:off x="2622550" y="1068006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63</xdr:row>
      <xdr:rowOff>59055</xdr:rowOff>
    </xdr:from>
    <xdr:to>
      <xdr:col>10</xdr:col>
      <xdr:colOff>165100</xdr:colOff>
      <xdr:row>63</xdr:row>
      <xdr:rowOff>158750</xdr:rowOff>
    </xdr:to>
    <xdr:sp macro="" textlink="">
      <xdr:nvSpPr>
        <xdr:cNvPr id="197" name="楕円 196"/>
        <xdr:cNvSpPr/>
      </xdr:nvSpPr>
      <xdr:spPr>
        <a:xfrm>
          <a:off x="1778000" y="106241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63</xdr:row>
      <xdr:rowOff>108585</xdr:rowOff>
    </xdr:from>
    <xdr:to>
      <xdr:col>15</xdr:col>
      <xdr:colOff>50800</xdr:colOff>
      <xdr:row>63</xdr:row>
      <xdr:rowOff>114935</xdr:rowOff>
    </xdr:to>
    <xdr:cxnSp macro="">
      <xdr:nvCxnSpPr>
        <xdr:cNvPr id="198" name="直線コネクタ 197"/>
        <xdr:cNvCxnSpPr/>
      </xdr:nvCxnSpPr>
      <xdr:spPr>
        <a:xfrm>
          <a:off x="1828800" y="10673715"/>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63</xdr:row>
      <xdr:rowOff>45720</xdr:rowOff>
    </xdr:from>
    <xdr:to>
      <xdr:col>6</xdr:col>
      <xdr:colOff>38100</xdr:colOff>
      <xdr:row>63</xdr:row>
      <xdr:rowOff>145415</xdr:rowOff>
    </xdr:to>
    <xdr:sp macro="" textlink="">
      <xdr:nvSpPr>
        <xdr:cNvPr id="199" name="楕円 198"/>
        <xdr:cNvSpPr/>
      </xdr:nvSpPr>
      <xdr:spPr>
        <a:xfrm>
          <a:off x="984250" y="106108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63</xdr:row>
      <xdr:rowOff>95250</xdr:rowOff>
    </xdr:from>
    <xdr:to>
      <xdr:col>10</xdr:col>
      <xdr:colOff>114300</xdr:colOff>
      <xdr:row>63</xdr:row>
      <xdr:rowOff>108585</xdr:rowOff>
    </xdr:to>
    <xdr:cxnSp macro="">
      <xdr:nvCxnSpPr>
        <xdr:cNvPr id="200" name="直線コネクタ 199"/>
        <xdr:cNvCxnSpPr/>
      </xdr:nvCxnSpPr>
      <xdr:spPr>
        <a:xfrm>
          <a:off x="1028700" y="10660380"/>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149225</xdr:rowOff>
    </xdr:from>
    <xdr:ext cx="402590" cy="253365"/>
    <xdr:sp macro="" textlink="">
      <xdr:nvSpPr>
        <xdr:cNvPr id="201" name="n_1aveValue【橋りょう・トンネル】&#10;有形固定資産減価償却率"/>
        <xdr:cNvSpPr txBox="1"/>
      </xdr:nvSpPr>
      <xdr:spPr>
        <a:xfrm>
          <a:off x="3239135" y="1004379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135890</xdr:rowOff>
    </xdr:from>
    <xdr:ext cx="401955" cy="253365"/>
    <xdr:sp macro="" textlink="">
      <xdr:nvSpPr>
        <xdr:cNvPr id="202" name="n_2aveValue【橋りょう・トンネル】&#10;有形固定資産減価償却率"/>
        <xdr:cNvSpPr txBox="1"/>
      </xdr:nvSpPr>
      <xdr:spPr>
        <a:xfrm>
          <a:off x="2439035" y="1003046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130810</xdr:rowOff>
    </xdr:from>
    <xdr:ext cx="401955" cy="252730"/>
    <xdr:sp macro="" textlink="">
      <xdr:nvSpPr>
        <xdr:cNvPr id="203" name="n_3aveValue【橋りょう・トンネル】&#10;有形固定資産減価償却率"/>
        <xdr:cNvSpPr txBox="1"/>
      </xdr:nvSpPr>
      <xdr:spPr>
        <a:xfrm>
          <a:off x="1645285" y="10025380"/>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59</xdr:row>
      <xdr:rowOff>66040</xdr:rowOff>
    </xdr:from>
    <xdr:ext cx="404495" cy="250825"/>
    <xdr:sp macro="" textlink="">
      <xdr:nvSpPr>
        <xdr:cNvPr id="204" name="n_4aveValue【橋りょう・トンネル】&#10;有形固定資産減価償却率"/>
        <xdr:cNvSpPr txBox="1"/>
      </xdr:nvSpPr>
      <xdr:spPr>
        <a:xfrm>
          <a:off x="851535" y="9960610"/>
          <a:ext cx="404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63</xdr:row>
      <xdr:rowOff>155575</xdr:rowOff>
    </xdr:from>
    <xdr:ext cx="402590" cy="252730"/>
    <xdr:sp macro="" textlink="">
      <xdr:nvSpPr>
        <xdr:cNvPr id="205" name="n_1mainValue【橋りょう・トンネル】&#10;有形固定資産減価償却率"/>
        <xdr:cNvSpPr txBox="1"/>
      </xdr:nvSpPr>
      <xdr:spPr>
        <a:xfrm>
          <a:off x="3239135" y="1072070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63</xdr:row>
      <xdr:rowOff>155575</xdr:rowOff>
    </xdr:from>
    <xdr:ext cx="401955" cy="252730"/>
    <xdr:sp macro="" textlink="">
      <xdr:nvSpPr>
        <xdr:cNvPr id="206" name="n_2mainValue【橋りょう・トンネル】&#10;有形固定資産減価償却率"/>
        <xdr:cNvSpPr txBox="1"/>
      </xdr:nvSpPr>
      <xdr:spPr>
        <a:xfrm>
          <a:off x="2439035" y="10720705"/>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63</xdr:row>
      <xdr:rowOff>149860</xdr:rowOff>
    </xdr:from>
    <xdr:ext cx="401955" cy="253365"/>
    <xdr:sp macro="" textlink="">
      <xdr:nvSpPr>
        <xdr:cNvPr id="207" name="n_3mainValue【橋りょう・トンネル】&#10;有形固定資産減価償却率"/>
        <xdr:cNvSpPr txBox="1"/>
      </xdr:nvSpPr>
      <xdr:spPr>
        <a:xfrm>
          <a:off x="1645285" y="1071499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63</xdr:row>
      <xdr:rowOff>136525</xdr:rowOff>
    </xdr:from>
    <xdr:ext cx="404495" cy="253365"/>
    <xdr:sp macro="" textlink="">
      <xdr:nvSpPr>
        <xdr:cNvPr id="208" name="n_4mainValue【橋りょう・トンネル】&#10;有形固定資産減価償却率"/>
        <xdr:cNvSpPr txBox="1"/>
      </xdr:nvSpPr>
      <xdr:spPr>
        <a:xfrm>
          <a:off x="851535" y="1070165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111760</xdr:rowOff>
    </xdr:from>
    <xdr:to>
      <xdr:col>59</xdr:col>
      <xdr:colOff>88900</xdr:colOff>
      <xdr:row>50</xdr:row>
      <xdr:rowOff>61595</xdr:rowOff>
    </xdr:to>
    <xdr:sp macro="" textlink="">
      <xdr:nvSpPr>
        <xdr:cNvPr id="209" name="正方形/長方形 208"/>
        <xdr:cNvSpPr/>
      </xdr:nvSpPr>
      <xdr:spPr>
        <a:xfrm>
          <a:off x="595630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86995</xdr:rowOff>
    </xdr:from>
    <xdr:to>
      <xdr:col>43</xdr:col>
      <xdr:colOff>63500</xdr:colOff>
      <xdr:row>52</xdr:row>
      <xdr:rowOff>0</xdr:rowOff>
    </xdr:to>
    <xdr:sp macro="" textlink="">
      <xdr:nvSpPr>
        <xdr:cNvPr id="210" name="正方形/長方形 209"/>
        <xdr:cNvSpPr/>
      </xdr:nvSpPr>
      <xdr:spPr>
        <a:xfrm>
          <a:off x="60642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117475</xdr:rowOff>
    </xdr:from>
    <xdr:to>
      <xdr:col>43</xdr:col>
      <xdr:colOff>63500</xdr:colOff>
      <xdr:row>53</xdr:row>
      <xdr:rowOff>31115</xdr:rowOff>
    </xdr:to>
    <xdr:sp macro="" textlink="">
      <xdr:nvSpPr>
        <xdr:cNvPr id="211" name="正方形/長方形 210"/>
        <xdr:cNvSpPr/>
      </xdr:nvSpPr>
      <xdr:spPr>
        <a:xfrm>
          <a:off x="60642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86995</xdr:rowOff>
    </xdr:from>
    <xdr:to>
      <xdr:col>48</xdr:col>
      <xdr:colOff>127000</xdr:colOff>
      <xdr:row>52</xdr:row>
      <xdr:rowOff>0</xdr:rowOff>
    </xdr:to>
    <xdr:sp macro="" textlink="">
      <xdr:nvSpPr>
        <xdr:cNvPr id="212" name="正方形/長方形 211"/>
        <xdr:cNvSpPr/>
      </xdr:nvSpPr>
      <xdr:spPr>
        <a:xfrm>
          <a:off x="69850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117475</xdr:rowOff>
    </xdr:from>
    <xdr:to>
      <xdr:col>48</xdr:col>
      <xdr:colOff>127000</xdr:colOff>
      <xdr:row>53</xdr:row>
      <xdr:rowOff>31115</xdr:rowOff>
    </xdr:to>
    <xdr:sp macro="" textlink="">
      <xdr:nvSpPr>
        <xdr:cNvPr id="213" name="正方形/長方形 212"/>
        <xdr:cNvSpPr/>
      </xdr:nvSpPr>
      <xdr:spPr>
        <a:xfrm>
          <a:off x="69850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162,999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86995</xdr:rowOff>
    </xdr:from>
    <xdr:to>
      <xdr:col>54</xdr:col>
      <xdr:colOff>127000</xdr:colOff>
      <xdr:row>52</xdr:row>
      <xdr:rowOff>0</xdr:rowOff>
    </xdr:to>
    <xdr:sp macro="" textlink="">
      <xdr:nvSpPr>
        <xdr:cNvPr id="214" name="正方形/長方形 213"/>
        <xdr:cNvSpPr/>
      </xdr:nvSpPr>
      <xdr:spPr>
        <a:xfrm>
          <a:off x="8013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51</xdr:row>
      <xdr:rowOff>117475</xdr:rowOff>
    </xdr:from>
    <xdr:to>
      <xdr:col>54</xdr:col>
      <xdr:colOff>127000</xdr:colOff>
      <xdr:row>53</xdr:row>
      <xdr:rowOff>31115</xdr:rowOff>
    </xdr:to>
    <xdr:sp macro="" textlink="">
      <xdr:nvSpPr>
        <xdr:cNvPr id="215" name="正方形/長方形 214"/>
        <xdr:cNvSpPr/>
      </xdr:nvSpPr>
      <xdr:spPr>
        <a:xfrm>
          <a:off x="8013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305,069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55880</xdr:rowOff>
    </xdr:from>
    <xdr:to>
      <xdr:col>59</xdr:col>
      <xdr:colOff>88900</xdr:colOff>
      <xdr:row>66</xdr:row>
      <xdr:rowOff>111760</xdr:rowOff>
    </xdr:to>
    <xdr:sp macro="" textlink="">
      <xdr:nvSpPr>
        <xdr:cNvPr id="216" name="正方形/長方形 215"/>
        <xdr:cNvSpPr/>
      </xdr:nvSpPr>
      <xdr:spPr>
        <a:xfrm>
          <a:off x="595630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37465</xdr:rowOff>
    </xdr:from>
    <xdr:ext cx="346710" cy="220345"/>
    <xdr:sp macro="" textlink="">
      <xdr:nvSpPr>
        <xdr:cNvPr id="217" name="テキスト ボックス 216"/>
        <xdr:cNvSpPr txBox="1"/>
      </xdr:nvSpPr>
      <xdr:spPr>
        <a:xfrm>
          <a:off x="5918200" y="875855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111760</xdr:rowOff>
    </xdr:from>
    <xdr:to>
      <xdr:col>59</xdr:col>
      <xdr:colOff>50800</xdr:colOff>
      <xdr:row>66</xdr:row>
      <xdr:rowOff>111760</xdr:rowOff>
    </xdr:to>
    <xdr:cxnSp macro="">
      <xdr:nvCxnSpPr>
        <xdr:cNvPr id="218" name="直線コネクタ 217"/>
        <xdr:cNvCxnSpPr/>
      </xdr:nvCxnSpPr>
      <xdr:spPr>
        <a:xfrm>
          <a:off x="5956300" y="111798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128270</xdr:rowOff>
    </xdr:from>
    <xdr:to>
      <xdr:col>59</xdr:col>
      <xdr:colOff>50800</xdr:colOff>
      <xdr:row>64</xdr:row>
      <xdr:rowOff>128270</xdr:rowOff>
    </xdr:to>
    <xdr:cxnSp macro="">
      <xdr:nvCxnSpPr>
        <xdr:cNvPr id="219" name="直線コネクタ 218"/>
        <xdr:cNvCxnSpPr/>
      </xdr:nvCxnSpPr>
      <xdr:spPr>
        <a:xfrm>
          <a:off x="5956300" y="108610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156210</xdr:rowOff>
    </xdr:from>
    <xdr:ext cx="245745" cy="253365"/>
    <xdr:sp macro="" textlink="">
      <xdr:nvSpPr>
        <xdr:cNvPr id="220" name="テキスト ボックス 219"/>
        <xdr:cNvSpPr txBox="1"/>
      </xdr:nvSpPr>
      <xdr:spPr>
        <a:xfrm>
          <a:off x="5726430" y="10721340"/>
          <a:ext cx="24574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143510</xdr:rowOff>
    </xdr:from>
    <xdr:to>
      <xdr:col>59</xdr:col>
      <xdr:colOff>50800</xdr:colOff>
      <xdr:row>62</xdr:row>
      <xdr:rowOff>143510</xdr:rowOff>
    </xdr:to>
    <xdr:cxnSp macro="">
      <xdr:nvCxnSpPr>
        <xdr:cNvPr id="221" name="直線コネクタ 220"/>
        <xdr:cNvCxnSpPr/>
      </xdr:nvCxnSpPr>
      <xdr:spPr>
        <a:xfrm>
          <a:off x="5956300" y="105410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62</xdr:row>
      <xdr:rowOff>4445</xdr:rowOff>
    </xdr:from>
    <xdr:ext cx="594995" cy="253365"/>
    <xdr:sp macro="" textlink="">
      <xdr:nvSpPr>
        <xdr:cNvPr id="222" name="テキスト ボックス 221"/>
        <xdr:cNvSpPr txBox="1"/>
      </xdr:nvSpPr>
      <xdr:spPr>
        <a:xfrm>
          <a:off x="5417820" y="10401935"/>
          <a:ext cx="5949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160020</xdr:rowOff>
    </xdr:from>
    <xdr:to>
      <xdr:col>59</xdr:col>
      <xdr:colOff>50800</xdr:colOff>
      <xdr:row>60</xdr:row>
      <xdr:rowOff>160020</xdr:rowOff>
    </xdr:to>
    <xdr:cxnSp macro="">
      <xdr:nvCxnSpPr>
        <xdr:cNvPr id="223" name="直線コネクタ 222"/>
        <xdr:cNvCxnSpPr/>
      </xdr:nvCxnSpPr>
      <xdr:spPr>
        <a:xfrm>
          <a:off x="5956300" y="1022223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60</xdr:row>
      <xdr:rowOff>20320</xdr:rowOff>
    </xdr:from>
    <xdr:ext cx="594995" cy="252730"/>
    <xdr:sp macro="" textlink="">
      <xdr:nvSpPr>
        <xdr:cNvPr id="224" name="テキスト ボックス 223"/>
        <xdr:cNvSpPr txBox="1"/>
      </xdr:nvSpPr>
      <xdr:spPr>
        <a:xfrm>
          <a:off x="5417820" y="10082530"/>
          <a:ext cx="5949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7620</xdr:rowOff>
    </xdr:from>
    <xdr:to>
      <xdr:col>59</xdr:col>
      <xdr:colOff>50800</xdr:colOff>
      <xdr:row>59</xdr:row>
      <xdr:rowOff>7620</xdr:rowOff>
    </xdr:to>
    <xdr:cxnSp macro="">
      <xdr:nvCxnSpPr>
        <xdr:cNvPr id="225" name="直線コネクタ 224"/>
        <xdr:cNvCxnSpPr/>
      </xdr:nvCxnSpPr>
      <xdr:spPr>
        <a:xfrm>
          <a:off x="5956300" y="99021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58</xdr:row>
      <xdr:rowOff>36830</xdr:rowOff>
    </xdr:from>
    <xdr:ext cx="594995" cy="250825"/>
    <xdr:sp macro="" textlink="">
      <xdr:nvSpPr>
        <xdr:cNvPr id="226" name="テキスト ボックス 225"/>
        <xdr:cNvSpPr txBox="1"/>
      </xdr:nvSpPr>
      <xdr:spPr>
        <a:xfrm>
          <a:off x="5417820" y="9763760"/>
          <a:ext cx="5949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24130</xdr:rowOff>
    </xdr:from>
    <xdr:to>
      <xdr:col>59</xdr:col>
      <xdr:colOff>50800</xdr:colOff>
      <xdr:row>57</xdr:row>
      <xdr:rowOff>24130</xdr:rowOff>
    </xdr:to>
    <xdr:cxnSp macro="">
      <xdr:nvCxnSpPr>
        <xdr:cNvPr id="227" name="直線コネクタ 226"/>
        <xdr:cNvCxnSpPr/>
      </xdr:nvCxnSpPr>
      <xdr:spPr>
        <a:xfrm>
          <a:off x="5956300" y="958342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52705</xdr:rowOff>
    </xdr:from>
    <xdr:ext cx="594995" cy="250190"/>
    <xdr:sp macro="" textlink="">
      <xdr:nvSpPr>
        <xdr:cNvPr id="228" name="テキスト ボックス 227"/>
        <xdr:cNvSpPr txBox="1"/>
      </xdr:nvSpPr>
      <xdr:spPr>
        <a:xfrm>
          <a:off x="5417820" y="9444355"/>
          <a:ext cx="5949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39370</xdr:rowOff>
    </xdr:from>
    <xdr:to>
      <xdr:col>59</xdr:col>
      <xdr:colOff>50800</xdr:colOff>
      <xdr:row>55</xdr:row>
      <xdr:rowOff>39370</xdr:rowOff>
    </xdr:to>
    <xdr:cxnSp macro="">
      <xdr:nvCxnSpPr>
        <xdr:cNvPr id="229" name="直線コネクタ 228"/>
        <xdr:cNvCxnSpPr/>
      </xdr:nvCxnSpPr>
      <xdr:spPr>
        <a:xfrm>
          <a:off x="5956300" y="926338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54</xdr:row>
      <xdr:rowOff>68580</xdr:rowOff>
    </xdr:from>
    <xdr:ext cx="685165" cy="250825"/>
    <xdr:sp macro="" textlink="">
      <xdr:nvSpPr>
        <xdr:cNvPr id="230" name="テキスト ボックス 229"/>
        <xdr:cNvSpPr txBox="1"/>
      </xdr:nvSpPr>
      <xdr:spPr>
        <a:xfrm>
          <a:off x="5327650" y="9124950"/>
          <a:ext cx="6851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50800</xdr:colOff>
      <xdr:row>53</xdr:row>
      <xdr:rowOff>55880</xdr:rowOff>
    </xdr:to>
    <xdr:cxnSp macro="">
      <xdr:nvCxnSpPr>
        <xdr:cNvPr id="231" name="直線コネクタ 230"/>
        <xdr:cNvCxnSpPr/>
      </xdr:nvCxnSpPr>
      <xdr:spPr>
        <a:xfrm>
          <a:off x="5956300" y="8944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12700</xdr:colOff>
      <xdr:row>52</xdr:row>
      <xdr:rowOff>84455</xdr:rowOff>
    </xdr:from>
    <xdr:ext cx="685165" cy="250190"/>
    <xdr:sp macro="" textlink="">
      <xdr:nvSpPr>
        <xdr:cNvPr id="232" name="テキスト ボックス 231"/>
        <xdr:cNvSpPr txBox="1"/>
      </xdr:nvSpPr>
      <xdr:spPr>
        <a:xfrm>
          <a:off x="5327650" y="8805545"/>
          <a:ext cx="6851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55880</xdr:rowOff>
    </xdr:from>
    <xdr:to>
      <xdr:col>59</xdr:col>
      <xdr:colOff>88900</xdr:colOff>
      <xdr:row>66</xdr:row>
      <xdr:rowOff>111760</xdr:rowOff>
    </xdr:to>
    <xdr:sp macro="" textlink="">
      <xdr:nvSpPr>
        <xdr:cNvPr id="233" name="【橋りょう・トンネル】&#10;一人当たり有形固定資産（償却資産）額グラフ枠"/>
        <xdr:cNvSpPr/>
      </xdr:nvSpPr>
      <xdr:spPr>
        <a:xfrm>
          <a:off x="595630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55</xdr:row>
      <xdr:rowOff>60960</xdr:rowOff>
    </xdr:from>
    <xdr:to>
      <xdr:col>54</xdr:col>
      <xdr:colOff>171450</xdr:colOff>
      <xdr:row>64</xdr:row>
      <xdr:rowOff>127635</xdr:rowOff>
    </xdr:to>
    <xdr:cxnSp macro="">
      <xdr:nvCxnSpPr>
        <xdr:cNvPr id="234" name="直線コネクタ 233"/>
        <xdr:cNvCxnSpPr/>
      </xdr:nvCxnSpPr>
      <xdr:spPr>
        <a:xfrm flipV="1">
          <a:off x="9429750" y="9284970"/>
          <a:ext cx="0" cy="15754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130810</xdr:rowOff>
    </xdr:from>
    <xdr:ext cx="375920" cy="252730"/>
    <xdr:sp macro="" textlink="">
      <xdr:nvSpPr>
        <xdr:cNvPr id="235" name="【橋りょう・トンネル】&#10;一人当たり有形固定資産（償却資産）額最小値テキスト"/>
        <xdr:cNvSpPr txBox="1"/>
      </xdr:nvSpPr>
      <xdr:spPr>
        <a:xfrm>
          <a:off x="9467850" y="10863580"/>
          <a:ext cx="375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460</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127635</xdr:rowOff>
    </xdr:from>
    <xdr:to>
      <xdr:col>55</xdr:col>
      <xdr:colOff>88900</xdr:colOff>
      <xdr:row>64</xdr:row>
      <xdr:rowOff>127635</xdr:rowOff>
    </xdr:to>
    <xdr:cxnSp macro="">
      <xdr:nvCxnSpPr>
        <xdr:cNvPr id="236" name="直線コネクタ 235"/>
        <xdr:cNvCxnSpPr/>
      </xdr:nvCxnSpPr>
      <xdr:spPr>
        <a:xfrm>
          <a:off x="9359900" y="10860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8255</xdr:rowOff>
    </xdr:from>
    <xdr:ext cx="596265" cy="252730"/>
    <xdr:sp macro="" textlink="">
      <xdr:nvSpPr>
        <xdr:cNvPr id="237" name="【橋りょう・トンネル】&#10;一人当たり有形固定資産（償却資産）額最大値テキスト"/>
        <xdr:cNvSpPr txBox="1"/>
      </xdr:nvSpPr>
      <xdr:spPr>
        <a:xfrm>
          <a:off x="9467850" y="9064625"/>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986,937</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60960</xdr:rowOff>
    </xdr:from>
    <xdr:to>
      <xdr:col>55</xdr:col>
      <xdr:colOff>88900</xdr:colOff>
      <xdr:row>55</xdr:row>
      <xdr:rowOff>60960</xdr:rowOff>
    </xdr:to>
    <xdr:cxnSp macro="">
      <xdr:nvCxnSpPr>
        <xdr:cNvPr id="238" name="直線コネクタ 237"/>
        <xdr:cNvCxnSpPr/>
      </xdr:nvCxnSpPr>
      <xdr:spPr>
        <a:xfrm>
          <a:off x="9359900" y="928497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119380</xdr:rowOff>
    </xdr:from>
    <xdr:ext cx="596265" cy="252730"/>
    <xdr:sp macro="" textlink="">
      <xdr:nvSpPr>
        <xdr:cNvPr id="239" name="【橋りょう・トンネル】&#10;一人当たり有形固定資産（償却資産）額平均値テキスト"/>
        <xdr:cNvSpPr txBox="1"/>
      </xdr:nvSpPr>
      <xdr:spPr>
        <a:xfrm>
          <a:off x="9467850" y="10181590"/>
          <a:ext cx="596265"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302,822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97155</xdr:rowOff>
    </xdr:from>
    <xdr:to>
      <xdr:col>55</xdr:col>
      <xdr:colOff>50800</xdr:colOff>
      <xdr:row>62</xdr:row>
      <xdr:rowOff>29210</xdr:rowOff>
    </xdr:to>
    <xdr:sp macro="" textlink="">
      <xdr:nvSpPr>
        <xdr:cNvPr id="240" name="フローチャート: 判断 239"/>
        <xdr:cNvSpPr/>
      </xdr:nvSpPr>
      <xdr:spPr>
        <a:xfrm>
          <a:off x="9398000" y="1032700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113665</xdr:rowOff>
    </xdr:from>
    <xdr:to>
      <xdr:col>50</xdr:col>
      <xdr:colOff>165100</xdr:colOff>
      <xdr:row>62</xdr:row>
      <xdr:rowOff>45085</xdr:rowOff>
    </xdr:to>
    <xdr:sp macro="" textlink="">
      <xdr:nvSpPr>
        <xdr:cNvPr id="241" name="フローチャート: 判断 240"/>
        <xdr:cNvSpPr/>
      </xdr:nvSpPr>
      <xdr:spPr>
        <a:xfrm>
          <a:off x="8636000" y="103435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108585</xdr:rowOff>
    </xdr:from>
    <xdr:to>
      <xdr:col>46</xdr:col>
      <xdr:colOff>38100</xdr:colOff>
      <xdr:row>62</xdr:row>
      <xdr:rowOff>40005</xdr:rowOff>
    </xdr:to>
    <xdr:sp macro="" textlink="">
      <xdr:nvSpPr>
        <xdr:cNvPr id="242" name="フローチャート: 判断 241"/>
        <xdr:cNvSpPr/>
      </xdr:nvSpPr>
      <xdr:spPr>
        <a:xfrm>
          <a:off x="7842250" y="103384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162560</xdr:rowOff>
    </xdr:from>
    <xdr:to>
      <xdr:col>41</xdr:col>
      <xdr:colOff>101600</xdr:colOff>
      <xdr:row>62</xdr:row>
      <xdr:rowOff>93980</xdr:rowOff>
    </xdr:to>
    <xdr:sp macro="" textlink="">
      <xdr:nvSpPr>
        <xdr:cNvPr id="243" name="フローチャート: 判断 242"/>
        <xdr:cNvSpPr/>
      </xdr:nvSpPr>
      <xdr:spPr>
        <a:xfrm>
          <a:off x="7029450" y="103924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92710</xdr:rowOff>
    </xdr:from>
    <xdr:to>
      <xdr:col>36</xdr:col>
      <xdr:colOff>165100</xdr:colOff>
      <xdr:row>63</xdr:row>
      <xdr:rowOff>24130</xdr:rowOff>
    </xdr:to>
    <xdr:sp macro="" textlink="">
      <xdr:nvSpPr>
        <xdr:cNvPr id="244" name="フローチャート: 判断 243"/>
        <xdr:cNvSpPr/>
      </xdr:nvSpPr>
      <xdr:spPr>
        <a:xfrm>
          <a:off x="6235700" y="10490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109220</xdr:rowOff>
    </xdr:from>
    <xdr:ext cx="762000" cy="250190"/>
    <xdr:sp macro="" textlink="">
      <xdr:nvSpPr>
        <xdr:cNvPr id="245" name="テキスト ボックス 244"/>
        <xdr:cNvSpPr txBox="1"/>
      </xdr:nvSpPr>
      <xdr:spPr>
        <a:xfrm>
          <a:off x="925830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109220</xdr:rowOff>
    </xdr:from>
    <xdr:ext cx="762000" cy="250190"/>
    <xdr:sp macro="" textlink="">
      <xdr:nvSpPr>
        <xdr:cNvPr id="246" name="テキスト ボックス 245"/>
        <xdr:cNvSpPr txBox="1"/>
      </xdr:nvSpPr>
      <xdr:spPr>
        <a:xfrm>
          <a:off x="85153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109220</xdr:rowOff>
    </xdr:from>
    <xdr:ext cx="762000" cy="250190"/>
    <xdr:sp macro="" textlink="">
      <xdr:nvSpPr>
        <xdr:cNvPr id="247" name="テキスト ボックス 246"/>
        <xdr:cNvSpPr txBox="1"/>
      </xdr:nvSpPr>
      <xdr:spPr>
        <a:xfrm>
          <a:off x="77152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109220</xdr:rowOff>
    </xdr:from>
    <xdr:ext cx="759460" cy="250190"/>
    <xdr:sp macro="" textlink="">
      <xdr:nvSpPr>
        <xdr:cNvPr id="248" name="テキスト ボックス 247"/>
        <xdr:cNvSpPr txBox="1"/>
      </xdr:nvSpPr>
      <xdr:spPr>
        <a:xfrm>
          <a:off x="6908800" y="1117727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109220</xdr:rowOff>
    </xdr:from>
    <xdr:ext cx="762000" cy="250190"/>
    <xdr:sp macro="" textlink="">
      <xdr:nvSpPr>
        <xdr:cNvPr id="249" name="テキスト ボックス 248"/>
        <xdr:cNvSpPr txBox="1"/>
      </xdr:nvSpPr>
      <xdr:spPr>
        <a:xfrm>
          <a:off x="61150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42545</xdr:rowOff>
    </xdr:from>
    <xdr:to>
      <xdr:col>55</xdr:col>
      <xdr:colOff>50800</xdr:colOff>
      <xdr:row>62</xdr:row>
      <xdr:rowOff>142240</xdr:rowOff>
    </xdr:to>
    <xdr:sp macro="" textlink="">
      <xdr:nvSpPr>
        <xdr:cNvPr id="250" name="楕円 249"/>
        <xdr:cNvSpPr/>
      </xdr:nvSpPr>
      <xdr:spPr>
        <a:xfrm>
          <a:off x="9398000" y="1044003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21590</xdr:rowOff>
    </xdr:from>
    <xdr:ext cx="596265" cy="252730"/>
    <xdr:sp macro="" textlink="">
      <xdr:nvSpPr>
        <xdr:cNvPr id="251" name="【橋りょう・トンネル】&#10;一人当たり有形固定資産（償却資産）額該当値テキスト"/>
        <xdr:cNvSpPr txBox="1"/>
      </xdr:nvSpPr>
      <xdr:spPr>
        <a:xfrm>
          <a:off x="9467850" y="10419080"/>
          <a:ext cx="596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232,047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55245</xdr:rowOff>
    </xdr:from>
    <xdr:to>
      <xdr:col>50</xdr:col>
      <xdr:colOff>165100</xdr:colOff>
      <xdr:row>62</xdr:row>
      <xdr:rowOff>154305</xdr:rowOff>
    </xdr:to>
    <xdr:sp macro="" textlink="">
      <xdr:nvSpPr>
        <xdr:cNvPr id="252" name="楕円 251"/>
        <xdr:cNvSpPr/>
      </xdr:nvSpPr>
      <xdr:spPr>
        <a:xfrm>
          <a:off x="8636000" y="104527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92710</xdr:rowOff>
    </xdr:from>
    <xdr:to>
      <xdr:col>55</xdr:col>
      <xdr:colOff>0</xdr:colOff>
      <xdr:row>62</xdr:row>
      <xdr:rowOff>105410</xdr:rowOff>
    </xdr:to>
    <xdr:cxnSp macro="">
      <xdr:nvCxnSpPr>
        <xdr:cNvPr id="253" name="直線コネクタ 252"/>
        <xdr:cNvCxnSpPr/>
      </xdr:nvCxnSpPr>
      <xdr:spPr>
        <a:xfrm flipV="1">
          <a:off x="8686800" y="10490200"/>
          <a:ext cx="7429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62230</xdr:rowOff>
    </xdr:from>
    <xdr:to>
      <xdr:col>46</xdr:col>
      <xdr:colOff>38100</xdr:colOff>
      <xdr:row>62</xdr:row>
      <xdr:rowOff>162560</xdr:rowOff>
    </xdr:to>
    <xdr:sp macro="" textlink="">
      <xdr:nvSpPr>
        <xdr:cNvPr id="254" name="楕円 253"/>
        <xdr:cNvSpPr/>
      </xdr:nvSpPr>
      <xdr:spPr>
        <a:xfrm>
          <a:off x="7842250" y="10459720"/>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62</xdr:row>
      <xdr:rowOff>105410</xdr:rowOff>
    </xdr:from>
    <xdr:to>
      <xdr:col>50</xdr:col>
      <xdr:colOff>114300</xdr:colOff>
      <xdr:row>62</xdr:row>
      <xdr:rowOff>112395</xdr:rowOff>
    </xdr:to>
    <xdr:cxnSp macro="">
      <xdr:nvCxnSpPr>
        <xdr:cNvPr id="255" name="直線コネクタ 254"/>
        <xdr:cNvCxnSpPr/>
      </xdr:nvCxnSpPr>
      <xdr:spPr>
        <a:xfrm flipV="1">
          <a:off x="7886700" y="1050290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72390</xdr:rowOff>
    </xdr:from>
    <xdr:to>
      <xdr:col>41</xdr:col>
      <xdr:colOff>101600</xdr:colOff>
      <xdr:row>63</xdr:row>
      <xdr:rowOff>3810</xdr:rowOff>
    </xdr:to>
    <xdr:sp macro="" textlink="">
      <xdr:nvSpPr>
        <xdr:cNvPr id="256" name="楕円 255"/>
        <xdr:cNvSpPr/>
      </xdr:nvSpPr>
      <xdr:spPr>
        <a:xfrm>
          <a:off x="7029450" y="104698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112395</xdr:rowOff>
    </xdr:from>
    <xdr:to>
      <xdr:col>45</xdr:col>
      <xdr:colOff>171450</xdr:colOff>
      <xdr:row>62</xdr:row>
      <xdr:rowOff>121920</xdr:rowOff>
    </xdr:to>
    <xdr:cxnSp macro="">
      <xdr:nvCxnSpPr>
        <xdr:cNvPr id="257" name="直線コネクタ 256"/>
        <xdr:cNvCxnSpPr/>
      </xdr:nvCxnSpPr>
      <xdr:spPr>
        <a:xfrm flipV="1">
          <a:off x="7080250" y="10509885"/>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74295</xdr:rowOff>
    </xdr:from>
    <xdr:to>
      <xdr:col>36</xdr:col>
      <xdr:colOff>165100</xdr:colOff>
      <xdr:row>63</xdr:row>
      <xdr:rowOff>5715</xdr:rowOff>
    </xdr:to>
    <xdr:sp macro="" textlink="">
      <xdr:nvSpPr>
        <xdr:cNvPr id="258" name="楕円 257"/>
        <xdr:cNvSpPr/>
      </xdr:nvSpPr>
      <xdr:spPr>
        <a:xfrm>
          <a:off x="6235700" y="1047178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121920</xdr:rowOff>
    </xdr:from>
    <xdr:to>
      <xdr:col>41</xdr:col>
      <xdr:colOff>50800</xdr:colOff>
      <xdr:row>62</xdr:row>
      <xdr:rowOff>124460</xdr:rowOff>
    </xdr:to>
    <xdr:cxnSp macro="">
      <xdr:nvCxnSpPr>
        <xdr:cNvPr id="259" name="直線コネクタ 258"/>
        <xdr:cNvCxnSpPr/>
      </xdr:nvCxnSpPr>
      <xdr:spPr>
        <a:xfrm flipV="1">
          <a:off x="6286500" y="10519410"/>
          <a:ext cx="7937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60</xdr:row>
      <xdr:rowOff>61595</xdr:rowOff>
    </xdr:from>
    <xdr:ext cx="598170" cy="252730"/>
    <xdr:sp macro="" textlink="">
      <xdr:nvSpPr>
        <xdr:cNvPr id="260" name="n_1aveValue【橋りょう・トンネル】&#10;一人当たり有形固定資産（償却資産）額"/>
        <xdr:cNvSpPr txBox="1"/>
      </xdr:nvSpPr>
      <xdr:spPr>
        <a:xfrm>
          <a:off x="8401050" y="10123805"/>
          <a:ext cx="5981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292,754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60</xdr:row>
      <xdr:rowOff>56515</xdr:rowOff>
    </xdr:from>
    <xdr:ext cx="595630" cy="253365"/>
    <xdr:sp macro="" textlink="">
      <xdr:nvSpPr>
        <xdr:cNvPr id="261" name="n_2aveValue【橋りょう・トンネル】&#10;一人当たり有形固定資産（償却資産）額"/>
        <xdr:cNvSpPr txBox="1"/>
      </xdr:nvSpPr>
      <xdr:spPr>
        <a:xfrm>
          <a:off x="7612380" y="1011872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295,970</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60</xdr:row>
      <xdr:rowOff>109855</xdr:rowOff>
    </xdr:from>
    <xdr:ext cx="595630" cy="250190"/>
    <xdr:sp macro="" textlink="">
      <xdr:nvSpPr>
        <xdr:cNvPr id="262" name="n_3aveValue【橋りょう・トンネル】&#10;一人当たり有形固定資産（償却資産）額"/>
        <xdr:cNvSpPr txBox="1"/>
      </xdr:nvSpPr>
      <xdr:spPr>
        <a:xfrm>
          <a:off x="6818630" y="10172065"/>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262,292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63</xdr:row>
      <xdr:rowOff>15875</xdr:rowOff>
    </xdr:from>
    <xdr:ext cx="595630" cy="250825"/>
    <xdr:sp macro="" textlink="">
      <xdr:nvSpPr>
        <xdr:cNvPr id="263" name="n_4aveValue【橋りょう・トンネル】&#10;一人当たり有形固定資産（償却資産）額"/>
        <xdr:cNvSpPr txBox="1"/>
      </xdr:nvSpPr>
      <xdr:spPr>
        <a:xfrm>
          <a:off x="6005830" y="10581005"/>
          <a:ext cx="59563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201,014</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171450</xdr:colOff>
      <xdr:row>62</xdr:row>
      <xdr:rowOff>146050</xdr:rowOff>
    </xdr:from>
    <xdr:ext cx="598170" cy="250825"/>
    <xdr:sp macro="" textlink="">
      <xdr:nvSpPr>
        <xdr:cNvPr id="264" name="n_1mainValue【橋りょう・トンネル】&#10;一人当たり有形固定資産（償却資産）額"/>
        <xdr:cNvSpPr txBox="1"/>
      </xdr:nvSpPr>
      <xdr:spPr>
        <a:xfrm>
          <a:off x="8401050" y="10543540"/>
          <a:ext cx="59817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224,309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62</xdr:row>
      <xdr:rowOff>153035</xdr:rowOff>
    </xdr:from>
    <xdr:ext cx="595630" cy="252730"/>
    <xdr:sp macro="" textlink="">
      <xdr:nvSpPr>
        <xdr:cNvPr id="265" name="n_2mainValue【橋りょう・トンネル】&#10;一人当たり有形固定資産（償却資産）額"/>
        <xdr:cNvSpPr txBox="1"/>
      </xdr:nvSpPr>
      <xdr:spPr>
        <a:xfrm>
          <a:off x="7612380" y="10550525"/>
          <a:ext cx="5956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219,447</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62</xdr:row>
      <xdr:rowOff>162560</xdr:rowOff>
    </xdr:from>
    <xdr:ext cx="595630" cy="250190"/>
    <xdr:sp macro="" textlink="">
      <xdr:nvSpPr>
        <xdr:cNvPr id="266" name="n_3mainValue【橋りょう・トンネル】&#10;一人当たり有形固定資産（償却資産）額"/>
        <xdr:cNvSpPr txBox="1"/>
      </xdr:nvSpPr>
      <xdr:spPr>
        <a:xfrm>
          <a:off x="6818630" y="10560050"/>
          <a:ext cx="59563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213,777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61</xdr:row>
      <xdr:rowOff>22225</xdr:rowOff>
    </xdr:from>
    <xdr:ext cx="595630" cy="253365"/>
    <xdr:sp macro="" textlink="">
      <xdr:nvSpPr>
        <xdr:cNvPr id="267" name="n_4mainValue【橋りょう・トンネル】&#10;一人当たり有形固定資産（償却資産）額"/>
        <xdr:cNvSpPr txBox="1"/>
      </xdr:nvSpPr>
      <xdr:spPr>
        <a:xfrm>
          <a:off x="6005830" y="10252075"/>
          <a:ext cx="5956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212,199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149225</xdr:rowOff>
    </xdr:from>
    <xdr:to>
      <xdr:col>28</xdr:col>
      <xdr:colOff>152400</xdr:colOff>
      <xdr:row>72</xdr:row>
      <xdr:rowOff>99060</xdr:rowOff>
    </xdr:to>
    <xdr:sp macro="" textlink="">
      <xdr:nvSpPr>
        <xdr:cNvPr id="268" name="正方形/長方形 267"/>
        <xdr:cNvSpPr/>
      </xdr:nvSpPr>
      <xdr:spPr>
        <a:xfrm>
          <a:off x="6858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124460</xdr:rowOff>
    </xdr:from>
    <xdr:to>
      <xdr:col>12</xdr:col>
      <xdr:colOff>127000</xdr:colOff>
      <xdr:row>74</xdr:row>
      <xdr:rowOff>37465</xdr:rowOff>
    </xdr:to>
    <xdr:sp macro="" textlink="">
      <xdr:nvSpPr>
        <xdr:cNvPr id="269" name="正方形/長方形 268"/>
        <xdr:cNvSpPr/>
      </xdr:nvSpPr>
      <xdr:spPr>
        <a:xfrm>
          <a:off x="8128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154940</xdr:rowOff>
    </xdr:from>
    <xdr:to>
      <xdr:col>12</xdr:col>
      <xdr:colOff>127000</xdr:colOff>
      <xdr:row>75</xdr:row>
      <xdr:rowOff>68580</xdr:rowOff>
    </xdr:to>
    <xdr:sp macro="" textlink="">
      <xdr:nvSpPr>
        <xdr:cNvPr id="270" name="正方形/長方形 269"/>
        <xdr:cNvSpPr/>
      </xdr:nvSpPr>
      <xdr:spPr>
        <a:xfrm>
          <a:off x="8128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124460</xdr:rowOff>
    </xdr:from>
    <xdr:to>
      <xdr:col>18</xdr:col>
      <xdr:colOff>0</xdr:colOff>
      <xdr:row>74</xdr:row>
      <xdr:rowOff>37465</xdr:rowOff>
    </xdr:to>
    <xdr:sp macro="" textlink="">
      <xdr:nvSpPr>
        <xdr:cNvPr id="271" name="正方形/長方形 270"/>
        <xdr:cNvSpPr/>
      </xdr:nvSpPr>
      <xdr:spPr>
        <a:xfrm>
          <a:off x="17145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154940</xdr:rowOff>
    </xdr:from>
    <xdr:to>
      <xdr:col>18</xdr:col>
      <xdr:colOff>0</xdr:colOff>
      <xdr:row>75</xdr:row>
      <xdr:rowOff>68580</xdr:rowOff>
    </xdr:to>
    <xdr:sp macro="" textlink="">
      <xdr:nvSpPr>
        <xdr:cNvPr id="272" name="正方形/長方形 271"/>
        <xdr:cNvSpPr/>
      </xdr:nvSpPr>
      <xdr:spPr>
        <a:xfrm>
          <a:off x="17145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124460</xdr:rowOff>
    </xdr:from>
    <xdr:to>
      <xdr:col>24</xdr:col>
      <xdr:colOff>0</xdr:colOff>
      <xdr:row>74</xdr:row>
      <xdr:rowOff>37465</xdr:rowOff>
    </xdr:to>
    <xdr:sp macro="" textlink="">
      <xdr:nvSpPr>
        <xdr:cNvPr id="273" name="正方形/長方形 272"/>
        <xdr:cNvSpPr/>
      </xdr:nvSpPr>
      <xdr:spPr>
        <a:xfrm>
          <a:off x="2743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73</xdr:row>
      <xdr:rowOff>154940</xdr:rowOff>
    </xdr:from>
    <xdr:to>
      <xdr:col>24</xdr:col>
      <xdr:colOff>0</xdr:colOff>
      <xdr:row>75</xdr:row>
      <xdr:rowOff>68580</xdr:rowOff>
    </xdr:to>
    <xdr:sp macro="" textlink="">
      <xdr:nvSpPr>
        <xdr:cNvPr id="274" name="正方形/長方形 273"/>
        <xdr:cNvSpPr/>
      </xdr:nvSpPr>
      <xdr:spPr>
        <a:xfrm>
          <a:off x="2743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93345</xdr:rowOff>
    </xdr:from>
    <xdr:to>
      <xdr:col>28</xdr:col>
      <xdr:colOff>152400</xdr:colOff>
      <xdr:row>88</xdr:row>
      <xdr:rowOff>149225</xdr:rowOff>
    </xdr:to>
    <xdr:sp macro="" textlink="">
      <xdr:nvSpPr>
        <xdr:cNvPr id="275" name="正方形/長方形 274"/>
        <xdr:cNvSpPr/>
      </xdr:nvSpPr>
      <xdr:spPr>
        <a:xfrm>
          <a:off x="6858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74295</xdr:rowOff>
    </xdr:from>
    <xdr:ext cx="295275" cy="217805"/>
    <xdr:sp macro="" textlink="">
      <xdr:nvSpPr>
        <xdr:cNvPr id="276" name="テキスト ボックス 275"/>
        <xdr:cNvSpPr txBox="1"/>
      </xdr:nvSpPr>
      <xdr:spPr>
        <a:xfrm>
          <a:off x="666750" y="12483465"/>
          <a:ext cx="29527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7" name="直線コネクタ 276"/>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185" cy="250825"/>
    <xdr:sp macro="" textlink="">
      <xdr:nvSpPr>
        <xdr:cNvPr id="278" name="テキスト ボックス 277"/>
        <xdr:cNvSpPr txBox="1"/>
      </xdr:nvSpPr>
      <xdr:spPr>
        <a:xfrm>
          <a:off x="275590" y="1476629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111760</xdr:rowOff>
    </xdr:from>
    <xdr:to>
      <xdr:col>28</xdr:col>
      <xdr:colOff>114300</xdr:colOff>
      <xdr:row>86</xdr:row>
      <xdr:rowOff>111760</xdr:rowOff>
    </xdr:to>
    <xdr:cxnSp macro="">
      <xdr:nvCxnSpPr>
        <xdr:cNvPr id="279" name="直線コネクタ 278"/>
        <xdr:cNvCxnSpPr/>
      </xdr:nvCxnSpPr>
      <xdr:spPr>
        <a:xfrm>
          <a:off x="685800" y="14532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140335</xdr:rowOff>
    </xdr:from>
    <xdr:ext cx="464185" cy="250190"/>
    <xdr:sp macro="" textlink="">
      <xdr:nvSpPr>
        <xdr:cNvPr id="280" name="テキスト ボックス 279"/>
        <xdr:cNvSpPr txBox="1"/>
      </xdr:nvSpPr>
      <xdr:spPr>
        <a:xfrm>
          <a:off x="275590" y="143935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74295</xdr:rowOff>
    </xdr:from>
    <xdr:to>
      <xdr:col>28</xdr:col>
      <xdr:colOff>114300</xdr:colOff>
      <xdr:row>84</xdr:row>
      <xdr:rowOff>74295</xdr:rowOff>
    </xdr:to>
    <xdr:cxnSp macro="">
      <xdr:nvCxnSpPr>
        <xdr:cNvPr id="281" name="直線コネクタ 280"/>
        <xdr:cNvCxnSpPr/>
      </xdr:nvCxnSpPr>
      <xdr:spPr>
        <a:xfrm>
          <a:off x="685800" y="141598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103505</xdr:rowOff>
    </xdr:from>
    <xdr:ext cx="400685" cy="250825"/>
    <xdr:sp macro="" textlink="">
      <xdr:nvSpPr>
        <xdr:cNvPr id="282" name="テキスト ボックス 281"/>
        <xdr:cNvSpPr txBox="1"/>
      </xdr:nvSpPr>
      <xdr:spPr>
        <a:xfrm>
          <a:off x="339725" y="140214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37465</xdr:rowOff>
    </xdr:from>
    <xdr:to>
      <xdr:col>28</xdr:col>
      <xdr:colOff>114300</xdr:colOff>
      <xdr:row>82</xdr:row>
      <xdr:rowOff>37465</xdr:rowOff>
    </xdr:to>
    <xdr:cxnSp macro="">
      <xdr:nvCxnSpPr>
        <xdr:cNvPr id="283" name="直線コネクタ 282"/>
        <xdr:cNvCxnSpPr/>
      </xdr:nvCxnSpPr>
      <xdr:spPr>
        <a:xfrm>
          <a:off x="685800" y="137877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66040</xdr:rowOff>
    </xdr:from>
    <xdr:ext cx="400685" cy="250825"/>
    <xdr:sp macro="" textlink="">
      <xdr:nvSpPr>
        <xdr:cNvPr id="284" name="テキスト ボックス 283"/>
        <xdr:cNvSpPr txBox="1"/>
      </xdr:nvSpPr>
      <xdr:spPr>
        <a:xfrm>
          <a:off x="339725" y="136486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5" name="直線コネクタ 284"/>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0685" cy="250190"/>
    <xdr:sp macro="" textlink="">
      <xdr:nvSpPr>
        <xdr:cNvPr id="286" name="テキスト ボックス 285"/>
        <xdr:cNvSpPr txBox="1"/>
      </xdr:nvSpPr>
      <xdr:spPr>
        <a:xfrm>
          <a:off x="339725" y="13275945"/>
          <a:ext cx="400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130175</xdr:rowOff>
    </xdr:from>
    <xdr:to>
      <xdr:col>28</xdr:col>
      <xdr:colOff>114300</xdr:colOff>
      <xdr:row>77</xdr:row>
      <xdr:rowOff>130175</xdr:rowOff>
    </xdr:to>
    <xdr:cxnSp macro="">
      <xdr:nvCxnSpPr>
        <xdr:cNvPr id="287" name="直線コネクタ 286"/>
        <xdr:cNvCxnSpPr/>
      </xdr:nvCxnSpPr>
      <xdr:spPr>
        <a:xfrm>
          <a:off x="685800" y="13042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159385</xdr:rowOff>
    </xdr:from>
    <xdr:ext cx="400685" cy="250825"/>
    <xdr:sp macro="" textlink="">
      <xdr:nvSpPr>
        <xdr:cNvPr id="288" name="テキスト ボックス 287"/>
        <xdr:cNvSpPr txBox="1"/>
      </xdr:nvSpPr>
      <xdr:spPr>
        <a:xfrm>
          <a:off x="339725" y="129038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114300</xdr:colOff>
      <xdr:row>75</xdr:row>
      <xdr:rowOff>93345</xdr:rowOff>
    </xdr:to>
    <xdr:cxnSp macro="">
      <xdr:nvCxnSpPr>
        <xdr:cNvPr id="289" name="直線コネクタ 288"/>
        <xdr:cNvCxnSpPr/>
      </xdr:nvCxnSpPr>
      <xdr:spPr>
        <a:xfrm>
          <a:off x="6858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121920</xdr:rowOff>
    </xdr:from>
    <xdr:ext cx="335915" cy="250825"/>
    <xdr:sp macro="" textlink="">
      <xdr:nvSpPr>
        <xdr:cNvPr id="290" name="テキスト ボックス 289"/>
        <xdr:cNvSpPr txBox="1"/>
      </xdr:nvSpPr>
      <xdr:spPr>
        <a:xfrm>
          <a:off x="384810" y="12531090"/>
          <a:ext cx="33591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93345</xdr:rowOff>
    </xdr:from>
    <xdr:to>
      <xdr:col>28</xdr:col>
      <xdr:colOff>152400</xdr:colOff>
      <xdr:row>88</xdr:row>
      <xdr:rowOff>149225</xdr:rowOff>
    </xdr:to>
    <xdr:sp macro="" textlink="">
      <xdr:nvSpPr>
        <xdr:cNvPr id="291" name="【公営住宅】&#10;有形固定資産減価償却率グラフ枠"/>
        <xdr:cNvSpPr/>
      </xdr:nvSpPr>
      <xdr:spPr>
        <a:xfrm>
          <a:off x="6858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39370</xdr:rowOff>
    </xdr:from>
    <xdr:to>
      <xdr:col>24</xdr:col>
      <xdr:colOff>62865</xdr:colOff>
      <xdr:row>86</xdr:row>
      <xdr:rowOff>91440</xdr:rowOff>
    </xdr:to>
    <xdr:cxnSp macro="">
      <xdr:nvCxnSpPr>
        <xdr:cNvPr id="292" name="直線コネクタ 291"/>
        <xdr:cNvCxnSpPr/>
      </xdr:nvCxnSpPr>
      <xdr:spPr>
        <a:xfrm flipV="1">
          <a:off x="4177665" y="13119100"/>
          <a:ext cx="0" cy="13931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95250</xdr:rowOff>
    </xdr:from>
    <xdr:ext cx="402590" cy="252730"/>
    <xdr:sp macro="" textlink="">
      <xdr:nvSpPr>
        <xdr:cNvPr id="293" name="【公営住宅】&#10;有形固定資産減価償却率最小値テキスト"/>
        <xdr:cNvSpPr txBox="1"/>
      </xdr:nvSpPr>
      <xdr:spPr>
        <a:xfrm>
          <a:off x="4216400" y="1451610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98.9</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91440</xdr:rowOff>
    </xdr:from>
    <xdr:to>
      <xdr:col>24</xdr:col>
      <xdr:colOff>152400</xdr:colOff>
      <xdr:row>86</xdr:row>
      <xdr:rowOff>91440</xdr:rowOff>
    </xdr:to>
    <xdr:cxnSp macro="">
      <xdr:nvCxnSpPr>
        <xdr:cNvPr id="294" name="直線コネクタ 293"/>
        <xdr:cNvCxnSpPr/>
      </xdr:nvCxnSpPr>
      <xdr:spPr>
        <a:xfrm>
          <a:off x="4108450" y="14512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154305</xdr:rowOff>
    </xdr:from>
    <xdr:ext cx="402590" cy="252730"/>
    <xdr:sp macro="" textlink="">
      <xdr:nvSpPr>
        <xdr:cNvPr id="295" name="【公営住宅】&#10;有形固定資産減価償却率最大値テキスト"/>
        <xdr:cNvSpPr txBox="1"/>
      </xdr:nvSpPr>
      <xdr:spPr>
        <a:xfrm>
          <a:off x="4216400" y="1289875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24.1</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39370</xdr:rowOff>
    </xdr:from>
    <xdr:to>
      <xdr:col>24</xdr:col>
      <xdr:colOff>152400</xdr:colOff>
      <xdr:row>78</xdr:row>
      <xdr:rowOff>39370</xdr:rowOff>
    </xdr:to>
    <xdr:cxnSp macro="">
      <xdr:nvCxnSpPr>
        <xdr:cNvPr id="296" name="直線コネクタ 295"/>
        <xdr:cNvCxnSpPr/>
      </xdr:nvCxnSpPr>
      <xdr:spPr>
        <a:xfrm>
          <a:off x="4108450" y="13119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66040</xdr:rowOff>
    </xdr:from>
    <xdr:ext cx="402590" cy="250825"/>
    <xdr:sp macro="" textlink="">
      <xdr:nvSpPr>
        <xdr:cNvPr id="297" name="【公営住宅】&#10;有形固定資産減価償却率平均値テキスト"/>
        <xdr:cNvSpPr txBox="1"/>
      </xdr:nvSpPr>
      <xdr:spPr>
        <a:xfrm>
          <a:off x="4216400" y="13816330"/>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83</xdr:row>
      <xdr:rowOff>43180</xdr:rowOff>
    </xdr:from>
    <xdr:to>
      <xdr:col>24</xdr:col>
      <xdr:colOff>114300</xdr:colOff>
      <xdr:row>83</xdr:row>
      <xdr:rowOff>142875</xdr:rowOff>
    </xdr:to>
    <xdr:sp macro="" textlink="">
      <xdr:nvSpPr>
        <xdr:cNvPr id="298" name="フローチャート: 判断 297"/>
        <xdr:cNvSpPr/>
      </xdr:nvSpPr>
      <xdr:spPr>
        <a:xfrm>
          <a:off x="4127500" y="139611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127635</xdr:rowOff>
    </xdr:from>
    <xdr:to>
      <xdr:col>20</xdr:col>
      <xdr:colOff>38100</xdr:colOff>
      <xdr:row>83</xdr:row>
      <xdr:rowOff>59055</xdr:rowOff>
    </xdr:to>
    <xdr:sp macro="" textlink="">
      <xdr:nvSpPr>
        <xdr:cNvPr id="299" name="フローチャート: 判断 298"/>
        <xdr:cNvSpPr/>
      </xdr:nvSpPr>
      <xdr:spPr>
        <a:xfrm>
          <a:off x="3384550" y="1387792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69850</xdr:rowOff>
    </xdr:from>
    <xdr:to>
      <xdr:col>15</xdr:col>
      <xdr:colOff>101600</xdr:colOff>
      <xdr:row>83</xdr:row>
      <xdr:rowOff>1270</xdr:rowOff>
    </xdr:to>
    <xdr:sp macro="" textlink="">
      <xdr:nvSpPr>
        <xdr:cNvPr id="300" name="フローチャート: 判断 299"/>
        <xdr:cNvSpPr/>
      </xdr:nvSpPr>
      <xdr:spPr>
        <a:xfrm>
          <a:off x="2571750" y="138201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34290</xdr:rowOff>
    </xdr:from>
    <xdr:to>
      <xdr:col>10</xdr:col>
      <xdr:colOff>165100</xdr:colOff>
      <xdr:row>82</xdr:row>
      <xdr:rowOff>133350</xdr:rowOff>
    </xdr:to>
    <xdr:sp macro="" textlink="">
      <xdr:nvSpPr>
        <xdr:cNvPr id="301" name="フローチャート: 判断 300"/>
        <xdr:cNvSpPr/>
      </xdr:nvSpPr>
      <xdr:spPr>
        <a:xfrm>
          <a:off x="1778000" y="137845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147955</xdr:rowOff>
    </xdr:from>
    <xdr:to>
      <xdr:col>6</xdr:col>
      <xdr:colOff>38100</xdr:colOff>
      <xdr:row>83</xdr:row>
      <xdr:rowOff>79375</xdr:rowOff>
    </xdr:to>
    <xdr:sp macro="" textlink="">
      <xdr:nvSpPr>
        <xdr:cNvPr id="302" name="フローチャート: 判断 301"/>
        <xdr:cNvSpPr/>
      </xdr:nvSpPr>
      <xdr:spPr>
        <a:xfrm>
          <a:off x="984250" y="138982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0825"/>
    <xdr:sp macro="" textlink="">
      <xdr:nvSpPr>
        <xdr:cNvPr id="303" name="テキスト ボックス 302"/>
        <xdr:cNvSpPr txBox="1"/>
      </xdr:nvSpPr>
      <xdr:spPr>
        <a:xfrm>
          <a:off x="40068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0825"/>
    <xdr:sp macro="" textlink="">
      <xdr:nvSpPr>
        <xdr:cNvPr id="304" name="テキスト ボックス 303"/>
        <xdr:cNvSpPr txBox="1"/>
      </xdr:nvSpPr>
      <xdr:spPr>
        <a:xfrm>
          <a:off x="32575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9460" cy="250825"/>
    <xdr:sp macro="" textlink="">
      <xdr:nvSpPr>
        <xdr:cNvPr id="305" name="テキスト ボックス 304"/>
        <xdr:cNvSpPr txBox="1"/>
      </xdr:nvSpPr>
      <xdr:spPr>
        <a:xfrm>
          <a:off x="24511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0825"/>
    <xdr:sp macro="" textlink="">
      <xdr:nvSpPr>
        <xdr:cNvPr id="306" name="テキスト ボックス 305"/>
        <xdr:cNvSpPr txBox="1"/>
      </xdr:nvSpPr>
      <xdr:spPr>
        <a:xfrm>
          <a:off x="1657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0825"/>
    <xdr:sp macro="" textlink="">
      <xdr:nvSpPr>
        <xdr:cNvPr id="307" name="テキスト ボックス 306"/>
        <xdr:cNvSpPr txBox="1"/>
      </xdr:nvSpPr>
      <xdr:spPr>
        <a:xfrm>
          <a:off x="857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84</xdr:row>
      <xdr:rowOff>84455</xdr:rowOff>
    </xdr:from>
    <xdr:to>
      <xdr:col>24</xdr:col>
      <xdr:colOff>114300</xdr:colOff>
      <xdr:row>85</xdr:row>
      <xdr:rowOff>16510</xdr:rowOff>
    </xdr:to>
    <xdr:sp macro="" textlink="">
      <xdr:nvSpPr>
        <xdr:cNvPr id="308" name="楕円 307"/>
        <xdr:cNvSpPr/>
      </xdr:nvSpPr>
      <xdr:spPr>
        <a:xfrm>
          <a:off x="4127500" y="1417002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62865</xdr:rowOff>
    </xdr:from>
    <xdr:ext cx="402590" cy="252730"/>
    <xdr:sp macro="" textlink="">
      <xdr:nvSpPr>
        <xdr:cNvPr id="309" name="【公営住宅】&#10;有形固定資産減価償却率該当値テキスト"/>
        <xdr:cNvSpPr txBox="1"/>
      </xdr:nvSpPr>
      <xdr:spPr>
        <a:xfrm>
          <a:off x="4216400" y="1414843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84</xdr:row>
      <xdr:rowOff>86360</xdr:rowOff>
    </xdr:from>
    <xdr:to>
      <xdr:col>20</xdr:col>
      <xdr:colOff>38100</xdr:colOff>
      <xdr:row>85</xdr:row>
      <xdr:rowOff>17780</xdr:rowOff>
    </xdr:to>
    <xdr:sp macro="" textlink="">
      <xdr:nvSpPr>
        <xdr:cNvPr id="310" name="楕円 309"/>
        <xdr:cNvSpPr/>
      </xdr:nvSpPr>
      <xdr:spPr>
        <a:xfrm>
          <a:off x="3384550" y="1417193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84</xdr:row>
      <xdr:rowOff>133985</xdr:rowOff>
    </xdr:from>
    <xdr:to>
      <xdr:col>24</xdr:col>
      <xdr:colOff>63500</xdr:colOff>
      <xdr:row>84</xdr:row>
      <xdr:rowOff>135890</xdr:rowOff>
    </xdr:to>
    <xdr:cxnSp macro="">
      <xdr:nvCxnSpPr>
        <xdr:cNvPr id="311" name="直線コネクタ 310"/>
        <xdr:cNvCxnSpPr/>
      </xdr:nvCxnSpPr>
      <xdr:spPr>
        <a:xfrm flipV="1">
          <a:off x="3429000" y="14219555"/>
          <a:ext cx="7493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66040</xdr:rowOff>
    </xdr:from>
    <xdr:to>
      <xdr:col>15</xdr:col>
      <xdr:colOff>101600</xdr:colOff>
      <xdr:row>84</xdr:row>
      <xdr:rowOff>165100</xdr:rowOff>
    </xdr:to>
    <xdr:sp macro="" textlink="">
      <xdr:nvSpPr>
        <xdr:cNvPr id="312" name="楕円 311"/>
        <xdr:cNvSpPr/>
      </xdr:nvSpPr>
      <xdr:spPr>
        <a:xfrm>
          <a:off x="2571750" y="14151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115570</xdr:rowOff>
    </xdr:from>
    <xdr:to>
      <xdr:col>19</xdr:col>
      <xdr:colOff>171450</xdr:colOff>
      <xdr:row>84</xdr:row>
      <xdr:rowOff>135890</xdr:rowOff>
    </xdr:to>
    <xdr:cxnSp macro="">
      <xdr:nvCxnSpPr>
        <xdr:cNvPr id="313" name="直線コネクタ 312"/>
        <xdr:cNvCxnSpPr/>
      </xdr:nvCxnSpPr>
      <xdr:spPr>
        <a:xfrm>
          <a:off x="2622550" y="14201140"/>
          <a:ext cx="80645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39370</xdr:rowOff>
    </xdr:from>
    <xdr:to>
      <xdr:col>10</xdr:col>
      <xdr:colOff>165100</xdr:colOff>
      <xdr:row>84</xdr:row>
      <xdr:rowOff>139065</xdr:rowOff>
    </xdr:to>
    <xdr:sp macro="" textlink="">
      <xdr:nvSpPr>
        <xdr:cNvPr id="314" name="楕円 313"/>
        <xdr:cNvSpPr/>
      </xdr:nvSpPr>
      <xdr:spPr>
        <a:xfrm>
          <a:off x="1778000" y="141249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89535</xdr:rowOff>
    </xdr:from>
    <xdr:to>
      <xdr:col>15</xdr:col>
      <xdr:colOff>50800</xdr:colOff>
      <xdr:row>84</xdr:row>
      <xdr:rowOff>115570</xdr:rowOff>
    </xdr:to>
    <xdr:cxnSp macro="">
      <xdr:nvCxnSpPr>
        <xdr:cNvPr id="315" name="直線コネクタ 314"/>
        <xdr:cNvCxnSpPr/>
      </xdr:nvCxnSpPr>
      <xdr:spPr>
        <a:xfrm>
          <a:off x="1828800" y="14175105"/>
          <a:ext cx="7937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12065</xdr:rowOff>
    </xdr:from>
    <xdr:to>
      <xdr:col>6</xdr:col>
      <xdr:colOff>38100</xdr:colOff>
      <xdr:row>84</xdr:row>
      <xdr:rowOff>111125</xdr:rowOff>
    </xdr:to>
    <xdr:sp macro="" textlink="">
      <xdr:nvSpPr>
        <xdr:cNvPr id="316" name="楕円 315"/>
        <xdr:cNvSpPr/>
      </xdr:nvSpPr>
      <xdr:spPr>
        <a:xfrm>
          <a:off x="984250" y="1409763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84</xdr:row>
      <xdr:rowOff>61595</xdr:rowOff>
    </xdr:from>
    <xdr:to>
      <xdr:col>10</xdr:col>
      <xdr:colOff>114300</xdr:colOff>
      <xdr:row>84</xdr:row>
      <xdr:rowOff>89535</xdr:rowOff>
    </xdr:to>
    <xdr:cxnSp macro="">
      <xdr:nvCxnSpPr>
        <xdr:cNvPr id="317" name="直線コネクタ 316"/>
        <xdr:cNvCxnSpPr/>
      </xdr:nvCxnSpPr>
      <xdr:spPr>
        <a:xfrm>
          <a:off x="1028700" y="14147165"/>
          <a:ext cx="8001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81</xdr:row>
      <xdr:rowOff>74930</xdr:rowOff>
    </xdr:from>
    <xdr:ext cx="402590" cy="252730"/>
    <xdr:sp macro="" textlink="">
      <xdr:nvSpPr>
        <xdr:cNvPr id="318" name="n_1aveValue【公営住宅】&#10;有形固定資産減価償却率"/>
        <xdr:cNvSpPr txBox="1"/>
      </xdr:nvSpPr>
      <xdr:spPr>
        <a:xfrm>
          <a:off x="3239135" y="1365758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81</xdr:row>
      <xdr:rowOff>17145</xdr:rowOff>
    </xdr:from>
    <xdr:ext cx="401955" cy="250190"/>
    <xdr:sp macro="" textlink="">
      <xdr:nvSpPr>
        <xdr:cNvPr id="319" name="n_2aveValue【公営住宅】&#10;有形固定資産減価償却率"/>
        <xdr:cNvSpPr txBox="1"/>
      </xdr:nvSpPr>
      <xdr:spPr>
        <a:xfrm>
          <a:off x="2439035" y="1359979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80</xdr:row>
      <xdr:rowOff>149860</xdr:rowOff>
    </xdr:from>
    <xdr:ext cx="401955" cy="253365"/>
    <xdr:sp macro="" textlink="">
      <xdr:nvSpPr>
        <xdr:cNvPr id="320" name="n_3aveValue【公営住宅】&#10;有形固定資産減価償却率"/>
        <xdr:cNvSpPr txBox="1"/>
      </xdr:nvSpPr>
      <xdr:spPr>
        <a:xfrm>
          <a:off x="1645285" y="1356487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81</xdr:row>
      <xdr:rowOff>95250</xdr:rowOff>
    </xdr:from>
    <xdr:ext cx="404495" cy="252730"/>
    <xdr:sp macro="" textlink="">
      <xdr:nvSpPr>
        <xdr:cNvPr id="321" name="n_4aveValue【公営住宅】&#10;有形固定資産減価償却率"/>
        <xdr:cNvSpPr txBox="1"/>
      </xdr:nvSpPr>
      <xdr:spPr>
        <a:xfrm>
          <a:off x="851535" y="1367790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85</xdr:row>
      <xdr:rowOff>8890</xdr:rowOff>
    </xdr:from>
    <xdr:ext cx="402590" cy="252730"/>
    <xdr:sp macro="" textlink="">
      <xdr:nvSpPr>
        <xdr:cNvPr id="322" name="n_1mainValue【公営住宅】&#10;有形固定資産減価償却率"/>
        <xdr:cNvSpPr txBox="1"/>
      </xdr:nvSpPr>
      <xdr:spPr>
        <a:xfrm>
          <a:off x="3239135" y="14262100"/>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84</xdr:row>
      <xdr:rowOff>156210</xdr:rowOff>
    </xdr:from>
    <xdr:ext cx="401955" cy="253365"/>
    <xdr:sp macro="" textlink="">
      <xdr:nvSpPr>
        <xdr:cNvPr id="323" name="n_2mainValue【公営住宅】&#10;有形固定資産減価償却率"/>
        <xdr:cNvSpPr txBox="1"/>
      </xdr:nvSpPr>
      <xdr:spPr>
        <a:xfrm>
          <a:off x="2439035" y="1424178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82.2</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84</xdr:row>
      <xdr:rowOff>130175</xdr:rowOff>
    </xdr:from>
    <xdr:ext cx="401955" cy="252095"/>
    <xdr:sp macro="" textlink="">
      <xdr:nvSpPr>
        <xdr:cNvPr id="324" name="n_3mainValue【公営住宅】&#10;有形固定資産減価償却率"/>
        <xdr:cNvSpPr txBox="1"/>
      </xdr:nvSpPr>
      <xdr:spPr>
        <a:xfrm>
          <a:off x="1645285" y="14215745"/>
          <a:ext cx="40195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84</xdr:row>
      <xdr:rowOff>102870</xdr:rowOff>
    </xdr:from>
    <xdr:ext cx="404495" cy="250825"/>
    <xdr:sp macro="" textlink="">
      <xdr:nvSpPr>
        <xdr:cNvPr id="325" name="n_4mainValue【公営住宅】&#10;有形固定資産減価償却率"/>
        <xdr:cNvSpPr txBox="1"/>
      </xdr:nvSpPr>
      <xdr:spPr>
        <a:xfrm>
          <a:off x="851535" y="14188440"/>
          <a:ext cx="404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149225</xdr:rowOff>
    </xdr:from>
    <xdr:to>
      <xdr:col>59</xdr:col>
      <xdr:colOff>88900</xdr:colOff>
      <xdr:row>72</xdr:row>
      <xdr:rowOff>99060</xdr:rowOff>
    </xdr:to>
    <xdr:sp macro="" textlink="">
      <xdr:nvSpPr>
        <xdr:cNvPr id="326" name="正方形/長方形 325"/>
        <xdr:cNvSpPr/>
      </xdr:nvSpPr>
      <xdr:spPr>
        <a:xfrm>
          <a:off x="595630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124460</xdr:rowOff>
    </xdr:from>
    <xdr:to>
      <xdr:col>43</xdr:col>
      <xdr:colOff>63500</xdr:colOff>
      <xdr:row>74</xdr:row>
      <xdr:rowOff>37465</xdr:rowOff>
    </xdr:to>
    <xdr:sp macro="" textlink="">
      <xdr:nvSpPr>
        <xdr:cNvPr id="327" name="正方形/長方形 326"/>
        <xdr:cNvSpPr/>
      </xdr:nvSpPr>
      <xdr:spPr>
        <a:xfrm>
          <a:off x="60642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154940</xdr:rowOff>
    </xdr:from>
    <xdr:to>
      <xdr:col>43</xdr:col>
      <xdr:colOff>63500</xdr:colOff>
      <xdr:row>75</xdr:row>
      <xdr:rowOff>68580</xdr:rowOff>
    </xdr:to>
    <xdr:sp macro="" textlink="">
      <xdr:nvSpPr>
        <xdr:cNvPr id="328" name="正方形/長方形 327"/>
        <xdr:cNvSpPr/>
      </xdr:nvSpPr>
      <xdr:spPr>
        <a:xfrm>
          <a:off x="60642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23/79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124460</xdr:rowOff>
    </xdr:from>
    <xdr:to>
      <xdr:col>48</xdr:col>
      <xdr:colOff>127000</xdr:colOff>
      <xdr:row>74</xdr:row>
      <xdr:rowOff>37465</xdr:rowOff>
    </xdr:to>
    <xdr:sp macro="" textlink="">
      <xdr:nvSpPr>
        <xdr:cNvPr id="329" name="正方形/長方形 328"/>
        <xdr:cNvSpPr/>
      </xdr:nvSpPr>
      <xdr:spPr>
        <a:xfrm>
          <a:off x="69850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154940</xdr:rowOff>
    </xdr:from>
    <xdr:to>
      <xdr:col>48</xdr:col>
      <xdr:colOff>127000</xdr:colOff>
      <xdr:row>75</xdr:row>
      <xdr:rowOff>68580</xdr:rowOff>
    </xdr:to>
    <xdr:sp macro="" textlink="">
      <xdr:nvSpPr>
        <xdr:cNvPr id="330" name="正方形/長方形 329"/>
        <xdr:cNvSpPr/>
      </xdr:nvSpPr>
      <xdr:spPr>
        <a:xfrm>
          <a:off x="69850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0.798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124460</xdr:rowOff>
    </xdr:from>
    <xdr:to>
      <xdr:col>54</xdr:col>
      <xdr:colOff>127000</xdr:colOff>
      <xdr:row>74</xdr:row>
      <xdr:rowOff>37465</xdr:rowOff>
    </xdr:to>
    <xdr:sp macro="" textlink="">
      <xdr:nvSpPr>
        <xdr:cNvPr id="331" name="正方形/長方形 330"/>
        <xdr:cNvSpPr/>
      </xdr:nvSpPr>
      <xdr:spPr>
        <a:xfrm>
          <a:off x="8013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73</xdr:row>
      <xdr:rowOff>154940</xdr:rowOff>
    </xdr:from>
    <xdr:to>
      <xdr:col>54</xdr:col>
      <xdr:colOff>127000</xdr:colOff>
      <xdr:row>75</xdr:row>
      <xdr:rowOff>68580</xdr:rowOff>
    </xdr:to>
    <xdr:sp macro="" textlink="">
      <xdr:nvSpPr>
        <xdr:cNvPr id="332" name="正方形/長方形 331"/>
        <xdr:cNvSpPr/>
      </xdr:nvSpPr>
      <xdr:spPr>
        <a:xfrm>
          <a:off x="8013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0.583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93345</xdr:rowOff>
    </xdr:from>
    <xdr:to>
      <xdr:col>59</xdr:col>
      <xdr:colOff>88900</xdr:colOff>
      <xdr:row>88</xdr:row>
      <xdr:rowOff>149225</xdr:rowOff>
    </xdr:to>
    <xdr:sp macro="" textlink="">
      <xdr:nvSpPr>
        <xdr:cNvPr id="333" name="正方形/長方形 332"/>
        <xdr:cNvSpPr/>
      </xdr:nvSpPr>
      <xdr:spPr>
        <a:xfrm>
          <a:off x="595630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74295</xdr:rowOff>
    </xdr:from>
    <xdr:ext cx="346710" cy="217805"/>
    <xdr:sp macro="" textlink="">
      <xdr:nvSpPr>
        <xdr:cNvPr id="334" name="テキスト ボックス 333"/>
        <xdr:cNvSpPr txBox="1"/>
      </xdr:nvSpPr>
      <xdr:spPr>
        <a:xfrm>
          <a:off x="5918200" y="12483465"/>
          <a:ext cx="34671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35" name="直線コネクタ 334"/>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111760</xdr:rowOff>
    </xdr:from>
    <xdr:to>
      <xdr:col>59</xdr:col>
      <xdr:colOff>50800</xdr:colOff>
      <xdr:row>86</xdr:row>
      <xdr:rowOff>111760</xdr:rowOff>
    </xdr:to>
    <xdr:cxnSp macro="">
      <xdr:nvCxnSpPr>
        <xdr:cNvPr id="336" name="直線コネクタ 335"/>
        <xdr:cNvCxnSpPr/>
      </xdr:nvCxnSpPr>
      <xdr:spPr>
        <a:xfrm>
          <a:off x="5956300" y="145326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140335</xdr:rowOff>
    </xdr:from>
    <xdr:ext cx="464185" cy="250190"/>
    <xdr:sp macro="" textlink="">
      <xdr:nvSpPr>
        <xdr:cNvPr id="337" name="テキスト ボックス 336"/>
        <xdr:cNvSpPr txBox="1"/>
      </xdr:nvSpPr>
      <xdr:spPr>
        <a:xfrm>
          <a:off x="5527040" y="143935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74295</xdr:rowOff>
    </xdr:from>
    <xdr:to>
      <xdr:col>59</xdr:col>
      <xdr:colOff>50800</xdr:colOff>
      <xdr:row>84</xdr:row>
      <xdr:rowOff>74295</xdr:rowOff>
    </xdr:to>
    <xdr:cxnSp macro="">
      <xdr:nvCxnSpPr>
        <xdr:cNvPr id="338" name="直線コネクタ 337"/>
        <xdr:cNvCxnSpPr/>
      </xdr:nvCxnSpPr>
      <xdr:spPr>
        <a:xfrm>
          <a:off x="5956300" y="141598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103505</xdr:rowOff>
    </xdr:from>
    <xdr:ext cx="464185" cy="250825"/>
    <xdr:sp macro="" textlink="">
      <xdr:nvSpPr>
        <xdr:cNvPr id="339" name="テキスト ボックス 338"/>
        <xdr:cNvSpPr txBox="1"/>
      </xdr:nvSpPr>
      <xdr:spPr>
        <a:xfrm>
          <a:off x="5527040" y="1402143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37465</xdr:rowOff>
    </xdr:from>
    <xdr:to>
      <xdr:col>59</xdr:col>
      <xdr:colOff>50800</xdr:colOff>
      <xdr:row>82</xdr:row>
      <xdr:rowOff>37465</xdr:rowOff>
    </xdr:to>
    <xdr:cxnSp macro="">
      <xdr:nvCxnSpPr>
        <xdr:cNvPr id="340" name="直線コネクタ 339"/>
        <xdr:cNvCxnSpPr/>
      </xdr:nvCxnSpPr>
      <xdr:spPr>
        <a:xfrm>
          <a:off x="5956300" y="137877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66040</xdr:rowOff>
    </xdr:from>
    <xdr:ext cx="464185" cy="250825"/>
    <xdr:sp macro="" textlink="">
      <xdr:nvSpPr>
        <xdr:cNvPr id="341" name="テキスト ボックス 340"/>
        <xdr:cNvSpPr txBox="1"/>
      </xdr:nvSpPr>
      <xdr:spPr>
        <a:xfrm>
          <a:off x="5527040" y="1364869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5956300" y="134150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28575</xdr:rowOff>
    </xdr:from>
    <xdr:ext cx="464185" cy="250190"/>
    <xdr:sp macro="" textlink="">
      <xdr:nvSpPr>
        <xdr:cNvPr id="343" name="テキスト ボックス 342"/>
        <xdr:cNvSpPr txBox="1"/>
      </xdr:nvSpPr>
      <xdr:spPr>
        <a:xfrm>
          <a:off x="5527040" y="132759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130175</xdr:rowOff>
    </xdr:from>
    <xdr:to>
      <xdr:col>59</xdr:col>
      <xdr:colOff>50800</xdr:colOff>
      <xdr:row>77</xdr:row>
      <xdr:rowOff>130175</xdr:rowOff>
    </xdr:to>
    <xdr:cxnSp macro="">
      <xdr:nvCxnSpPr>
        <xdr:cNvPr id="344" name="直線コネクタ 343"/>
        <xdr:cNvCxnSpPr/>
      </xdr:nvCxnSpPr>
      <xdr:spPr>
        <a:xfrm>
          <a:off x="5956300" y="130422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159385</xdr:rowOff>
    </xdr:from>
    <xdr:ext cx="464185" cy="250825"/>
    <xdr:sp macro="" textlink="">
      <xdr:nvSpPr>
        <xdr:cNvPr id="345" name="テキスト ボックス 344"/>
        <xdr:cNvSpPr txBox="1"/>
      </xdr:nvSpPr>
      <xdr:spPr>
        <a:xfrm>
          <a:off x="5527040" y="1290383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50800</xdr:colOff>
      <xdr:row>75</xdr:row>
      <xdr:rowOff>93345</xdr:rowOff>
    </xdr:to>
    <xdr:cxnSp macro="">
      <xdr:nvCxnSpPr>
        <xdr:cNvPr id="346" name="直線コネクタ 345"/>
        <xdr:cNvCxnSpPr/>
      </xdr:nvCxnSpPr>
      <xdr:spPr>
        <a:xfrm>
          <a:off x="5956300" y="126701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121920</xdr:rowOff>
    </xdr:from>
    <xdr:ext cx="464185" cy="250825"/>
    <xdr:sp macro="" textlink="">
      <xdr:nvSpPr>
        <xdr:cNvPr id="347" name="テキスト ボックス 346"/>
        <xdr:cNvSpPr txBox="1"/>
      </xdr:nvSpPr>
      <xdr:spPr>
        <a:xfrm>
          <a:off x="5527040" y="1253109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93345</xdr:rowOff>
    </xdr:from>
    <xdr:to>
      <xdr:col>59</xdr:col>
      <xdr:colOff>88900</xdr:colOff>
      <xdr:row>88</xdr:row>
      <xdr:rowOff>149225</xdr:rowOff>
    </xdr:to>
    <xdr:sp macro="" textlink="">
      <xdr:nvSpPr>
        <xdr:cNvPr id="348" name="【公営住宅】&#10;一人当たり面積グラフ枠"/>
        <xdr:cNvSpPr/>
      </xdr:nvSpPr>
      <xdr:spPr>
        <a:xfrm>
          <a:off x="595630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77</xdr:row>
      <xdr:rowOff>120650</xdr:rowOff>
    </xdr:from>
    <xdr:to>
      <xdr:col>54</xdr:col>
      <xdr:colOff>171450</xdr:colOff>
      <xdr:row>86</xdr:row>
      <xdr:rowOff>79375</xdr:rowOff>
    </xdr:to>
    <xdr:cxnSp macro="">
      <xdr:nvCxnSpPr>
        <xdr:cNvPr id="349" name="直線コネクタ 348"/>
        <xdr:cNvCxnSpPr/>
      </xdr:nvCxnSpPr>
      <xdr:spPr>
        <a:xfrm flipV="1">
          <a:off x="9429750" y="13032740"/>
          <a:ext cx="0" cy="14674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83185</xdr:rowOff>
    </xdr:from>
    <xdr:ext cx="467360" cy="253365"/>
    <xdr:sp macro="" textlink="">
      <xdr:nvSpPr>
        <xdr:cNvPr id="350" name="【公営住宅】&#10;一人当たり面積最小値テキスト"/>
        <xdr:cNvSpPr txBox="1"/>
      </xdr:nvSpPr>
      <xdr:spPr>
        <a:xfrm>
          <a:off x="9467850" y="1450403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79375</xdr:rowOff>
    </xdr:from>
    <xdr:to>
      <xdr:col>55</xdr:col>
      <xdr:colOff>88900</xdr:colOff>
      <xdr:row>86</xdr:row>
      <xdr:rowOff>79375</xdr:rowOff>
    </xdr:to>
    <xdr:cxnSp macro="">
      <xdr:nvCxnSpPr>
        <xdr:cNvPr id="351" name="直線コネクタ 350"/>
        <xdr:cNvCxnSpPr/>
      </xdr:nvCxnSpPr>
      <xdr:spPr>
        <a:xfrm>
          <a:off x="9359900" y="145002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69215</xdr:rowOff>
    </xdr:from>
    <xdr:ext cx="467360" cy="250825"/>
    <xdr:sp macro="" textlink="">
      <xdr:nvSpPr>
        <xdr:cNvPr id="352" name="【公営住宅】&#10;一人当たり面積最大値テキスト"/>
        <xdr:cNvSpPr txBox="1"/>
      </xdr:nvSpPr>
      <xdr:spPr>
        <a:xfrm>
          <a:off x="9467850" y="1281366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4.025</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120650</xdr:rowOff>
    </xdr:from>
    <xdr:to>
      <xdr:col>55</xdr:col>
      <xdr:colOff>88900</xdr:colOff>
      <xdr:row>77</xdr:row>
      <xdr:rowOff>120650</xdr:rowOff>
    </xdr:to>
    <xdr:cxnSp macro="">
      <xdr:nvCxnSpPr>
        <xdr:cNvPr id="353" name="直線コネクタ 352"/>
        <xdr:cNvCxnSpPr/>
      </xdr:nvCxnSpPr>
      <xdr:spPr>
        <a:xfrm>
          <a:off x="9359900" y="130327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92710</xdr:rowOff>
    </xdr:from>
    <xdr:ext cx="467360" cy="250825"/>
    <xdr:sp macro="" textlink="">
      <xdr:nvSpPr>
        <xdr:cNvPr id="354" name="【公営住宅】&#10;一人当たり面積平均値テキスト"/>
        <xdr:cNvSpPr txBox="1"/>
      </xdr:nvSpPr>
      <xdr:spPr>
        <a:xfrm>
          <a:off x="9467850" y="1417828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0.761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113665</xdr:rowOff>
    </xdr:from>
    <xdr:to>
      <xdr:col>55</xdr:col>
      <xdr:colOff>50800</xdr:colOff>
      <xdr:row>85</xdr:row>
      <xdr:rowOff>45085</xdr:rowOff>
    </xdr:to>
    <xdr:sp macro="" textlink="">
      <xdr:nvSpPr>
        <xdr:cNvPr id="355" name="フローチャート: 判断 354"/>
        <xdr:cNvSpPr/>
      </xdr:nvSpPr>
      <xdr:spPr>
        <a:xfrm>
          <a:off x="9398000" y="14199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97790</xdr:rowOff>
    </xdr:from>
    <xdr:to>
      <xdr:col>50</xdr:col>
      <xdr:colOff>165100</xdr:colOff>
      <xdr:row>85</xdr:row>
      <xdr:rowOff>29845</xdr:rowOff>
    </xdr:to>
    <xdr:sp macro="" textlink="">
      <xdr:nvSpPr>
        <xdr:cNvPr id="356" name="フローチャート: 判断 355"/>
        <xdr:cNvSpPr/>
      </xdr:nvSpPr>
      <xdr:spPr>
        <a:xfrm>
          <a:off x="8636000" y="141833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99695</xdr:rowOff>
    </xdr:from>
    <xdr:to>
      <xdr:col>46</xdr:col>
      <xdr:colOff>38100</xdr:colOff>
      <xdr:row>85</xdr:row>
      <xdr:rowOff>31750</xdr:rowOff>
    </xdr:to>
    <xdr:sp macro="" textlink="">
      <xdr:nvSpPr>
        <xdr:cNvPr id="357" name="フローチャート: 判断 356"/>
        <xdr:cNvSpPr/>
      </xdr:nvSpPr>
      <xdr:spPr>
        <a:xfrm>
          <a:off x="7842250" y="1418526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109855</xdr:rowOff>
    </xdr:from>
    <xdr:to>
      <xdr:col>41</xdr:col>
      <xdr:colOff>101600</xdr:colOff>
      <xdr:row>85</xdr:row>
      <xdr:rowOff>41275</xdr:rowOff>
    </xdr:to>
    <xdr:sp macro="" textlink="">
      <xdr:nvSpPr>
        <xdr:cNvPr id="358" name="フローチャート: 判断 357"/>
        <xdr:cNvSpPr/>
      </xdr:nvSpPr>
      <xdr:spPr>
        <a:xfrm>
          <a:off x="7029450" y="141954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31750</xdr:rowOff>
    </xdr:from>
    <xdr:to>
      <xdr:col>36</xdr:col>
      <xdr:colOff>165100</xdr:colOff>
      <xdr:row>85</xdr:row>
      <xdr:rowOff>130810</xdr:rowOff>
    </xdr:to>
    <xdr:sp macro="" textlink="">
      <xdr:nvSpPr>
        <xdr:cNvPr id="359" name="フローチャート: 判断 358"/>
        <xdr:cNvSpPr/>
      </xdr:nvSpPr>
      <xdr:spPr>
        <a:xfrm>
          <a:off x="6235700" y="142849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0825"/>
    <xdr:sp macro="" textlink="">
      <xdr:nvSpPr>
        <xdr:cNvPr id="360" name="テキスト ボックス 359"/>
        <xdr:cNvSpPr txBox="1"/>
      </xdr:nvSpPr>
      <xdr:spPr>
        <a:xfrm>
          <a:off x="92583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0825"/>
    <xdr:sp macro="" textlink="">
      <xdr:nvSpPr>
        <xdr:cNvPr id="361" name="テキスト ボックス 360"/>
        <xdr:cNvSpPr txBox="1"/>
      </xdr:nvSpPr>
      <xdr:spPr>
        <a:xfrm>
          <a:off x="8515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0825"/>
    <xdr:sp macro="" textlink="">
      <xdr:nvSpPr>
        <xdr:cNvPr id="362" name="テキスト ボックス 361"/>
        <xdr:cNvSpPr txBox="1"/>
      </xdr:nvSpPr>
      <xdr:spPr>
        <a:xfrm>
          <a:off x="7715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9460" cy="250825"/>
    <xdr:sp macro="" textlink="">
      <xdr:nvSpPr>
        <xdr:cNvPr id="363" name="テキスト ボックス 362"/>
        <xdr:cNvSpPr txBox="1"/>
      </xdr:nvSpPr>
      <xdr:spPr>
        <a:xfrm>
          <a:off x="6908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0825"/>
    <xdr:sp macro="" textlink="">
      <xdr:nvSpPr>
        <xdr:cNvPr id="364" name="テキスト ボックス 363"/>
        <xdr:cNvSpPr txBox="1"/>
      </xdr:nvSpPr>
      <xdr:spPr>
        <a:xfrm>
          <a:off x="6115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6985</xdr:rowOff>
    </xdr:from>
    <xdr:to>
      <xdr:col>55</xdr:col>
      <xdr:colOff>50800</xdr:colOff>
      <xdr:row>84</xdr:row>
      <xdr:rowOff>106680</xdr:rowOff>
    </xdr:to>
    <xdr:sp macro="" textlink="">
      <xdr:nvSpPr>
        <xdr:cNvPr id="365" name="楕円 364"/>
        <xdr:cNvSpPr/>
      </xdr:nvSpPr>
      <xdr:spPr>
        <a:xfrm>
          <a:off x="9398000" y="140925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83</xdr:row>
      <xdr:rowOff>29845</xdr:rowOff>
    </xdr:from>
    <xdr:ext cx="467360" cy="250190"/>
    <xdr:sp macro="" textlink="">
      <xdr:nvSpPr>
        <xdr:cNvPr id="366" name="【公営住宅】&#10;一人当たり面積該当値テキスト"/>
        <xdr:cNvSpPr txBox="1"/>
      </xdr:nvSpPr>
      <xdr:spPr>
        <a:xfrm>
          <a:off x="9467850" y="13947775"/>
          <a:ext cx="467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1.047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13335</xdr:rowOff>
    </xdr:from>
    <xdr:to>
      <xdr:col>50</xdr:col>
      <xdr:colOff>165100</xdr:colOff>
      <xdr:row>84</xdr:row>
      <xdr:rowOff>112395</xdr:rowOff>
    </xdr:to>
    <xdr:sp macro="" textlink="">
      <xdr:nvSpPr>
        <xdr:cNvPr id="367" name="楕円 366"/>
        <xdr:cNvSpPr/>
      </xdr:nvSpPr>
      <xdr:spPr>
        <a:xfrm>
          <a:off x="8636000" y="140989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57150</xdr:rowOff>
    </xdr:from>
    <xdr:to>
      <xdr:col>55</xdr:col>
      <xdr:colOff>0</xdr:colOff>
      <xdr:row>84</xdr:row>
      <xdr:rowOff>62230</xdr:rowOff>
    </xdr:to>
    <xdr:cxnSp macro="">
      <xdr:nvCxnSpPr>
        <xdr:cNvPr id="368" name="直線コネクタ 367"/>
        <xdr:cNvCxnSpPr/>
      </xdr:nvCxnSpPr>
      <xdr:spPr>
        <a:xfrm flipV="1">
          <a:off x="8686800" y="14142720"/>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15240</xdr:rowOff>
    </xdr:from>
    <xdr:to>
      <xdr:col>46</xdr:col>
      <xdr:colOff>38100</xdr:colOff>
      <xdr:row>84</xdr:row>
      <xdr:rowOff>114300</xdr:rowOff>
    </xdr:to>
    <xdr:sp macro="" textlink="">
      <xdr:nvSpPr>
        <xdr:cNvPr id="369" name="楕円 368"/>
        <xdr:cNvSpPr/>
      </xdr:nvSpPr>
      <xdr:spPr>
        <a:xfrm>
          <a:off x="7842250" y="1410081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84</xdr:row>
      <xdr:rowOff>62230</xdr:rowOff>
    </xdr:from>
    <xdr:to>
      <xdr:col>50</xdr:col>
      <xdr:colOff>114300</xdr:colOff>
      <xdr:row>84</xdr:row>
      <xdr:rowOff>64135</xdr:rowOff>
    </xdr:to>
    <xdr:cxnSp macro="">
      <xdr:nvCxnSpPr>
        <xdr:cNvPr id="370" name="直線コネクタ 369"/>
        <xdr:cNvCxnSpPr/>
      </xdr:nvCxnSpPr>
      <xdr:spPr>
        <a:xfrm flipV="1">
          <a:off x="7886700" y="1414780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21590</xdr:rowOff>
    </xdr:from>
    <xdr:to>
      <xdr:col>41</xdr:col>
      <xdr:colOff>101600</xdr:colOff>
      <xdr:row>84</xdr:row>
      <xdr:rowOff>120650</xdr:rowOff>
    </xdr:to>
    <xdr:sp macro="" textlink="">
      <xdr:nvSpPr>
        <xdr:cNvPr id="371" name="楕円 370"/>
        <xdr:cNvSpPr/>
      </xdr:nvSpPr>
      <xdr:spPr>
        <a:xfrm>
          <a:off x="7029450" y="141071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64135</xdr:rowOff>
    </xdr:from>
    <xdr:to>
      <xdr:col>45</xdr:col>
      <xdr:colOff>171450</xdr:colOff>
      <xdr:row>84</xdr:row>
      <xdr:rowOff>71755</xdr:rowOff>
    </xdr:to>
    <xdr:cxnSp macro="">
      <xdr:nvCxnSpPr>
        <xdr:cNvPr id="372" name="直線コネクタ 371"/>
        <xdr:cNvCxnSpPr/>
      </xdr:nvCxnSpPr>
      <xdr:spPr>
        <a:xfrm flipV="1">
          <a:off x="7080250" y="14149705"/>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24130</xdr:rowOff>
    </xdr:from>
    <xdr:to>
      <xdr:col>36</xdr:col>
      <xdr:colOff>165100</xdr:colOff>
      <xdr:row>84</xdr:row>
      <xdr:rowOff>123825</xdr:rowOff>
    </xdr:to>
    <xdr:sp macro="" textlink="">
      <xdr:nvSpPr>
        <xdr:cNvPr id="373" name="楕円 372"/>
        <xdr:cNvSpPr/>
      </xdr:nvSpPr>
      <xdr:spPr>
        <a:xfrm>
          <a:off x="6235700" y="1410970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71755</xdr:rowOff>
    </xdr:from>
    <xdr:to>
      <xdr:col>41</xdr:col>
      <xdr:colOff>50800</xdr:colOff>
      <xdr:row>84</xdr:row>
      <xdr:rowOff>73660</xdr:rowOff>
    </xdr:to>
    <xdr:cxnSp macro="">
      <xdr:nvCxnSpPr>
        <xdr:cNvPr id="374" name="直線コネクタ 373"/>
        <xdr:cNvCxnSpPr/>
      </xdr:nvCxnSpPr>
      <xdr:spPr>
        <a:xfrm flipV="1">
          <a:off x="6286500" y="14157325"/>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20955</xdr:rowOff>
    </xdr:from>
    <xdr:ext cx="469900" cy="253365"/>
    <xdr:sp macro="" textlink="">
      <xdr:nvSpPr>
        <xdr:cNvPr id="375" name="n_1aveValue【公営住宅】&#10;一人当たり面積"/>
        <xdr:cNvSpPr txBox="1"/>
      </xdr:nvSpPr>
      <xdr:spPr>
        <a:xfrm>
          <a:off x="8458200" y="1427416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0.803</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22860</xdr:rowOff>
    </xdr:from>
    <xdr:ext cx="469265" cy="253365"/>
    <xdr:sp macro="" textlink="">
      <xdr:nvSpPr>
        <xdr:cNvPr id="376" name="n_2aveValue【公営住宅】&#10;一人当たり面積"/>
        <xdr:cNvSpPr txBox="1"/>
      </xdr:nvSpPr>
      <xdr:spPr>
        <a:xfrm>
          <a:off x="7677150" y="1427607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0.799</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33020</xdr:rowOff>
    </xdr:from>
    <xdr:ext cx="469265" cy="250190"/>
    <xdr:sp macro="" textlink="">
      <xdr:nvSpPr>
        <xdr:cNvPr id="377" name="n_3aveValue【公営住宅】&#10;一人当たり面積"/>
        <xdr:cNvSpPr txBox="1"/>
      </xdr:nvSpPr>
      <xdr:spPr>
        <a:xfrm>
          <a:off x="6864350" y="14286230"/>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0.772</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122555</xdr:rowOff>
    </xdr:from>
    <xdr:ext cx="469265" cy="250190"/>
    <xdr:sp macro="" textlink="">
      <xdr:nvSpPr>
        <xdr:cNvPr id="378" name="n_4aveValue【公営住宅】&#10;一人当たり面積"/>
        <xdr:cNvSpPr txBox="1"/>
      </xdr:nvSpPr>
      <xdr:spPr>
        <a:xfrm>
          <a:off x="6070600" y="1437576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0.532</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82</xdr:row>
      <xdr:rowOff>128905</xdr:rowOff>
    </xdr:from>
    <xdr:ext cx="469900" cy="250190"/>
    <xdr:sp macro="" textlink="">
      <xdr:nvSpPr>
        <xdr:cNvPr id="379" name="n_1mainValue【公営住宅】&#10;一人当たり面積"/>
        <xdr:cNvSpPr txBox="1"/>
      </xdr:nvSpPr>
      <xdr:spPr>
        <a:xfrm>
          <a:off x="8458200" y="1387919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82</xdr:row>
      <xdr:rowOff>130175</xdr:rowOff>
    </xdr:from>
    <xdr:ext cx="469265" cy="252095"/>
    <xdr:sp macro="" textlink="">
      <xdr:nvSpPr>
        <xdr:cNvPr id="380" name="n_2mainValue【公営住宅】&#10;一人当たり面積"/>
        <xdr:cNvSpPr txBox="1"/>
      </xdr:nvSpPr>
      <xdr:spPr>
        <a:xfrm>
          <a:off x="7677150" y="13880465"/>
          <a:ext cx="469265"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82</xdr:row>
      <xdr:rowOff>137160</xdr:rowOff>
    </xdr:from>
    <xdr:ext cx="469265" cy="253365"/>
    <xdr:sp macro="" textlink="">
      <xdr:nvSpPr>
        <xdr:cNvPr id="381" name="n_3mainValue【公営住宅】&#10;一人当たり面積"/>
        <xdr:cNvSpPr txBox="1"/>
      </xdr:nvSpPr>
      <xdr:spPr>
        <a:xfrm>
          <a:off x="6864350" y="1388745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82</xdr:row>
      <xdr:rowOff>140335</xdr:rowOff>
    </xdr:from>
    <xdr:ext cx="469265" cy="250190"/>
    <xdr:sp macro="" textlink="">
      <xdr:nvSpPr>
        <xdr:cNvPr id="382" name="n_4mainValue【公営住宅】&#10;一人当たり面積"/>
        <xdr:cNvSpPr txBox="1"/>
      </xdr:nvSpPr>
      <xdr:spPr>
        <a:xfrm>
          <a:off x="6070600" y="1389062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1.002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275" cy="225425"/>
    <xdr:sp macro="" textlink="">
      <xdr:nvSpPr>
        <xdr:cNvPr id="391" name="テキスト ボックス 390"/>
        <xdr:cNvSpPr txBox="1"/>
      </xdr:nvSpPr>
      <xdr:spPr>
        <a:xfrm>
          <a:off x="666750" y="162306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185" cy="259080"/>
    <xdr:sp macro="" textlink="">
      <xdr:nvSpPr>
        <xdr:cNvPr id="393" name="テキスト ボックス 392"/>
        <xdr:cNvSpPr txBox="1"/>
      </xdr:nvSpPr>
      <xdr:spPr>
        <a:xfrm>
          <a:off x="275590" y="18564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4" name="直線コネクタ 393"/>
        <xdr:cNvCxnSpPr/>
      </xdr:nvCxnSpPr>
      <xdr:spPr>
        <a:xfrm>
          <a:off x="6858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4185" cy="255905"/>
    <xdr:sp macro="" textlink="">
      <xdr:nvSpPr>
        <xdr:cNvPr id="395" name="テキスト ボックス 394"/>
        <xdr:cNvSpPr txBox="1"/>
      </xdr:nvSpPr>
      <xdr:spPr>
        <a:xfrm>
          <a:off x="275590" y="182384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6" name="直線コネクタ 395"/>
        <xdr:cNvCxnSpPr/>
      </xdr:nvCxnSpPr>
      <xdr:spPr>
        <a:xfrm>
          <a:off x="6858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0685" cy="259080"/>
    <xdr:sp macro="" textlink="">
      <xdr:nvSpPr>
        <xdr:cNvPr id="397" name="テキスト ボックス 396"/>
        <xdr:cNvSpPr txBox="1"/>
      </xdr:nvSpPr>
      <xdr:spPr>
        <a:xfrm>
          <a:off x="339725" y="179114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8" name="直線コネクタ 397"/>
        <xdr:cNvCxnSpPr/>
      </xdr:nvCxnSpPr>
      <xdr:spPr>
        <a:xfrm>
          <a:off x="6858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0685" cy="255905"/>
    <xdr:sp macro="" textlink="">
      <xdr:nvSpPr>
        <xdr:cNvPr id="399" name="テキスト ボックス 398"/>
        <xdr:cNvSpPr txBox="1"/>
      </xdr:nvSpPr>
      <xdr:spPr>
        <a:xfrm>
          <a:off x="339725" y="17585690"/>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400" name="直線コネクタ 399"/>
        <xdr:cNvCxnSpPr/>
      </xdr:nvCxnSpPr>
      <xdr:spPr>
        <a:xfrm>
          <a:off x="6858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0685" cy="258445"/>
    <xdr:sp macro="" textlink="">
      <xdr:nvSpPr>
        <xdr:cNvPr id="401" name="テキスト ボックス 400"/>
        <xdr:cNvSpPr txBox="1"/>
      </xdr:nvSpPr>
      <xdr:spPr>
        <a:xfrm>
          <a:off x="339725" y="172586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402" name="直線コネクタ 401"/>
        <xdr:cNvCxnSpPr/>
      </xdr:nvCxnSpPr>
      <xdr:spPr>
        <a:xfrm>
          <a:off x="6858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0685" cy="259080"/>
    <xdr:sp macro="" textlink="">
      <xdr:nvSpPr>
        <xdr:cNvPr id="403" name="テキスト ボックス 402"/>
        <xdr:cNvSpPr txBox="1"/>
      </xdr:nvSpPr>
      <xdr:spPr>
        <a:xfrm>
          <a:off x="339725" y="169322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4" name="直線コネクタ 403"/>
        <xdr:cNvCxnSpPr/>
      </xdr:nvCxnSpPr>
      <xdr:spPr>
        <a:xfrm>
          <a:off x="6858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5915" cy="255905"/>
    <xdr:sp macro="" textlink="">
      <xdr:nvSpPr>
        <xdr:cNvPr id="405" name="テキスト ボックス 404"/>
        <xdr:cNvSpPr txBox="1"/>
      </xdr:nvSpPr>
      <xdr:spPr>
        <a:xfrm>
          <a:off x="384810" y="166052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6" name="直線コネクタ 405"/>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7" name="【港湾・漁港】&#10;有形固定資産減価償却率グラフ枠"/>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113665</xdr:rowOff>
    </xdr:from>
    <xdr:to>
      <xdr:col>24</xdr:col>
      <xdr:colOff>62865</xdr:colOff>
      <xdr:row>109</xdr:row>
      <xdr:rowOff>35560</xdr:rowOff>
    </xdr:to>
    <xdr:cxnSp macro="">
      <xdr:nvCxnSpPr>
        <xdr:cNvPr id="408" name="直線コネクタ 407"/>
        <xdr:cNvCxnSpPr/>
      </xdr:nvCxnSpPr>
      <xdr:spPr>
        <a:xfrm flipV="1">
          <a:off x="4177665" y="16915765"/>
          <a:ext cx="0" cy="1464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7360" cy="259080"/>
    <xdr:sp macro="" textlink="">
      <xdr:nvSpPr>
        <xdr:cNvPr id="409" name="【港湾・漁港】&#10;有形固定資産減価償却率最小値テキスト"/>
        <xdr:cNvSpPr txBox="1"/>
      </xdr:nvSpPr>
      <xdr:spPr>
        <a:xfrm>
          <a:off x="4216400" y="18384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10" name="直線コネクタ 409"/>
        <xdr:cNvCxnSpPr/>
      </xdr:nvCxnSpPr>
      <xdr:spPr>
        <a:xfrm>
          <a:off x="41084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60325</xdr:rowOff>
    </xdr:from>
    <xdr:ext cx="402590" cy="259080"/>
    <xdr:sp macro="" textlink="">
      <xdr:nvSpPr>
        <xdr:cNvPr id="411" name="【港湾・漁港】&#10;有形固定資産減価償却率最大値テキスト"/>
        <xdr:cNvSpPr txBox="1"/>
      </xdr:nvSpPr>
      <xdr:spPr>
        <a:xfrm>
          <a:off x="4216400" y="1669097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113665</xdr:rowOff>
    </xdr:from>
    <xdr:to>
      <xdr:col>24</xdr:col>
      <xdr:colOff>152400</xdr:colOff>
      <xdr:row>100</xdr:row>
      <xdr:rowOff>113665</xdr:rowOff>
    </xdr:to>
    <xdr:cxnSp macro="">
      <xdr:nvCxnSpPr>
        <xdr:cNvPr id="412" name="直線コネクタ 411"/>
        <xdr:cNvCxnSpPr/>
      </xdr:nvCxnSpPr>
      <xdr:spPr>
        <a:xfrm>
          <a:off x="4108450" y="169157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105</xdr:row>
      <xdr:rowOff>55880</xdr:rowOff>
    </xdr:from>
    <xdr:ext cx="402590" cy="259080"/>
    <xdr:sp macro="" textlink="">
      <xdr:nvSpPr>
        <xdr:cNvPr id="413" name="【港湾・漁港】&#10;有形固定資産減価償却率平均値テキスト"/>
        <xdr:cNvSpPr txBox="1"/>
      </xdr:nvSpPr>
      <xdr:spPr>
        <a:xfrm>
          <a:off x="4216400" y="17715230"/>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63.7</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77470</xdr:rowOff>
    </xdr:from>
    <xdr:to>
      <xdr:col>24</xdr:col>
      <xdr:colOff>114300</xdr:colOff>
      <xdr:row>106</xdr:row>
      <xdr:rowOff>7620</xdr:rowOff>
    </xdr:to>
    <xdr:sp macro="" textlink="">
      <xdr:nvSpPr>
        <xdr:cNvPr id="414" name="フローチャート: 判断 413"/>
        <xdr:cNvSpPr/>
      </xdr:nvSpPr>
      <xdr:spPr>
        <a:xfrm>
          <a:off x="4127500" y="1773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86360</xdr:rowOff>
    </xdr:from>
    <xdr:to>
      <xdr:col>20</xdr:col>
      <xdr:colOff>38100</xdr:colOff>
      <xdr:row>106</xdr:row>
      <xdr:rowOff>15875</xdr:rowOff>
    </xdr:to>
    <xdr:sp macro="" textlink="">
      <xdr:nvSpPr>
        <xdr:cNvPr id="415" name="フローチャート: 判断 414"/>
        <xdr:cNvSpPr/>
      </xdr:nvSpPr>
      <xdr:spPr>
        <a:xfrm>
          <a:off x="3384550" y="1774571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64770</xdr:rowOff>
    </xdr:from>
    <xdr:to>
      <xdr:col>15</xdr:col>
      <xdr:colOff>101600</xdr:colOff>
      <xdr:row>104</xdr:row>
      <xdr:rowOff>166370</xdr:rowOff>
    </xdr:to>
    <xdr:sp macro="" textlink="">
      <xdr:nvSpPr>
        <xdr:cNvPr id="416" name="フローチャート: 判断 415"/>
        <xdr:cNvSpPr/>
      </xdr:nvSpPr>
      <xdr:spPr>
        <a:xfrm>
          <a:off x="2571750" y="17552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8890</xdr:rowOff>
    </xdr:from>
    <xdr:to>
      <xdr:col>10</xdr:col>
      <xdr:colOff>165100</xdr:colOff>
      <xdr:row>106</xdr:row>
      <xdr:rowOff>110490</xdr:rowOff>
    </xdr:to>
    <xdr:sp macro="" textlink="">
      <xdr:nvSpPr>
        <xdr:cNvPr id="417" name="フローチャート: 判断 416"/>
        <xdr:cNvSpPr/>
      </xdr:nvSpPr>
      <xdr:spPr>
        <a:xfrm>
          <a:off x="1778000" y="17839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116840</xdr:rowOff>
    </xdr:from>
    <xdr:to>
      <xdr:col>6</xdr:col>
      <xdr:colOff>38100</xdr:colOff>
      <xdr:row>105</xdr:row>
      <xdr:rowOff>46990</xdr:rowOff>
    </xdr:to>
    <xdr:sp macro="" textlink="">
      <xdr:nvSpPr>
        <xdr:cNvPr id="418" name="フローチャート: 判断 417"/>
        <xdr:cNvSpPr/>
      </xdr:nvSpPr>
      <xdr:spPr>
        <a:xfrm>
          <a:off x="984250" y="1760474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9" name="テキスト ボックス 418"/>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20" name="テキスト ボックス 419"/>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9460" cy="259080"/>
    <xdr:sp macro="" textlink="">
      <xdr:nvSpPr>
        <xdr:cNvPr id="421" name="テキスト ボックス 420"/>
        <xdr:cNvSpPr txBox="1"/>
      </xdr:nvSpPr>
      <xdr:spPr>
        <a:xfrm>
          <a:off x="24511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2" name="テキスト ボックス 421"/>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23" name="テキスト ボックス 422"/>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104</xdr:row>
      <xdr:rowOff>162560</xdr:rowOff>
    </xdr:from>
    <xdr:to>
      <xdr:col>24</xdr:col>
      <xdr:colOff>114300</xdr:colOff>
      <xdr:row>105</xdr:row>
      <xdr:rowOff>92710</xdr:rowOff>
    </xdr:to>
    <xdr:sp macro="" textlink="">
      <xdr:nvSpPr>
        <xdr:cNvPr id="424" name="楕円 423"/>
        <xdr:cNvSpPr/>
      </xdr:nvSpPr>
      <xdr:spPr>
        <a:xfrm>
          <a:off x="4127500" y="1765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13970</xdr:rowOff>
    </xdr:from>
    <xdr:ext cx="402590" cy="259080"/>
    <xdr:sp macro="" textlink="">
      <xdr:nvSpPr>
        <xdr:cNvPr id="425" name="【港湾・漁港】&#10;有形固定資産減価償却率該当値テキスト"/>
        <xdr:cNvSpPr txBox="1"/>
      </xdr:nvSpPr>
      <xdr:spPr>
        <a:xfrm>
          <a:off x="4216400" y="1750187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104</xdr:row>
      <xdr:rowOff>149225</xdr:rowOff>
    </xdr:from>
    <xdr:to>
      <xdr:col>20</xdr:col>
      <xdr:colOff>38100</xdr:colOff>
      <xdr:row>105</xdr:row>
      <xdr:rowOff>79375</xdr:rowOff>
    </xdr:to>
    <xdr:sp macro="" textlink="">
      <xdr:nvSpPr>
        <xdr:cNvPr id="426" name="楕円 425"/>
        <xdr:cNvSpPr/>
      </xdr:nvSpPr>
      <xdr:spPr>
        <a:xfrm>
          <a:off x="3384550" y="1763712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105</xdr:row>
      <xdr:rowOff>29210</xdr:rowOff>
    </xdr:from>
    <xdr:to>
      <xdr:col>24</xdr:col>
      <xdr:colOff>63500</xdr:colOff>
      <xdr:row>105</xdr:row>
      <xdr:rowOff>41910</xdr:rowOff>
    </xdr:to>
    <xdr:cxnSp macro="">
      <xdr:nvCxnSpPr>
        <xdr:cNvPr id="427" name="直線コネクタ 426"/>
        <xdr:cNvCxnSpPr/>
      </xdr:nvCxnSpPr>
      <xdr:spPr>
        <a:xfrm>
          <a:off x="3429000" y="17688560"/>
          <a:ext cx="7493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137795</xdr:rowOff>
    </xdr:from>
    <xdr:to>
      <xdr:col>15</xdr:col>
      <xdr:colOff>101600</xdr:colOff>
      <xdr:row>105</xdr:row>
      <xdr:rowOff>67945</xdr:rowOff>
    </xdr:to>
    <xdr:sp macro="" textlink="">
      <xdr:nvSpPr>
        <xdr:cNvPr id="428" name="楕円 427"/>
        <xdr:cNvSpPr/>
      </xdr:nvSpPr>
      <xdr:spPr>
        <a:xfrm>
          <a:off x="2571750" y="17625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17780</xdr:rowOff>
    </xdr:from>
    <xdr:to>
      <xdr:col>19</xdr:col>
      <xdr:colOff>171450</xdr:colOff>
      <xdr:row>105</xdr:row>
      <xdr:rowOff>29210</xdr:rowOff>
    </xdr:to>
    <xdr:cxnSp macro="">
      <xdr:nvCxnSpPr>
        <xdr:cNvPr id="429" name="直線コネクタ 428"/>
        <xdr:cNvCxnSpPr/>
      </xdr:nvCxnSpPr>
      <xdr:spPr>
        <a:xfrm>
          <a:off x="2622550" y="17677130"/>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104</xdr:row>
      <xdr:rowOff>121920</xdr:rowOff>
    </xdr:from>
    <xdr:to>
      <xdr:col>10</xdr:col>
      <xdr:colOff>165100</xdr:colOff>
      <xdr:row>105</xdr:row>
      <xdr:rowOff>52070</xdr:rowOff>
    </xdr:to>
    <xdr:sp macro="" textlink="">
      <xdr:nvSpPr>
        <xdr:cNvPr id="430" name="楕円 429"/>
        <xdr:cNvSpPr/>
      </xdr:nvSpPr>
      <xdr:spPr>
        <a:xfrm>
          <a:off x="1778000" y="1760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1270</xdr:rowOff>
    </xdr:from>
    <xdr:to>
      <xdr:col>15</xdr:col>
      <xdr:colOff>50800</xdr:colOff>
      <xdr:row>105</xdr:row>
      <xdr:rowOff>17780</xdr:rowOff>
    </xdr:to>
    <xdr:cxnSp macro="">
      <xdr:nvCxnSpPr>
        <xdr:cNvPr id="431" name="直線コネクタ 430"/>
        <xdr:cNvCxnSpPr/>
      </xdr:nvCxnSpPr>
      <xdr:spPr>
        <a:xfrm>
          <a:off x="1828800" y="17660620"/>
          <a:ext cx="79375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104</xdr:row>
      <xdr:rowOff>109220</xdr:rowOff>
    </xdr:from>
    <xdr:to>
      <xdr:col>6</xdr:col>
      <xdr:colOff>38100</xdr:colOff>
      <xdr:row>105</xdr:row>
      <xdr:rowOff>38735</xdr:rowOff>
    </xdr:to>
    <xdr:sp macro="" textlink="">
      <xdr:nvSpPr>
        <xdr:cNvPr id="432" name="楕円 431"/>
        <xdr:cNvSpPr/>
      </xdr:nvSpPr>
      <xdr:spPr>
        <a:xfrm>
          <a:off x="984250" y="1759712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104</xdr:row>
      <xdr:rowOff>159385</xdr:rowOff>
    </xdr:from>
    <xdr:to>
      <xdr:col>10</xdr:col>
      <xdr:colOff>114300</xdr:colOff>
      <xdr:row>105</xdr:row>
      <xdr:rowOff>1270</xdr:rowOff>
    </xdr:to>
    <xdr:cxnSp macro="">
      <xdr:nvCxnSpPr>
        <xdr:cNvPr id="433" name="直線コネクタ 432"/>
        <xdr:cNvCxnSpPr/>
      </xdr:nvCxnSpPr>
      <xdr:spPr>
        <a:xfrm>
          <a:off x="1028700" y="17647285"/>
          <a:ext cx="8001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106</xdr:row>
      <xdr:rowOff>6985</xdr:rowOff>
    </xdr:from>
    <xdr:ext cx="402590" cy="255905"/>
    <xdr:sp macro="" textlink="">
      <xdr:nvSpPr>
        <xdr:cNvPr id="434" name="n_1aveValue【港湾・漁港】&#10;有形固定資産減価償却率"/>
        <xdr:cNvSpPr txBox="1"/>
      </xdr:nvSpPr>
      <xdr:spPr>
        <a:xfrm>
          <a:off x="3239135" y="1783778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11430</xdr:rowOff>
    </xdr:from>
    <xdr:ext cx="401955" cy="259080"/>
    <xdr:sp macro="" textlink="">
      <xdr:nvSpPr>
        <xdr:cNvPr id="435" name="n_2aveValue【港湾・漁港】&#10;有形固定資産減価償却率"/>
        <xdr:cNvSpPr txBox="1"/>
      </xdr:nvSpPr>
      <xdr:spPr>
        <a:xfrm>
          <a:off x="2439035" y="1732788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106</xdr:row>
      <xdr:rowOff>101600</xdr:rowOff>
    </xdr:from>
    <xdr:ext cx="401955" cy="259080"/>
    <xdr:sp macro="" textlink="">
      <xdr:nvSpPr>
        <xdr:cNvPr id="436" name="n_3aveValue【港湾・漁港】&#10;有形固定資産減価償却率"/>
        <xdr:cNvSpPr txBox="1"/>
      </xdr:nvSpPr>
      <xdr:spPr>
        <a:xfrm>
          <a:off x="1645285" y="179324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105</xdr:row>
      <xdr:rowOff>38100</xdr:rowOff>
    </xdr:from>
    <xdr:ext cx="404495" cy="259080"/>
    <xdr:sp macro="" textlink="">
      <xdr:nvSpPr>
        <xdr:cNvPr id="437" name="n_4aveValue【港湾・漁港】&#10;有形固定資産減価償却率"/>
        <xdr:cNvSpPr txBox="1"/>
      </xdr:nvSpPr>
      <xdr:spPr>
        <a:xfrm>
          <a:off x="851535" y="17697450"/>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55.6</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103</xdr:row>
      <xdr:rowOff>95885</xdr:rowOff>
    </xdr:from>
    <xdr:ext cx="402590" cy="259080"/>
    <xdr:sp macro="" textlink="">
      <xdr:nvSpPr>
        <xdr:cNvPr id="438" name="n_1mainValue【港湾・漁港】&#10;有形固定資産減価償却率"/>
        <xdr:cNvSpPr txBox="1"/>
      </xdr:nvSpPr>
      <xdr:spPr>
        <a:xfrm>
          <a:off x="3239135" y="1741233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105</xdr:row>
      <xdr:rowOff>59055</xdr:rowOff>
    </xdr:from>
    <xdr:ext cx="401955" cy="259080"/>
    <xdr:sp macro="" textlink="">
      <xdr:nvSpPr>
        <xdr:cNvPr id="439" name="n_2mainValue【港湾・漁港】&#10;有形固定資産減価償却率"/>
        <xdr:cNvSpPr txBox="1"/>
      </xdr:nvSpPr>
      <xdr:spPr>
        <a:xfrm>
          <a:off x="2439035" y="1771840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103</xdr:row>
      <xdr:rowOff>68580</xdr:rowOff>
    </xdr:from>
    <xdr:ext cx="401955" cy="259080"/>
    <xdr:sp macro="" textlink="">
      <xdr:nvSpPr>
        <xdr:cNvPr id="440" name="n_3mainValue【港湾・漁港】&#10;有形固定資産減価償却率"/>
        <xdr:cNvSpPr txBox="1"/>
      </xdr:nvSpPr>
      <xdr:spPr>
        <a:xfrm>
          <a:off x="1645285" y="1738503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103</xdr:row>
      <xdr:rowOff>55245</xdr:rowOff>
    </xdr:from>
    <xdr:ext cx="404495" cy="255905"/>
    <xdr:sp macro="" textlink="">
      <xdr:nvSpPr>
        <xdr:cNvPr id="441" name="n_4mainValue【港湾・漁港】&#10;有形固定資産減価償却率"/>
        <xdr:cNvSpPr txBox="1"/>
      </xdr:nvSpPr>
      <xdr:spPr>
        <a:xfrm>
          <a:off x="851535" y="17371695"/>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2" name="正方形/長方形 441"/>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3" name="正方形/長方形 442"/>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4" name="正方形/長方形 443"/>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5" name="正方形/長方形 444"/>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6" name="正方形/長方形 445"/>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120,051</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7" name="正方形/長方形 446"/>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8" name="正方形/長方形 447"/>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19,874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9" name="正方形/長方形 448"/>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710" cy="225425"/>
    <xdr:sp macro="" textlink="">
      <xdr:nvSpPr>
        <xdr:cNvPr id="450" name="テキスト ボックス 449"/>
        <xdr:cNvSpPr txBox="1"/>
      </xdr:nvSpPr>
      <xdr:spPr>
        <a:xfrm>
          <a:off x="5918200" y="162306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51" name="直線コネクタ 450"/>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52" name="直線コネクタ 451"/>
        <xdr:cNvCxnSpPr/>
      </xdr:nvCxnSpPr>
      <xdr:spPr>
        <a:xfrm>
          <a:off x="5956300" y="182499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107</xdr:row>
      <xdr:rowOff>105410</xdr:rowOff>
    </xdr:from>
    <xdr:ext cx="245745" cy="259080"/>
    <xdr:sp macro="" textlink="">
      <xdr:nvSpPr>
        <xdr:cNvPr id="453" name="テキスト ボックス 452"/>
        <xdr:cNvSpPr txBox="1"/>
      </xdr:nvSpPr>
      <xdr:spPr>
        <a:xfrm>
          <a:off x="5726430" y="1810766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4" name="直線コネクタ 453"/>
        <xdr:cNvCxnSpPr/>
      </xdr:nvCxnSpPr>
      <xdr:spPr>
        <a:xfrm>
          <a:off x="5956300" y="177927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104</xdr:row>
      <xdr:rowOff>162560</xdr:rowOff>
    </xdr:from>
    <xdr:ext cx="594995" cy="259080"/>
    <xdr:sp macro="" textlink="">
      <xdr:nvSpPr>
        <xdr:cNvPr id="455" name="テキスト ボックス 454"/>
        <xdr:cNvSpPr txBox="1"/>
      </xdr:nvSpPr>
      <xdr:spPr>
        <a:xfrm>
          <a:off x="5417820" y="176504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6" name="直線コネクタ 455"/>
        <xdr:cNvCxnSpPr/>
      </xdr:nvCxnSpPr>
      <xdr:spPr>
        <a:xfrm>
          <a:off x="5956300" y="173355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102</xdr:row>
      <xdr:rowOff>48260</xdr:rowOff>
    </xdr:from>
    <xdr:ext cx="594995" cy="259080"/>
    <xdr:sp macro="" textlink="">
      <xdr:nvSpPr>
        <xdr:cNvPr id="457" name="テキスト ボックス 456"/>
        <xdr:cNvSpPr txBox="1"/>
      </xdr:nvSpPr>
      <xdr:spPr>
        <a:xfrm>
          <a:off x="5417820" y="171932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8" name="直線コネクタ 457"/>
        <xdr:cNvCxnSpPr/>
      </xdr:nvCxnSpPr>
      <xdr:spPr>
        <a:xfrm>
          <a:off x="5956300" y="168783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99</xdr:row>
      <xdr:rowOff>105410</xdr:rowOff>
    </xdr:from>
    <xdr:ext cx="594995" cy="259080"/>
    <xdr:sp macro="" textlink="">
      <xdr:nvSpPr>
        <xdr:cNvPr id="459" name="テキスト ボックス 458"/>
        <xdr:cNvSpPr txBox="1"/>
      </xdr:nvSpPr>
      <xdr:spPr>
        <a:xfrm>
          <a:off x="5417820" y="16736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96</xdr:row>
      <xdr:rowOff>162560</xdr:rowOff>
    </xdr:from>
    <xdr:ext cx="594995" cy="259080"/>
    <xdr:sp macro="" textlink="">
      <xdr:nvSpPr>
        <xdr:cNvPr id="461" name="テキスト ボックス 460"/>
        <xdr:cNvSpPr txBox="1"/>
      </xdr:nvSpPr>
      <xdr:spPr>
        <a:xfrm>
          <a:off x="5417820" y="16278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港湾・漁港】&#10;一人当たり有形固定資産（償却資産）額グラフ枠"/>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99</xdr:row>
      <xdr:rowOff>154940</xdr:rowOff>
    </xdr:from>
    <xdr:to>
      <xdr:col>54</xdr:col>
      <xdr:colOff>171450</xdr:colOff>
      <xdr:row>108</xdr:row>
      <xdr:rowOff>76200</xdr:rowOff>
    </xdr:to>
    <xdr:cxnSp macro="">
      <xdr:nvCxnSpPr>
        <xdr:cNvPr id="463" name="直線コネクタ 462"/>
        <xdr:cNvCxnSpPr/>
      </xdr:nvCxnSpPr>
      <xdr:spPr>
        <a:xfrm flipV="1">
          <a:off x="9429750" y="16785590"/>
          <a:ext cx="0" cy="14643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80010</xdr:rowOff>
    </xdr:from>
    <xdr:ext cx="311150" cy="259080"/>
    <xdr:sp macro="" textlink="">
      <xdr:nvSpPr>
        <xdr:cNvPr id="464" name="【港湾・漁港】&#10;一人当たり有形固定資産（償却資産）額最小値テキスト"/>
        <xdr:cNvSpPr txBox="1"/>
      </xdr:nvSpPr>
      <xdr:spPr>
        <a:xfrm>
          <a:off x="9467850" y="18253710"/>
          <a:ext cx="311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76200</xdr:rowOff>
    </xdr:from>
    <xdr:to>
      <xdr:col>55</xdr:col>
      <xdr:colOff>88900</xdr:colOff>
      <xdr:row>108</xdr:row>
      <xdr:rowOff>76200</xdr:rowOff>
    </xdr:to>
    <xdr:cxnSp macro="">
      <xdr:nvCxnSpPr>
        <xdr:cNvPr id="465" name="直線コネクタ 464"/>
        <xdr:cNvCxnSpPr/>
      </xdr:nvCxnSpPr>
      <xdr:spPr>
        <a:xfrm>
          <a:off x="9359900" y="182499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101600</xdr:rowOff>
    </xdr:from>
    <xdr:ext cx="596265" cy="259080"/>
    <xdr:sp macro="" textlink="">
      <xdr:nvSpPr>
        <xdr:cNvPr id="466" name="【港湾・漁港】&#10;一人当たり有形固定資産（償却資産）額最大値テキスト"/>
        <xdr:cNvSpPr txBox="1"/>
      </xdr:nvSpPr>
      <xdr:spPr>
        <a:xfrm>
          <a:off x="9467850" y="16560800"/>
          <a:ext cx="596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640,632</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154940</xdr:rowOff>
    </xdr:from>
    <xdr:to>
      <xdr:col>55</xdr:col>
      <xdr:colOff>88900</xdr:colOff>
      <xdr:row>99</xdr:row>
      <xdr:rowOff>154940</xdr:rowOff>
    </xdr:to>
    <xdr:cxnSp macro="">
      <xdr:nvCxnSpPr>
        <xdr:cNvPr id="467" name="直線コネクタ 466"/>
        <xdr:cNvCxnSpPr/>
      </xdr:nvCxnSpPr>
      <xdr:spPr>
        <a:xfrm>
          <a:off x="9359900" y="167855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98425</xdr:rowOff>
    </xdr:from>
    <xdr:ext cx="596265" cy="255905"/>
    <xdr:sp macro="" textlink="">
      <xdr:nvSpPr>
        <xdr:cNvPr id="468" name="【港湾・漁港】&#10;一人当たり有形固定資産（償却資産）額平均値テキスト"/>
        <xdr:cNvSpPr txBox="1"/>
      </xdr:nvSpPr>
      <xdr:spPr>
        <a:xfrm>
          <a:off x="9467850" y="17929225"/>
          <a:ext cx="596265"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108,516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120650</xdr:rowOff>
    </xdr:from>
    <xdr:to>
      <xdr:col>55</xdr:col>
      <xdr:colOff>50800</xdr:colOff>
      <xdr:row>107</xdr:row>
      <xdr:rowOff>50165</xdr:rowOff>
    </xdr:to>
    <xdr:sp macro="" textlink="">
      <xdr:nvSpPr>
        <xdr:cNvPr id="469" name="フローチャート: 判断 468"/>
        <xdr:cNvSpPr/>
      </xdr:nvSpPr>
      <xdr:spPr>
        <a:xfrm>
          <a:off x="9398000" y="1795145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122555</xdr:rowOff>
    </xdr:from>
    <xdr:to>
      <xdr:col>50</xdr:col>
      <xdr:colOff>165100</xdr:colOff>
      <xdr:row>107</xdr:row>
      <xdr:rowOff>52705</xdr:rowOff>
    </xdr:to>
    <xdr:sp macro="" textlink="">
      <xdr:nvSpPr>
        <xdr:cNvPr id="470" name="フローチャート: 判断 469"/>
        <xdr:cNvSpPr/>
      </xdr:nvSpPr>
      <xdr:spPr>
        <a:xfrm>
          <a:off x="8636000" y="179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169545</xdr:rowOff>
    </xdr:from>
    <xdr:to>
      <xdr:col>46</xdr:col>
      <xdr:colOff>38100</xdr:colOff>
      <xdr:row>106</xdr:row>
      <xdr:rowOff>99695</xdr:rowOff>
    </xdr:to>
    <xdr:sp macro="" textlink="">
      <xdr:nvSpPr>
        <xdr:cNvPr id="471" name="フローチャート: 判断 470"/>
        <xdr:cNvSpPr/>
      </xdr:nvSpPr>
      <xdr:spPr>
        <a:xfrm>
          <a:off x="7842250" y="178288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69215</xdr:rowOff>
    </xdr:from>
    <xdr:to>
      <xdr:col>41</xdr:col>
      <xdr:colOff>101600</xdr:colOff>
      <xdr:row>105</xdr:row>
      <xdr:rowOff>170815</xdr:rowOff>
    </xdr:to>
    <xdr:sp macro="" textlink="">
      <xdr:nvSpPr>
        <xdr:cNvPr id="472" name="フローチャート: 判断 471"/>
        <xdr:cNvSpPr/>
      </xdr:nvSpPr>
      <xdr:spPr>
        <a:xfrm>
          <a:off x="7029450" y="1772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4445</xdr:rowOff>
    </xdr:from>
    <xdr:to>
      <xdr:col>36</xdr:col>
      <xdr:colOff>165100</xdr:colOff>
      <xdr:row>106</xdr:row>
      <xdr:rowOff>106045</xdr:rowOff>
    </xdr:to>
    <xdr:sp macro="" textlink="">
      <xdr:nvSpPr>
        <xdr:cNvPr id="473" name="フローチャート: 判断 472"/>
        <xdr:cNvSpPr/>
      </xdr:nvSpPr>
      <xdr:spPr>
        <a:xfrm>
          <a:off x="6235700" y="1783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4" name="テキスト ボックス 473"/>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5" name="テキスト ボックス 474"/>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76" name="テキスト ボックス 475"/>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9460" cy="259080"/>
    <xdr:sp macro="" textlink="">
      <xdr:nvSpPr>
        <xdr:cNvPr id="477" name="テキスト ボックス 476"/>
        <xdr:cNvSpPr txBox="1"/>
      </xdr:nvSpPr>
      <xdr:spPr>
        <a:xfrm>
          <a:off x="6908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8" name="テキスト ボックス 477"/>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101</xdr:row>
      <xdr:rowOff>111125</xdr:rowOff>
    </xdr:from>
    <xdr:to>
      <xdr:col>55</xdr:col>
      <xdr:colOff>50800</xdr:colOff>
      <xdr:row>102</xdr:row>
      <xdr:rowOff>41275</xdr:rowOff>
    </xdr:to>
    <xdr:sp macro="" textlink="">
      <xdr:nvSpPr>
        <xdr:cNvPr id="479" name="楕円 478"/>
        <xdr:cNvSpPr/>
      </xdr:nvSpPr>
      <xdr:spPr>
        <a:xfrm>
          <a:off x="9398000" y="170846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133985</xdr:rowOff>
    </xdr:from>
    <xdr:ext cx="596265" cy="255905"/>
    <xdr:sp macro="" textlink="">
      <xdr:nvSpPr>
        <xdr:cNvPr id="480" name="【港湾・漁港】&#10;一人当たり有形固定資産（償却資産）額該当値テキスト"/>
        <xdr:cNvSpPr txBox="1"/>
      </xdr:nvSpPr>
      <xdr:spPr>
        <a:xfrm>
          <a:off x="9467850" y="16936085"/>
          <a:ext cx="596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487,380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101</xdr:row>
      <xdr:rowOff>145415</xdr:rowOff>
    </xdr:from>
    <xdr:to>
      <xdr:col>50</xdr:col>
      <xdr:colOff>165100</xdr:colOff>
      <xdr:row>102</xdr:row>
      <xdr:rowOff>75565</xdr:rowOff>
    </xdr:to>
    <xdr:sp macro="" textlink="">
      <xdr:nvSpPr>
        <xdr:cNvPr id="481" name="楕円 480"/>
        <xdr:cNvSpPr/>
      </xdr:nvSpPr>
      <xdr:spPr>
        <a:xfrm>
          <a:off x="8636000" y="1711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161925</xdr:rowOff>
    </xdr:from>
    <xdr:to>
      <xdr:col>55</xdr:col>
      <xdr:colOff>0</xdr:colOff>
      <xdr:row>102</xdr:row>
      <xdr:rowOff>24765</xdr:rowOff>
    </xdr:to>
    <xdr:cxnSp macro="">
      <xdr:nvCxnSpPr>
        <xdr:cNvPr id="482" name="直線コネクタ 481"/>
        <xdr:cNvCxnSpPr/>
      </xdr:nvCxnSpPr>
      <xdr:spPr>
        <a:xfrm flipV="1">
          <a:off x="8686800" y="17135475"/>
          <a:ext cx="74295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102</xdr:row>
      <xdr:rowOff>10160</xdr:rowOff>
    </xdr:from>
    <xdr:to>
      <xdr:col>46</xdr:col>
      <xdr:colOff>38100</xdr:colOff>
      <xdr:row>102</xdr:row>
      <xdr:rowOff>111760</xdr:rowOff>
    </xdr:to>
    <xdr:sp macro="" textlink="">
      <xdr:nvSpPr>
        <xdr:cNvPr id="483" name="楕円 482"/>
        <xdr:cNvSpPr/>
      </xdr:nvSpPr>
      <xdr:spPr>
        <a:xfrm>
          <a:off x="7842250" y="171551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102</xdr:row>
      <xdr:rowOff>24765</xdr:rowOff>
    </xdr:from>
    <xdr:to>
      <xdr:col>50</xdr:col>
      <xdr:colOff>114300</xdr:colOff>
      <xdr:row>102</xdr:row>
      <xdr:rowOff>60960</xdr:rowOff>
    </xdr:to>
    <xdr:cxnSp macro="">
      <xdr:nvCxnSpPr>
        <xdr:cNvPr id="484" name="直線コネクタ 483"/>
        <xdr:cNvCxnSpPr/>
      </xdr:nvCxnSpPr>
      <xdr:spPr>
        <a:xfrm flipV="1">
          <a:off x="7886700" y="17169765"/>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102</xdr:row>
      <xdr:rowOff>42545</xdr:rowOff>
    </xdr:from>
    <xdr:to>
      <xdr:col>41</xdr:col>
      <xdr:colOff>101600</xdr:colOff>
      <xdr:row>102</xdr:row>
      <xdr:rowOff>144145</xdr:rowOff>
    </xdr:to>
    <xdr:sp macro="" textlink="">
      <xdr:nvSpPr>
        <xdr:cNvPr id="485" name="楕円 484"/>
        <xdr:cNvSpPr/>
      </xdr:nvSpPr>
      <xdr:spPr>
        <a:xfrm>
          <a:off x="7029450" y="1718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102</xdr:row>
      <xdr:rowOff>60960</xdr:rowOff>
    </xdr:from>
    <xdr:to>
      <xdr:col>45</xdr:col>
      <xdr:colOff>171450</xdr:colOff>
      <xdr:row>102</xdr:row>
      <xdr:rowOff>93345</xdr:rowOff>
    </xdr:to>
    <xdr:cxnSp macro="">
      <xdr:nvCxnSpPr>
        <xdr:cNvPr id="486" name="直線コネクタ 485"/>
        <xdr:cNvCxnSpPr/>
      </xdr:nvCxnSpPr>
      <xdr:spPr>
        <a:xfrm flipV="1">
          <a:off x="7080250" y="17205960"/>
          <a:ext cx="8064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102</xdr:row>
      <xdr:rowOff>74930</xdr:rowOff>
    </xdr:from>
    <xdr:to>
      <xdr:col>36</xdr:col>
      <xdr:colOff>165100</xdr:colOff>
      <xdr:row>103</xdr:row>
      <xdr:rowOff>5080</xdr:rowOff>
    </xdr:to>
    <xdr:sp macro="" textlink="">
      <xdr:nvSpPr>
        <xdr:cNvPr id="487" name="楕円 486"/>
        <xdr:cNvSpPr/>
      </xdr:nvSpPr>
      <xdr:spPr>
        <a:xfrm>
          <a:off x="6235700" y="1721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102</xdr:row>
      <xdr:rowOff>93345</xdr:rowOff>
    </xdr:from>
    <xdr:to>
      <xdr:col>41</xdr:col>
      <xdr:colOff>50800</xdr:colOff>
      <xdr:row>102</xdr:row>
      <xdr:rowOff>125730</xdr:rowOff>
    </xdr:to>
    <xdr:cxnSp macro="">
      <xdr:nvCxnSpPr>
        <xdr:cNvPr id="488" name="直線コネクタ 487"/>
        <xdr:cNvCxnSpPr/>
      </xdr:nvCxnSpPr>
      <xdr:spPr>
        <a:xfrm flipV="1">
          <a:off x="6286500" y="17238345"/>
          <a:ext cx="79375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171450</xdr:colOff>
      <xdr:row>107</xdr:row>
      <xdr:rowOff>43815</xdr:rowOff>
    </xdr:from>
    <xdr:ext cx="598170" cy="255905"/>
    <xdr:sp macro="" textlink="">
      <xdr:nvSpPr>
        <xdr:cNvPr id="489" name="n_1aveValue【港湾・漁港】&#10;一人当たり有形固定資産（償却資産）額"/>
        <xdr:cNvSpPr txBox="1"/>
      </xdr:nvSpPr>
      <xdr:spPr>
        <a:xfrm>
          <a:off x="8401050" y="18046065"/>
          <a:ext cx="5981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68580</xdr:colOff>
      <xdr:row>106</xdr:row>
      <xdr:rowOff>90805</xdr:rowOff>
    </xdr:from>
    <xdr:ext cx="595630" cy="258445"/>
    <xdr:sp macro="" textlink="">
      <xdr:nvSpPr>
        <xdr:cNvPr id="490" name="n_2aveValue【港湾・漁港】&#10;一人当たり有形固定資産（償却資産）額"/>
        <xdr:cNvSpPr txBox="1"/>
      </xdr:nvSpPr>
      <xdr:spPr>
        <a:xfrm>
          <a:off x="7612380" y="1792160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162,058</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132080</xdr:colOff>
      <xdr:row>105</xdr:row>
      <xdr:rowOff>161925</xdr:rowOff>
    </xdr:from>
    <xdr:ext cx="595630" cy="259080"/>
    <xdr:sp macro="" textlink="">
      <xdr:nvSpPr>
        <xdr:cNvPr id="491" name="n_3aveValue【港湾・漁港】&#10;一人当たり有形固定資産（償却資産）額"/>
        <xdr:cNvSpPr txBox="1"/>
      </xdr:nvSpPr>
      <xdr:spPr>
        <a:xfrm>
          <a:off x="6818630" y="1782127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205,916</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5080</xdr:colOff>
      <xdr:row>106</xdr:row>
      <xdr:rowOff>97790</xdr:rowOff>
    </xdr:from>
    <xdr:ext cx="595630" cy="255905"/>
    <xdr:sp macro="" textlink="">
      <xdr:nvSpPr>
        <xdr:cNvPr id="492" name="n_4aveValue【港湾・漁港】&#10;一人当たり有形固定資産（償却資産）額"/>
        <xdr:cNvSpPr txBox="1"/>
      </xdr:nvSpPr>
      <xdr:spPr>
        <a:xfrm>
          <a:off x="6005830" y="17928590"/>
          <a:ext cx="59563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159,220</a:t>
          </a:r>
          <a:endParaRPr kumimoji="1" lang="ja-JP" altLang="en-US" sz="1000" b="1">
            <a:solidFill>
              <a:srgbClr val="000080"/>
            </a:solidFill>
            <a:latin typeface="ＭＳ Ｐゴシック"/>
            <a:ea typeface="ＭＳ Ｐゴシック"/>
          </a:endParaRPr>
        </a:p>
      </xdr:txBody>
    </xdr:sp>
    <xdr:clientData/>
  </xdr:oneCellAnchor>
  <xdr:oneCellAnchor>
    <xdr:from>
      <xdr:col>48</xdr:col>
      <xdr:colOff>171450</xdr:colOff>
      <xdr:row>100</xdr:row>
      <xdr:rowOff>92075</xdr:rowOff>
    </xdr:from>
    <xdr:ext cx="598170" cy="259080"/>
    <xdr:sp macro="" textlink="">
      <xdr:nvSpPr>
        <xdr:cNvPr id="493" name="n_1mainValue【港湾・漁港】&#10;一人当たり有形固定資産（償却資産）額"/>
        <xdr:cNvSpPr txBox="1"/>
      </xdr:nvSpPr>
      <xdr:spPr>
        <a:xfrm>
          <a:off x="8401050" y="168941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472,442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68580</xdr:colOff>
      <xdr:row>100</xdr:row>
      <xdr:rowOff>128270</xdr:rowOff>
    </xdr:from>
    <xdr:ext cx="595630" cy="259080"/>
    <xdr:sp macro="" textlink="">
      <xdr:nvSpPr>
        <xdr:cNvPr id="494" name="n_2mainValue【港湾・漁港】&#10;一人当たり有形固定資産（償却資産）額"/>
        <xdr:cNvSpPr txBox="1"/>
      </xdr:nvSpPr>
      <xdr:spPr>
        <a:xfrm>
          <a:off x="7612380" y="1693037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456,655</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132080</xdr:colOff>
      <xdr:row>100</xdr:row>
      <xdr:rowOff>160655</xdr:rowOff>
    </xdr:from>
    <xdr:ext cx="595630" cy="259080"/>
    <xdr:sp macro="" textlink="">
      <xdr:nvSpPr>
        <xdr:cNvPr id="495" name="n_3mainValue【港湾・漁港】&#10;一人当たり有形固定資産（償却資産）額"/>
        <xdr:cNvSpPr txBox="1"/>
      </xdr:nvSpPr>
      <xdr:spPr>
        <a:xfrm>
          <a:off x="6818630" y="16962755"/>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442,414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5080</xdr:colOff>
      <xdr:row>101</xdr:row>
      <xdr:rowOff>21590</xdr:rowOff>
    </xdr:from>
    <xdr:ext cx="595630" cy="259080"/>
    <xdr:sp macro="" textlink="">
      <xdr:nvSpPr>
        <xdr:cNvPr id="496" name="n_4mainValue【港湾・漁港】&#10;一人当たり有形固定資産（償却資産）額"/>
        <xdr:cNvSpPr txBox="1"/>
      </xdr:nvSpPr>
      <xdr:spPr>
        <a:xfrm>
          <a:off x="6005830" y="16995140"/>
          <a:ext cx="595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428,327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74295</xdr:rowOff>
    </xdr:from>
    <xdr:to>
      <xdr:col>90</xdr:col>
      <xdr:colOff>25400</xdr:colOff>
      <xdr:row>28</xdr:row>
      <xdr:rowOff>24765</xdr:rowOff>
    </xdr:to>
    <xdr:sp macro="" textlink="">
      <xdr:nvSpPr>
        <xdr:cNvPr id="497" name="正方形/長方形 496"/>
        <xdr:cNvSpPr/>
      </xdr:nvSpPr>
      <xdr:spPr>
        <a:xfrm>
          <a:off x="11207750" y="4101465"/>
          <a:ext cx="424815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50165</xdr:rowOff>
    </xdr:from>
    <xdr:to>
      <xdr:col>74</xdr:col>
      <xdr:colOff>0</xdr:colOff>
      <xdr:row>29</xdr:row>
      <xdr:rowOff>130175</xdr:rowOff>
    </xdr:to>
    <xdr:sp macro="" textlink="">
      <xdr:nvSpPr>
        <xdr:cNvPr id="498" name="正方形/長方形 497"/>
        <xdr:cNvSpPr/>
      </xdr:nvSpPr>
      <xdr:spPr>
        <a:xfrm>
          <a:off x="113157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80645</xdr:rowOff>
    </xdr:from>
    <xdr:to>
      <xdr:col>74</xdr:col>
      <xdr:colOff>0</xdr:colOff>
      <xdr:row>30</xdr:row>
      <xdr:rowOff>161925</xdr:rowOff>
    </xdr:to>
    <xdr:sp macro="" textlink="">
      <xdr:nvSpPr>
        <xdr:cNvPr id="499" name="正方形/長方形 498"/>
        <xdr:cNvSpPr/>
      </xdr:nvSpPr>
      <xdr:spPr>
        <a:xfrm>
          <a:off x="113157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50165</xdr:rowOff>
    </xdr:from>
    <xdr:to>
      <xdr:col>79</xdr:col>
      <xdr:colOff>63500</xdr:colOff>
      <xdr:row>29</xdr:row>
      <xdr:rowOff>130175</xdr:rowOff>
    </xdr:to>
    <xdr:sp macro="" textlink="">
      <xdr:nvSpPr>
        <xdr:cNvPr id="500" name="正方形/長方形 499"/>
        <xdr:cNvSpPr/>
      </xdr:nvSpPr>
      <xdr:spPr>
        <a:xfrm>
          <a:off x="122364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80645</xdr:rowOff>
    </xdr:from>
    <xdr:to>
      <xdr:col>79</xdr:col>
      <xdr:colOff>63500</xdr:colOff>
      <xdr:row>30</xdr:row>
      <xdr:rowOff>161925</xdr:rowOff>
    </xdr:to>
    <xdr:sp macro="" textlink="">
      <xdr:nvSpPr>
        <xdr:cNvPr id="501" name="正方形/長方形 500"/>
        <xdr:cNvSpPr/>
      </xdr:nvSpPr>
      <xdr:spPr>
        <a:xfrm>
          <a:off x="122364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50165</xdr:rowOff>
    </xdr:from>
    <xdr:to>
      <xdr:col>85</xdr:col>
      <xdr:colOff>63500</xdr:colOff>
      <xdr:row>29</xdr:row>
      <xdr:rowOff>130175</xdr:rowOff>
    </xdr:to>
    <xdr:sp macro="" textlink="">
      <xdr:nvSpPr>
        <xdr:cNvPr id="502" name="正方形/長方形 501"/>
        <xdr:cNvSpPr/>
      </xdr:nvSpPr>
      <xdr:spPr>
        <a:xfrm>
          <a:off x="1326515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29</xdr:row>
      <xdr:rowOff>80645</xdr:rowOff>
    </xdr:from>
    <xdr:to>
      <xdr:col>85</xdr:col>
      <xdr:colOff>63500</xdr:colOff>
      <xdr:row>30</xdr:row>
      <xdr:rowOff>161925</xdr:rowOff>
    </xdr:to>
    <xdr:sp macro="" textlink="">
      <xdr:nvSpPr>
        <xdr:cNvPr id="503" name="正方形/長方形 502"/>
        <xdr:cNvSpPr/>
      </xdr:nvSpPr>
      <xdr:spPr>
        <a:xfrm>
          <a:off x="1326515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74295</xdr:rowOff>
    </xdr:to>
    <xdr:sp macro="" textlink="">
      <xdr:nvSpPr>
        <xdr:cNvPr id="504" name="正方形/長方形 503"/>
        <xdr:cNvSpPr/>
      </xdr:nvSpPr>
      <xdr:spPr>
        <a:xfrm>
          <a:off x="11207750" y="521906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0345"/>
    <xdr:sp macro="" textlink="">
      <xdr:nvSpPr>
        <xdr:cNvPr id="505" name="テキスト ボックス 504"/>
        <xdr:cNvSpPr txBox="1"/>
      </xdr:nvSpPr>
      <xdr:spPr>
        <a:xfrm>
          <a:off x="11169650" y="5033010"/>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74295</xdr:rowOff>
    </xdr:from>
    <xdr:to>
      <xdr:col>89</xdr:col>
      <xdr:colOff>171450</xdr:colOff>
      <xdr:row>44</xdr:row>
      <xdr:rowOff>74295</xdr:rowOff>
    </xdr:to>
    <xdr:cxnSp macro="">
      <xdr:nvCxnSpPr>
        <xdr:cNvPr id="506" name="直線コネクタ 505"/>
        <xdr:cNvCxnSpPr/>
      </xdr:nvCxnSpPr>
      <xdr:spPr>
        <a:xfrm>
          <a:off x="11207750" y="7454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103505</xdr:rowOff>
    </xdr:from>
    <xdr:ext cx="464185" cy="250825"/>
    <xdr:sp macro="" textlink="">
      <xdr:nvSpPr>
        <xdr:cNvPr id="507" name="テキスト ボックス 506"/>
        <xdr:cNvSpPr txBox="1"/>
      </xdr:nvSpPr>
      <xdr:spPr>
        <a:xfrm>
          <a:off x="10797540" y="731583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37465</xdr:rowOff>
    </xdr:from>
    <xdr:to>
      <xdr:col>89</xdr:col>
      <xdr:colOff>171450</xdr:colOff>
      <xdr:row>42</xdr:row>
      <xdr:rowOff>37465</xdr:rowOff>
    </xdr:to>
    <xdr:cxnSp macro="">
      <xdr:nvCxnSpPr>
        <xdr:cNvPr id="508" name="直線コネクタ 507"/>
        <xdr:cNvCxnSpPr/>
      </xdr:nvCxnSpPr>
      <xdr:spPr>
        <a:xfrm>
          <a:off x="11207750" y="7082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66040</xdr:rowOff>
    </xdr:from>
    <xdr:ext cx="464185" cy="250825"/>
    <xdr:sp macro="" textlink="">
      <xdr:nvSpPr>
        <xdr:cNvPr id="509" name="テキスト ボックス 508"/>
        <xdr:cNvSpPr txBox="1"/>
      </xdr:nvSpPr>
      <xdr:spPr>
        <a:xfrm>
          <a:off x="10797540" y="694309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171450</xdr:colOff>
      <xdr:row>40</xdr:row>
      <xdr:rowOff>0</xdr:rowOff>
    </xdr:to>
    <xdr:cxnSp macro="">
      <xdr:nvCxnSpPr>
        <xdr:cNvPr id="510" name="直線コネクタ 509"/>
        <xdr:cNvCxnSpPr/>
      </xdr:nvCxnSpPr>
      <xdr:spPr>
        <a:xfrm>
          <a:off x="11207750" y="67094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28575</xdr:rowOff>
    </xdr:from>
    <xdr:ext cx="400685" cy="250190"/>
    <xdr:sp macro="" textlink="">
      <xdr:nvSpPr>
        <xdr:cNvPr id="511" name="テキスト ボックス 510"/>
        <xdr:cNvSpPr txBox="1"/>
      </xdr:nvSpPr>
      <xdr:spPr>
        <a:xfrm>
          <a:off x="10842625" y="6570345"/>
          <a:ext cx="400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130175</xdr:rowOff>
    </xdr:from>
    <xdr:to>
      <xdr:col>89</xdr:col>
      <xdr:colOff>171450</xdr:colOff>
      <xdr:row>37</xdr:row>
      <xdr:rowOff>130175</xdr:rowOff>
    </xdr:to>
    <xdr:cxnSp macro="">
      <xdr:nvCxnSpPr>
        <xdr:cNvPr id="512" name="直線コネクタ 511"/>
        <xdr:cNvCxnSpPr/>
      </xdr:nvCxnSpPr>
      <xdr:spPr>
        <a:xfrm>
          <a:off x="11207750" y="63366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159385</xdr:rowOff>
    </xdr:from>
    <xdr:ext cx="400685" cy="250825"/>
    <xdr:sp macro="" textlink="">
      <xdr:nvSpPr>
        <xdr:cNvPr id="513" name="テキスト ボックス 512"/>
        <xdr:cNvSpPr txBox="1"/>
      </xdr:nvSpPr>
      <xdr:spPr>
        <a:xfrm>
          <a:off x="10842625" y="6198235"/>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93345</xdr:rowOff>
    </xdr:from>
    <xdr:to>
      <xdr:col>89</xdr:col>
      <xdr:colOff>171450</xdr:colOff>
      <xdr:row>35</xdr:row>
      <xdr:rowOff>93345</xdr:rowOff>
    </xdr:to>
    <xdr:cxnSp macro="">
      <xdr:nvCxnSpPr>
        <xdr:cNvPr id="514" name="直線コネクタ 513"/>
        <xdr:cNvCxnSpPr/>
      </xdr:nvCxnSpPr>
      <xdr:spPr>
        <a:xfrm>
          <a:off x="11207750" y="59645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121920</xdr:rowOff>
    </xdr:from>
    <xdr:ext cx="400685" cy="250825"/>
    <xdr:sp macro="" textlink="">
      <xdr:nvSpPr>
        <xdr:cNvPr id="515" name="テキスト ボックス 514"/>
        <xdr:cNvSpPr txBox="1"/>
      </xdr:nvSpPr>
      <xdr:spPr>
        <a:xfrm>
          <a:off x="10842625" y="582549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55880</xdr:rowOff>
    </xdr:from>
    <xdr:to>
      <xdr:col>89</xdr:col>
      <xdr:colOff>171450</xdr:colOff>
      <xdr:row>33</xdr:row>
      <xdr:rowOff>55880</xdr:rowOff>
    </xdr:to>
    <xdr:cxnSp macro="">
      <xdr:nvCxnSpPr>
        <xdr:cNvPr id="516" name="直線コネクタ 515"/>
        <xdr:cNvCxnSpPr/>
      </xdr:nvCxnSpPr>
      <xdr:spPr>
        <a:xfrm>
          <a:off x="11207750" y="5591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84455</xdr:rowOff>
    </xdr:from>
    <xdr:ext cx="400685" cy="250190"/>
    <xdr:sp macro="" textlink="">
      <xdr:nvSpPr>
        <xdr:cNvPr id="517" name="テキスト ボックス 516"/>
        <xdr:cNvSpPr txBox="1"/>
      </xdr:nvSpPr>
      <xdr:spPr>
        <a:xfrm>
          <a:off x="10842625" y="5452745"/>
          <a:ext cx="400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518" name="直線コネクタ 517"/>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47625</xdr:rowOff>
    </xdr:from>
    <xdr:ext cx="338455" cy="250825"/>
    <xdr:sp macro="" textlink="">
      <xdr:nvSpPr>
        <xdr:cNvPr id="519" name="テキスト ボックス 518"/>
        <xdr:cNvSpPr txBox="1"/>
      </xdr:nvSpPr>
      <xdr:spPr>
        <a:xfrm>
          <a:off x="10906760" y="5080635"/>
          <a:ext cx="338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90</xdr:col>
      <xdr:colOff>25400</xdr:colOff>
      <xdr:row>44</xdr:row>
      <xdr:rowOff>74295</xdr:rowOff>
    </xdr:to>
    <xdr:sp macro="" textlink="">
      <xdr:nvSpPr>
        <xdr:cNvPr id="520" name="【認定こども園・幼稚園・保育所】&#10;有形固定資産減価償却率グラフ枠"/>
        <xdr:cNvSpPr/>
      </xdr:nvSpPr>
      <xdr:spPr>
        <a:xfrm>
          <a:off x="11207750" y="521906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52070</xdr:rowOff>
    </xdr:from>
    <xdr:to>
      <xdr:col>85</xdr:col>
      <xdr:colOff>126365</xdr:colOff>
      <xdr:row>42</xdr:row>
      <xdr:rowOff>37465</xdr:rowOff>
    </xdr:to>
    <xdr:cxnSp macro="">
      <xdr:nvCxnSpPr>
        <xdr:cNvPr id="521" name="直線コネクタ 520"/>
        <xdr:cNvCxnSpPr/>
      </xdr:nvCxnSpPr>
      <xdr:spPr>
        <a:xfrm flipV="1">
          <a:off x="14699615" y="5588000"/>
          <a:ext cx="0" cy="14941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40640</xdr:rowOff>
    </xdr:from>
    <xdr:ext cx="467360" cy="252730"/>
    <xdr:sp macro="" textlink="">
      <xdr:nvSpPr>
        <xdr:cNvPr id="522" name="【認定こども園・幼稚園・保育所】&#10;有形固定資産減価償却率最小値テキスト"/>
        <xdr:cNvSpPr txBox="1"/>
      </xdr:nvSpPr>
      <xdr:spPr>
        <a:xfrm>
          <a:off x="14738350" y="708533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37465</xdr:rowOff>
    </xdr:from>
    <xdr:to>
      <xdr:col>86</xdr:col>
      <xdr:colOff>25400</xdr:colOff>
      <xdr:row>42</xdr:row>
      <xdr:rowOff>37465</xdr:rowOff>
    </xdr:to>
    <xdr:cxnSp macro="">
      <xdr:nvCxnSpPr>
        <xdr:cNvPr id="523" name="直線コネクタ 522"/>
        <xdr:cNvCxnSpPr/>
      </xdr:nvCxnSpPr>
      <xdr:spPr>
        <a:xfrm>
          <a:off x="14611350" y="70821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0</xdr:rowOff>
    </xdr:from>
    <xdr:ext cx="402590" cy="253365"/>
    <xdr:sp macro="" textlink="">
      <xdr:nvSpPr>
        <xdr:cNvPr id="524" name="【認定こども園・幼稚園・保育所】&#10;有形固定資産減価償却率最大値テキスト"/>
        <xdr:cNvSpPr txBox="1"/>
      </xdr:nvSpPr>
      <xdr:spPr>
        <a:xfrm>
          <a:off x="14738350" y="536829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19.8</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52070</xdr:rowOff>
    </xdr:from>
    <xdr:to>
      <xdr:col>86</xdr:col>
      <xdr:colOff>25400</xdr:colOff>
      <xdr:row>33</xdr:row>
      <xdr:rowOff>52070</xdr:rowOff>
    </xdr:to>
    <xdr:cxnSp macro="">
      <xdr:nvCxnSpPr>
        <xdr:cNvPr id="525" name="直線コネクタ 524"/>
        <xdr:cNvCxnSpPr/>
      </xdr:nvCxnSpPr>
      <xdr:spPr>
        <a:xfrm>
          <a:off x="14611350" y="5588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10160</xdr:rowOff>
    </xdr:from>
    <xdr:ext cx="402590" cy="250825"/>
    <xdr:sp macro="" textlink="">
      <xdr:nvSpPr>
        <xdr:cNvPr id="526" name="【認定こども園・幼稚園・保育所】&#10;有形固定資産減価償却率平均値テキスト"/>
        <xdr:cNvSpPr txBox="1"/>
      </xdr:nvSpPr>
      <xdr:spPr>
        <a:xfrm>
          <a:off x="14738350" y="6049010"/>
          <a:ext cx="40259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36</xdr:row>
      <xdr:rowOff>154940</xdr:rowOff>
    </xdr:from>
    <xdr:to>
      <xdr:col>85</xdr:col>
      <xdr:colOff>171450</xdr:colOff>
      <xdr:row>37</xdr:row>
      <xdr:rowOff>86995</xdr:rowOff>
    </xdr:to>
    <xdr:sp macro="" textlink="">
      <xdr:nvSpPr>
        <xdr:cNvPr id="527" name="フローチャート: 判断 526"/>
        <xdr:cNvSpPr/>
      </xdr:nvSpPr>
      <xdr:spPr>
        <a:xfrm>
          <a:off x="14649450" y="619379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149860</xdr:rowOff>
    </xdr:from>
    <xdr:to>
      <xdr:col>81</xdr:col>
      <xdr:colOff>101600</xdr:colOff>
      <xdr:row>37</xdr:row>
      <xdr:rowOff>81280</xdr:rowOff>
    </xdr:to>
    <xdr:sp macro="" textlink="">
      <xdr:nvSpPr>
        <xdr:cNvPr id="528" name="フローチャート: 判断 527"/>
        <xdr:cNvSpPr/>
      </xdr:nvSpPr>
      <xdr:spPr>
        <a:xfrm>
          <a:off x="13887450" y="6188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119380</xdr:rowOff>
    </xdr:from>
    <xdr:to>
      <xdr:col>76</xdr:col>
      <xdr:colOff>165100</xdr:colOff>
      <xdr:row>37</xdr:row>
      <xdr:rowOff>51435</xdr:rowOff>
    </xdr:to>
    <xdr:sp macro="" textlink="">
      <xdr:nvSpPr>
        <xdr:cNvPr id="529" name="フローチャート: 判断 528"/>
        <xdr:cNvSpPr/>
      </xdr:nvSpPr>
      <xdr:spPr>
        <a:xfrm>
          <a:off x="13093700" y="61582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112395</xdr:rowOff>
    </xdr:from>
    <xdr:to>
      <xdr:col>72</xdr:col>
      <xdr:colOff>38100</xdr:colOff>
      <xdr:row>37</xdr:row>
      <xdr:rowOff>43815</xdr:rowOff>
    </xdr:to>
    <xdr:sp macro="" textlink="">
      <xdr:nvSpPr>
        <xdr:cNvPr id="530" name="フローチャート: 判断 529"/>
        <xdr:cNvSpPr/>
      </xdr:nvSpPr>
      <xdr:spPr>
        <a:xfrm>
          <a:off x="12299950" y="61512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86360</xdr:rowOff>
    </xdr:from>
    <xdr:to>
      <xdr:col>67</xdr:col>
      <xdr:colOff>101600</xdr:colOff>
      <xdr:row>38</xdr:row>
      <xdr:rowOff>17780</xdr:rowOff>
    </xdr:to>
    <xdr:sp macro="" textlink="">
      <xdr:nvSpPr>
        <xdr:cNvPr id="531" name="フローチャート: 判断 530"/>
        <xdr:cNvSpPr/>
      </xdr:nvSpPr>
      <xdr:spPr>
        <a:xfrm>
          <a:off x="11487150" y="62928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72390</xdr:rowOff>
    </xdr:from>
    <xdr:ext cx="762000" cy="250825"/>
    <xdr:sp macro="" textlink="">
      <xdr:nvSpPr>
        <xdr:cNvPr id="532" name="テキスト ボックス 531"/>
        <xdr:cNvSpPr txBox="1"/>
      </xdr:nvSpPr>
      <xdr:spPr>
        <a:xfrm>
          <a:off x="1452880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72390</xdr:rowOff>
    </xdr:from>
    <xdr:ext cx="759460" cy="250825"/>
    <xdr:sp macro="" textlink="">
      <xdr:nvSpPr>
        <xdr:cNvPr id="533" name="テキスト ボックス 532"/>
        <xdr:cNvSpPr txBox="1"/>
      </xdr:nvSpPr>
      <xdr:spPr>
        <a:xfrm>
          <a:off x="137668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72390</xdr:rowOff>
    </xdr:from>
    <xdr:ext cx="762000" cy="250825"/>
    <xdr:sp macro="" textlink="">
      <xdr:nvSpPr>
        <xdr:cNvPr id="534" name="テキスト ボックス 533"/>
        <xdr:cNvSpPr txBox="1"/>
      </xdr:nvSpPr>
      <xdr:spPr>
        <a:xfrm>
          <a:off x="129730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72390</xdr:rowOff>
    </xdr:from>
    <xdr:ext cx="762000" cy="250825"/>
    <xdr:sp macro="" textlink="">
      <xdr:nvSpPr>
        <xdr:cNvPr id="535" name="テキスト ボックス 534"/>
        <xdr:cNvSpPr txBox="1"/>
      </xdr:nvSpPr>
      <xdr:spPr>
        <a:xfrm>
          <a:off x="121729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72390</xdr:rowOff>
    </xdr:from>
    <xdr:ext cx="759460" cy="250825"/>
    <xdr:sp macro="" textlink="">
      <xdr:nvSpPr>
        <xdr:cNvPr id="536" name="テキスト ボックス 535"/>
        <xdr:cNvSpPr txBox="1"/>
      </xdr:nvSpPr>
      <xdr:spPr>
        <a:xfrm>
          <a:off x="113665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12065</xdr:rowOff>
    </xdr:from>
    <xdr:to>
      <xdr:col>85</xdr:col>
      <xdr:colOff>171450</xdr:colOff>
      <xdr:row>38</xdr:row>
      <xdr:rowOff>111125</xdr:rowOff>
    </xdr:to>
    <xdr:sp macro="" textlink="">
      <xdr:nvSpPr>
        <xdr:cNvPr id="537" name="楕円 536"/>
        <xdr:cNvSpPr/>
      </xdr:nvSpPr>
      <xdr:spPr>
        <a:xfrm>
          <a:off x="14649450" y="63861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158750</xdr:rowOff>
    </xdr:from>
    <xdr:ext cx="402590" cy="250825"/>
    <xdr:sp macro="" textlink="">
      <xdr:nvSpPr>
        <xdr:cNvPr id="538" name="【認定こども園・幼稚園・保育所】&#10;有形固定資産減価償却率該当値テキスト"/>
        <xdr:cNvSpPr txBox="1"/>
      </xdr:nvSpPr>
      <xdr:spPr>
        <a:xfrm>
          <a:off x="14738350" y="636524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130810</xdr:rowOff>
    </xdr:from>
    <xdr:to>
      <xdr:col>81</xdr:col>
      <xdr:colOff>101600</xdr:colOff>
      <xdr:row>38</xdr:row>
      <xdr:rowOff>62230</xdr:rowOff>
    </xdr:to>
    <xdr:sp macro="" textlink="">
      <xdr:nvSpPr>
        <xdr:cNvPr id="539" name="楕円 538"/>
        <xdr:cNvSpPr/>
      </xdr:nvSpPr>
      <xdr:spPr>
        <a:xfrm>
          <a:off x="13887450" y="63373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13335</xdr:rowOff>
    </xdr:from>
    <xdr:to>
      <xdr:col>85</xdr:col>
      <xdr:colOff>127000</xdr:colOff>
      <xdr:row>38</xdr:row>
      <xdr:rowOff>61595</xdr:rowOff>
    </xdr:to>
    <xdr:cxnSp macro="">
      <xdr:nvCxnSpPr>
        <xdr:cNvPr id="540" name="直線コネクタ 539"/>
        <xdr:cNvCxnSpPr/>
      </xdr:nvCxnSpPr>
      <xdr:spPr>
        <a:xfrm>
          <a:off x="13938250" y="6387465"/>
          <a:ext cx="762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84455</xdr:rowOff>
    </xdr:from>
    <xdr:to>
      <xdr:col>76</xdr:col>
      <xdr:colOff>165100</xdr:colOff>
      <xdr:row>38</xdr:row>
      <xdr:rowOff>16510</xdr:rowOff>
    </xdr:to>
    <xdr:sp macro="" textlink="">
      <xdr:nvSpPr>
        <xdr:cNvPr id="541" name="楕円 540"/>
        <xdr:cNvSpPr/>
      </xdr:nvSpPr>
      <xdr:spPr>
        <a:xfrm>
          <a:off x="13093700" y="629094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133985</xdr:rowOff>
    </xdr:from>
    <xdr:to>
      <xdr:col>81</xdr:col>
      <xdr:colOff>50800</xdr:colOff>
      <xdr:row>38</xdr:row>
      <xdr:rowOff>13335</xdr:rowOff>
    </xdr:to>
    <xdr:cxnSp macro="">
      <xdr:nvCxnSpPr>
        <xdr:cNvPr id="542" name="直線コネクタ 541"/>
        <xdr:cNvCxnSpPr/>
      </xdr:nvCxnSpPr>
      <xdr:spPr>
        <a:xfrm>
          <a:off x="13144500" y="6340475"/>
          <a:ext cx="79375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41275</xdr:rowOff>
    </xdr:from>
    <xdr:to>
      <xdr:col>72</xdr:col>
      <xdr:colOff>38100</xdr:colOff>
      <xdr:row>37</xdr:row>
      <xdr:rowOff>140970</xdr:rowOff>
    </xdr:to>
    <xdr:sp macro="" textlink="">
      <xdr:nvSpPr>
        <xdr:cNvPr id="543" name="楕円 542"/>
        <xdr:cNvSpPr/>
      </xdr:nvSpPr>
      <xdr:spPr>
        <a:xfrm>
          <a:off x="12299950" y="62477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37</xdr:row>
      <xdr:rowOff>91440</xdr:rowOff>
    </xdr:from>
    <xdr:to>
      <xdr:col>76</xdr:col>
      <xdr:colOff>114300</xdr:colOff>
      <xdr:row>37</xdr:row>
      <xdr:rowOff>133985</xdr:rowOff>
    </xdr:to>
    <xdr:cxnSp macro="">
      <xdr:nvCxnSpPr>
        <xdr:cNvPr id="544" name="直線コネクタ 543"/>
        <xdr:cNvCxnSpPr/>
      </xdr:nvCxnSpPr>
      <xdr:spPr>
        <a:xfrm>
          <a:off x="12344400" y="6297930"/>
          <a:ext cx="8001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153035</xdr:rowOff>
    </xdr:from>
    <xdr:to>
      <xdr:col>67</xdr:col>
      <xdr:colOff>101600</xdr:colOff>
      <xdr:row>37</xdr:row>
      <xdr:rowOff>85090</xdr:rowOff>
    </xdr:to>
    <xdr:sp macro="" textlink="">
      <xdr:nvSpPr>
        <xdr:cNvPr id="545" name="楕円 544"/>
        <xdr:cNvSpPr/>
      </xdr:nvSpPr>
      <xdr:spPr>
        <a:xfrm>
          <a:off x="11487150" y="61918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35560</xdr:rowOff>
    </xdr:from>
    <xdr:to>
      <xdr:col>71</xdr:col>
      <xdr:colOff>171450</xdr:colOff>
      <xdr:row>37</xdr:row>
      <xdr:rowOff>91440</xdr:rowOff>
    </xdr:to>
    <xdr:cxnSp macro="">
      <xdr:nvCxnSpPr>
        <xdr:cNvPr id="546" name="直線コネクタ 545"/>
        <xdr:cNvCxnSpPr/>
      </xdr:nvCxnSpPr>
      <xdr:spPr>
        <a:xfrm>
          <a:off x="11537950" y="6242050"/>
          <a:ext cx="80645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35</xdr:row>
      <xdr:rowOff>97155</xdr:rowOff>
    </xdr:from>
    <xdr:ext cx="402590" cy="252730"/>
    <xdr:sp macro="" textlink="">
      <xdr:nvSpPr>
        <xdr:cNvPr id="547" name="n_1aveValue【認定こども園・幼稚園・保育所】&#10;有形固定資産減価償却率"/>
        <xdr:cNvSpPr txBox="1"/>
      </xdr:nvSpPr>
      <xdr:spPr>
        <a:xfrm>
          <a:off x="13742035" y="596836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35</xdr:row>
      <xdr:rowOff>67945</xdr:rowOff>
    </xdr:from>
    <xdr:ext cx="401955" cy="250825"/>
    <xdr:sp macro="" textlink="">
      <xdr:nvSpPr>
        <xdr:cNvPr id="548" name="n_2aveValue【認定こども園・幼稚園・保育所】&#10;有形固定資産減価償却率"/>
        <xdr:cNvSpPr txBox="1"/>
      </xdr:nvSpPr>
      <xdr:spPr>
        <a:xfrm>
          <a:off x="12960985" y="5939155"/>
          <a:ext cx="401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35</xdr:row>
      <xdr:rowOff>60325</xdr:rowOff>
    </xdr:from>
    <xdr:ext cx="404495" cy="253365"/>
    <xdr:sp macro="" textlink="">
      <xdr:nvSpPr>
        <xdr:cNvPr id="549" name="n_3aveValue【認定こども園・幼稚園・保育所】&#10;有形固定資産減価償却率"/>
        <xdr:cNvSpPr txBox="1"/>
      </xdr:nvSpPr>
      <xdr:spPr>
        <a:xfrm>
          <a:off x="12167235" y="5931535"/>
          <a:ext cx="404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38</xdr:row>
      <xdr:rowOff>8890</xdr:rowOff>
    </xdr:from>
    <xdr:ext cx="401955" cy="252730"/>
    <xdr:sp macro="" textlink="">
      <xdr:nvSpPr>
        <xdr:cNvPr id="550" name="n_4aveValue【認定こども園・幼稚園・保育所】&#10;有形固定資産減価償却率"/>
        <xdr:cNvSpPr txBox="1"/>
      </xdr:nvSpPr>
      <xdr:spPr>
        <a:xfrm>
          <a:off x="11354435" y="6383020"/>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38</xdr:row>
      <xdr:rowOff>53975</xdr:rowOff>
    </xdr:from>
    <xdr:ext cx="402590" cy="250190"/>
    <xdr:sp macro="" textlink="">
      <xdr:nvSpPr>
        <xdr:cNvPr id="551" name="n_1mainValue【認定こども園・幼稚園・保育所】&#10;有形固定資産減価償却率"/>
        <xdr:cNvSpPr txBox="1"/>
      </xdr:nvSpPr>
      <xdr:spPr>
        <a:xfrm>
          <a:off x="13742035" y="6428105"/>
          <a:ext cx="4025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38</xdr:row>
      <xdr:rowOff>6985</xdr:rowOff>
    </xdr:from>
    <xdr:ext cx="401955" cy="252730"/>
    <xdr:sp macro="" textlink="">
      <xdr:nvSpPr>
        <xdr:cNvPr id="552" name="n_2mainValue【認定こども園・幼稚園・保育所】&#10;有形固定資産減価償却率"/>
        <xdr:cNvSpPr txBox="1"/>
      </xdr:nvSpPr>
      <xdr:spPr>
        <a:xfrm>
          <a:off x="12960985" y="6381115"/>
          <a:ext cx="4019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60.2</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37</xdr:row>
      <xdr:rowOff>132080</xdr:rowOff>
    </xdr:from>
    <xdr:ext cx="404495" cy="252730"/>
    <xdr:sp macro="" textlink="">
      <xdr:nvSpPr>
        <xdr:cNvPr id="553" name="n_3mainValue【認定こども園・幼稚園・保育所】&#10;有形固定資産減価償却率"/>
        <xdr:cNvSpPr txBox="1"/>
      </xdr:nvSpPr>
      <xdr:spPr>
        <a:xfrm>
          <a:off x="12167235" y="633857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35</xdr:row>
      <xdr:rowOff>100965</xdr:rowOff>
    </xdr:from>
    <xdr:ext cx="401955" cy="253365"/>
    <xdr:sp macro="" textlink="">
      <xdr:nvSpPr>
        <xdr:cNvPr id="554" name="n_4mainValue【認定こども園・幼稚園・保育所】&#10;有形固定資産減価償却率"/>
        <xdr:cNvSpPr txBox="1"/>
      </xdr:nvSpPr>
      <xdr:spPr>
        <a:xfrm>
          <a:off x="11354435" y="597217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74295</xdr:rowOff>
    </xdr:from>
    <xdr:to>
      <xdr:col>120</xdr:col>
      <xdr:colOff>152400</xdr:colOff>
      <xdr:row>28</xdr:row>
      <xdr:rowOff>24765</xdr:rowOff>
    </xdr:to>
    <xdr:sp macro="" textlink="">
      <xdr:nvSpPr>
        <xdr:cNvPr id="555" name="正方形/長方形 554"/>
        <xdr:cNvSpPr/>
      </xdr:nvSpPr>
      <xdr:spPr>
        <a:xfrm>
          <a:off x="16459200" y="4101465"/>
          <a:ext cx="4267200" cy="62103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50165</xdr:rowOff>
    </xdr:from>
    <xdr:to>
      <xdr:col>104</xdr:col>
      <xdr:colOff>127000</xdr:colOff>
      <xdr:row>29</xdr:row>
      <xdr:rowOff>130175</xdr:rowOff>
    </xdr:to>
    <xdr:sp macro="" textlink="">
      <xdr:nvSpPr>
        <xdr:cNvPr id="556" name="正方形/長方形 555"/>
        <xdr:cNvSpPr/>
      </xdr:nvSpPr>
      <xdr:spPr>
        <a:xfrm>
          <a:off x="165862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80645</xdr:rowOff>
    </xdr:from>
    <xdr:to>
      <xdr:col>104</xdr:col>
      <xdr:colOff>127000</xdr:colOff>
      <xdr:row>30</xdr:row>
      <xdr:rowOff>161925</xdr:rowOff>
    </xdr:to>
    <xdr:sp macro="" textlink="">
      <xdr:nvSpPr>
        <xdr:cNvPr id="557" name="正方形/長方形 556"/>
        <xdr:cNvSpPr/>
      </xdr:nvSpPr>
      <xdr:spPr>
        <a:xfrm>
          <a:off x="165862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50165</xdr:rowOff>
    </xdr:from>
    <xdr:to>
      <xdr:col>110</xdr:col>
      <xdr:colOff>0</xdr:colOff>
      <xdr:row>29</xdr:row>
      <xdr:rowOff>130175</xdr:rowOff>
    </xdr:to>
    <xdr:sp macro="" textlink="">
      <xdr:nvSpPr>
        <xdr:cNvPr id="558" name="正方形/長方形 557"/>
        <xdr:cNvSpPr/>
      </xdr:nvSpPr>
      <xdr:spPr>
        <a:xfrm>
          <a:off x="174879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80645</xdr:rowOff>
    </xdr:from>
    <xdr:to>
      <xdr:col>110</xdr:col>
      <xdr:colOff>0</xdr:colOff>
      <xdr:row>30</xdr:row>
      <xdr:rowOff>161925</xdr:rowOff>
    </xdr:to>
    <xdr:sp macro="" textlink="">
      <xdr:nvSpPr>
        <xdr:cNvPr id="559" name="正方形/長方形 558"/>
        <xdr:cNvSpPr/>
      </xdr:nvSpPr>
      <xdr:spPr>
        <a:xfrm>
          <a:off x="174879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50165</xdr:rowOff>
    </xdr:from>
    <xdr:to>
      <xdr:col>116</xdr:col>
      <xdr:colOff>0</xdr:colOff>
      <xdr:row>29</xdr:row>
      <xdr:rowOff>130175</xdr:rowOff>
    </xdr:to>
    <xdr:sp macro="" textlink="">
      <xdr:nvSpPr>
        <xdr:cNvPr id="560" name="正方形/長方形 559"/>
        <xdr:cNvSpPr/>
      </xdr:nvSpPr>
      <xdr:spPr>
        <a:xfrm>
          <a:off x="18516600" y="4747895"/>
          <a:ext cx="13716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29</xdr:row>
      <xdr:rowOff>80645</xdr:rowOff>
    </xdr:from>
    <xdr:to>
      <xdr:col>116</xdr:col>
      <xdr:colOff>0</xdr:colOff>
      <xdr:row>30</xdr:row>
      <xdr:rowOff>161925</xdr:rowOff>
    </xdr:to>
    <xdr:sp macro="" textlink="">
      <xdr:nvSpPr>
        <xdr:cNvPr id="561" name="正方形/長方形 560"/>
        <xdr:cNvSpPr/>
      </xdr:nvSpPr>
      <xdr:spPr>
        <a:xfrm>
          <a:off x="18516600" y="494601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74295</xdr:rowOff>
    </xdr:to>
    <xdr:sp macro="" textlink="">
      <xdr:nvSpPr>
        <xdr:cNvPr id="562" name="正方形/長方形 561"/>
        <xdr:cNvSpPr/>
      </xdr:nvSpPr>
      <xdr:spPr>
        <a:xfrm>
          <a:off x="16459200" y="521906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0345"/>
    <xdr:sp macro="" textlink="">
      <xdr:nvSpPr>
        <xdr:cNvPr id="563" name="テキスト ボックス 562"/>
        <xdr:cNvSpPr txBox="1"/>
      </xdr:nvSpPr>
      <xdr:spPr>
        <a:xfrm>
          <a:off x="16440150" y="5033010"/>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74295</xdr:rowOff>
    </xdr:from>
    <xdr:to>
      <xdr:col>120</xdr:col>
      <xdr:colOff>114300</xdr:colOff>
      <xdr:row>44</xdr:row>
      <xdr:rowOff>74295</xdr:rowOff>
    </xdr:to>
    <xdr:cxnSp macro="">
      <xdr:nvCxnSpPr>
        <xdr:cNvPr id="564" name="直線コネクタ 563"/>
        <xdr:cNvCxnSpPr/>
      </xdr:nvCxnSpPr>
      <xdr:spPr>
        <a:xfrm>
          <a:off x="16459200" y="7454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37465</xdr:rowOff>
    </xdr:from>
    <xdr:to>
      <xdr:col>120</xdr:col>
      <xdr:colOff>114300</xdr:colOff>
      <xdr:row>42</xdr:row>
      <xdr:rowOff>37465</xdr:rowOff>
    </xdr:to>
    <xdr:cxnSp macro="">
      <xdr:nvCxnSpPr>
        <xdr:cNvPr id="565" name="直線コネクタ 564"/>
        <xdr:cNvCxnSpPr/>
      </xdr:nvCxnSpPr>
      <xdr:spPr>
        <a:xfrm>
          <a:off x="16459200" y="7082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41</xdr:row>
      <xdr:rowOff>66040</xdr:rowOff>
    </xdr:from>
    <xdr:ext cx="464185" cy="250825"/>
    <xdr:sp macro="" textlink="">
      <xdr:nvSpPr>
        <xdr:cNvPr id="566" name="テキスト ボックス 565"/>
        <xdr:cNvSpPr txBox="1"/>
      </xdr:nvSpPr>
      <xdr:spPr>
        <a:xfrm>
          <a:off x="16048990" y="694309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67" name="直線コネクタ 566"/>
        <xdr:cNvCxnSpPr/>
      </xdr:nvCxnSpPr>
      <xdr:spPr>
        <a:xfrm>
          <a:off x="164592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39</xdr:row>
      <xdr:rowOff>28575</xdr:rowOff>
    </xdr:from>
    <xdr:ext cx="464185" cy="250190"/>
    <xdr:sp macro="" textlink="">
      <xdr:nvSpPr>
        <xdr:cNvPr id="568" name="テキスト ボックス 567"/>
        <xdr:cNvSpPr txBox="1"/>
      </xdr:nvSpPr>
      <xdr:spPr>
        <a:xfrm>
          <a:off x="16048990" y="65703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37</xdr:row>
      <xdr:rowOff>130175</xdr:rowOff>
    </xdr:from>
    <xdr:to>
      <xdr:col>120</xdr:col>
      <xdr:colOff>114300</xdr:colOff>
      <xdr:row>37</xdr:row>
      <xdr:rowOff>130175</xdr:rowOff>
    </xdr:to>
    <xdr:cxnSp macro="">
      <xdr:nvCxnSpPr>
        <xdr:cNvPr id="569" name="直線コネクタ 568"/>
        <xdr:cNvCxnSpPr/>
      </xdr:nvCxnSpPr>
      <xdr:spPr>
        <a:xfrm>
          <a:off x="16459200" y="6336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159385</xdr:rowOff>
    </xdr:from>
    <xdr:ext cx="464185" cy="250825"/>
    <xdr:sp macro="" textlink="">
      <xdr:nvSpPr>
        <xdr:cNvPr id="570" name="テキスト ボックス 569"/>
        <xdr:cNvSpPr txBox="1"/>
      </xdr:nvSpPr>
      <xdr:spPr>
        <a:xfrm>
          <a:off x="16048990" y="619823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35</xdr:row>
      <xdr:rowOff>93345</xdr:rowOff>
    </xdr:from>
    <xdr:to>
      <xdr:col>120</xdr:col>
      <xdr:colOff>114300</xdr:colOff>
      <xdr:row>35</xdr:row>
      <xdr:rowOff>93345</xdr:rowOff>
    </xdr:to>
    <xdr:cxnSp macro="">
      <xdr:nvCxnSpPr>
        <xdr:cNvPr id="571" name="直線コネクタ 570"/>
        <xdr:cNvCxnSpPr/>
      </xdr:nvCxnSpPr>
      <xdr:spPr>
        <a:xfrm>
          <a:off x="16459200" y="59645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34</xdr:row>
      <xdr:rowOff>121920</xdr:rowOff>
    </xdr:from>
    <xdr:ext cx="464185" cy="250825"/>
    <xdr:sp macro="" textlink="">
      <xdr:nvSpPr>
        <xdr:cNvPr id="572" name="テキスト ボックス 571"/>
        <xdr:cNvSpPr txBox="1"/>
      </xdr:nvSpPr>
      <xdr:spPr>
        <a:xfrm>
          <a:off x="16048990" y="582549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33</xdr:row>
      <xdr:rowOff>55880</xdr:rowOff>
    </xdr:from>
    <xdr:to>
      <xdr:col>120</xdr:col>
      <xdr:colOff>114300</xdr:colOff>
      <xdr:row>33</xdr:row>
      <xdr:rowOff>55880</xdr:rowOff>
    </xdr:to>
    <xdr:cxnSp macro="">
      <xdr:nvCxnSpPr>
        <xdr:cNvPr id="573" name="直線コネクタ 572"/>
        <xdr:cNvCxnSpPr/>
      </xdr:nvCxnSpPr>
      <xdr:spPr>
        <a:xfrm>
          <a:off x="16459200" y="5591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84455</xdr:rowOff>
    </xdr:from>
    <xdr:ext cx="464185" cy="250190"/>
    <xdr:sp macro="" textlink="">
      <xdr:nvSpPr>
        <xdr:cNvPr id="574" name="テキスト ボックス 573"/>
        <xdr:cNvSpPr txBox="1"/>
      </xdr:nvSpPr>
      <xdr:spPr>
        <a:xfrm>
          <a:off x="16048990" y="54527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75" name="直線コネクタ 574"/>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47625</xdr:rowOff>
    </xdr:from>
    <xdr:ext cx="464185" cy="250825"/>
    <xdr:sp macro="" textlink="">
      <xdr:nvSpPr>
        <xdr:cNvPr id="576" name="テキスト ボックス 575"/>
        <xdr:cNvSpPr txBox="1"/>
      </xdr:nvSpPr>
      <xdr:spPr>
        <a:xfrm>
          <a:off x="16048990" y="5080635"/>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74295</xdr:rowOff>
    </xdr:to>
    <xdr:sp macro="" textlink="">
      <xdr:nvSpPr>
        <xdr:cNvPr id="577" name="【認定こども園・幼稚園・保育所】&#10;一人当たり面積グラフ枠"/>
        <xdr:cNvSpPr/>
      </xdr:nvSpPr>
      <xdr:spPr>
        <a:xfrm>
          <a:off x="16459200" y="521906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34</xdr:row>
      <xdr:rowOff>133985</xdr:rowOff>
    </xdr:from>
    <xdr:to>
      <xdr:col>116</xdr:col>
      <xdr:colOff>62865</xdr:colOff>
      <xdr:row>42</xdr:row>
      <xdr:rowOff>13335</xdr:rowOff>
    </xdr:to>
    <xdr:cxnSp macro="">
      <xdr:nvCxnSpPr>
        <xdr:cNvPr id="578" name="直線コネクタ 577"/>
        <xdr:cNvCxnSpPr/>
      </xdr:nvCxnSpPr>
      <xdr:spPr>
        <a:xfrm flipV="1">
          <a:off x="19951065" y="5837555"/>
          <a:ext cx="0" cy="12204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17145</xdr:rowOff>
    </xdr:from>
    <xdr:ext cx="467360" cy="250190"/>
    <xdr:sp macro="" textlink="">
      <xdr:nvSpPr>
        <xdr:cNvPr id="579" name="【認定こども園・幼稚園・保育所】&#10;一人当たり面積最小値テキスト"/>
        <xdr:cNvSpPr txBox="1"/>
      </xdr:nvSpPr>
      <xdr:spPr>
        <a:xfrm>
          <a:off x="19989800" y="7061835"/>
          <a:ext cx="467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13335</xdr:rowOff>
    </xdr:from>
    <xdr:to>
      <xdr:col>116</xdr:col>
      <xdr:colOff>152400</xdr:colOff>
      <xdr:row>42</xdr:row>
      <xdr:rowOff>13335</xdr:rowOff>
    </xdr:to>
    <xdr:cxnSp macro="">
      <xdr:nvCxnSpPr>
        <xdr:cNvPr id="580" name="直線コネクタ 579"/>
        <xdr:cNvCxnSpPr/>
      </xdr:nvCxnSpPr>
      <xdr:spPr>
        <a:xfrm>
          <a:off x="19881850" y="70580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81915</xdr:rowOff>
    </xdr:from>
    <xdr:ext cx="467360" cy="253365"/>
    <xdr:sp macro="" textlink="">
      <xdr:nvSpPr>
        <xdr:cNvPr id="581" name="【認定こども園・幼稚園・保育所】&#10;一人当たり面積最大値テキスト"/>
        <xdr:cNvSpPr txBox="1"/>
      </xdr:nvSpPr>
      <xdr:spPr>
        <a:xfrm>
          <a:off x="19989800" y="561784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0.668</a:t>
          </a:r>
          <a:endParaRPr kumimoji="1" lang="ja-JP" altLang="en-US" sz="1000" b="1">
            <a:latin typeface="ＭＳ Ｐゴシック"/>
            <a:ea typeface="ＭＳ Ｐゴシック"/>
          </a:endParaRPr>
        </a:p>
      </xdr:txBody>
    </xdr:sp>
    <xdr:clientData/>
  </xdr:oneCellAnchor>
  <xdr:twoCellAnchor>
    <xdr:from>
      <xdr:col>115</xdr:col>
      <xdr:colOff>165100</xdr:colOff>
      <xdr:row>34</xdr:row>
      <xdr:rowOff>133985</xdr:rowOff>
    </xdr:from>
    <xdr:to>
      <xdr:col>116</xdr:col>
      <xdr:colOff>152400</xdr:colOff>
      <xdr:row>34</xdr:row>
      <xdr:rowOff>133985</xdr:rowOff>
    </xdr:to>
    <xdr:cxnSp macro="">
      <xdr:nvCxnSpPr>
        <xdr:cNvPr id="582" name="直線コネクタ 581"/>
        <xdr:cNvCxnSpPr/>
      </xdr:nvCxnSpPr>
      <xdr:spPr>
        <a:xfrm>
          <a:off x="19881850" y="58375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151130</xdr:rowOff>
    </xdr:from>
    <xdr:ext cx="467360" cy="252730"/>
    <xdr:sp macro="" textlink="">
      <xdr:nvSpPr>
        <xdr:cNvPr id="583" name="【認定こども園・幼稚園・保育所】&#10;一人当たり面積平均値テキスト"/>
        <xdr:cNvSpPr txBox="1"/>
      </xdr:nvSpPr>
      <xdr:spPr>
        <a:xfrm>
          <a:off x="19989800" y="6525260"/>
          <a:ext cx="4673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0.194</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128905</xdr:rowOff>
    </xdr:from>
    <xdr:to>
      <xdr:col>116</xdr:col>
      <xdr:colOff>114300</xdr:colOff>
      <xdr:row>40</xdr:row>
      <xdr:rowOff>60960</xdr:rowOff>
    </xdr:to>
    <xdr:sp macro="" textlink="">
      <xdr:nvSpPr>
        <xdr:cNvPr id="584" name="フローチャート: 判断 583"/>
        <xdr:cNvSpPr/>
      </xdr:nvSpPr>
      <xdr:spPr>
        <a:xfrm>
          <a:off x="19900900" y="66706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125730</xdr:rowOff>
    </xdr:from>
    <xdr:to>
      <xdr:col>112</xdr:col>
      <xdr:colOff>38100</xdr:colOff>
      <xdr:row>40</xdr:row>
      <xdr:rowOff>57150</xdr:rowOff>
    </xdr:to>
    <xdr:sp macro="" textlink="">
      <xdr:nvSpPr>
        <xdr:cNvPr id="585" name="フローチャート: 判断 584"/>
        <xdr:cNvSpPr/>
      </xdr:nvSpPr>
      <xdr:spPr>
        <a:xfrm>
          <a:off x="19157950" y="66675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127635</xdr:rowOff>
    </xdr:from>
    <xdr:to>
      <xdr:col>107</xdr:col>
      <xdr:colOff>101600</xdr:colOff>
      <xdr:row>40</xdr:row>
      <xdr:rowOff>59055</xdr:rowOff>
    </xdr:to>
    <xdr:sp macro="" textlink="">
      <xdr:nvSpPr>
        <xdr:cNvPr id="586" name="フローチャート: 判断 585"/>
        <xdr:cNvSpPr/>
      </xdr:nvSpPr>
      <xdr:spPr>
        <a:xfrm>
          <a:off x="18345150" y="66694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144145</xdr:rowOff>
    </xdr:from>
    <xdr:to>
      <xdr:col>102</xdr:col>
      <xdr:colOff>165100</xdr:colOff>
      <xdr:row>40</xdr:row>
      <xdr:rowOff>75565</xdr:rowOff>
    </xdr:to>
    <xdr:sp macro="" textlink="">
      <xdr:nvSpPr>
        <xdr:cNvPr id="587" name="フローチャート: 判断 586"/>
        <xdr:cNvSpPr/>
      </xdr:nvSpPr>
      <xdr:spPr>
        <a:xfrm>
          <a:off x="17551400" y="668591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36195</xdr:rowOff>
    </xdr:from>
    <xdr:to>
      <xdr:col>98</xdr:col>
      <xdr:colOff>38100</xdr:colOff>
      <xdr:row>40</xdr:row>
      <xdr:rowOff>135255</xdr:rowOff>
    </xdr:to>
    <xdr:sp macro="" textlink="">
      <xdr:nvSpPr>
        <xdr:cNvPr id="588" name="フローチャート: 判断 587"/>
        <xdr:cNvSpPr/>
      </xdr:nvSpPr>
      <xdr:spPr>
        <a:xfrm>
          <a:off x="16757650" y="67456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72390</xdr:rowOff>
    </xdr:from>
    <xdr:ext cx="762000" cy="250825"/>
    <xdr:sp macro="" textlink="">
      <xdr:nvSpPr>
        <xdr:cNvPr id="589" name="テキスト ボックス 588"/>
        <xdr:cNvSpPr txBox="1"/>
      </xdr:nvSpPr>
      <xdr:spPr>
        <a:xfrm>
          <a:off x="197802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72390</xdr:rowOff>
    </xdr:from>
    <xdr:ext cx="762000" cy="250825"/>
    <xdr:sp macro="" textlink="">
      <xdr:nvSpPr>
        <xdr:cNvPr id="590" name="テキスト ボックス 589"/>
        <xdr:cNvSpPr txBox="1"/>
      </xdr:nvSpPr>
      <xdr:spPr>
        <a:xfrm>
          <a:off x="190309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72390</xdr:rowOff>
    </xdr:from>
    <xdr:ext cx="759460" cy="250825"/>
    <xdr:sp macro="" textlink="">
      <xdr:nvSpPr>
        <xdr:cNvPr id="591" name="テキスト ボックス 590"/>
        <xdr:cNvSpPr txBox="1"/>
      </xdr:nvSpPr>
      <xdr:spPr>
        <a:xfrm>
          <a:off x="18224500" y="7452360"/>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72390</xdr:rowOff>
    </xdr:from>
    <xdr:ext cx="762000" cy="250825"/>
    <xdr:sp macro="" textlink="">
      <xdr:nvSpPr>
        <xdr:cNvPr id="592" name="テキスト ボックス 591"/>
        <xdr:cNvSpPr txBox="1"/>
      </xdr:nvSpPr>
      <xdr:spPr>
        <a:xfrm>
          <a:off x="174307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72390</xdr:rowOff>
    </xdr:from>
    <xdr:ext cx="762000" cy="250825"/>
    <xdr:sp macro="" textlink="">
      <xdr:nvSpPr>
        <xdr:cNvPr id="593" name="テキスト ボックス 592"/>
        <xdr:cNvSpPr txBox="1"/>
      </xdr:nvSpPr>
      <xdr:spPr>
        <a:xfrm>
          <a:off x="16630650" y="7452360"/>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39</xdr:row>
      <xdr:rowOff>149860</xdr:rowOff>
    </xdr:from>
    <xdr:to>
      <xdr:col>116</xdr:col>
      <xdr:colOff>114300</xdr:colOff>
      <xdr:row>40</xdr:row>
      <xdr:rowOff>81280</xdr:rowOff>
    </xdr:to>
    <xdr:sp macro="" textlink="">
      <xdr:nvSpPr>
        <xdr:cNvPr id="594" name="楕円 593"/>
        <xdr:cNvSpPr/>
      </xdr:nvSpPr>
      <xdr:spPr>
        <a:xfrm>
          <a:off x="19900900" y="6691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128905</xdr:rowOff>
    </xdr:from>
    <xdr:ext cx="467360" cy="250190"/>
    <xdr:sp macro="" textlink="">
      <xdr:nvSpPr>
        <xdr:cNvPr id="595" name="【認定こども園・幼稚園・保育所】&#10;一人当たり面積該当値テキスト"/>
        <xdr:cNvSpPr txBox="1"/>
      </xdr:nvSpPr>
      <xdr:spPr>
        <a:xfrm>
          <a:off x="19989800" y="6670675"/>
          <a:ext cx="4673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39</xdr:row>
      <xdr:rowOff>144145</xdr:rowOff>
    </xdr:from>
    <xdr:to>
      <xdr:col>112</xdr:col>
      <xdr:colOff>38100</xdr:colOff>
      <xdr:row>40</xdr:row>
      <xdr:rowOff>75565</xdr:rowOff>
    </xdr:to>
    <xdr:sp macro="" textlink="">
      <xdr:nvSpPr>
        <xdr:cNvPr id="596" name="楕円 595"/>
        <xdr:cNvSpPr/>
      </xdr:nvSpPr>
      <xdr:spPr>
        <a:xfrm>
          <a:off x="19157950" y="66859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40</xdr:row>
      <xdr:rowOff>26035</xdr:rowOff>
    </xdr:from>
    <xdr:to>
      <xdr:col>116</xdr:col>
      <xdr:colOff>63500</xdr:colOff>
      <xdr:row>40</xdr:row>
      <xdr:rowOff>31750</xdr:rowOff>
    </xdr:to>
    <xdr:cxnSp macro="">
      <xdr:nvCxnSpPr>
        <xdr:cNvPr id="597" name="直線コネクタ 596"/>
        <xdr:cNvCxnSpPr/>
      </xdr:nvCxnSpPr>
      <xdr:spPr>
        <a:xfrm>
          <a:off x="19202400" y="6735445"/>
          <a:ext cx="749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149860</xdr:rowOff>
    </xdr:from>
    <xdr:to>
      <xdr:col>107</xdr:col>
      <xdr:colOff>101600</xdr:colOff>
      <xdr:row>40</xdr:row>
      <xdr:rowOff>81280</xdr:rowOff>
    </xdr:to>
    <xdr:sp macro="" textlink="">
      <xdr:nvSpPr>
        <xdr:cNvPr id="598" name="楕円 597"/>
        <xdr:cNvSpPr/>
      </xdr:nvSpPr>
      <xdr:spPr>
        <a:xfrm>
          <a:off x="18345150" y="66916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26035</xdr:rowOff>
    </xdr:from>
    <xdr:to>
      <xdr:col>111</xdr:col>
      <xdr:colOff>171450</xdr:colOff>
      <xdr:row>40</xdr:row>
      <xdr:rowOff>31750</xdr:rowOff>
    </xdr:to>
    <xdr:cxnSp macro="">
      <xdr:nvCxnSpPr>
        <xdr:cNvPr id="599" name="直線コネクタ 598"/>
        <xdr:cNvCxnSpPr/>
      </xdr:nvCxnSpPr>
      <xdr:spPr>
        <a:xfrm flipV="1">
          <a:off x="18395950" y="6735445"/>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144145</xdr:rowOff>
    </xdr:from>
    <xdr:to>
      <xdr:col>102</xdr:col>
      <xdr:colOff>165100</xdr:colOff>
      <xdr:row>40</xdr:row>
      <xdr:rowOff>75565</xdr:rowOff>
    </xdr:to>
    <xdr:sp macro="" textlink="">
      <xdr:nvSpPr>
        <xdr:cNvPr id="600" name="楕円 599"/>
        <xdr:cNvSpPr/>
      </xdr:nvSpPr>
      <xdr:spPr>
        <a:xfrm>
          <a:off x="17551400" y="66859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26035</xdr:rowOff>
    </xdr:from>
    <xdr:to>
      <xdr:col>107</xdr:col>
      <xdr:colOff>50800</xdr:colOff>
      <xdr:row>40</xdr:row>
      <xdr:rowOff>31750</xdr:rowOff>
    </xdr:to>
    <xdr:cxnSp macro="">
      <xdr:nvCxnSpPr>
        <xdr:cNvPr id="601" name="直線コネクタ 600"/>
        <xdr:cNvCxnSpPr/>
      </xdr:nvCxnSpPr>
      <xdr:spPr>
        <a:xfrm>
          <a:off x="17602200" y="6735445"/>
          <a:ext cx="7937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39</xdr:row>
      <xdr:rowOff>147955</xdr:rowOff>
    </xdr:from>
    <xdr:to>
      <xdr:col>98</xdr:col>
      <xdr:colOff>38100</xdr:colOff>
      <xdr:row>40</xdr:row>
      <xdr:rowOff>79375</xdr:rowOff>
    </xdr:to>
    <xdr:sp macro="" textlink="">
      <xdr:nvSpPr>
        <xdr:cNvPr id="602" name="楕円 601"/>
        <xdr:cNvSpPr/>
      </xdr:nvSpPr>
      <xdr:spPr>
        <a:xfrm>
          <a:off x="16757650" y="6689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40</xdr:row>
      <xdr:rowOff>26035</xdr:rowOff>
    </xdr:from>
    <xdr:to>
      <xdr:col>102</xdr:col>
      <xdr:colOff>114300</xdr:colOff>
      <xdr:row>40</xdr:row>
      <xdr:rowOff>29845</xdr:rowOff>
    </xdr:to>
    <xdr:cxnSp macro="">
      <xdr:nvCxnSpPr>
        <xdr:cNvPr id="603" name="直線コネクタ 602"/>
        <xdr:cNvCxnSpPr/>
      </xdr:nvCxnSpPr>
      <xdr:spPr>
        <a:xfrm flipV="1">
          <a:off x="16802100" y="673544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73025</xdr:rowOff>
    </xdr:from>
    <xdr:ext cx="469900" cy="250190"/>
    <xdr:sp macro="" textlink="">
      <xdr:nvSpPr>
        <xdr:cNvPr id="604" name="n_1aveValue【認定こども園・幼稚園・保育所】&#10;一人当たり面積"/>
        <xdr:cNvSpPr txBox="1"/>
      </xdr:nvSpPr>
      <xdr:spPr>
        <a:xfrm>
          <a:off x="18980150" y="6447155"/>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0.196</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74930</xdr:rowOff>
    </xdr:from>
    <xdr:ext cx="469265" cy="252730"/>
    <xdr:sp macro="" textlink="">
      <xdr:nvSpPr>
        <xdr:cNvPr id="605" name="n_2aveValue【認定こども園・幼稚園・保育所】&#10;一人当たり面積"/>
        <xdr:cNvSpPr txBox="1"/>
      </xdr:nvSpPr>
      <xdr:spPr>
        <a:xfrm>
          <a:off x="18180050" y="644906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40</xdr:row>
      <xdr:rowOff>67310</xdr:rowOff>
    </xdr:from>
    <xdr:ext cx="469265" cy="250825"/>
    <xdr:sp macro="" textlink="">
      <xdr:nvSpPr>
        <xdr:cNvPr id="606" name="n_3aveValue【認定こども園・幼稚園・保育所】&#10;一人当たり面積"/>
        <xdr:cNvSpPr txBox="1"/>
      </xdr:nvSpPr>
      <xdr:spPr>
        <a:xfrm>
          <a:off x="17386300" y="6776720"/>
          <a:ext cx="469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0.186</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40</xdr:row>
      <xdr:rowOff>127000</xdr:rowOff>
    </xdr:from>
    <xdr:ext cx="469265" cy="250825"/>
    <xdr:sp macro="" textlink="">
      <xdr:nvSpPr>
        <xdr:cNvPr id="607" name="n_4aveValue【認定こども園・幼稚園・保育所】&#10;一人当たり面積"/>
        <xdr:cNvSpPr txBox="1"/>
      </xdr:nvSpPr>
      <xdr:spPr>
        <a:xfrm>
          <a:off x="16592550" y="6836410"/>
          <a:ext cx="469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67310</xdr:rowOff>
    </xdr:from>
    <xdr:ext cx="469900" cy="250825"/>
    <xdr:sp macro="" textlink="">
      <xdr:nvSpPr>
        <xdr:cNvPr id="608" name="n_1mainValue【認定こども園・幼稚園・保育所】&#10;一人当たり面積"/>
        <xdr:cNvSpPr txBox="1"/>
      </xdr:nvSpPr>
      <xdr:spPr>
        <a:xfrm>
          <a:off x="18980150" y="6776720"/>
          <a:ext cx="4699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73025</xdr:rowOff>
    </xdr:from>
    <xdr:ext cx="469265" cy="250190"/>
    <xdr:sp macro="" textlink="">
      <xdr:nvSpPr>
        <xdr:cNvPr id="609" name="n_2mainValue【認定こども園・幼稚園・保育所】&#10;一人当たり面積"/>
        <xdr:cNvSpPr txBox="1"/>
      </xdr:nvSpPr>
      <xdr:spPr>
        <a:xfrm>
          <a:off x="18180050" y="678243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38</xdr:row>
      <xdr:rowOff>92075</xdr:rowOff>
    </xdr:from>
    <xdr:ext cx="469265" cy="250825"/>
    <xdr:sp macro="" textlink="">
      <xdr:nvSpPr>
        <xdr:cNvPr id="610" name="n_3mainValue【認定こども園・幼稚園・保育所】&#10;一人当たり面積"/>
        <xdr:cNvSpPr txBox="1"/>
      </xdr:nvSpPr>
      <xdr:spPr>
        <a:xfrm>
          <a:off x="17386300" y="6466205"/>
          <a:ext cx="469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38</xdr:row>
      <xdr:rowOff>95250</xdr:rowOff>
    </xdr:from>
    <xdr:ext cx="469265" cy="252730"/>
    <xdr:sp macro="" textlink="">
      <xdr:nvSpPr>
        <xdr:cNvPr id="611" name="n_4mainValue【認定こども園・幼稚園・保育所】&#10;一人当たり面積"/>
        <xdr:cNvSpPr txBox="1"/>
      </xdr:nvSpPr>
      <xdr:spPr>
        <a:xfrm>
          <a:off x="16592550" y="6469380"/>
          <a:ext cx="46926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0.184</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111760</xdr:rowOff>
    </xdr:from>
    <xdr:to>
      <xdr:col>90</xdr:col>
      <xdr:colOff>25400</xdr:colOff>
      <xdr:row>50</xdr:row>
      <xdr:rowOff>61595</xdr:rowOff>
    </xdr:to>
    <xdr:sp macro="" textlink="">
      <xdr:nvSpPr>
        <xdr:cNvPr id="612" name="正方形/長方形 611"/>
        <xdr:cNvSpPr/>
      </xdr:nvSpPr>
      <xdr:spPr>
        <a:xfrm>
          <a:off x="11207750" y="7827010"/>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86995</xdr:rowOff>
    </xdr:from>
    <xdr:to>
      <xdr:col>74</xdr:col>
      <xdr:colOff>0</xdr:colOff>
      <xdr:row>52</xdr:row>
      <xdr:rowOff>0</xdr:rowOff>
    </xdr:to>
    <xdr:sp macro="" textlink="">
      <xdr:nvSpPr>
        <xdr:cNvPr id="613" name="正方形/長方形 612"/>
        <xdr:cNvSpPr/>
      </xdr:nvSpPr>
      <xdr:spPr>
        <a:xfrm>
          <a:off x="113157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117475</xdr:rowOff>
    </xdr:from>
    <xdr:to>
      <xdr:col>74</xdr:col>
      <xdr:colOff>0</xdr:colOff>
      <xdr:row>53</xdr:row>
      <xdr:rowOff>31115</xdr:rowOff>
    </xdr:to>
    <xdr:sp macro="" textlink="">
      <xdr:nvSpPr>
        <xdr:cNvPr id="614" name="正方形/長方形 613"/>
        <xdr:cNvSpPr/>
      </xdr:nvSpPr>
      <xdr:spPr>
        <a:xfrm>
          <a:off x="113157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86995</xdr:rowOff>
    </xdr:from>
    <xdr:to>
      <xdr:col>79</xdr:col>
      <xdr:colOff>63500</xdr:colOff>
      <xdr:row>52</xdr:row>
      <xdr:rowOff>0</xdr:rowOff>
    </xdr:to>
    <xdr:sp macro="" textlink="">
      <xdr:nvSpPr>
        <xdr:cNvPr id="615" name="正方形/長方形 614"/>
        <xdr:cNvSpPr/>
      </xdr:nvSpPr>
      <xdr:spPr>
        <a:xfrm>
          <a:off x="122364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117475</xdr:rowOff>
    </xdr:from>
    <xdr:to>
      <xdr:col>79</xdr:col>
      <xdr:colOff>63500</xdr:colOff>
      <xdr:row>53</xdr:row>
      <xdr:rowOff>31115</xdr:rowOff>
    </xdr:to>
    <xdr:sp macro="" textlink="">
      <xdr:nvSpPr>
        <xdr:cNvPr id="616" name="正方形/長方形 615"/>
        <xdr:cNvSpPr/>
      </xdr:nvSpPr>
      <xdr:spPr>
        <a:xfrm>
          <a:off x="122364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86995</xdr:rowOff>
    </xdr:from>
    <xdr:to>
      <xdr:col>85</xdr:col>
      <xdr:colOff>63500</xdr:colOff>
      <xdr:row>52</xdr:row>
      <xdr:rowOff>0</xdr:rowOff>
    </xdr:to>
    <xdr:sp macro="" textlink="">
      <xdr:nvSpPr>
        <xdr:cNvPr id="617" name="正方形/長方形 616"/>
        <xdr:cNvSpPr/>
      </xdr:nvSpPr>
      <xdr:spPr>
        <a:xfrm>
          <a:off x="1326515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51</xdr:row>
      <xdr:rowOff>117475</xdr:rowOff>
    </xdr:from>
    <xdr:to>
      <xdr:col>85</xdr:col>
      <xdr:colOff>63500</xdr:colOff>
      <xdr:row>53</xdr:row>
      <xdr:rowOff>31115</xdr:rowOff>
    </xdr:to>
    <xdr:sp macro="" textlink="">
      <xdr:nvSpPr>
        <xdr:cNvPr id="618" name="正方形/長方形 617"/>
        <xdr:cNvSpPr/>
      </xdr:nvSpPr>
      <xdr:spPr>
        <a:xfrm>
          <a:off x="1326515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55880</xdr:rowOff>
    </xdr:from>
    <xdr:to>
      <xdr:col>90</xdr:col>
      <xdr:colOff>25400</xdr:colOff>
      <xdr:row>66</xdr:row>
      <xdr:rowOff>111760</xdr:rowOff>
    </xdr:to>
    <xdr:sp macro="" textlink="">
      <xdr:nvSpPr>
        <xdr:cNvPr id="619" name="正方形/長方形 618"/>
        <xdr:cNvSpPr/>
      </xdr:nvSpPr>
      <xdr:spPr>
        <a:xfrm>
          <a:off x="11207750" y="8944610"/>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37465</xdr:rowOff>
    </xdr:from>
    <xdr:ext cx="297815" cy="220345"/>
    <xdr:sp macro="" textlink="">
      <xdr:nvSpPr>
        <xdr:cNvPr id="620" name="テキスト ボックス 619"/>
        <xdr:cNvSpPr txBox="1"/>
      </xdr:nvSpPr>
      <xdr:spPr>
        <a:xfrm>
          <a:off x="11169650" y="8758555"/>
          <a:ext cx="29781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111760</xdr:rowOff>
    </xdr:from>
    <xdr:to>
      <xdr:col>89</xdr:col>
      <xdr:colOff>171450</xdr:colOff>
      <xdr:row>66</xdr:row>
      <xdr:rowOff>111760</xdr:rowOff>
    </xdr:to>
    <xdr:cxnSp macro="">
      <xdr:nvCxnSpPr>
        <xdr:cNvPr id="621" name="直線コネクタ 620"/>
        <xdr:cNvCxnSpPr/>
      </xdr:nvCxnSpPr>
      <xdr:spPr>
        <a:xfrm>
          <a:off x="11207750" y="111798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140335</xdr:rowOff>
    </xdr:from>
    <xdr:ext cx="464185" cy="250190"/>
    <xdr:sp macro="" textlink="">
      <xdr:nvSpPr>
        <xdr:cNvPr id="622" name="テキスト ボックス 621"/>
        <xdr:cNvSpPr txBox="1"/>
      </xdr:nvSpPr>
      <xdr:spPr>
        <a:xfrm>
          <a:off x="10797540" y="110407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0</xdr:rowOff>
    </xdr:from>
    <xdr:to>
      <xdr:col>89</xdr:col>
      <xdr:colOff>171450</xdr:colOff>
      <xdr:row>64</xdr:row>
      <xdr:rowOff>0</xdr:rowOff>
    </xdr:to>
    <xdr:cxnSp macro="">
      <xdr:nvCxnSpPr>
        <xdr:cNvPr id="623" name="直線コネクタ 622"/>
        <xdr:cNvCxnSpPr/>
      </xdr:nvCxnSpPr>
      <xdr:spPr>
        <a:xfrm>
          <a:off x="11207750" y="107327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28575</xdr:rowOff>
    </xdr:from>
    <xdr:ext cx="464185" cy="250190"/>
    <xdr:sp macro="" textlink="">
      <xdr:nvSpPr>
        <xdr:cNvPr id="624" name="テキスト ボックス 623"/>
        <xdr:cNvSpPr txBox="1"/>
      </xdr:nvSpPr>
      <xdr:spPr>
        <a:xfrm>
          <a:off x="10797540" y="1059370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61</xdr:row>
      <xdr:rowOff>55880</xdr:rowOff>
    </xdr:from>
    <xdr:to>
      <xdr:col>89</xdr:col>
      <xdr:colOff>171450</xdr:colOff>
      <xdr:row>61</xdr:row>
      <xdr:rowOff>55880</xdr:rowOff>
    </xdr:to>
    <xdr:cxnSp macro="">
      <xdr:nvCxnSpPr>
        <xdr:cNvPr id="625" name="直線コネクタ 624"/>
        <xdr:cNvCxnSpPr/>
      </xdr:nvCxnSpPr>
      <xdr:spPr>
        <a:xfrm>
          <a:off x="11207750" y="1028573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84455</xdr:rowOff>
    </xdr:from>
    <xdr:ext cx="400685" cy="250190"/>
    <xdr:sp macro="" textlink="">
      <xdr:nvSpPr>
        <xdr:cNvPr id="626" name="テキスト ボックス 625"/>
        <xdr:cNvSpPr txBox="1"/>
      </xdr:nvSpPr>
      <xdr:spPr>
        <a:xfrm>
          <a:off x="10842625" y="10146665"/>
          <a:ext cx="400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58</xdr:row>
      <xdr:rowOff>111760</xdr:rowOff>
    </xdr:from>
    <xdr:to>
      <xdr:col>89</xdr:col>
      <xdr:colOff>171450</xdr:colOff>
      <xdr:row>58</xdr:row>
      <xdr:rowOff>111760</xdr:rowOff>
    </xdr:to>
    <xdr:cxnSp macro="">
      <xdr:nvCxnSpPr>
        <xdr:cNvPr id="627" name="直線コネクタ 626"/>
        <xdr:cNvCxnSpPr/>
      </xdr:nvCxnSpPr>
      <xdr:spPr>
        <a:xfrm>
          <a:off x="11207750" y="98386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57</xdr:row>
      <xdr:rowOff>140335</xdr:rowOff>
    </xdr:from>
    <xdr:ext cx="400685" cy="250190"/>
    <xdr:sp macro="" textlink="">
      <xdr:nvSpPr>
        <xdr:cNvPr id="628" name="テキスト ボックス 627"/>
        <xdr:cNvSpPr txBox="1"/>
      </xdr:nvSpPr>
      <xdr:spPr>
        <a:xfrm>
          <a:off x="10842625" y="9699625"/>
          <a:ext cx="400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56</xdr:row>
      <xdr:rowOff>0</xdr:rowOff>
    </xdr:from>
    <xdr:to>
      <xdr:col>89</xdr:col>
      <xdr:colOff>171450</xdr:colOff>
      <xdr:row>56</xdr:row>
      <xdr:rowOff>0</xdr:rowOff>
    </xdr:to>
    <xdr:cxnSp macro="">
      <xdr:nvCxnSpPr>
        <xdr:cNvPr id="629" name="直線コネクタ 628"/>
        <xdr:cNvCxnSpPr/>
      </xdr:nvCxnSpPr>
      <xdr:spPr>
        <a:xfrm>
          <a:off x="11207750" y="93916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55</xdr:row>
      <xdr:rowOff>28575</xdr:rowOff>
    </xdr:from>
    <xdr:ext cx="400685" cy="250190"/>
    <xdr:sp macro="" textlink="">
      <xdr:nvSpPr>
        <xdr:cNvPr id="630" name="テキスト ボックス 629"/>
        <xdr:cNvSpPr txBox="1"/>
      </xdr:nvSpPr>
      <xdr:spPr>
        <a:xfrm>
          <a:off x="10842625" y="9252585"/>
          <a:ext cx="400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89</xdr:col>
      <xdr:colOff>171450</xdr:colOff>
      <xdr:row>53</xdr:row>
      <xdr:rowOff>55880</xdr:rowOff>
    </xdr:to>
    <xdr:cxnSp macro="">
      <xdr:nvCxnSpPr>
        <xdr:cNvPr id="631" name="直線コネクタ 630"/>
        <xdr:cNvCxnSpPr/>
      </xdr:nvCxnSpPr>
      <xdr:spPr>
        <a:xfrm>
          <a:off x="11207750" y="89446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84455</xdr:rowOff>
    </xdr:from>
    <xdr:ext cx="400685" cy="250190"/>
    <xdr:sp macro="" textlink="">
      <xdr:nvSpPr>
        <xdr:cNvPr id="632" name="テキスト ボックス 631"/>
        <xdr:cNvSpPr txBox="1"/>
      </xdr:nvSpPr>
      <xdr:spPr>
        <a:xfrm>
          <a:off x="10842625" y="8805545"/>
          <a:ext cx="4006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55880</xdr:rowOff>
    </xdr:from>
    <xdr:to>
      <xdr:col>90</xdr:col>
      <xdr:colOff>25400</xdr:colOff>
      <xdr:row>66</xdr:row>
      <xdr:rowOff>111760</xdr:rowOff>
    </xdr:to>
    <xdr:sp macro="" textlink="">
      <xdr:nvSpPr>
        <xdr:cNvPr id="633" name="【学校施設】&#10;有形固定資産減価償却率グラフ枠"/>
        <xdr:cNvSpPr/>
      </xdr:nvSpPr>
      <xdr:spPr>
        <a:xfrm>
          <a:off x="11207750" y="8944610"/>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97790</xdr:rowOff>
    </xdr:from>
    <xdr:to>
      <xdr:col>85</xdr:col>
      <xdr:colOff>126365</xdr:colOff>
      <xdr:row>62</xdr:row>
      <xdr:rowOff>58420</xdr:rowOff>
    </xdr:to>
    <xdr:cxnSp macro="">
      <xdr:nvCxnSpPr>
        <xdr:cNvPr id="634" name="直線コネクタ 633"/>
        <xdr:cNvCxnSpPr/>
      </xdr:nvCxnSpPr>
      <xdr:spPr>
        <a:xfrm flipV="1">
          <a:off x="14699615" y="9321800"/>
          <a:ext cx="0" cy="11341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61595</xdr:rowOff>
    </xdr:from>
    <xdr:ext cx="402590" cy="252730"/>
    <xdr:sp macro="" textlink="">
      <xdr:nvSpPr>
        <xdr:cNvPr id="635" name="【学校施設】&#10;有形固定資産減価償却率最小値テキスト"/>
        <xdr:cNvSpPr txBox="1"/>
      </xdr:nvSpPr>
      <xdr:spPr>
        <a:xfrm>
          <a:off x="14738350" y="10459085"/>
          <a:ext cx="402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87.6</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58420</xdr:rowOff>
    </xdr:from>
    <xdr:to>
      <xdr:col>86</xdr:col>
      <xdr:colOff>25400</xdr:colOff>
      <xdr:row>62</xdr:row>
      <xdr:rowOff>58420</xdr:rowOff>
    </xdr:to>
    <xdr:cxnSp macro="">
      <xdr:nvCxnSpPr>
        <xdr:cNvPr id="636" name="直線コネクタ 635"/>
        <xdr:cNvCxnSpPr/>
      </xdr:nvCxnSpPr>
      <xdr:spPr>
        <a:xfrm>
          <a:off x="14611350" y="104559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45720</xdr:rowOff>
    </xdr:from>
    <xdr:ext cx="402590" cy="253365"/>
    <xdr:sp macro="" textlink="">
      <xdr:nvSpPr>
        <xdr:cNvPr id="637" name="【学校施設】&#10;有形固定資産減価償却率最大値テキスト"/>
        <xdr:cNvSpPr txBox="1"/>
      </xdr:nvSpPr>
      <xdr:spPr>
        <a:xfrm>
          <a:off x="14738350" y="9102090"/>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97790</xdr:rowOff>
    </xdr:from>
    <xdr:to>
      <xdr:col>86</xdr:col>
      <xdr:colOff>25400</xdr:colOff>
      <xdr:row>55</xdr:row>
      <xdr:rowOff>97790</xdr:rowOff>
    </xdr:to>
    <xdr:cxnSp macro="">
      <xdr:nvCxnSpPr>
        <xdr:cNvPr id="638" name="直線コネクタ 637"/>
        <xdr:cNvCxnSpPr/>
      </xdr:nvCxnSpPr>
      <xdr:spPr>
        <a:xfrm>
          <a:off x="14611350" y="93218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55245</xdr:rowOff>
    </xdr:from>
    <xdr:ext cx="402590" cy="252730"/>
    <xdr:sp macro="" textlink="">
      <xdr:nvSpPr>
        <xdr:cNvPr id="639" name="【学校施設】&#10;有形固定資産減価償却率平均値テキスト"/>
        <xdr:cNvSpPr txBox="1"/>
      </xdr:nvSpPr>
      <xdr:spPr>
        <a:xfrm>
          <a:off x="14738350" y="9782175"/>
          <a:ext cx="4025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59</xdr:row>
      <xdr:rowOff>33020</xdr:rowOff>
    </xdr:from>
    <xdr:to>
      <xdr:col>85</xdr:col>
      <xdr:colOff>171450</xdr:colOff>
      <xdr:row>59</xdr:row>
      <xdr:rowOff>132080</xdr:rowOff>
    </xdr:to>
    <xdr:sp macro="" textlink="">
      <xdr:nvSpPr>
        <xdr:cNvPr id="640" name="フローチャート: 判断 639"/>
        <xdr:cNvSpPr/>
      </xdr:nvSpPr>
      <xdr:spPr>
        <a:xfrm>
          <a:off x="14649450" y="992759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17145</xdr:rowOff>
    </xdr:from>
    <xdr:to>
      <xdr:col>81</xdr:col>
      <xdr:colOff>101600</xdr:colOff>
      <xdr:row>59</xdr:row>
      <xdr:rowOff>116840</xdr:rowOff>
    </xdr:to>
    <xdr:sp macro="" textlink="">
      <xdr:nvSpPr>
        <xdr:cNvPr id="641" name="フローチャート: 判断 640"/>
        <xdr:cNvSpPr/>
      </xdr:nvSpPr>
      <xdr:spPr>
        <a:xfrm>
          <a:off x="13887450" y="99117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131445</xdr:rowOff>
    </xdr:from>
    <xdr:to>
      <xdr:col>76</xdr:col>
      <xdr:colOff>165100</xdr:colOff>
      <xdr:row>59</xdr:row>
      <xdr:rowOff>62865</xdr:rowOff>
    </xdr:to>
    <xdr:sp macro="" textlink="">
      <xdr:nvSpPr>
        <xdr:cNvPr id="642" name="フローチャート: 判断 641"/>
        <xdr:cNvSpPr/>
      </xdr:nvSpPr>
      <xdr:spPr>
        <a:xfrm>
          <a:off x="13093700" y="98583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115570</xdr:rowOff>
    </xdr:from>
    <xdr:to>
      <xdr:col>72</xdr:col>
      <xdr:colOff>38100</xdr:colOff>
      <xdr:row>59</xdr:row>
      <xdr:rowOff>47625</xdr:rowOff>
    </xdr:to>
    <xdr:sp macro="" textlink="">
      <xdr:nvSpPr>
        <xdr:cNvPr id="643" name="フローチャート: 判断 642"/>
        <xdr:cNvSpPr/>
      </xdr:nvSpPr>
      <xdr:spPr>
        <a:xfrm>
          <a:off x="12299950" y="98425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165100</xdr:rowOff>
    </xdr:from>
    <xdr:to>
      <xdr:col>67</xdr:col>
      <xdr:colOff>101600</xdr:colOff>
      <xdr:row>59</xdr:row>
      <xdr:rowOff>96520</xdr:rowOff>
    </xdr:to>
    <xdr:sp macro="" textlink="">
      <xdr:nvSpPr>
        <xdr:cNvPr id="644" name="フローチャート: 判断 643"/>
        <xdr:cNvSpPr/>
      </xdr:nvSpPr>
      <xdr:spPr>
        <a:xfrm>
          <a:off x="11487150" y="9892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109220</xdr:rowOff>
    </xdr:from>
    <xdr:ext cx="762000" cy="250190"/>
    <xdr:sp macro="" textlink="">
      <xdr:nvSpPr>
        <xdr:cNvPr id="645" name="テキスト ボックス 644"/>
        <xdr:cNvSpPr txBox="1"/>
      </xdr:nvSpPr>
      <xdr:spPr>
        <a:xfrm>
          <a:off x="1452880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109220</xdr:rowOff>
    </xdr:from>
    <xdr:ext cx="759460" cy="250190"/>
    <xdr:sp macro="" textlink="">
      <xdr:nvSpPr>
        <xdr:cNvPr id="646" name="テキスト ボックス 645"/>
        <xdr:cNvSpPr txBox="1"/>
      </xdr:nvSpPr>
      <xdr:spPr>
        <a:xfrm>
          <a:off x="13766800" y="1117727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109220</xdr:rowOff>
    </xdr:from>
    <xdr:ext cx="762000" cy="250190"/>
    <xdr:sp macro="" textlink="">
      <xdr:nvSpPr>
        <xdr:cNvPr id="647" name="テキスト ボックス 646"/>
        <xdr:cNvSpPr txBox="1"/>
      </xdr:nvSpPr>
      <xdr:spPr>
        <a:xfrm>
          <a:off x="129730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109220</xdr:rowOff>
    </xdr:from>
    <xdr:ext cx="762000" cy="250190"/>
    <xdr:sp macro="" textlink="">
      <xdr:nvSpPr>
        <xdr:cNvPr id="648" name="テキスト ボックス 647"/>
        <xdr:cNvSpPr txBox="1"/>
      </xdr:nvSpPr>
      <xdr:spPr>
        <a:xfrm>
          <a:off x="121729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109220</xdr:rowOff>
    </xdr:from>
    <xdr:ext cx="759460" cy="250190"/>
    <xdr:sp macro="" textlink="">
      <xdr:nvSpPr>
        <xdr:cNvPr id="649" name="テキスト ボックス 648"/>
        <xdr:cNvSpPr txBox="1"/>
      </xdr:nvSpPr>
      <xdr:spPr>
        <a:xfrm>
          <a:off x="11366500" y="1117727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15240</xdr:rowOff>
    </xdr:from>
    <xdr:to>
      <xdr:col>85</xdr:col>
      <xdr:colOff>171450</xdr:colOff>
      <xdr:row>61</xdr:row>
      <xdr:rowOff>114300</xdr:rowOff>
    </xdr:to>
    <xdr:sp macro="" textlink="">
      <xdr:nvSpPr>
        <xdr:cNvPr id="650" name="楕円 649"/>
        <xdr:cNvSpPr/>
      </xdr:nvSpPr>
      <xdr:spPr>
        <a:xfrm>
          <a:off x="14649450" y="1024509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161925</xdr:rowOff>
    </xdr:from>
    <xdr:ext cx="402590" cy="250825"/>
    <xdr:sp macro="" textlink="">
      <xdr:nvSpPr>
        <xdr:cNvPr id="651" name="【学校施設】&#10;有形固定資産減価償却率該当値テキスト"/>
        <xdr:cNvSpPr txBox="1"/>
      </xdr:nvSpPr>
      <xdr:spPr>
        <a:xfrm>
          <a:off x="14738350" y="10224135"/>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80.4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60</xdr:row>
      <xdr:rowOff>149225</xdr:rowOff>
    </xdr:from>
    <xdr:to>
      <xdr:col>81</xdr:col>
      <xdr:colOff>101600</xdr:colOff>
      <xdr:row>61</xdr:row>
      <xdr:rowOff>80645</xdr:rowOff>
    </xdr:to>
    <xdr:sp macro="" textlink="">
      <xdr:nvSpPr>
        <xdr:cNvPr id="652" name="楕円 651"/>
        <xdr:cNvSpPr/>
      </xdr:nvSpPr>
      <xdr:spPr>
        <a:xfrm>
          <a:off x="13887450" y="102114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31115</xdr:rowOff>
    </xdr:from>
    <xdr:to>
      <xdr:col>85</xdr:col>
      <xdr:colOff>127000</xdr:colOff>
      <xdr:row>61</xdr:row>
      <xdr:rowOff>64135</xdr:rowOff>
    </xdr:to>
    <xdr:cxnSp macro="">
      <xdr:nvCxnSpPr>
        <xdr:cNvPr id="653" name="直線コネクタ 652"/>
        <xdr:cNvCxnSpPr/>
      </xdr:nvCxnSpPr>
      <xdr:spPr>
        <a:xfrm>
          <a:off x="13938250" y="10260965"/>
          <a:ext cx="762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113665</xdr:rowOff>
    </xdr:from>
    <xdr:to>
      <xdr:col>76</xdr:col>
      <xdr:colOff>165100</xdr:colOff>
      <xdr:row>61</xdr:row>
      <xdr:rowOff>45085</xdr:rowOff>
    </xdr:to>
    <xdr:sp macro="" textlink="">
      <xdr:nvSpPr>
        <xdr:cNvPr id="654" name="楕円 653"/>
        <xdr:cNvSpPr/>
      </xdr:nvSpPr>
      <xdr:spPr>
        <a:xfrm>
          <a:off x="13093700" y="101758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163195</xdr:rowOff>
    </xdr:from>
    <xdr:to>
      <xdr:col>81</xdr:col>
      <xdr:colOff>50800</xdr:colOff>
      <xdr:row>61</xdr:row>
      <xdr:rowOff>31115</xdr:rowOff>
    </xdr:to>
    <xdr:cxnSp macro="">
      <xdr:nvCxnSpPr>
        <xdr:cNvPr id="655" name="直線コネクタ 654"/>
        <xdr:cNvCxnSpPr/>
      </xdr:nvCxnSpPr>
      <xdr:spPr>
        <a:xfrm>
          <a:off x="13144500" y="10225405"/>
          <a:ext cx="79375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93345</xdr:rowOff>
    </xdr:from>
    <xdr:to>
      <xdr:col>72</xdr:col>
      <xdr:colOff>38100</xdr:colOff>
      <xdr:row>61</xdr:row>
      <xdr:rowOff>24765</xdr:rowOff>
    </xdr:to>
    <xdr:sp macro="" textlink="">
      <xdr:nvSpPr>
        <xdr:cNvPr id="656" name="楕円 655"/>
        <xdr:cNvSpPr/>
      </xdr:nvSpPr>
      <xdr:spPr>
        <a:xfrm>
          <a:off x="12299950" y="101555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60</xdr:row>
      <xdr:rowOff>142875</xdr:rowOff>
    </xdr:from>
    <xdr:to>
      <xdr:col>76</xdr:col>
      <xdr:colOff>114300</xdr:colOff>
      <xdr:row>60</xdr:row>
      <xdr:rowOff>163195</xdr:rowOff>
    </xdr:to>
    <xdr:cxnSp macro="">
      <xdr:nvCxnSpPr>
        <xdr:cNvPr id="657" name="直線コネクタ 656"/>
        <xdr:cNvCxnSpPr/>
      </xdr:nvCxnSpPr>
      <xdr:spPr>
        <a:xfrm>
          <a:off x="12344400" y="10205085"/>
          <a:ext cx="8001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53340</xdr:rowOff>
    </xdr:from>
    <xdr:to>
      <xdr:col>67</xdr:col>
      <xdr:colOff>101600</xdr:colOff>
      <xdr:row>60</xdr:row>
      <xdr:rowOff>152400</xdr:rowOff>
    </xdr:to>
    <xdr:sp macro="" textlink="">
      <xdr:nvSpPr>
        <xdr:cNvPr id="658" name="楕円 657"/>
        <xdr:cNvSpPr/>
      </xdr:nvSpPr>
      <xdr:spPr>
        <a:xfrm>
          <a:off x="11487150" y="101155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103505</xdr:rowOff>
    </xdr:from>
    <xdr:to>
      <xdr:col>71</xdr:col>
      <xdr:colOff>171450</xdr:colOff>
      <xdr:row>60</xdr:row>
      <xdr:rowOff>142875</xdr:rowOff>
    </xdr:to>
    <xdr:cxnSp macro="">
      <xdr:nvCxnSpPr>
        <xdr:cNvPr id="659" name="直線コネクタ 658"/>
        <xdr:cNvCxnSpPr/>
      </xdr:nvCxnSpPr>
      <xdr:spPr>
        <a:xfrm>
          <a:off x="11537950" y="10165715"/>
          <a:ext cx="80645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57</xdr:row>
      <xdr:rowOff>132715</xdr:rowOff>
    </xdr:from>
    <xdr:ext cx="402590" cy="253365"/>
    <xdr:sp macro="" textlink="">
      <xdr:nvSpPr>
        <xdr:cNvPr id="660" name="n_1aveValue【学校施設】&#10;有形固定資産減価償却率"/>
        <xdr:cNvSpPr txBox="1"/>
      </xdr:nvSpPr>
      <xdr:spPr>
        <a:xfrm>
          <a:off x="13742035" y="969200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57</xdr:row>
      <xdr:rowOff>79375</xdr:rowOff>
    </xdr:from>
    <xdr:ext cx="401955" cy="253365"/>
    <xdr:sp macro="" textlink="">
      <xdr:nvSpPr>
        <xdr:cNvPr id="661" name="n_2aveValue【学校施設】&#10;有形固定資産減価償却率"/>
        <xdr:cNvSpPr txBox="1"/>
      </xdr:nvSpPr>
      <xdr:spPr>
        <a:xfrm>
          <a:off x="12960985" y="9638665"/>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57</xdr:row>
      <xdr:rowOff>62865</xdr:rowOff>
    </xdr:from>
    <xdr:ext cx="404495" cy="252730"/>
    <xdr:sp macro="" textlink="">
      <xdr:nvSpPr>
        <xdr:cNvPr id="662" name="n_3aveValue【学校施設】&#10;有形固定資産減価償却率"/>
        <xdr:cNvSpPr txBox="1"/>
      </xdr:nvSpPr>
      <xdr:spPr>
        <a:xfrm>
          <a:off x="12167235" y="9622155"/>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57</xdr:row>
      <xdr:rowOff>113030</xdr:rowOff>
    </xdr:from>
    <xdr:ext cx="401955" cy="253365"/>
    <xdr:sp macro="" textlink="">
      <xdr:nvSpPr>
        <xdr:cNvPr id="663" name="n_4aveValue【学校施設】&#10;有形固定資産減価償却率"/>
        <xdr:cNvSpPr txBox="1"/>
      </xdr:nvSpPr>
      <xdr:spPr>
        <a:xfrm>
          <a:off x="11354435" y="967232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72390</xdr:rowOff>
    </xdr:from>
    <xdr:ext cx="402590" cy="250825"/>
    <xdr:sp macro="" textlink="">
      <xdr:nvSpPr>
        <xdr:cNvPr id="664" name="n_1mainValue【学校施設】&#10;有形固定資産減価償却率"/>
        <xdr:cNvSpPr txBox="1"/>
      </xdr:nvSpPr>
      <xdr:spPr>
        <a:xfrm>
          <a:off x="13742035" y="1030224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36830</xdr:rowOff>
    </xdr:from>
    <xdr:ext cx="401955" cy="250825"/>
    <xdr:sp macro="" textlink="">
      <xdr:nvSpPr>
        <xdr:cNvPr id="665" name="n_2mainValue【学校施設】&#10;有形固定資産減価償却率"/>
        <xdr:cNvSpPr txBox="1"/>
      </xdr:nvSpPr>
      <xdr:spPr>
        <a:xfrm>
          <a:off x="12960985" y="10266680"/>
          <a:ext cx="401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16510</xdr:rowOff>
    </xdr:from>
    <xdr:ext cx="404495" cy="250825"/>
    <xdr:sp macro="" textlink="">
      <xdr:nvSpPr>
        <xdr:cNvPr id="666" name="n_3mainValue【学校施設】&#10;有形固定資産減価償却率"/>
        <xdr:cNvSpPr txBox="1"/>
      </xdr:nvSpPr>
      <xdr:spPr>
        <a:xfrm>
          <a:off x="12167235" y="10246360"/>
          <a:ext cx="40449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60</xdr:row>
      <xdr:rowOff>144145</xdr:rowOff>
    </xdr:from>
    <xdr:ext cx="401955" cy="250825"/>
    <xdr:sp macro="" textlink="">
      <xdr:nvSpPr>
        <xdr:cNvPr id="667" name="n_4mainValue【学校施設】&#10;有形固定資産減価償却率"/>
        <xdr:cNvSpPr txBox="1"/>
      </xdr:nvSpPr>
      <xdr:spPr>
        <a:xfrm>
          <a:off x="11354435" y="10206355"/>
          <a:ext cx="401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111760</xdr:rowOff>
    </xdr:from>
    <xdr:to>
      <xdr:col>120</xdr:col>
      <xdr:colOff>152400</xdr:colOff>
      <xdr:row>50</xdr:row>
      <xdr:rowOff>61595</xdr:rowOff>
    </xdr:to>
    <xdr:sp macro="" textlink="">
      <xdr:nvSpPr>
        <xdr:cNvPr id="668" name="正方形/長方形 667"/>
        <xdr:cNvSpPr/>
      </xdr:nvSpPr>
      <xdr:spPr>
        <a:xfrm>
          <a:off x="16459200" y="7827010"/>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86995</xdr:rowOff>
    </xdr:from>
    <xdr:to>
      <xdr:col>104</xdr:col>
      <xdr:colOff>127000</xdr:colOff>
      <xdr:row>52</xdr:row>
      <xdr:rowOff>0</xdr:rowOff>
    </xdr:to>
    <xdr:sp macro="" textlink="">
      <xdr:nvSpPr>
        <xdr:cNvPr id="669" name="正方形/長方形 668"/>
        <xdr:cNvSpPr/>
      </xdr:nvSpPr>
      <xdr:spPr>
        <a:xfrm>
          <a:off x="165862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117475</xdr:rowOff>
    </xdr:from>
    <xdr:to>
      <xdr:col>104</xdr:col>
      <xdr:colOff>127000</xdr:colOff>
      <xdr:row>53</xdr:row>
      <xdr:rowOff>31115</xdr:rowOff>
    </xdr:to>
    <xdr:sp macro="" textlink="">
      <xdr:nvSpPr>
        <xdr:cNvPr id="670" name="正方形/長方形 669"/>
        <xdr:cNvSpPr/>
      </xdr:nvSpPr>
      <xdr:spPr>
        <a:xfrm>
          <a:off x="165862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86995</xdr:rowOff>
    </xdr:from>
    <xdr:to>
      <xdr:col>110</xdr:col>
      <xdr:colOff>0</xdr:colOff>
      <xdr:row>52</xdr:row>
      <xdr:rowOff>0</xdr:rowOff>
    </xdr:to>
    <xdr:sp macro="" textlink="">
      <xdr:nvSpPr>
        <xdr:cNvPr id="671" name="正方形/長方形 670"/>
        <xdr:cNvSpPr/>
      </xdr:nvSpPr>
      <xdr:spPr>
        <a:xfrm>
          <a:off x="174879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117475</xdr:rowOff>
    </xdr:from>
    <xdr:to>
      <xdr:col>110</xdr:col>
      <xdr:colOff>0</xdr:colOff>
      <xdr:row>53</xdr:row>
      <xdr:rowOff>31115</xdr:rowOff>
    </xdr:to>
    <xdr:sp macro="" textlink="">
      <xdr:nvSpPr>
        <xdr:cNvPr id="672" name="正方形/長方形 671"/>
        <xdr:cNvSpPr/>
      </xdr:nvSpPr>
      <xdr:spPr>
        <a:xfrm>
          <a:off x="174879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86995</xdr:rowOff>
    </xdr:from>
    <xdr:to>
      <xdr:col>116</xdr:col>
      <xdr:colOff>0</xdr:colOff>
      <xdr:row>52</xdr:row>
      <xdr:rowOff>0</xdr:rowOff>
    </xdr:to>
    <xdr:sp macro="" textlink="">
      <xdr:nvSpPr>
        <xdr:cNvPr id="673" name="正方形/長方形 672"/>
        <xdr:cNvSpPr/>
      </xdr:nvSpPr>
      <xdr:spPr>
        <a:xfrm>
          <a:off x="18516600" y="847280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51</xdr:row>
      <xdr:rowOff>117475</xdr:rowOff>
    </xdr:from>
    <xdr:to>
      <xdr:col>116</xdr:col>
      <xdr:colOff>0</xdr:colOff>
      <xdr:row>53</xdr:row>
      <xdr:rowOff>31115</xdr:rowOff>
    </xdr:to>
    <xdr:sp macro="" textlink="">
      <xdr:nvSpPr>
        <xdr:cNvPr id="674" name="正方形/長方形 673"/>
        <xdr:cNvSpPr/>
      </xdr:nvSpPr>
      <xdr:spPr>
        <a:xfrm>
          <a:off x="18516600" y="8670925"/>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1.644</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55880</xdr:rowOff>
    </xdr:from>
    <xdr:to>
      <xdr:col>120</xdr:col>
      <xdr:colOff>152400</xdr:colOff>
      <xdr:row>66</xdr:row>
      <xdr:rowOff>111760</xdr:rowOff>
    </xdr:to>
    <xdr:sp macro="" textlink="">
      <xdr:nvSpPr>
        <xdr:cNvPr id="675" name="正方形/長方形 674"/>
        <xdr:cNvSpPr/>
      </xdr:nvSpPr>
      <xdr:spPr>
        <a:xfrm>
          <a:off x="16459200" y="8944610"/>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37465</xdr:rowOff>
    </xdr:from>
    <xdr:ext cx="346710" cy="220345"/>
    <xdr:sp macro="" textlink="">
      <xdr:nvSpPr>
        <xdr:cNvPr id="676" name="テキスト ボックス 675"/>
        <xdr:cNvSpPr txBox="1"/>
      </xdr:nvSpPr>
      <xdr:spPr>
        <a:xfrm>
          <a:off x="16440150" y="8758555"/>
          <a:ext cx="34671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111760</xdr:rowOff>
    </xdr:from>
    <xdr:to>
      <xdr:col>120</xdr:col>
      <xdr:colOff>114300</xdr:colOff>
      <xdr:row>66</xdr:row>
      <xdr:rowOff>111760</xdr:rowOff>
    </xdr:to>
    <xdr:cxnSp macro="">
      <xdr:nvCxnSpPr>
        <xdr:cNvPr id="677" name="直線コネクタ 676"/>
        <xdr:cNvCxnSpPr/>
      </xdr:nvCxnSpPr>
      <xdr:spPr>
        <a:xfrm>
          <a:off x="16459200" y="111798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140335</xdr:rowOff>
    </xdr:from>
    <xdr:ext cx="464185" cy="250190"/>
    <xdr:sp macro="" textlink="">
      <xdr:nvSpPr>
        <xdr:cNvPr id="678" name="テキスト ボックス 677"/>
        <xdr:cNvSpPr txBox="1"/>
      </xdr:nvSpPr>
      <xdr:spPr>
        <a:xfrm>
          <a:off x="16048990" y="110407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679" name="直線コネクタ 678"/>
        <xdr:cNvCxnSpPr/>
      </xdr:nvCxnSpPr>
      <xdr:spPr>
        <a:xfrm>
          <a:off x="16459200" y="107327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28575</xdr:rowOff>
    </xdr:from>
    <xdr:ext cx="464185" cy="250190"/>
    <xdr:sp macro="" textlink="">
      <xdr:nvSpPr>
        <xdr:cNvPr id="680" name="テキスト ボックス 679"/>
        <xdr:cNvSpPr txBox="1"/>
      </xdr:nvSpPr>
      <xdr:spPr>
        <a:xfrm>
          <a:off x="16048990" y="1059370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61</xdr:row>
      <xdr:rowOff>55880</xdr:rowOff>
    </xdr:from>
    <xdr:to>
      <xdr:col>120</xdr:col>
      <xdr:colOff>114300</xdr:colOff>
      <xdr:row>61</xdr:row>
      <xdr:rowOff>55880</xdr:rowOff>
    </xdr:to>
    <xdr:cxnSp macro="">
      <xdr:nvCxnSpPr>
        <xdr:cNvPr id="681" name="直線コネクタ 680"/>
        <xdr:cNvCxnSpPr/>
      </xdr:nvCxnSpPr>
      <xdr:spPr>
        <a:xfrm>
          <a:off x="16459200" y="102857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60</xdr:row>
      <xdr:rowOff>84455</xdr:rowOff>
    </xdr:from>
    <xdr:ext cx="464185" cy="250190"/>
    <xdr:sp macro="" textlink="">
      <xdr:nvSpPr>
        <xdr:cNvPr id="682" name="テキスト ボックス 681"/>
        <xdr:cNvSpPr txBox="1"/>
      </xdr:nvSpPr>
      <xdr:spPr>
        <a:xfrm>
          <a:off x="16048990" y="1014666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58</xdr:row>
      <xdr:rowOff>111760</xdr:rowOff>
    </xdr:from>
    <xdr:to>
      <xdr:col>120</xdr:col>
      <xdr:colOff>114300</xdr:colOff>
      <xdr:row>58</xdr:row>
      <xdr:rowOff>111760</xdr:rowOff>
    </xdr:to>
    <xdr:cxnSp macro="">
      <xdr:nvCxnSpPr>
        <xdr:cNvPr id="683" name="直線コネクタ 682"/>
        <xdr:cNvCxnSpPr/>
      </xdr:nvCxnSpPr>
      <xdr:spPr>
        <a:xfrm>
          <a:off x="16459200" y="98386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57</xdr:row>
      <xdr:rowOff>140335</xdr:rowOff>
    </xdr:from>
    <xdr:ext cx="464185" cy="250190"/>
    <xdr:sp macro="" textlink="">
      <xdr:nvSpPr>
        <xdr:cNvPr id="684" name="テキスト ボックス 683"/>
        <xdr:cNvSpPr txBox="1"/>
      </xdr:nvSpPr>
      <xdr:spPr>
        <a:xfrm>
          <a:off x="16048990" y="969962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85" name="直線コネクタ 684"/>
        <xdr:cNvCxnSpPr/>
      </xdr:nvCxnSpPr>
      <xdr:spPr>
        <a:xfrm>
          <a:off x="16459200" y="93916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28575</xdr:rowOff>
    </xdr:from>
    <xdr:ext cx="464185" cy="250190"/>
    <xdr:sp macro="" textlink="">
      <xdr:nvSpPr>
        <xdr:cNvPr id="686" name="テキスト ボックス 685"/>
        <xdr:cNvSpPr txBox="1"/>
      </xdr:nvSpPr>
      <xdr:spPr>
        <a:xfrm>
          <a:off x="16048990" y="925258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114300</xdr:colOff>
      <xdr:row>53</xdr:row>
      <xdr:rowOff>55880</xdr:rowOff>
    </xdr:to>
    <xdr:cxnSp macro="">
      <xdr:nvCxnSpPr>
        <xdr:cNvPr id="687" name="直線コネクタ 686"/>
        <xdr:cNvCxnSpPr/>
      </xdr:nvCxnSpPr>
      <xdr:spPr>
        <a:xfrm>
          <a:off x="16459200" y="89446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84455</xdr:rowOff>
    </xdr:from>
    <xdr:ext cx="464185" cy="250190"/>
    <xdr:sp macro="" textlink="">
      <xdr:nvSpPr>
        <xdr:cNvPr id="688" name="テキスト ボックス 687"/>
        <xdr:cNvSpPr txBox="1"/>
      </xdr:nvSpPr>
      <xdr:spPr>
        <a:xfrm>
          <a:off x="16048990" y="8805545"/>
          <a:ext cx="46418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55880</xdr:rowOff>
    </xdr:from>
    <xdr:to>
      <xdr:col>120</xdr:col>
      <xdr:colOff>152400</xdr:colOff>
      <xdr:row>66</xdr:row>
      <xdr:rowOff>111760</xdr:rowOff>
    </xdr:to>
    <xdr:sp macro="" textlink="">
      <xdr:nvSpPr>
        <xdr:cNvPr id="689" name="【学校施設】&#10;一人当たり面積グラフ枠"/>
        <xdr:cNvSpPr/>
      </xdr:nvSpPr>
      <xdr:spPr>
        <a:xfrm>
          <a:off x="16459200" y="8944610"/>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57</xdr:row>
      <xdr:rowOff>112395</xdr:rowOff>
    </xdr:from>
    <xdr:to>
      <xdr:col>116</xdr:col>
      <xdr:colOff>62865</xdr:colOff>
      <xdr:row>63</xdr:row>
      <xdr:rowOff>114935</xdr:rowOff>
    </xdr:to>
    <xdr:cxnSp macro="">
      <xdr:nvCxnSpPr>
        <xdr:cNvPr id="690" name="直線コネクタ 689"/>
        <xdr:cNvCxnSpPr/>
      </xdr:nvCxnSpPr>
      <xdr:spPr>
        <a:xfrm flipV="1">
          <a:off x="19951065" y="9671685"/>
          <a:ext cx="0" cy="10083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118110</xdr:rowOff>
    </xdr:from>
    <xdr:ext cx="467360" cy="252730"/>
    <xdr:sp macro="" textlink="">
      <xdr:nvSpPr>
        <xdr:cNvPr id="691" name="【学校施設】&#10;一人当たり面積最小値テキスト"/>
        <xdr:cNvSpPr txBox="1"/>
      </xdr:nvSpPr>
      <xdr:spPr>
        <a:xfrm>
          <a:off x="19989800" y="1068324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1.118</a:t>
          </a:r>
          <a:endParaRPr kumimoji="1" lang="ja-JP" altLang="en-US" sz="1000" b="1">
            <a:latin typeface="ＭＳ Ｐゴシック"/>
            <a:ea typeface="ＭＳ Ｐゴシック"/>
          </a:endParaRPr>
        </a:p>
      </xdr:txBody>
    </xdr:sp>
    <xdr:clientData/>
  </xdr:oneCellAnchor>
  <xdr:twoCellAnchor>
    <xdr:from>
      <xdr:col>115</xdr:col>
      <xdr:colOff>165100</xdr:colOff>
      <xdr:row>63</xdr:row>
      <xdr:rowOff>114935</xdr:rowOff>
    </xdr:from>
    <xdr:to>
      <xdr:col>116</xdr:col>
      <xdr:colOff>152400</xdr:colOff>
      <xdr:row>63</xdr:row>
      <xdr:rowOff>114935</xdr:rowOff>
    </xdr:to>
    <xdr:cxnSp macro="">
      <xdr:nvCxnSpPr>
        <xdr:cNvPr id="692" name="直線コネクタ 691"/>
        <xdr:cNvCxnSpPr/>
      </xdr:nvCxnSpPr>
      <xdr:spPr>
        <a:xfrm>
          <a:off x="19881850" y="10680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56</xdr:row>
      <xdr:rowOff>60325</xdr:rowOff>
    </xdr:from>
    <xdr:ext cx="467360" cy="253365"/>
    <xdr:sp macro="" textlink="">
      <xdr:nvSpPr>
        <xdr:cNvPr id="693" name="【学校施設】&#10;一人当たり面積最大値テキスト"/>
        <xdr:cNvSpPr txBox="1"/>
      </xdr:nvSpPr>
      <xdr:spPr>
        <a:xfrm>
          <a:off x="19989800" y="945197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3.374</a:t>
          </a:r>
          <a:endParaRPr kumimoji="1" lang="ja-JP" altLang="en-US" sz="1000" b="1">
            <a:latin typeface="ＭＳ Ｐゴシック"/>
            <a:ea typeface="ＭＳ Ｐゴシック"/>
          </a:endParaRPr>
        </a:p>
      </xdr:txBody>
    </xdr:sp>
    <xdr:clientData/>
  </xdr:oneCellAnchor>
  <xdr:twoCellAnchor>
    <xdr:from>
      <xdr:col>115</xdr:col>
      <xdr:colOff>165100</xdr:colOff>
      <xdr:row>57</xdr:row>
      <xdr:rowOff>112395</xdr:rowOff>
    </xdr:from>
    <xdr:to>
      <xdr:col>116</xdr:col>
      <xdr:colOff>152400</xdr:colOff>
      <xdr:row>57</xdr:row>
      <xdr:rowOff>112395</xdr:rowOff>
    </xdr:to>
    <xdr:cxnSp macro="">
      <xdr:nvCxnSpPr>
        <xdr:cNvPr id="694" name="直線コネクタ 693"/>
        <xdr:cNvCxnSpPr/>
      </xdr:nvCxnSpPr>
      <xdr:spPr>
        <a:xfrm>
          <a:off x="19881850" y="96716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11430</xdr:rowOff>
    </xdr:from>
    <xdr:ext cx="467360" cy="250825"/>
    <xdr:sp macro="" textlink="">
      <xdr:nvSpPr>
        <xdr:cNvPr id="695" name="【学校施設】&#10;一人当たり面積平均値テキスト"/>
        <xdr:cNvSpPr txBox="1"/>
      </xdr:nvSpPr>
      <xdr:spPr>
        <a:xfrm>
          <a:off x="19989800" y="10073640"/>
          <a:ext cx="467360" cy="25082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2.039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60</xdr:row>
      <xdr:rowOff>156210</xdr:rowOff>
    </xdr:from>
    <xdr:to>
      <xdr:col>116</xdr:col>
      <xdr:colOff>114300</xdr:colOff>
      <xdr:row>61</xdr:row>
      <xdr:rowOff>88265</xdr:rowOff>
    </xdr:to>
    <xdr:sp macro="" textlink="">
      <xdr:nvSpPr>
        <xdr:cNvPr id="696" name="フローチャート: 判断 695"/>
        <xdr:cNvSpPr/>
      </xdr:nvSpPr>
      <xdr:spPr>
        <a:xfrm>
          <a:off x="19900900" y="102184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158750</xdr:rowOff>
    </xdr:from>
    <xdr:to>
      <xdr:col>112</xdr:col>
      <xdr:colOff>38100</xdr:colOff>
      <xdr:row>61</xdr:row>
      <xdr:rowOff>90170</xdr:rowOff>
    </xdr:to>
    <xdr:sp macro="" textlink="">
      <xdr:nvSpPr>
        <xdr:cNvPr id="697" name="フローチャート: 判断 696"/>
        <xdr:cNvSpPr/>
      </xdr:nvSpPr>
      <xdr:spPr>
        <a:xfrm>
          <a:off x="19157950" y="102209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165735</xdr:rowOff>
    </xdr:from>
    <xdr:to>
      <xdr:col>107</xdr:col>
      <xdr:colOff>101600</xdr:colOff>
      <xdr:row>61</xdr:row>
      <xdr:rowOff>97155</xdr:rowOff>
    </xdr:to>
    <xdr:sp macro="" textlink="">
      <xdr:nvSpPr>
        <xdr:cNvPr id="698" name="フローチャート: 判断 697"/>
        <xdr:cNvSpPr/>
      </xdr:nvSpPr>
      <xdr:spPr>
        <a:xfrm>
          <a:off x="18345150" y="10227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23495</xdr:rowOff>
    </xdr:from>
    <xdr:to>
      <xdr:col>102</xdr:col>
      <xdr:colOff>165100</xdr:colOff>
      <xdr:row>61</xdr:row>
      <xdr:rowOff>123190</xdr:rowOff>
    </xdr:to>
    <xdr:sp macro="" textlink="">
      <xdr:nvSpPr>
        <xdr:cNvPr id="699" name="フローチャート: 判断 698"/>
        <xdr:cNvSpPr/>
      </xdr:nvSpPr>
      <xdr:spPr>
        <a:xfrm>
          <a:off x="17551400" y="1025334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159385</xdr:rowOff>
    </xdr:from>
    <xdr:to>
      <xdr:col>98</xdr:col>
      <xdr:colOff>38100</xdr:colOff>
      <xdr:row>62</xdr:row>
      <xdr:rowOff>90805</xdr:rowOff>
    </xdr:to>
    <xdr:sp macro="" textlink="">
      <xdr:nvSpPr>
        <xdr:cNvPr id="700" name="フローチャート: 判断 699"/>
        <xdr:cNvSpPr/>
      </xdr:nvSpPr>
      <xdr:spPr>
        <a:xfrm>
          <a:off x="16757650" y="103892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109220</xdr:rowOff>
    </xdr:from>
    <xdr:ext cx="762000" cy="250190"/>
    <xdr:sp macro="" textlink="">
      <xdr:nvSpPr>
        <xdr:cNvPr id="701" name="テキスト ボックス 700"/>
        <xdr:cNvSpPr txBox="1"/>
      </xdr:nvSpPr>
      <xdr:spPr>
        <a:xfrm>
          <a:off x="197802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109220</xdr:rowOff>
    </xdr:from>
    <xdr:ext cx="762000" cy="250190"/>
    <xdr:sp macro="" textlink="">
      <xdr:nvSpPr>
        <xdr:cNvPr id="702" name="テキスト ボックス 701"/>
        <xdr:cNvSpPr txBox="1"/>
      </xdr:nvSpPr>
      <xdr:spPr>
        <a:xfrm>
          <a:off x="190309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109220</xdr:rowOff>
    </xdr:from>
    <xdr:ext cx="759460" cy="250190"/>
    <xdr:sp macro="" textlink="">
      <xdr:nvSpPr>
        <xdr:cNvPr id="703" name="テキスト ボックス 702"/>
        <xdr:cNvSpPr txBox="1"/>
      </xdr:nvSpPr>
      <xdr:spPr>
        <a:xfrm>
          <a:off x="18224500" y="11177270"/>
          <a:ext cx="75946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109220</xdr:rowOff>
    </xdr:from>
    <xdr:ext cx="762000" cy="250190"/>
    <xdr:sp macro="" textlink="">
      <xdr:nvSpPr>
        <xdr:cNvPr id="704" name="テキスト ボックス 703"/>
        <xdr:cNvSpPr txBox="1"/>
      </xdr:nvSpPr>
      <xdr:spPr>
        <a:xfrm>
          <a:off x="174307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109220</xdr:rowOff>
    </xdr:from>
    <xdr:ext cx="762000" cy="250190"/>
    <xdr:sp macro="" textlink="">
      <xdr:nvSpPr>
        <xdr:cNvPr id="705" name="テキスト ボックス 704"/>
        <xdr:cNvSpPr txBox="1"/>
      </xdr:nvSpPr>
      <xdr:spPr>
        <a:xfrm>
          <a:off x="16630650" y="11177270"/>
          <a:ext cx="7620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61</xdr:row>
      <xdr:rowOff>86995</xdr:rowOff>
    </xdr:from>
    <xdr:to>
      <xdr:col>116</xdr:col>
      <xdr:colOff>114300</xdr:colOff>
      <xdr:row>62</xdr:row>
      <xdr:rowOff>18415</xdr:rowOff>
    </xdr:to>
    <xdr:sp macro="" textlink="">
      <xdr:nvSpPr>
        <xdr:cNvPr id="706" name="楕円 705"/>
        <xdr:cNvSpPr/>
      </xdr:nvSpPr>
      <xdr:spPr>
        <a:xfrm>
          <a:off x="19900900" y="10316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66040</xdr:rowOff>
    </xdr:from>
    <xdr:ext cx="467360" cy="250825"/>
    <xdr:sp macro="" textlink="">
      <xdr:nvSpPr>
        <xdr:cNvPr id="707" name="【学校施設】&#10;一人当たり面積該当値テキスト"/>
        <xdr:cNvSpPr txBox="1"/>
      </xdr:nvSpPr>
      <xdr:spPr>
        <a:xfrm>
          <a:off x="19989800" y="1029589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61</xdr:row>
      <xdr:rowOff>101600</xdr:rowOff>
    </xdr:from>
    <xdr:to>
      <xdr:col>112</xdr:col>
      <xdr:colOff>38100</xdr:colOff>
      <xdr:row>62</xdr:row>
      <xdr:rowOff>33655</xdr:rowOff>
    </xdr:to>
    <xdr:sp macro="" textlink="">
      <xdr:nvSpPr>
        <xdr:cNvPr id="708" name="楕円 707"/>
        <xdr:cNvSpPr/>
      </xdr:nvSpPr>
      <xdr:spPr>
        <a:xfrm>
          <a:off x="19157950" y="103314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61</xdr:row>
      <xdr:rowOff>136525</xdr:rowOff>
    </xdr:from>
    <xdr:to>
      <xdr:col>116</xdr:col>
      <xdr:colOff>63500</xdr:colOff>
      <xdr:row>61</xdr:row>
      <xdr:rowOff>151130</xdr:rowOff>
    </xdr:to>
    <xdr:cxnSp macro="">
      <xdr:nvCxnSpPr>
        <xdr:cNvPr id="709" name="直線コネクタ 708"/>
        <xdr:cNvCxnSpPr/>
      </xdr:nvCxnSpPr>
      <xdr:spPr>
        <a:xfrm flipV="1">
          <a:off x="19202400" y="10366375"/>
          <a:ext cx="7493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114935</xdr:rowOff>
    </xdr:from>
    <xdr:to>
      <xdr:col>107</xdr:col>
      <xdr:colOff>101600</xdr:colOff>
      <xdr:row>62</xdr:row>
      <xdr:rowOff>46990</xdr:rowOff>
    </xdr:to>
    <xdr:sp macro="" textlink="">
      <xdr:nvSpPr>
        <xdr:cNvPr id="710" name="楕円 709"/>
        <xdr:cNvSpPr/>
      </xdr:nvSpPr>
      <xdr:spPr>
        <a:xfrm>
          <a:off x="18345150" y="1034478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151130</xdr:rowOff>
    </xdr:from>
    <xdr:to>
      <xdr:col>111</xdr:col>
      <xdr:colOff>171450</xdr:colOff>
      <xdr:row>61</xdr:row>
      <xdr:rowOff>164465</xdr:rowOff>
    </xdr:to>
    <xdr:cxnSp macro="">
      <xdr:nvCxnSpPr>
        <xdr:cNvPr id="711" name="直線コネクタ 710"/>
        <xdr:cNvCxnSpPr/>
      </xdr:nvCxnSpPr>
      <xdr:spPr>
        <a:xfrm flipV="1">
          <a:off x="18395950" y="10380980"/>
          <a:ext cx="80645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129540</xdr:rowOff>
    </xdr:from>
    <xdr:to>
      <xdr:col>102</xdr:col>
      <xdr:colOff>165100</xdr:colOff>
      <xdr:row>62</xdr:row>
      <xdr:rowOff>61595</xdr:rowOff>
    </xdr:to>
    <xdr:sp macro="" textlink="">
      <xdr:nvSpPr>
        <xdr:cNvPr id="712" name="楕円 711"/>
        <xdr:cNvSpPr/>
      </xdr:nvSpPr>
      <xdr:spPr>
        <a:xfrm>
          <a:off x="17551400" y="103593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164465</xdr:rowOff>
    </xdr:from>
    <xdr:to>
      <xdr:col>107</xdr:col>
      <xdr:colOff>50800</xdr:colOff>
      <xdr:row>62</xdr:row>
      <xdr:rowOff>12065</xdr:rowOff>
    </xdr:to>
    <xdr:cxnSp macro="">
      <xdr:nvCxnSpPr>
        <xdr:cNvPr id="713" name="直線コネクタ 712"/>
        <xdr:cNvCxnSpPr/>
      </xdr:nvCxnSpPr>
      <xdr:spPr>
        <a:xfrm flipV="1">
          <a:off x="17602200" y="10394315"/>
          <a:ext cx="7937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141605</xdr:rowOff>
    </xdr:from>
    <xdr:to>
      <xdr:col>98</xdr:col>
      <xdr:colOff>38100</xdr:colOff>
      <xdr:row>62</xdr:row>
      <xdr:rowOff>73025</xdr:rowOff>
    </xdr:to>
    <xdr:sp macro="" textlink="">
      <xdr:nvSpPr>
        <xdr:cNvPr id="714" name="楕円 713"/>
        <xdr:cNvSpPr/>
      </xdr:nvSpPr>
      <xdr:spPr>
        <a:xfrm>
          <a:off x="16757650" y="103714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62</xdr:row>
      <xdr:rowOff>12065</xdr:rowOff>
    </xdr:from>
    <xdr:to>
      <xdr:col>102</xdr:col>
      <xdr:colOff>114300</xdr:colOff>
      <xdr:row>62</xdr:row>
      <xdr:rowOff>23495</xdr:rowOff>
    </xdr:to>
    <xdr:cxnSp macro="">
      <xdr:nvCxnSpPr>
        <xdr:cNvPr id="715" name="直線コネクタ 714"/>
        <xdr:cNvCxnSpPr/>
      </xdr:nvCxnSpPr>
      <xdr:spPr>
        <a:xfrm flipV="1">
          <a:off x="16802100" y="10409555"/>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59</xdr:row>
      <xdr:rowOff>106680</xdr:rowOff>
    </xdr:from>
    <xdr:ext cx="469900" cy="250190"/>
    <xdr:sp macro="" textlink="">
      <xdr:nvSpPr>
        <xdr:cNvPr id="716" name="n_1aveValue【学校施設】&#10;一人当たり面積"/>
        <xdr:cNvSpPr txBox="1"/>
      </xdr:nvSpPr>
      <xdr:spPr>
        <a:xfrm>
          <a:off x="18980150" y="10001250"/>
          <a:ext cx="46990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59</xdr:row>
      <xdr:rowOff>113665</xdr:rowOff>
    </xdr:from>
    <xdr:ext cx="469265" cy="253365"/>
    <xdr:sp macro="" textlink="">
      <xdr:nvSpPr>
        <xdr:cNvPr id="717" name="n_2aveValue【学校施設】&#10;一人当たり面積"/>
        <xdr:cNvSpPr txBox="1"/>
      </xdr:nvSpPr>
      <xdr:spPr>
        <a:xfrm>
          <a:off x="18180050" y="1000823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2.018</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59</xdr:row>
      <xdr:rowOff>139065</xdr:rowOff>
    </xdr:from>
    <xdr:ext cx="469265" cy="253365"/>
    <xdr:sp macro="" textlink="">
      <xdr:nvSpPr>
        <xdr:cNvPr id="718" name="n_3aveValue【学校施設】&#10;一人当たり面積"/>
        <xdr:cNvSpPr txBox="1"/>
      </xdr:nvSpPr>
      <xdr:spPr>
        <a:xfrm>
          <a:off x="17386300" y="1003363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81915</xdr:rowOff>
    </xdr:from>
    <xdr:ext cx="469265" cy="253365"/>
    <xdr:sp macro="" textlink="">
      <xdr:nvSpPr>
        <xdr:cNvPr id="719" name="n_4aveValue【学校施設】&#10;一人当たり面積"/>
        <xdr:cNvSpPr txBox="1"/>
      </xdr:nvSpPr>
      <xdr:spPr>
        <a:xfrm>
          <a:off x="16592550" y="10479405"/>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1.658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62</xdr:row>
      <xdr:rowOff>24765</xdr:rowOff>
    </xdr:from>
    <xdr:ext cx="469900" cy="253365"/>
    <xdr:sp macro="" textlink="">
      <xdr:nvSpPr>
        <xdr:cNvPr id="720" name="n_1mainValue【学校施設】&#10;一人当たり面積"/>
        <xdr:cNvSpPr txBox="1"/>
      </xdr:nvSpPr>
      <xdr:spPr>
        <a:xfrm>
          <a:off x="18980150" y="10422255"/>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62</xdr:row>
      <xdr:rowOff>38100</xdr:rowOff>
    </xdr:from>
    <xdr:ext cx="469265" cy="253365"/>
    <xdr:sp macro="" textlink="">
      <xdr:nvSpPr>
        <xdr:cNvPr id="721" name="n_2mainValue【学校施設】&#10;一人当たり面積"/>
        <xdr:cNvSpPr txBox="1"/>
      </xdr:nvSpPr>
      <xdr:spPr>
        <a:xfrm>
          <a:off x="18180050" y="1043559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62</xdr:row>
      <xdr:rowOff>52705</xdr:rowOff>
    </xdr:from>
    <xdr:ext cx="469265" cy="250190"/>
    <xdr:sp macro="" textlink="">
      <xdr:nvSpPr>
        <xdr:cNvPr id="722" name="n_3mainValue【学校施設】&#10;一人当たり面積"/>
        <xdr:cNvSpPr txBox="1"/>
      </xdr:nvSpPr>
      <xdr:spPr>
        <a:xfrm>
          <a:off x="17386300" y="1045019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1.724</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60</xdr:row>
      <xdr:rowOff>89535</xdr:rowOff>
    </xdr:from>
    <xdr:ext cx="469265" cy="250825"/>
    <xdr:sp macro="" textlink="">
      <xdr:nvSpPr>
        <xdr:cNvPr id="723" name="n_4mainValue【学校施設】&#10;一人当たり面積"/>
        <xdr:cNvSpPr txBox="1"/>
      </xdr:nvSpPr>
      <xdr:spPr>
        <a:xfrm>
          <a:off x="16592550" y="10151745"/>
          <a:ext cx="469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1.697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149225</xdr:rowOff>
    </xdr:from>
    <xdr:to>
      <xdr:col>90</xdr:col>
      <xdr:colOff>25400</xdr:colOff>
      <xdr:row>72</xdr:row>
      <xdr:rowOff>99060</xdr:rowOff>
    </xdr:to>
    <xdr:sp macro="" textlink="">
      <xdr:nvSpPr>
        <xdr:cNvPr id="724" name="正方形/長方形 723"/>
        <xdr:cNvSpPr/>
      </xdr:nvSpPr>
      <xdr:spPr>
        <a:xfrm>
          <a:off x="11207750" y="11552555"/>
          <a:ext cx="424815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124460</xdr:rowOff>
    </xdr:from>
    <xdr:to>
      <xdr:col>74</xdr:col>
      <xdr:colOff>0</xdr:colOff>
      <xdr:row>74</xdr:row>
      <xdr:rowOff>37465</xdr:rowOff>
    </xdr:to>
    <xdr:sp macro="" textlink="">
      <xdr:nvSpPr>
        <xdr:cNvPr id="725" name="正方形/長方形 724"/>
        <xdr:cNvSpPr/>
      </xdr:nvSpPr>
      <xdr:spPr>
        <a:xfrm>
          <a:off x="113157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154940</xdr:rowOff>
    </xdr:from>
    <xdr:to>
      <xdr:col>74</xdr:col>
      <xdr:colOff>0</xdr:colOff>
      <xdr:row>75</xdr:row>
      <xdr:rowOff>68580</xdr:rowOff>
    </xdr:to>
    <xdr:sp macro="" textlink="">
      <xdr:nvSpPr>
        <xdr:cNvPr id="726" name="正方形/長方形 725"/>
        <xdr:cNvSpPr/>
      </xdr:nvSpPr>
      <xdr:spPr>
        <a:xfrm>
          <a:off x="113157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27/44</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124460</xdr:rowOff>
    </xdr:from>
    <xdr:to>
      <xdr:col>79</xdr:col>
      <xdr:colOff>63500</xdr:colOff>
      <xdr:row>74</xdr:row>
      <xdr:rowOff>37465</xdr:rowOff>
    </xdr:to>
    <xdr:sp macro="" textlink="">
      <xdr:nvSpPr>
        <xdr:cNvPr id="727" name="正方形/長方形 726"/>
        <xdr:cNvSpPr/>
      </xdr:nvSpPr>
      <xdr:spPr>
        <a:xfrm>
          <a:off x="122364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154940</xdr:rowOff>
    </xdr:from>
    <xdr:to>
      <xdr:col>79</xdr:col>
      <xdr:colOff>63500</xdr:colOff>
      <xdr:row>75</xdr:row>
      <xdr:rowOff>68580</xdr:rowOff>
    </xdr:to>
    <xdr:sp macro="" textlink="">
      <xdr:nvSpPr>
        <xdr:cNvPr id="728" name="正方形/長方形 727"/>
        <xdr:cNvSpPr/>
      </xdr:nvSpPr>
      <xdr:spPr>
        <a:xfrm>
          <a:off x="122364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124460</xdr:rowOff>
    </xdr:from>
    <xdr:to>
      <xdr:col>85</xdr:col>
      <xdr:colOff>63500</xdr:colOff>
      <xdr:row>74</xdr:row>
      <xdr:rowOff>37465</xdr:rowOff>
    </xdr:to>
    <xdr:sp macro="" textlink="">
      <xdr:nvSpPr>
        <xdr:cNvPr id="729" name="正方形/長方形 728"/>
        <xdr:cNvSpPr/>
      </xdr:nvSpPr>
      <xdr:spPr>
        <a:xfrm>
          <a:off x="1326515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73</xdr:row>
      <xdr:rowOff>154940</xdr:rowOff>
    </xdr:from>
    <xdr:to>
      <xdr:col>85</xdr:col>
      <xdr:colOff>63500</xdr:colOff>
      <xdr:row>75</xdr:row>
      <xdr:rowOff>68580</xdr:rowOff>
    </xdr:to>
    <xdr:sp macro="" textlink="">
      <xdr:nvSpPr>
        <xdr:cNvPr id="730" name="正方形/長方形 729"/>
        <xdr:cNvSpPr/>
      </xdr:nvSpPr>
      <xdr:spPr>
        <a:xfrm>
          <a:off x="1326515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93345</xdr:rowOff>
    </xdr:from>
    <xdr:to>
      <xdr:col>90</xdr:col>
      <xdr:colOff>25400</xdr:colOff>
      <xdr:row>88</xdr:row>
      <xdr:rowOff>149225</xdr:rowOff>
    </xdr:to>
    <xdr:sp macro="" textlink="">
      <xdr:nvSpPr>
        <xdr:cNvPr id="731" name="正方形/長方形 730"/>
        <xdr:cNvSpPr/>
      </xdr:nvSpPr>
      <xdr:spPr>
        <a:xfrm>
          <a:off x="11207750" y="12670155"/>
          <a:ext cx="42481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74295</xdr:rowOff>
    </xdr:from>
    <xdr:ext cx="297815" cy="217805"/>
    <xdr:sp macro="" textlink="">
      <xdr:nvSpPr>
        <xdr:cNvPr id="732" name="テキスト ボックス 731"/>
        <xdr:cNvSpPr txBox="1"/>
      </xdr:nvSpPr>
      <xdr:spPr>
        <a:xfrm>
          <a:off x="11169650" y="12483465"/>
          <a:ext cx="297815"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733" name="直線コネクタ 732"/>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185" cy="250825"/>
    <xdr:sp macro="" textlink="">
      <xdr:nvSpPr>
        <xdr:cNvPr id="734" name="テキスト ボックス 733"/>
        <xdr:cNvSpPr txBox="1"/>
      </xdr:nvSpPr>
      <xdr:spPr>
        <a:xfrm>
          <a:off x="10797540" y="1476629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165100</xdr:rowOff>
    </xdr:from>
    <xdr:to>
      <xdr:col>89</xdr:col>
      <xdr:colOff>171450</xdr:colOff>
      <xdr:row>86</xdr:row>
      <xdr:rowOff>165100</xdr:rowOff>
    </xdr:to>
    <xdr:cxnSp macro="">
      <xdr:nvCxnSpPr>
        <xdr:cNvPr id="735" name="直線コネクタ 734"/>
        <xdr:cNvCxnSpPr/>
      </xdr:nvCxnSpPr>
      <xdr:spPr>
        <a:xfrm>
          <a:off x="11207750" y="14585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26035</xdr:rowOff>
    </xdr:from>
    <xdr:ext cx="464185" cy="253365"/>
    <xdr:sp macro="" textlink="">
      <xdr:nvSpPr>
        <xdr:cNvPr id="736" name="テキスト ボックス 735"/>
        <xdr:cNvSpPr txBox="1"/>
      </xdr:nvSpPr>
      <xdr:spPr>
        <a:xfrm>
          <a:off x="10797540" y="14446885"/>
          <a:ext cx="464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171450</xdr:colOff>
      <xdr:row>85</xdr:row>
      <xdr:rowOff>13335</xdr:rowOff>
    </xdr:to>
    <xdr:cxnSp macro="">
      <xdr:nvCxnSpPr>
        <xdr:cNvPr id="737" name="直線コネクタ 736"/>
        <xdr:cNvCxnSpPr/>
      </xdr:nvCxnSpPr>
      <xdr:spPr>
        <a:xfrm>
          <a:off x="11207750" y="142665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41275</xdr:rowOff>
    </xdr:from>
    <xdr:ext cx="400685" cy="252730"/>
    <xdr:sp macro="" textlink="">
      <xdr:nvSpPr>
        <xdr:cNvPr id="738" name="テキスト ボックス 737"/>
        <xdr:cNvSpPr txBox="1"/>
      </xdr:nvSpPr>
      <xdr:spPr>
        <a:xfrm>
          <a:off x="10842625" y="14126845"/>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29210</xdr:rowOff>
    </xdr:from>
    <xdr:to>
      <xdr:col>89</xdr:col>
      <xdr:colOff>171450</xdr:colOff>
      <xdr:row>83</xdr:row>
      <xdr:rowOff>29210</xdr:rowOff>
    </xdr:to>
    <xdr:cxnSp macro="">
      <xdr:nvCxnSpPr>
        <xdr:cNvPr id="739" name="直線コネクタ 738"/>
        <xdr:cNvCxnSpPr/>
      </xdr:nvCxnSpPr>
      <xdr:spPr>
        <a:xfrm>
          <a:off x="11207750" y="139471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57785</xdr:rowOff>
    </xdr:from>
    <xdr:ext cx="400685" cy="253365"/>
    <xdr:sp macro="" textlink="">
      <xdr:nvSpPr>
        <xdr:cNvPr id="740" name="テキスト ボックス 739"/>
        <xdr:cNvSpPr txBox="1"/>
      </xdr:nvSpPr>
      <xdr:spPr>
        <a:xfrm>
          <a:off x="10842625" y="13808075"/>
          <a:ext cx="4006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45085</xdr:rowOff>
    </xdr:from>
    <xdr:to>
      <xdr:col>89</xdr:col>
      <xdr:colOff>171450</xdr:colOff>
      <xdr:row>81</xdr:row>
      <xdr:rowOff>45085</xdr:rowOff>
    </xdr:to>
    <xdr:cxnSp macro="">
      <xdr:nvCxnSpPr>
        <xdr:cNvPr id="741" name="直線コネクタ 740"/>
        <xdr:cNvCxnSpPr/>
      </xdr:nvCxnSpPr>
      <xdr:spPr>
        <a:xfrm>
          <a:off x="11207750" y="136277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73660</xdr:rowOff>
    </xdr:from>
    <xdr:ext cx="400685" cy="252730"/>
    <xdr:sp macro="" textlink="">
      <xdr:nvSpPr>
        <xdr:cNvPr id="742" name="テキスト ボックス 741"/>
        <xdr:cNvSpPr txBox="1"/>
      </xdr:nvSpPr>
      <xdr:spPr>
        <a:xfrm>
          <a:off x="10842625" y="13488670"/>
          <a:ext cx="4006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61595</xdr:rowOff>
    </xdr:from>
    <xdr:to>
      <xdr:col>89</xdr:col>
      <xdr:colOff>171450</xdr:colOff>
      <xdr:row>79</xdr:row>
      <xdr:rowOff>61595</xdr:rowOff>
    </xdr:to>
    <xdr:cxnSp macro="">
      <xdr:nvCxnSpPr>
        <xdr:cNvPr id="743" name="直線コネクタ 742"/>
        <xdr:cNvCxnSpPr/>
      </xdr:nvCxnSpPr>
      <xdr:spPr>
        <a:xfrm>
          <a:off x="11207750" y="133089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90170</xdr:rowOff>
    </xdr:from>
    <xdr:ext cx="400685" cy="250825"/>
    <xdr:sp macro="" textlink="">
      <xdr:nvSpPr>
        <xdr:cNvPr id="744" name="テキスト ボックス 743"/>
        <xdr:cNvSpPr txBox="1"/>
      </xdr:nvSpPr>
      <xdr:spPr>
        <a:xfrm>
          <a:off x="10842625" y="13169900"/>
          <a:ext cx="4006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76835</xdr:rowOff>
    </xdr:from>
    <xdr:to>
      <xdr:col>89</xdr:col>
      <xdr:colOff>171450</xdr:colOff>
      <xdr:row>77</xdr:row>
      <xdr:rowOff>76835</xdr:rowOff>
    </xdr:to>
    <xdr:cxnSp macro="">
      <xdr:nvCxnSpPr>
        <xdr:cNvPr id="745" name="直線コネクタ 744"/>
        <xdr:cNvCxnSpPr/>
      </xdr:nvCxnSpPr>
      <xdr:spPr>
        <a:xfrm>
          <a:off x="11207750" y="129889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106045</xdr:rowOff>
    </xdr:from>
    <xdr:ext cx="338455" cy="250825"/>
    <xdr:sp macro="" textlink="">
      <xdr:nvSpPr>
        <xdr:cNvPr id="746" name="テキスト ボックス 745"/>
        <xdr:cNvSpPr txBox="1"/>
      </xdr:nvSpPr>
      <xdr:spPr>
        <a:xfrm>
          <a:off x="10906760" y="12850495"/>
          <a:ext cx="3384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93345</xdr:rowOff>
    </xdr:from>
    <xdr:to>
      <xdr:col>89</xdr:col>
      <xdr:colOff>171450</xdr:colOff>
      <xdr:row>75</xdr:row>
      <xdr:rowOff>93345</xdr:rowOff>
    </xdr:to>
    <xdr:cxnSp macro="">
      <xdr:nvCxnSpPr>
        <xdr:cNvPr id="747" name="直線コネクタ 746"/>
        <xdr:cNvCxnSpPr/>
      </xdr:nvCxnSpPr>
      <xdr:spPr>
        <a:xfrm>
          <a:off x="11207750" y="126701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93345</xdr:rowOff>
    </xdr:from>
    <xdr:to>
      <xdr:col>90</xdr:col>
      <xdr:colOff>25400</xdr:colOff>
      <xdr:row>88</xdr:row>
      <xdr:rowOff>149225</xdr:rowOff>
    </xdr:to>
    <xdr:sp macro="" textlink="">
      <xdr:nvSpPr>
        <xdr:cNvPr id="748" name="【児童館】&#10;有形固定資産減価償却率グラフ枠"/>
        <xdr:cNvSpPr/>
      </xdr:nvSpPr>
      <xdr:spPr>
        <a:xfrm>
          <a:off x="11207750" y="12670155"/>
          <a:ext cx="42481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102870</xdr:rowOff>
    </xdr:from>
    <xdr:to>
      <xdr:col>85</xdr:col>
      <xdr:colOff>126365</xdr:colOff>
      <xdr:row>86</xdr:row>
      <xdr:rowOff>165100</xdr:rowOff>
    </xdr:to>
    <xdr:cxnSp macro="">
      <xdr:nvCxnSpPr>
        <xdr:cNvPr id="749" name="直線コネクタ 748"/>
        <xdr:cNvCxnSpPr/>
      </xdr:nvCxnSpPr>
      <xdr:spPr>
        <a:xfrm flipV="1">
          <a:off x="14699615" y="13182600"/>
          <a:ext cx="0" cy="14033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1270</xdr:rowOff>
    </xdr:from>
    <xdr:ext cx="467360" cy="253365"/>
    <xdr:sp macro="" textlink="">
      <xdr:nvSpPr>
        <xdr:cNvPr id="750" name="【児童館】&#10;有形固定資産減価償却率最小値テキスト"/>
        <xdr:cNvSpPr txBox="1"/>
      </xdr:nvSpPr>
      <xdr:spPr>
        <a:xfrm>
          <a:off x="14738350" y="1458976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165100</xdr:rowOff>
    </xdr:from>
    <xdr:to>
      <xdr:col>86</xdr:col>
      <xdr:colOff>25400</xdr:colOff>
      <xdr:row>86</xdr:row>
      <xdr:rowOff>165100</xdr:rowOff>
    </xdr:to>
    <xdr:cxnSp macro="">
      <xdr:nvCxnSpPr>
        <xdr:cNvPr id="751" name="直線コネクタ 750"/>
        <xdr:cNvCxnSpPr/>
      </xdr:nvCxnSpPr>
      <xdr:spPr>
        <a:xfrm>
          <a:off x="14611350" y="14585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50800</xdr:rowOff>
    </xdr:from>
    <xdr:ext cx="402590" cy="250190"/>
    <xdr:sp macro="" textlink="">
      <xdr:nvSpPr>
        <xdr:cNvPr id="752" name="【児童館】&#10;有形固定資産減価償却率最大値テキスト"/>
        <xdr:cNvSpPr txBox="1"/>
      </xdr:nvSpPr>
      <xdr:spPr>
        <a:xfrm>
          <a:off x="14738350" y="12962890"/>
          <a:ext cx="4025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12.1</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102870</xdr:rowOff>
    </xdr:from>
    <xdr:to>
      <xdr:col>86</xdr:col>
      <xdr:colOff>25400</xdr:colOff>
      <xdr:row>78</xdr:row>
      <xdr:rowOff>102870</xdr:rowOff>
    </xdr:to>
    <xdr:cxnSp macro="">
      <xdr:nvCxnSpPr>
        <xdr:cNvPr id="753" name="直線コネクタ 752"/>
        <xdr:cNvCxnSpPr/>
      </xdr:nvCxnSpPr>
      <xdr:spPr>
        <a:xfrm>
          <a:off x="14611350" y="13182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97155</xdr:rowOff>
    </xdr:from>
    <xdr:ext cx="402590" cy="252730"/>
    <xdr:sp macro="" textlink="">
      <xdr:nvSpPr>
        <xdr:cNvPr id="754" name="【児童館】&#10;有形固定資産減価償却率平均値テキスト"/>
        <xdr:cNvSpPr txBox="1"/>
      </xdr:nvSpPr>
      <xdr:spPr>
        <a:xfrm>
          <a:off x="14738350" y="13679805"/>
          <a:ext cx="40259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74930</xdr:rowOff>
    </xdr:from>
    <xdr:to>
      <xdr:col>85</xdr:col>
      <xdr:colOff>171450</xdr:colOff>
      <xdr:row>83</xdr:row>
      <xdr:rowOff>6350</xdr:rowOff>
    </xdr:to>
    <xdr:sp macro="" textlink="">
      <xdr:nvSpPr>
        <xdr:cNvPr id="755" name="フローチャート: 判断 754"/>
        <xdr:cNvSpPr/>
      </xdr:nvSpPr>
      <xdr:spPr>
        <a:xfrm>
          <a:off x="14649450" y="1382522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45085</xdr:rowOff>
    </xdr:from>
    <xdr:to>
      <xdr:col>81</xdr:col>
      <xdr:colOff>101600</xdr:colOff>
      <xdr:row>82</xdr:row>
      <xdr:rowOff>144780</xdr:rowOff>
    </xdr:to>
    <xdr:sp macro="" textlink="">
      <xdr:nvSpPr>
        <xdr:cNvPr id="756" name="フローチャート: 判断 755"/>
        <xdr:cNvSpPr/>
      </xdr:nvSpPr>
      <xdr:spPr>
        <a:xfrm>
          <a:off x="13887450" y="137953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6350</xdr:rowOff>
    </xdr:from>
    <xdr:to>
      <xdr:col>76</xdr:col>
      <xdr:colOff>165100</xdr:colOff>
      <xdr:row>82</xdr:row>
      <xdr:rowOff>106680</xdr:rowOff>
    </xdr:to>
    <xdr:sp macro="" textlink="">
      <xdr:nvSpPr>
        <xdr:cNvPr id="757" name="フローチャート: 判断 756"/>
        <xdr:cNvSpPr/>
      </xdr:nvSpPr>
      <xdr:spPr>
        <a:xfrm>
          <a:off x="13093700" y="1375664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150495</xdr:rowOff>
    </xdr:from>
    <xdr:to>
      <xdr:col>72</xdr:col>
      <xdr:colOff>38100</xdr:colOff>
      <xdr:row>82</xdr:row>
      <xdr:rowOff>81915</xdr:rowOff>
    </xdr:to>
    <xdr:sp macro="" textlink="">
      <xdr:nvSpPr>
        <xdr:cNvPr id="758" name="フローチャート: 判断 757"/>
        <xdr:cNvSpPr/>
      </xdr:nvSpPr>
      <xdr:spPr>
        <a:xfrm>
          <a:off x="12299950" y="137331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45085</xdr:rowOff>
    </xdr:from>
    <xdr:to>
      <xdr:col>67</xdr:col>
      <xdr:colOff>101600</xdr:colOff>
      <xdr:row>83</xdr:row>
      <xdr:rowOff>144780</xdr:rowOff>
    </xdr:to>
    <xdr:sp macro="" textlink="">
      <xdr:nvSpPr>
        <xdr:cNvPr id="759" name="フローチャート: 判断 758"/>
        <xdr:cNvSpPr/>
      </xdr:nvSpPr>
      <xdr:spPr>
        <a:xfrm>
          <a:off x="11487150" y="139630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0825"/>
    <xdr:sp macro="" textlink="">
      <xdr:nvSpPr>
        <xdr:cNvPr id="760" name="テキスト ボックス 759"/>
        <xdr:cNvSpPr txBox="1"/>
      </xdr:nvSpPr>
      <xdr:spPr>
        <a:xfrm>
          <a:off x="145288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9460" cy="250825"/>
    <xdr:sp macro="" textlink="">
      <xdr:nvSpPr>
        <xdr:cNvPr id="761" name="テキスト ボックス 760"/>
        <xdr:cNvSpPr txBox="1"/>
      </xdr:nvSpPr>
      <xdr:spPr>
        <a:xfrm>
          <a:off x="13766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0825"/>
    <xdr:sp macro="" textlink="">
      <xdr:nvSpPr>
        <xdr:cNvPr id="762" name="テキスト ボックス 761"/>
        <xdr:cNvSpPr txBox="1"/>
      </xdr:nvSpPr>
      <xdr:spPr>
        <a:xfrm>
          <a:off x="12973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0825"/>
    <xdr:sp macro="" textlink="">
      <xdr:nvSpPr>
        <xdr:cNvPr id="763" name="テキスト ボックス 762"/>
        <xdr:cNvSpPr txBox="1"/>
      </xdr:nvSpPr>
      <xdr:spPr>
        <a:xfrm>
          <a:off x="121729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9460" cy="250825"/>
    <xdr:sp macro="" textlink="">
      <xdr:nvSpPr>
        <xdr:cNvPr id="764" name="テキスト ボックス 763"/>
        <xdr:cNvSpPr txBox="1"/>
      </xdr:nvSpPr>
      <xdr:spPr>
        <a:xfrm>
          <a:off x="113665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84</xdr:row>
      <xdr:rowOff>51435</xdr:rowOff>
    </xdr:from>
    <xdr:to>
      <xdr:col>85</xdr:col>
      <xdr:colOff>171450</xdr:colOff>
      <xdr:row>84</xdr:row>
      <xdr:rowOff>151130</xdr:rowOff>
    </xdr:to>
    <xdr:sp macro="" textlink="">
      <xdr:nvSpPr>
        <xdr:cNvPr id="765" name="楕円 764"/>
        <xdr:cNvSpPr/>
      </xdr:nvSpPr>
      <xdr:spPr>
        <a:xfrm>
          <a:off x="14649450" y="1413700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30480</xdr:rowOff>
    </xdr:from>
    <xdr:ext cx="402590" cy="250190"/>
    <xdr:sp macro="" textlink="">
      <xdr:nvSpPr>
        <xdr:cNvPr id="766" name="【児童館】&#10;有形固定資産減価償却率該当値テキスト"/>
        <xdr:cNvSpPr txBox="1"/>
      </xdr:nvSpPr>
      <xdr:spPr>
        <a:xfrm>
          <a:off x="14738350" y="14116050"/>
          <a:ext cx="402590"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84</xdr:row>
      <xdr:rowOff>3810</xdr:rowOff>
    </xdr:from>
    <xdr:to>
      <xdr:col>81</xdr:col>
      <xdr:colOff>101600</xdr:colOff>
      <xdr:row>84</xdr:row>
      <xdr:rowOff>103505</xdr:rowOff>
    </xdr:to>
    <xdr:sp macro="" textlink="">
      <xdr:nvSpPr>
        <xdr:cNvPr id="767" name="楕円 766"/>
        <xdr:cNvSpPr/>
      </xdr:nvSpPr>
      <xdr:spPr>
        <a:xfrm>
          <a:off x="13887450" y="1408938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53340</xdr:rowOff>
    </xdr:from>
    <xdr:to>
      <xdr:col>85</xdr:col>
      <xdr:colOff>127000</xdr:colOff>
      <xdr:row>84</xdr:row>
      <xdr:rowOff>100965</xdr:rowOff>
    </xdr:to>
    <xdr:cxnSp macro="">
      <xdr:nvCxnSpPr>
        <xdr:cNvPr id="768" name="直線コネクタ 767"/>
        <xdr:cNvCxnSpPr/>
      </xdr:nvCxnSpPr>
      <xdr:spPr>
        <a:xfrm>
          <a:off x="13938250" y="14138910"/>
          <a:ext cx="762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123825</xdr:rowOff>
    </xdr:from>
    <xdr:to>
      <xdr:col>76</xdr:col>
      <xdr:colOff>165100</xdr:colOff>
      <xdr:row>84</xdr:row>
      <xdr:rowOff>55245</xdr:rowOff>
    </xdr:to>
    <xdr:sp macro="" textlink="">
      <xdr:nvSpPr>
        <xdr:cNvPr id="769" name="楕円 768"/>
        <xdr:cNvSpPr/>
      </xdr:nvSpPr>
      <xdr:spPr>
        <a:xfrm>
          <a:off x="13093700" y="140417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5715</xdr:rowOff>
    </xdr:from>
    <xdr:to>
      <xdr:col>81</xdr:col>
      <xdr:colOff>50800</xdr:colOff>
      <xdr:row>84</xdr:row>
      <xdr:rowOff>53340</xdr:rowOff>
    </xdr:to>
    <xdr:cxnSp macro="">
      <xdr:nvCxnSpPr>
        <xdr:cNvPr id="770" name="直線コネクタ 769"/>
        <xdr:cNvCxnSpPr/>
      </xdr:nvCxnSpPr>
      <xdr:spPr>
        <a:xfrm>
          <a:off x="13144500" y="14091285"/>
          <a:ext cx="7937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74930</xdr:rowOff>
    </xdr:from>
    <xdr:to>
      <xdr:col>72</xdr:col>
      <xdr:colOff>38100</xdr:colOff>
      <xdr:row>84</xdr:row>
      <xdr:rowOff>6350</xdr:rowOff>
    </xdr:to>
    <xdr:sp macro="" textlink="">
      <xdr:nvSpPr>
        <xdr:cNvPr id="771" name="楕円 770"/>
        <xdr:cNvSpPr/>
      </xdr:nvSpPr>
      <xdr:spPr>
        <a:xfrm>
          <a:off x="12299950" y="139928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83</xdr:row>
      <xdr:rowOff>125095</xdr:rowOff>
    </xdr:from>
    <xdr:to>
      <xdr:col>76</xdr:col>
      <xdr:colOff>114300</xdr:colOff>
      <xdr:row>84</xdr:row>
      <xdr:rowOff>5715</xdr:rowOff>
    </xdr:to>
    <xdr:cxnSp macro="">
      <xdr:nvCxnSpPr>
        <xdr:cNvPr id="772" name="直線コネクタ 771"/>
        <xdr:cNvCxnSpPr/>
      </xdr:nvCxnSpPr>
      <xdr:spPr>
        <a:xfrm>
          <a:off x="12344400" y="14043025"/>
          <a:ext cx="8001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27305</xdr:rowOff>
    </xdr:from>
    <xdr:to>
      <xdr:col>67</xdr:col>
      <xdr:colOff>101600</xdr:colOff>
      <xdr:row>83</xdr:row>
      <xdr:rowOff>127000</xdr:rowOff>
    </xdr:to>
    <xdr:sp macro="" textlink="">
      <xdr:nvSpPr>
        <xdr:cNvPr id="773" name="楕円 772"/>
        <xdr:cNvSpPr/>
      </xdr:nvSpPr>
      <xdr:spPr>
        <a:xfrm>
          <a:off x="11487150" y="139452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76835</xdr:rowOff>
    </xdr:from>
    <xdr:to>
      <xdr:col>71</xdr:col>
      <xdr:colOff>171450</xdr:colOff>
      <xdr:row>83</xdr:row>
      <xdr:rowOff>125095</xdr:rowOff>
    </xdr:to>
    <xdr:cxnSp macro="">
      <xdr:nvCxnSpPr>
        <xdr:cNvPr id="774" name="直線コネクタ 773"/>
        <xdr:cNvCxnSpPr/>
      </xdr:nvCxnSpPr>
      <xdr:spPr>
        <a:xfrm>
          <a:off x="11537950" y="13994765"/>
          <a:ext cx="8064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80</xdr:row>
      <xdr:rowOff>161290</xdr:rowOff>
    </xdr:from>
    <xdr:ext cx="402590" cy="250825"/>
    <xdr:sp macro="" textlink="">
      <xdr:nvSpPr>
        <xdr:cNvPr id="775" name="n_1aveValue【児童館】&#10;有形固定資産減価償却率"/>
        <xdr:cNvSpPr txBox="1"/>
      </xdr:nvSpPr>
      <xdr:spPr>
        <a:xfrm>
          <a:off x="13742035" y="13576300"/>
          <a:ext cx="4025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53.6</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80</xdr:row>
      <xdr:rowOff>122555</xdr:rowOff>
    </xdr:from>
    <xdr:ext cx="401955" cy="250190"/>
    <xdr:sp macro="" textlink="">
      <xdr:nvSpPr>
        <xdr:cNvPr id="776" name="n_2aveValue【児童館】&#10;有形固定資産減価償却率"/>
        <xdr:cNvSpPr txBox="1"/>
      </xdr:nvSpPr>
      <xdr:spPr>
        <a:xfrm>
          <a:off x="12960985" y="1353756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80</xdr:row>
      <xdr:rowOff>97790</xdr:rowOff>
    </xdr:from>
    <xdr:ext cx="404495" cy="252730"/>
    <xdr:sp macro="" textlink="">
      <xdr:nvSpPr>
        <xdr:cNvPr id="777" name="n_3aveValue【児童館】&#10;有形固定資産減価償却率"/>
        <xdr:cNvSpPr txBox="1"/>
      </xdr:nvSpPr>
      <xdr:spPr>
        <a:xfrm>
          <a:off x="12167235" y="13512800"/>
          <a:ext cx="404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135890</xdr:rowOff>
    </xdr:from>
    <xdr:ext cx="401955" cy="253365"/>
    <xdr:sp macro="" textlink="">
      <xdr:nvSpPr>
        <xdr:cNvPr id="778" name="n_4aveValue【児童館】&#10;有形固定資産減価償却率"/>
        <xdr:cNvSpPr txBox="1"/>
      </xdr:nvSpPr>
      <xdr:spPr>
        <a:xfrm>
          <a:off x="11354435" y="14053820"/>
          <a:ext cx="4019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84</xdr:row>
      <xdr:rowOff>94615</xdr:rowOff>
    </xdr:from>
    <xdr:ext cx="402590" cy="253365"/>
    <xdr:sp macro="" textlink="">
      <xdr:nvSpPr>
        <xdr:cNvPr id="779" name="n_1mainValue【児童館】&#10;有形固定資産減価償却率"/>
        <xdr:cNvSpPr txBox="1"/>
      </xdr:nvSpPr>
      <xdr:spPr>
        <a:xfrm>
          <a:off x="13742035" y="14180185"/>
          <a:ext cx="402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72.0</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84</xdr:row>
      <xdr:rowOff>46990</xdr:rowOff>
    </xdr:from>
    <xdr:ext cx="401955" cy="250825"/>
    <xdr:sp macro="" textlink="">
      <xdr:nvSpPr>
        <xdr:cNvPr id="780" name="n_2mainValue【児童館】&#10;有形固定資産減価償却率"/>
        <xdr:cNvSpPr txBox="1"/>
      </xdr:nvSpPr>
      <xdr:spPr>
        <a:xfrm>
          <a:off x="12960985" y="14132560"/>
          <a:ext cx="40195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165735</xdr:rowOff>
    </xdr:from>
    <xdr:ext cx="404495" cy="250190"/>
    <xdr:sp macro="" textlink="">
      <xdr:nvSpPr>
        <xdr:cNvPr id="781" name="n_3mainValue【児童館】&#10;有形固定資産減価償却率"/>
        <xdr:cNvSpPr txBox="1"/>
      </xdr:nvSpPr>
      <xdr:spPr>
        <a:xfrm>
          <a:off x="12167235" y="14083665"/>
          <a:ext cx="40449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142875</xdr:rowOff>
    </xdr:from>
    <xdr:ext cx="401955" cy="250190"/>
    <xdr:sp macro="" textlink="">
      <xdr:nvSpPr>
        <xdr:cNvPr id="782" name="n_4mainValue【児童館】&#10;有形固定資産減価償却率"/>
        <xdr:cNvSpPr txBox="1"/>
      </xdr:nvSpPr>
      <xdr:spPr>
        <a:xfrm>
          <a:off x="11354435" y="13725525"/>
          <a:ext cx="40195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149225</xdr:rowOff>
    </xdr:from>
    <xdr:to>
      <xdr:col>120</xdr:col>
      <xdr:colOff>152400</xdr:colOff>
      <xdr:row>72</xdr:row>
      <xdr:rowOff>99060</xdr:rowOff>
    </xdr:to>
    <xdr:sp macro="" textlink="">
      <xdr:nvSpPr>
        <xdr:cNvPr id="783" name="正方形/長方形 782"/>
        <xdr:cNvSpPr/>
      </xdr:nvSpPr>
      <xdr:spPr>
        <a:xfrm>
          <a:off x="16459200" y="11552555"/>
          <a:ext cx="4267200" cy="62039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124460</xdr:rowOff>
    </xdr:from>
    <xdr:to>
      <xdr:col>104</xdr:col>
      <xdr:colOff>127000</xdr:colOff>
      <xdr:row>74</xdr:row>
      <xdr:rowOff>37465</xdr:rowOff>
    </xdr:to>
    <xdr:sp macro="" textlink="">
      <xdr:nvSpPr>
        <xdr:cNvPr id="784" name="正方形/長方形 783"/>
        <xdr:cNvSpPr/>
      </xdr:nvSpPr>
      <xdr:spPr>
        <a:xfrm>
          <a:off x="165862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154940</xdr:rowOff>
    </xdr:from>
    <xdr:to>
      <xdr:col>104</xdr:col>
      <xdr:colOff>127000</xdr:colOff>
      <xdr:row>75</xdr:row>
      <xdr:rowOff>68580</xdr:rowOff>
    </xdr:to>
    <xdr:sp macro="" textlink="">
      <xdr:nvSpPr>
        <xdr:cNvPr id="785" name="正方形/長方形 784"/>
        <xdr:cNvSpPr/>
      </xdr:nvSpPr>
      <xdr:spPr>
        <a:xfrm>
          <a:off x="165862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44/44</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124460</xdr:rowOff>
    </xdr:from>
    <xdr:to>
      <xdr:col>110</xdr:col>
      <xdr:colOff>0</xdr:colOff>
      <xdr:row>74</xdr:row>
      <xdr:rowOff>37465</xdr:rowOff>
    </xdr:to>
    <xdr:sp macro="" textlink="">
      <xdr:nvSpPr>
        <xdr:cNvPr id="786" name="正方形/長方形 785"/>
        <xdr:cNvSpPr/>
      </xdr:nvSpPr>
      <xdr:spPr>
        <a:xfrm>
          <a:off x="174879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154940</xdr:rowOff>
    </xdr:from>
    <xdr:to>
      <xdr:col>110</xdr:col>
      <xdr:colOff>0</xdr:colOff>
      <xdr:row>75</xdr:row>
      <xdr:rowOff>68580</xdr:rowOff>
    </xdr:to>
    <xdr:sp macro="" textlink="">
      <xdr:nvSpPr>
        <xdr:cNvPr id="787" name="正方形/長方形 786"/>
        <xdr:cNvSpPr/>
      </xdr:nvSpPr>
      <xdr:spPr>
        <a:xfrm>
          <a:off x="174879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124460</xdr:rowOff>
    </xdr:from>
    <xdr:to>
      <xdr:col>116</xdr:col>
      <xdr:colOff>0</xdr:colOff>
      <xdr:row>74</xdr:row>
      <xdr:rowOff>37465</xdr:rowOff>
    </xdr:to>
    <xdr:sp macro="" textlink="">
      <xdr:nvSpPr>
        <xdr:cNvPr id="788" name="正方形/長方形 787"/>
        <xdr:cNvSpPr/>
      </xdr:nvSpPr>
      <xdr:spPr>
        <a:xfrm>
          <a:off x="18516600" y="1219835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73</xdr:row>
      <xdr:rowOff>154940</xdr:rowOff>
    </xdr:from>
    <xdr:to>
      <xdr:col>116</xdr:col>
      <xdr:colOff>0</xdr:colOff>
      <xdr:row>75</xdr:row>
      <xdr:rowOff>68580</xdr:rowOff>
    </xdr:to>
    <xdr:sp macro="" textlink="">
      <xdr:nvSpPr>
        <xdr:cNvPr id="789" name="正方形/長方形 788"/>
        <xdr:cNvSpPr/>
      </xdr:nvSpPr>
      <xdr:spPr>
        <a:xfrm>
          <a:off x="18516600" y="12396470"/>
          <a:ext cx="137160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93345</xdr:rowOff>
    </xdr:from>
    <xdr:to>
      <xdr:col>120</xdr:col>
      <xdr:colOff>152400</xdr:colOff>
      <xdr:row>88</xdr:row>
      <xdr:rowOff>149225</xdr:rowOff>
    </xdr:to>
    <xdr:sp macro="" textlink="">
      <xdr:nvSpPr>
        <xdr:cNvPr id="790" name="正方形/長方形 789"/>
        <xdr:cNvSpPr/>
      </xdr:nvSpPr>
      <xdr:spPr>
        <a:xfrm>
          <a:off x="16459200" y="12670155"/>
          <a:ext cx="42672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74295</xdr:rowOff>
    </xdr:from>
    <xdr:ext cx="346710" cy="217805"/>
    <xdr:sp macro="" textlink="">
      <xdr:nvSpPr>
        <xdr:cNvPr id="791" name="テキスト ボックス 790"/>
        <xdr:cNvSpPr txBox="1"/>
      </xdr:nvSpPr>
      <xdr:spPr>
        <a:xfrm>
          <a:off x="16440150" y="12483465"/>
          <a:ext cx="346710" cy="2178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792" name="直線コネクタ 791"/>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37465</xdr:rowOff>
    </xdr:from>
    <xdr:to>
      <xdr:col>120</xdr:col>
      <xdr:colOff>114300</xdr:colOff>
      <xdr:row>86</xdr:row>
      <xdr:rowOff>37465</xdr:rowOff>
    </xdr:to>
    <xdr:cxnSp macro="">
      <xdr:nvCxnSpPr>
        <xdr:cNvPr id="793" name="直線コネクタ 792"/>
        <xdr:cNvCxnSpPr/>
      </xdr:nvCxnSpPr>
      <xdr:spPr>
        <a:xfrm>
          <a:off x="16459200" y="144583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66040</xdr:rowOff>
    </xdr:from>
    <xdr:ext cx="464185" cy="250825"/>
    <xdr:sp macro="" textlink="">
      <xdr:nvSpPr>
        <xdr:cNvPr id="794" name="テキスト ボックス 793"/>
        <xdr:cNvSpPr txBox="1"/>
      </xdr:nvSpPr>
      <xdr:spPr>
        <a:xfrm>
          <a:off x="16048990" y="1431925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83</xdr:row>
      <xdr:rowOff>93345</xdr:rowOff>
    </xdr:from>
    <xdr:to>
      <xdr:col>120</xdr:col>
      <xdr:colOff>114300</xdr:colOff>
      <xdr:row>83</xdr:row>
      <xdr:rowOff>93345</xdr:rowOff>
    </xdr:to>
    <xdr:cxnSp macro="">
      <xdr:nvCxnSpPr>
        <xdr:cNvPr id="795" name="直線コネクタ 794"/>
        <xdr:cNvCxnSpPr/>
      </xdr:nvCxnSpPr>
      <xdr:spPr>
        <a:xfrm>
          <a:off x="16459200" y="140112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121920</xdr:rowOff>
    </xdr:from>
    <xdr:ext cx="464185" cy="250825"/>
    <xdr:sp macro="" textlink="">
      <xdr:nvSpPr>
        <xdr:cNvPr id="796" name="テキスト ボックス 795"/>
        <xdr:cNvSpPr txBox="1"/>
      </xdr:nvSpPr>
      <xdr:spPr>
        <a:xfrm>
          <a:off x="16048990" y="1387221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80</xdr:row>
      <xdr:rowOff>149225</xdr:rowOff>
    </xdr:from>
    <xdr:to>
      <xdr:col>120</xdr:col>
      <xdr:colOff>114300</xdr:colOff>
      <xdr:row>80</xdr:row>
      <xdr:rowOff>149225</xdr:rowOff>
    </xdr:to>
    <xdr:cxnSp macro="">
      <xdr:nvCxnSpPr>
        <xdr:cNvPr id="797" name="直線コネクタ 796"/>
        <xdr:cNvCxnSpPr/>
      </xdr:nvCxnSpPr>
      <xdr:spPr>
        <a:xfrm>
          <a:off x="16459200" y="13564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10160</xdr:rowOff>
    </xdr:from>
    <xdr:ext cx="464185" cy="250825"/>
    <xdr:sp macro="" textlink="">
      <xdr:nvSpPr>
        <xdr:cNvPr id="798" name="テキスト ボックス 797"/>
        <xdr:cNvSpPr txBox="1"/>
      </xdr:nvSpPr>
      <xdr:spPr>
        <a:xfrm>
          <a:off x="16048990" y="1342517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78</xdr:row>
      <xdr:rowOff>37465</xdr:rowOff>
    </xdr:from>
    <xdr:to>
      <xdr:col>120</xdr:col>
      <xdr:colOff>114300</xdr:colOff>
      <xdr:row>78</xdr:row>
      <xdr:rowOff>37465</xdr:rowOff>
    </xdr:to>
    <xdr:cxnSp macro="">
      <xdr:nvCxnSpPr>
        <xdr:cNvPr id="799" name="直線コネクタ 798"/>
        <xdr:cNvCxnSpPr/>
      </xdr:nvCxnSpPr>
      <xdr:spPr>
        <a:xfrm>
          <a:off x="16459200" y="13117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77</xdr:row>
      <xdr:rowOff>66040</xdr:rowOff>
    </xdr:from>
    <xdr:ext cx="464185" cy="250825"/>
    <xdr:sp macro="" textlink="">
      <xdr:nvSpPr>
        <xdr:cNvPr id="800" name="テキスト ボックス 799"/>
        <xdr:cNvSpPr txBox="1"/>
      </xdr:nvSpPr>
      <xdr:spPr>
        <a:xfrm>
          <a:off x="16048990" y="1297813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114300</xdr:colOff>
      <xdr:row>75</xdr:row>
      <xdr:rowOff>93345</xdr:rowOff>
    </xdr:to>
    <xdr:cxnSp macro="">
      <xdr:nvCxnSpPr>
        <xdr:cNvPr id="801" name="直線コネクタ 800"/>
        <xdr:cNvCxnSpPr/>
      </xdr:nvCxnSpPr>
      <xdr:spPr>
        <a:xfrm>
          <a:off x="16459200" y="126701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121920</xdr:rowOff>
    </xdr:from>
    <xdr:ext cx="464185" cy="250825"/>
    <xdr:sp macro="" textlink="">
      <xdr:nvSpPr>
        <xdr:cNvPr id="802" name="テキスト ボックス 801"/>
        <xdr:cNvSpPr txBox="1"/>
      </xdr:nvSpPr>
      <xdr:spPr>
        <a:xfrm>
          <a:off x="16048990" y="1253109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75</xdr:row>
      <xdr:rowOff>93345</xdr:rowOff>
    </xdr:from>
    <xdr:to>
      <xdr:col>120</xdr:col>
      <xdr:colOff>152400</xdr:colOff>
      <xdr:row>88</xdr:row>
      <xdr:rowOff>149225</xdr:rowOff>
    </xdr:to>
    <xdr:sp macro="" textlink="">
      <xdr:nvSpPr>
        <xdr:cNvPr id="803" name="【児童館】&#10;一人当たり面積グラフ枠"/>
        <xdr:cNvSpPr/>
      </xdr:nvSpPr>
      <xdr:spPr>
        <a:xfrm>
          <a:off x="16459200" y="12670155"/>
          <a:ext cx="42672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79</xdr:row>
      <xdr:rowOff>43815</xdr:rowOff>
    </xdr:from>
    <xdr:to>
      <xdr:col>116</xdr:col>
      <xdr:colOff>62865</xdr:colOff>
      <xdr:row>86</xdr:row>
      <xdr:rowOff>15240</xdr:rowOff>
    </xdr:to>
    <xdr:cxnSp macro="">
      <xdr:nvCxnSpPr>
        <xdr:cNvPr id="804" name="直線コネクタ 803"/>
        <xdr:cNvCxnSpPr/>
      </xdr:nvCxnSpPr>
      <xdr:spPr>
        <a:xfrm flipV="1">
          <a:off x="19951065" y="13291185"/>
          <a:ext cx="0" cy="1144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18415</xdr:rowOff>
    </xdr:from>
    <xdr:ext cx="467360" cy="252095"/>
    <xdr:sp macro="" textlink="">
      <xdr:nvSpPr>
        <xdr:cNvPr id="805" name="【児童館】&#10;一人当たり面積最小値テキスト"/>
        <xdr:cNvSpPr txBox="1"/>
      </xdr:nvSpPr>
      <xdr:spPr>
        <a:xfrm>
          <a:off x="19989800" y="14439265"/>
          <a:ext cx="46736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0.005</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15240</xdr:rowOff>
    </xdr:from>
    <xdr:to>
      <xdr:col>116</xdr:col>
      <xdr:colOff>152400</xdr:colOff>
      <xdr:row>86</xdr:row>
      <xdr:rowOff>15240</xdr:rowOff>
    </xdr:to>
    <xdr:cxnSp macro="">
      <xdr:nvCxnSpPr>
        <xdr:cNvPr id="806" name="直線コネクタ 805"/>
        <xdr:cNvCxnSpPr/>
      </xdr:nvCxnSpPr>
      <xdr:spPr>
        <a:xfrm>
          <a:off x="19881850" y="144360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160020</xdr:rowOff>
    </xdr:from>
    <xdr:ext cx="467360" cy="250825"/>
    <xdr:sp macro="" textlink="">
      <xdr:nvSpPr>
        <xdr:cNvPr id="807" name="【児童館】&#10;一人当たり面積最大値テキスト"/>
        <xdr:cNvSpPr txBox="1"/>
      </xdr:nvSpPr>
      <xdr:spPr>
        <a:xfrm>
          <a:off x="19989800" y="1307211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0.261</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43815</xdr:rowOff>
    </xdr:from>
    <xdr:to>
      <xdr:col>116</xdr:col>
      <xdr:colOff>152400</xdr:colOff>
      <xdr:row>79</xdr:row>
      <xdr:rowOff>43815</xdr:rowOff>
    </xdr:to>
    <xdr:cxnSp macro="">
      <xdr:nvCxnSpPr>
        <xdr:cNvPr id="808" name="直線コネクタ 807"/>
        <xdr:cNvCxnSpPr/>
      </xdr:nvCxnSpPr>
      <xdr:spPr>
        <a:xfrm>
          <a:off x="19881850" y="132911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17145</xdr:rowOff>
    </xdr:from>
    <xdr:ext cx="467360" cy="250190"/>
    <xdr:sp macro="" textlink="">
      <xdr:nvSpPr>
        <xdr:cNvPr id="809" name="【児童館】&#10;一人当たり面積平均値テキスト"/>
        <xdr:cNvSpPr txBox="1"/>
      </xdr:nvSpPr>
      <xdr:spPr>
        <a:xfrm>
          <a:off x="19989800" y="14102715"/>
          <a:ext cx="467360" cy="2501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84</xdr:row>
      <xdr:rowOff>162560</xdr:rowOff>
    </xdr:from>
    <xdr:to>
      <xdr:col>116</xdr:col>
      <xdr:colOff>114300</xdr:colOff>
      <xdr:row>85</xdr:row>
      <xdr:rowOff>93980</xdr:rowOff>
    </xdr:to>
    <xdr:sp macro="" textlink="">
      <xdr:nvSpPr>
        <xdr:cNvPr id="810" name="フローチャート: 判断 809"/>
        <xdr:cNvSpPr/>
      </xdr:nvSpPr>
      <xdr:spPr>
        <a:xfrm>
          <a:off x="19900900" y="142481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166370</xdr:rowOff>
    </xdr:from>
    <xdr:to>
      <xdr:col>112</xdr:col>
      <xdr:colOff>38100</xdr:colOff>
      <xdr:row>85</xdr:row>
      <xdr:rowOff>97790</xdr:rowOff>
    </xdr:to>
    <xdr:sp macro="" textlink="">
      <xdr:nvSpPr>
        <xdr:cNvPr id="811" name="フローチャート: 判断 810"/>
        <xdr:cNvSpPr/>
      </xdr:nvSpPr>
      <xdr:spPr>
        <a:xfrm>
          <a:off x="19157950" y="142519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166370</xdr:rowOff>
    </xdr:from>
    <xdr:to>
      <xdr:col>107</xdr:col>
      <xdr:colOff>101600</xdr:colOff>
      <xdr:row>85</xdr:row>
      <xdr:rowOff>97790</xdr:rowOff>
    </xdr:to>
    <xdr:sp macro="" textlink="">
      <xdr:nvSpPr>
        <xdr:cNvPr id="812" name="フローチャート: 判断 811"/>
        <xdr:cNvSpPr/>
      </xdr:nvSpPr>
      <xdr:spPr>
        <a:xfrm>
          <a:off x="18345150" y="14251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157480</xdr:rowOff>
    </xdr:from>
    <xdr:to>
      <xdr:col>102</xdr:col>
      <xdr:colOff>165100</xdr:colOff>
      <xdr:row>85</xdr:row>
      <xdr:rowOff>89535</xdr:rowOff>
    </xdr:to>
    <xdr:sp macro="" textlink="">
      <xdr:nvSpPr>
        <xdr:cNvPr id="813" name="フローチャート: 判断 812"/>
        <xdr:cNvSpPr/>
      </xdr:nvSpPr>
      <xdr:spPr>
        <a:xfrm>
          <a:off x="17551400" y="1424305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85</xdr:row>
      <xdr:rowOff>48260</xdr:rowOff>
    </xdr:from>
    <xdr:to>
      <xdr:col>98</xdr:col>
      <xdr:colOff>38100</xdr:colOff>
      <xdr:row>85</xdr:row>
      <xdr:rowOff>147320</xdr:rowOff>
    </xdr:to>
    <xdr:sp macro="" textlink="">
      <xdr:nvSpPr>
        <xdr:cNvPr id="814" name="フローチャート: 判断 813"/>
        <xdr:cNvSpPr/>
      </xdr:nvSpPr>
      <xdr:spPr>
        <a:xfrm>
          <a:off x="16757650" y="143014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0825"/>
    <xdr:sp macro="" textlink="">
      <xdr:nvSpPr>
        <xdr:cNvPr id="815" name="テキスト ボックス 814"/>
        <xdr:cNvSpPr txBox="1"/>
      </xdr:nvSpPr>
      <xdr:spPr>
        <a:xfrm>
          <a:off x="19780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0825"/>
    <xdr:sp macro="" textlink="">
      <xdr:nvSpPr>
        <xdr:cNvPr id="816" name="テキスト ボックス 815"/>
        <xdr:cNvSpPr txBox="1"/>
      </xdr:nvSpPr>
      <xdr:spPr>
        <a:xfrm>
          <a:off x="190309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9460" cy="250825"/>
    <xdr:sp macro="" textlink="">
      <xdr:nvSpPr>
        <xdr:cNvPr id="817" name="テキスト ボックス 816"/>
        <xdr:cNvSpPr txBox="1"/>
      </xdr:nvSpPr>
      <xdr:spPr>
        <a:xfrm>
          <a:off x="182245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0825"/>
    <xdr:sp macro="" textlink="">
      <xdr:nvSpPr>
        <xdr:cNvPr id="818" name="テキスト ボックス 817"/>
        <xdr:cNvSpPr txBox="1"/>
      </xdr:nvSpPr>
      <xdr:spPr>
        <a:xfrm>
          <a:off x="174307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0825"/>
    <xdr:sp macro="" textlink="">
      <xdr:nvSpPr>
        <xdr:cNvPr id="819" name="テキスト ボックス 818"/>
        <xdr:cNvSpPr txBox="1"/>
      </xdr:nvSpPr>
      <xdr:spPr>
        <a:xfrm>
          <a:off x="166306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85</xdr:row>
      <xdr:rowOff>132715</xdr:rowOff>
    </xdr:from>
    <xdr:to>
      <xdr:col>116</xdr:col>
      <xdr:colOff>114300</xdr:colOff>
      <xdr:row>86</xdr:row>
      <xdr:rowOff>64135</xdr:rowOff>
    </xdr:to>
    <xdr:sp macro="" textlink="">
      <xdr:nvSpPr>
        <xdr:cNvPr id="820" name="楕円 819"/>
        <xdr:cNvSpPr/>
      </xdr:nvSpPr>
      <xdr:spPr>
        <a:xfrm>
          <a:off x="19900900" y="143859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50165</xdr:rowOff>
    </xdr:from>
    <xdr:ext cx="467360" cy="250825"/>
    <xdr:sp macro="" textlink="">
      <xdr:nvSpPr>
        <xdr:cNvPr id="821" name="【児童館】&#10;一人当たり面積該当値テキスト"/>
        <xdr:cNvSpPr txBox="1"/>
      </xdr:nvSpPr>
      <xdr:spPr>
        <a:xfrm>
          <a:off x="19989800" y="14303375"/>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85</xdr:row>
      <xdr:rowOff>132715</xdr:rowOff>
    </xdr:from>
    <xdr:to>
      <xdr:col>112</xdr:col>
      <xdr:colOff>38100</xdr:colOff>
      <xdr:row>86</xdr:row>
      <xdr:rowOff>64135</xdr:rowOff>
    </xdr:to>
    <xdr:sp macro="" textlink="">
      <xdr:nvSpPr>
        <xdr:cNvPr id="822" name="楕円 821"/>
        <xdr:cNvSpPr/>
      </xdr:nvSpPr>
      <xdr:spPr>
        <a:xfrm>
          <a:off x="19157950" y="143859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86</xdr:row>
      <xdr:rowOff>15240</xdr:rowOff>
    </xdr:from>
    <xdr:to>
      <xdr:col>116</xdr:col>
      <xdr:colOff>63500</xdr:colOff>
      <xdr:row>86</xdr:row>
      <xdr:rowOff>15240</xdr:rowOff>
    </xdr:to>
    <xdr:cxnSp macro="">
      <xdr:nvCxnSpPr>
        <xdr:cNvPr id="823" name="直線コネクタ 822"/>
        <xdr:cNvCxnSpPr/>
      </xdr:nvCxnSpPr>
      <xdr:spPr>
        <a:xfrm>
          <a:off x="19202400" y="1443609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128905</xdr:rowOff>
    </xdr:from>
    <xdr:to>
      <xdr:col>107</xdr:col>
      <xdr:colOff>101600</xdr:colOff>
      <xdr:row>86</xdr:row>
      <xdr:rowOff>60325</xdr:rowOff>
    </xdr:to>
    <xdr:sp macro="" textlink="">
      <xdr:nvSpPr>
        <xdr:cNvPr id="824" name="楕円 823"/>
        <xdr:cNvSpPr/>
      </xdr:nvSpPr>
      <xdr:spPr>
        <a:xfrm>
          <a:off x="18345150" y="14382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10795</xdr:rowOff>
    </xdr:from>
    <xdr:to>
      <xdr:col>111</xdr:col>
      <xdr:colOff>171450</xdr:colOff>
      <xdr:row>86</xdr:row>
      <xdr:rowOff>15240</xdr:rowOff>
    </xdr:to>
    <xdr:cxnSp macro="">
      <xdr:nvCxnSpPr>
        <xdr:cNvPr id="825" name="直線コネクタ 824"/>
        <xdr:cNvCxnSpPr/>
      </xdr:nvCxnSpPr>
      <xdr:spPr>
        <a:xfrm>
          <a:off x="18395950" y="14431645"/>
          <a:ext cx="80645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128905</xdr:rowOff>
    </xdr:from>
    <xdr:to>
      <xdr:col>102</xdr:col>
      <xdr:colOff>165100</xdr:colOff>
      <xdr:row>86</xdr:row>
      <xdr:rowOff>60325</xdr:rowOff>
    </xdr:to>
    <xdr:sp macro="" textlink="">
      <xdr:nvSpPr>
        <xdr:cNvPr id="826" name="楕円 825"/>
        <xdr:cNvSpPr/>
      </xdr:nvSpPr>
      <xdr:spPr>
        <a:xfrm>
          <a:off x="17551400" y="143821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10795</xdr:rowOff>
    </xdr:from>
    <xdr:to>
      <xdr:col>107</xdr:col>
      <xdr:colOff>50800</xdr:colOff>
      <xdr:row>86</xdr:row>
      <xdr:rowOff>10795</xdr:rowOff>
    </xdr:to>
    <xdr:cxnSp macro="">
      <xdr:nvCxnSpPr>
        <xdr:cNvPr id="827" name="直線コネクタ 826"/>
        <xdr:cNvCxnSpPr/>
      </xdr:nvCxnSpPr>
      <xdr:spPr>
        <a:xfrm>
          <a:off x="17602200" y="1443164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128905</xdr:rowOff>
    </xdr:from>
    <xdr:to>
      <xdr:col>98</xdr:col>
      <xdr:colOff>38100</xdr:colOff>
      <xdr:row>86</xdr:row>
      <xdr:rowOff>60325</xdr:rowOff>
    </xdr:to>
    <xdr:sp macro="" textlink="">
      <xdr:nvSpPr>
        <xdr:cNvPr id="828" name="楕円 827"/>
        <xdr:cNvSpPr/>
      </xdr:nvSpPr>
      <xdr:spPr>
        <a:xfrm>
          <a:off x="16757650" y="143821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86</xdr:row>
      <xdr:rowOff>10795</xdr:rowOff>
    </xdr:from>
    <xdr:to>
      <xdr:col>102</xdr:col>
      <xdr:colOff>114300</xdr:colOff>
      <xdr:row>86</xdr:row>
      <xdr:rowOff>10795</xdr:rowOff>
    </xdr:to>
    <xdr:cxnSp macro="">
      <xdr:nvCxnSpPr>
        <xdr:cNvPr id="829" name="直線コネクタ 828"/>
        <xdr:cNvCxnSpPr/>
      </xdr:nvCxnSpPr>
      <xdr:spPr>
        <a:xfrm>
          <a:off x="16802100" y="1443164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114300</xdr:rowOff>
    </xdr:from>
    <xdr:ext cx="469900" cy="253365"/>
    <xdr:sp macro="" textlink="">
      <xdr:nvSpPr>
        <xdr:cNvPr id="830" name="n_1aveValue【児童館】&#10;一人当たり面積"/>
        <xdr:cNvSpPr txBox="1"/>
      </xdr:nvSpPr>
      <xdr:spPr>
        <a:xfrm>
          <a:off x="18980150" y="140322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114300</xdr:rowOff>
    </xdr:from>
    <xdr:ext cx="469265" cy="253365"/>
    <xdr:sp macro="" textlink="">
      <xdr:nvSpPr>
        <xdr:cNvPr id="831" name="n_2aveValue【児童館】&#10;一人当たり面積"/>
        <xdr:cNvSpPr txBox="1"/>
      </xdr:nvSpPr>
      <xdr:spPr>
        <a:xfrm>
          <a:off x="18180050" y="1403223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106045</xdr:rowOff>
    </xdr:from>
    <xdr:ext cx="469265" cy="250825"/>
    <xdr:sp macro="" textlink="">
      <xdr:nvSpPr>
        <xdr:cNvPr id="832" name="n_3aveValue【児童館】&#10;一人当たり面積"/>
        <xdr:cNvSpPr txBox="1"/>
      </xdr:nvSpPr>
      <xdr:spPr>
        <a:xfrm>
          <a:off x="17386300" y="14023975"/>
          <a:ext cx="46926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163195</xdr:rowOff>
    </xdr:from>
    <xdr:ext cx="469265" cy="250190"/>
    <xdr:sp macro="" textlink="">
      <xdr:nvSpPr>
        <xdr:cNvPr id="833" name="n_4aveValue【児童館】&#10;一人当たり面積"/>
        <xdr:cNvSpPr txBox="1"/>
      </xdr:nvSpPr>
      <xdr:spPr>
        <a:xfrm>
          <a:off x="16592550" y="1408112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0.024</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55880</xdr:rowOff>
    </xdr:from>
    <xdr:ext cx="469900" cy="253365"/>
    <xdr:sp macro="" textlink="">
      <xdr:nvSpPr>
        <xdr:cNvPr id="834" name="n_1mainValue【児童館】&#10;一人当たり面積"/>
        <xdr:cNvSpPr txBox="1"/>
      </xdr:nvSpPr>
      <xdr:spPr>
        <a:xfrm>
          <a:off x="18980150" y="14476730"/>
          <a:ext cx="4699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0.005</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51435</xdr:rowOff>
    </xdr:from>
    <xdr:ext cx="469265" cy="250190"/>
    <xdr:sp macro="" textlink="">
      <xdr:nvSpPr>
        <xdr:cNvPr id="835" name="n_2mainValue【児童館】&#10;一人当たり面積"/>
        <xdr:cNvSpPr txBox="1"/>
      </xdr:nvSpPr>
      <xdr:spPr>
        <a:xfrm>
          <a:off x="18180050" y="1447228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51435</xdr:rowOff>
    </xdr:from>
    <xdr:ext cx="469265" cy="250190"/>
    <xdr:sp macro="" textlink="">
      <xdr:nvSpPr>
        <xdr:cNvPr id="836" name="n_3mainValue【児童館】&#10;一人当たり面積"/>
        <xdr:cNvSpPr txBox="1"/>
      </xdr:nvSpPr>
      <xdr:spPr>
        <a:xfrm>
          <a:off x="17386300" y="1447228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51435</xdr:rowOff>
    </xdr:from>
    <xdr:ext cx="469265" cy="250190"/>
    <xdr:sp macro="" textlink="">
      <xdr:nvSpPr>
        <xdr:cNvPr id="837" name="n_4mainValue【児童館】&#10;一人当たり面積"/>
        <xdr:cNvSpPr txBox="1"/>
      </xdr:nvSpPr>
      <xdr:spPr>
        <a:xfrm>
          <a:off x="16592550" y="14472285"/>
          <a:ext cx="46926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0.006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8" name="正方形/長方形 837"/>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9" name="正方形/長方形 838"/>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0" name="正方形/長方形 839"/>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46/65</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1" name="正方形/長方形 840"/>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2" name="正方形/長方形 841"/>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3" name="正方形/長方形 842"/>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4" name="正方形/長方形 843"/>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5" name="正方形/長方形 844"/>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846" name="テキスト ボックス 845"/>
        <xdr:cNvSpPr txBox="1"/>
      </xdr:nvSpPr>
      <xdr:spPr>
        <a:xfrm>
          <a:off x="11169650" y="162306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847" name="直線コネクタ 846"/>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185" cy="259080"/>
    <xdr:sp macro="" textlink="">
      <xdr:nvSpPr>
        <xdr:cNvPr id="848" name="テキスト ボックス 847"/>
        <xdr:cNvSpPr txBox="1"/>
      </xdr:nvSpPr>
      <xdr:spPr>
        <a:xfrm>
          <a:off x="10797540" y="18564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171450</xdr:colOff>
      <xdr:row>108</xdr:row>
      <xdr:rowOff>152400</xdr:rowOff>
    </xdr:to>
    <xdr:cxnSp macro="">
      <xdr:nvCxnSpPr>
        <xdr:cNvPr id="849" name="直線コネクタ 848"/>
        <xdr:cNvCxnSpPr/>
      </xdr:nvCxnSpPr>
      <xdr:spPr>
        <a:xfrm>
          <a:off x="11207750" y="1832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10160</xdr:rowOff>
    </xdr:from>
    <xdr:ext cx="464185" cy="259080"/>
    <xdr:sp macro="" textlink="">
      <xdr:nvSpPr>
        <xdr:cNvPr id="850" name="テキスト ボックス 849"/>
        <xdr:cNvSpPr txBox="1"/>
      </xdr:nvSpPr>
      <xdr:spPr>
        <a:xfrm>
          <a:off x="10797540" y="18183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171450</xdr:colOff>
      <xdr:row>106</xdr:row>
      <xdr:rowOff>114300</xdr:rowOff>
    </xdr:to>
    <xdr:cxnSp macro="">
      <xdr:nvCxnSpPr>
        <xdr:cNvPr id="851" name="直線コネクタ 850"/>
        <xdr:cNvCxnSpPr/>
      </xdr:nvCxnSpPr>
      <xdr:spPr>
        <a:xfrm>
          <a:off x="11207750" y="1794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0685" cy="255905"/>
    <xdr:sp macro="" textlink="">
      <xdr:nvSpPr>
        <xdr:cNvPr id="852" name="テキスト ボックス 851"/>
        <xdr:cNvSpPr txBox="1"/>
      </xdr:nvSpPr>
      <xdr:spPr>
        <a:xfrm>
          <a:off x="10842625" y="17802860"/>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171450</xdr:colOff>
      <xdr:row>104</xdr:row>
      <xdr:rowOff>76200</xdr:rowOff>
    </xdr:to>
    <xdr:cxnSp macro="">
      <xdr:nvCxnSpPr>
        <xdr:cNvPr id="853" name="直線コネクタ 852"/>
        <xdr:cNvCxnSpPr/>
      </xdr:nvCxnSpPr>
      <xdr:spPr>
        <a:xfrm>
          <a:off x="11207750" y="1756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0685" cy="259080"/>
    <xdr:sp macro="" textlink="">
      <xdr:nvSpPr>
        <xdr:cNvPr id="854" name="テキスト ボックス 853"/>
        <xdr:cNvSpPr txBox="1"/>
      </xdr:nvSpPr>
      <xdr:spPr>
        <a:xfrm>
          <a:off x="10842625" y="17421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171450</xdr:colOff>
      <xdr:row>102</xdr:row>
      <xdr:rowOff>38100</xdr:rowOff>
    </xdr:to>
    <xdr:cxnSp macro="">
      <xdr:nvCxnSpPr>
        <xdr:cNvPr id="855" name="直線コネクタ 854"/>
        <xdr:cNvCxnSpPr/>
      </xdr:nvCxnSpPr>
      <xdr:spPr>
        <a:xfrm>
          <a:off x="11207750" y="1718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0685" cy="259080"/>
    <xdr:sp macro="" textlink="">
      <xdr:nvSpPr>
        <xdr:cNvPr id="856" name="テキスト ボックス 855"/>
        <xdr:cNvSpPr txBox="1"/>
      </xdr:nvSpPr>
      <xdr:spPr>
        <a:xfrm>
          <a:off x="10842625" y="17040860"/>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171450</xdr:colOff>
      <xdr:row>100</xdr:row>
      <xdr:rowOff>0</xdr:rowOff>
    </xdr:to>
    <xdr:cxnSp macro="">
      <xdr:nvCxnSpPr>
        <xdr:cNvPr id="857" name="直線コネクタ 856"/>
        <xdr:cNvCxnSpPr/>
      </xdr:nvCxnSpPr>
      <xdr:spPr>
        <a:xfrm>
          <a:off x="11207750" y="1680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99</xdr:row>
      <xdr:rowOff>29210</xdr:rowOff>
    </xdr:from>
    <xdr:ext cx="400685" cy="255905"/>
    <xdr:sp macro="" textlink="">
      <xdr:nvSpPr>
        <xdr:cNvPr id="858" name="テキスト ボックス 857"/>
        <xdr:cNvSpPr txBox="1"/>
      </xdr:nvSpPr>
      <xdr:spPr>
        <a:xfrm>
          <a:off x="10842625" y="16659860"/>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859" name="直線コネクタ 858"/>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96</xdr:row>
      <xdr:rowOff>162560</xdr:rowOff>
    </xdr:from>
    <xdr:ext cx="338455" cy="259080"/>
    <xdr:sp macro="" textlink="">
      <xdr:nvSpPr>
        <xdr:cNvPr id="860" name="テキスト ボックス 859"/>
        <xdr:cNvSpPr txBox="1"/>
      </xdr:nvSpPr>
      <xdr:spPr>
        <a:xfrm>
          <a:off x="10906760" y="16278860"/>
          <a:ext cx="3384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1" name="【公民館】&#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99</xdr:row>
      <xdr:rowOff>163830</xdr:rowOff>
    </xdr:from>
    <xdr:to>
      <xdr:col>85</xdr:col>
      <xdr:colOff>126365</xdr:colOff>
      <xdr:row>108</xdr:row>
      <xdr:rowOff>152400</xdr:rowOff>
    </xdr:to>
    <xdr:cxnSp macro="">
      <xdr:nvCxnSpPr>
        <xdr:cNvPr id="862" name="直線コネクタ 861"/>
        <xdr:cNvCxnSpPr/>
      </xdr:nvCxnSpPr>
      <xdr:spPr>
        <a:xfrm flipV="1">
          <a:off x="14699615" y="16794480"/>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156210</xdr:rowOff>
    </xdr:from>
    <xdr:ext cx="467360" cy="255905"/>
    <xdr:sp macro="" textlink="">
      <xdr:nvSpPr>
        <xdr:cNvPr id="863" name="【公民館】&#10;有形固定資産減価償却率最小値テキスト"/>
        <xdr:cNvSpPr txBox="1"/>
      </xdr:nvSpPr>
      <xdr:spPr>
        <a:xfrm>
          <a:off x="14738350" y="1832991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4" name="直線コネクタ 863"/>
        <xdr:cNvCxnSpPr/>
      </xdr:nvCxnSpPr>
      <xdr:spPr>
        <a:xfrm>
          <a:off x="14611350" y="18326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110490</xdr:rowOff>
    </xdr:from>
    <xdr:ext cx="402590" cy="255905"/>
    <xdr:sp macro="" textlink="">
      <xdr:nvSpPr>
        <xdr:cNvPr id="865" name="【公民館】&#10;有形固定資産減価償却率最大値テキスト"/>
        <xdr:cNvSpPr txBox="1"/>
      </xdr:nvSpPr>
      <xdr:spPr>
        <a:xfrm>
          <a:off x="14738350" y="1656969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a:t>
          </a:r>
          <a:endParaRPr kumimoji="1" lang="ja-JP" altLang="en-US" sz="1000" b="1">
            <a:latin typeface="ＭＳ Ｐゴシック"/>
            <a:ea typeface="ＭＳ Ｐゴシック"/>
          </a:endParaRPr>
        </a:p>
      </xdr:txBody>
    </xdr:sp>
    <xdr:clientData/>
  </xdr:oneCellAnchor>
  <xdr:twoCellAnchor>
    <xdr:from>
      <xdr:col>85</xdr:col>
      <xdr:colOff>38100</xdr:colOff>
      <xdr:row>99</xdr:row>
      <xdr:rowOff>163830</xdr:rowOff>
    </xdr:from>
    <xdr:to>
      <xdr:col>86</xdr:col>
      <xdr:colOff>25400</xdr:colOff>
      <xdr:row>99</xdr:row>
      <xdr:rowOff>163830</xdr:rowOff>
    </xdr:to>
    <xdr:cxnSp macro="">
      <xdr:nvCxnSpPr>
        <xdr:cNvPr id="866" name="直線コネクタ 865"/>
        <xdr:cNvCxnSpPr/>
      </xdr:nvCxnSpPr>
      <xdr:spPr>
        <a:xfrm>
          <a:off x="14611350" y="167944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99695</xdr:rowOff>
    </xdr:from>
    <xdr:ext cx="402590" cy="255905"/>
    <xdr:sp macro="" textlink="">
      <xdr:nvSpPr>
        <xdr:cNvPr id="867" name="【公民館】&#10;有形固定資産減価償却率平均値テキスト"/>
        <xdr:cNvSpPr txBox="1"/>
      </xdr:nvSpPr>
      <xdr:spPr>
        <a:xfrm>
          <a:off x="14738350" y="17587595"/>
          <a:ext cx="4025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71.7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76835</xdr:rowOff>
    </xdr:from>
    <xdr:to>
      <xdr:col>85</xdr:col>
      <xdr:colOff>171450</xdr:colOff>
      <xdr:row>106</xdr:row>
      <xdr:rowOff>6985</xdr:rowOff>
    </xdr:to>
    <xdr:sp macro="" textlink="">
      <xdr:nvSpPr>
        <xdr:cNvPr id="868" name="フローチャート: 判断 867"/>
        <xdr:cNvSpPr/>
      </xdr:nvSpPr>
      <xdr:spPr>
        <a:xfrm>
          <a:off x="14649450" y="177361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38735</xdr:rowOff>
    </xdr:from>
    <xdr:to>
      <xdr:col>81</xdr:col>
      <xdr:colOff>101600</xdr:colOff>
      <xdr:row>105</xdr:row>
      <xdr:rowOff>140335</xdr:rowOff>
    </xdr:to>
    <xdr:sp macro="" textlink="">
      <xdr:nvSpPr>
        <xdr:cNvPr id="869" name="フローチャート: 判断 868"/>
        <xdr:cNvSpPr/>
      </xdr:nvSpPr>
      <xdr:spPr>
        <a:xfrm>
          <a:off x="13887450" y="17698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27305</xdr:rowOff>
    </xdr:from>
    <xdr:to>
      <xdr:col>76</xdr:col>
      <xdr:colOff>165100</xdr:colOff>
      <xdr:row>105</xdr:row>
      <xdr:rowOff>128905</xdr:rowOff>
    </xdr:to>
    <xdr:sp macro="" textlink="">
      <xdr:nvSpPr>
        <xdr:cNvPr id="870" name="フローチャート: 判断 869"/>
        <xdr:cNvSpPr/>
      </xdr:nvSpPr>
      <xdr:spPr>
        <a:xfrm>
          <a:off x="13093700" y="1768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153035</xdr:rowOff>
    </xdr:from>
    <xdr:to>
      <xdr:col>72</xdr:col>
      <xdr:colOff>38100</xdr:colOff>
      <xdr:row>105</xdr:row>
      <xdr:rowOff>83185</xdr:rowOff>
    </xdr:to>
    <xdr:sp macro="" textlink="">
      <xdr:nvSpPr>
        <xdr:cNvPr id="871" name="フローチャート: 判断 870"/>
        <xdr:cNvSpPr/>
      </xdr:nvSpPr>
      <xdr:spPr>
        <a:xfrm>
          <a:off x="12299950" y="176409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6350</xdr:rowOff>
    </xdr:from>
    <xdr:to>
      <xdr:col>67</xdr:col>
      <xdr:colOff>101600</xdr:colOff>
      <xdr:row>104</xdr:row>
      <xdr:rowOff>107950</xdr:rowOff>
    </xdr:to>
    <xdr:sp macro="" textlink="">
      <xdr:nvSpPr>
        <xdr:cNvPr id="872" name="フローチャート: 判断 871"/>
        <xdr:cNvSpPr/>
      </xdr:nvSpPr>
      <xdr:spPr>
        <a:xfrm>
          <a:off x="11487150" y="1749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73" name="テキスト ボックス 872"/>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9460" cy="259080"/>
    <xdr:sp macro="" textlink="">
      <xdr:nvSpPr>
        <xdr:cNvPr id="874" name="テキスト ボックス 873"/>
        <xdr:cNvSpPr txBox="1"/>
      </xdr:nvSpPr>
      <xdr:spPr>
        <a:xfrm>
          <a:off x="13766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75" name="テキスト ボックス 874"/>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876" name="テキスト ボックス 875"/>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9460" cy="259080"/>
    <xdr:sp macro="" textlink="">
      <xdr:nvSpPr>
        <xdr:cNvPr id="877" name="テキスト ボックス 876"/>
        <xdr:cNvSpPr txBox="1"/>
      </xdr:nvSpPr>
      <xdr:spPr>
        <a:xfrm>
          <a:off x="11366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122555</xdr:rowOff>
    </xdr:from>
    <xdr:to>
      <xdr:col>85</xdr:col>
      <xdr:colOff>171450</xdr:colOff>
      <xdr:row>107</xdr:row>
      <xdr:rowOff>52705</xdr:rowOff>
    </xdr:to>
    <xdr:sp macro="" textlink="">
      <xdr:nvSpPr>
        <xdr:cNvPr id="878" name="楕円 877"/>
        <xdr:cNvSpPr/>
      </xdr:nvSpPr>
      <xdr:spPr>
        <a:xfrm>
          <a:off x="14649450" y="1795335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100965</xdr:rowOff>
    </xdr:from>
    <xdr:ext cx="402590" cy="255905"/>
    <xdr:sp macro="" textlink="">
      <xdr:nvSpPr>
        <xdr:cNvPr id="879" name="【公民館】&#10;有形固定資産減価償却率該当値テキスト"/>
        <xdr:cNvSpPr txBox="1"/>
      </xdr:nvSpPr>
      <xdr:spPr>
        <a:xfrm>
          <a:off x="14738350" y="1793176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90170</xdr:rowOff>
    </xdr:from>
    <xdr:to>
      <xdr:col>81</xdr:col>
      <xdr:colOff>101600</xdr:colOff>
      <xdr:row>107</xdr:row>
      <xdr:rowOff>20320</xdr:rowOff>
    </xdr:to>
    <xdr:sp macro="" textlink="">
      <xdr:nvSpPr>
        <xdr:cNvPr id="880" name="楕円 879"/>
        <xdr:cNvSpPr/>
      </xdr:nvSpPr>
      <xdr:spPr>
        <a:xfrm>
          <a:off x="1388745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140970</xdr:rowOff>
    </xdr:from>
    <xdr:to>
      <xdr:col>85</xdr:col>
      <xdr:colOff>127000</xdr:colOff>
      <xdr:row>107</xdr:row>
      <xdr:rowOff>1905</xdr:rowOff>
    </xdr:to>
    <xdr:cxnSp macro="">
      <xdr:nvCxnSpPr>
        <xdr:cNvPr id="881" name="直線コネクタ 880"/>
        <xdr:cNvCxnSpPr/>
      </xdr:nvCxnSpPr>
      <xdr:spPr>
        <a:xfrm>
          <a:off x="13938250" y="17971770"/>
          <a:ext cx="762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59690</xdr:rowOff>
    </xdr:from>
    <xdr:to>
      <xdr:col>76</xdr:col>
      <xdr:colOff>165100</xdr:colOff>
      <xdr:row>106</xdr:row>
      <xdr:rowOff>161290</xdr:rowOff>
    </xdr:to>
    <xdr:sp macro="" textlink="">
      <xdr:nvSpPr>
        <xdr:cNvPr id="882" name="楕円 881"/>
        <xdr:cNvSpPr/>
      </xdr:nvSpPr>
      <xdr:spPr>
        <a:xfrm>
          <a:off x="13093700" y="1789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110490</xdr:rowOff>
    </xdr:from>
    <xdr:to>
      <xdr:col>81</xdr:col>
      <xdr:colOff>50800</xdr:colOff>
      <xdr:row>106</xdr:row>
      <xdr:rowOff>140970</xdr:rowOff>
    </xdr:to>
    <xdr:cxnSp macro="">
      <xdr:nvCxnSpPr>
        <xdr:cNvPr id="883" name="直線コネクタ 882"/>
        <xdr:cNvCxnSpPr/>
      </xdr:nvCxnSpPr>
      <xdr:spPr>
        <a:xfrm>
          <a:off x="13144500" y="17941290"/>
          <a:ext cx="79375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103505</xdr:rowOff>
    </xdr:from>
    <xdr:to>
      <xdr:col>72</xdr:col>
      <xdr:colOff>38100</xdr:colOff>
      <xdr:row>107</xdr:row>
      <xdr:rowOff>33655</xdr:rowOff>
    </xdr:to>
    <xdr:sp macro="" textlink="">
      <xdr:nvSpPr>
        <xdr:cNvPr id="884" name="楕円 883"/>
        <xdr:cNvSpPr/>
      </xdr:nvSpPr>
      <xdr:spPr>
        <a:xfrm>
          <a:off x="12299950" y="1793430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106</xdr:row>
      <xdr:rowOff>110490</xdr:rowOff>
    </xdr:from>
    <xdr:to>
      <xdr:col>76</xdr:col>
      <xdr:colOff>114300</xdr:colOff>
      <xdr:row>106</xdr:row>
      <xdr:rowOff>154940</xdr:rowOff>
    </xdr:to>
    <xdr:cxnSp macro="">
      <xdr:nvCxnSpPr>
        <xdr:cNvPr id="885" name="直線コネクタ 884"/>
        <xdr:cNvCxnSpPr/>
      </xdr:nvCxnSpPr>
      <xdr:spPr>
        <a:xfrm flipV="1">
          <a:off x="12344400" y="17941290"/>
          <a:ext cx="8001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21590</xdr:rowOff>
    </xdr:from>
    <xdr:to>
      <xdr:col>67</xdr:col>
      <xdr:colOff>101600</xdr:colOff>
      <xdr:row>106</xdr:row>
      <xdr:rowOff>123190</xdr:rowOff>
    </xdr:to>
    <xdr:sp macro="" textlink="">
      <xdr:nvSpPr>
        <xdr:cNvPr id="886" name="楕円 885"/>
        <xdr:cNvSpPr/>
      </xdr:nvSpPr>
      <xdr:spPr>
        <a:xfrm>
          <a:off x="11487150" y="1785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72390</xdr:rowOff>
    </xdr:from>
    <xdr:to>
      <xdr:col>71</xdr:col>
      <xdr:colOff>171450</xdr:colOff>
      <xdr:row>106</xdr:row>
      <xdr:rowOff>154940</xdr:rowOff>
    </xdr:to>
    <xdr:cxnSp macro="">
      <xdr:nvCxnSpPr>
        <xdr:cNvPr id="887" name="直線コネクタ 886"/>
        <xdr:cNvCxnSpPr/>
      </xdr:nvCxnSpPr>
      <xdr:spPr>
        <a:xfrm>
          <a:off x="11537950" y="17903190"/>
          <a:ext cx="80645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156845</xdr:rowOff>
    </xdr:from>
    <xdr:ext cx="402590" cy="255905"/>
    <xdr:sp macro="" textlink="">
      <xdr:nvSpPr>
        <xdr:cNvPr id="888" name="n_1aveValue【公民館】&#10;有形固定資産減価償却率"/>
        <xdr:cNvSpPr txBox="1"/>
      </xdr:nvSpPr>
      <xdr:spPr>
        <a:xfrm>
          <a:off x="13742035" y="1747329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69.7</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145415</xdr:rowOff>
    </xdr:from>
    <xdr:ext cx="401955" cy="255905"/>
    <xdr:sp macro="" textlink="">
      <xdr:nvSpPr>
        <xdr:cNvPr id="889" name="n_2aveValue【公民館】&#10;有形固定資産減価償却率"/>
        <xdr:cNvSpPr txBox="1"/>
      </xdr:nvSpPr>
      <xdr:spPr>
        <a:xfrm>
          <a:off x="12960985" y="1746186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99695</xdr:rowOff>
    </xdr:from>
    <xdr:ext cx="404495" cy="255905"/>
    <xdr:sp macro="" textlink="">
      <xdr:nvSpPr>
        <xdr:cNvPr id="890" name="n_3aveValue【公民館】&#10;有形固定資産減価償却率"/>
        <xdr:cNvSpPr txBox="1"/>
      </xdr:nvSpPr>
      <xdr:spPr>
        <a:xfrm>
          <a:off x="12167235" y="17416145"/>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102</xdr:row>
      <xdr:rowOff>124460</xdr:rowOff>
    </xdr:from>
    <xdr:ext cx="401955" cy="259080"/>
    <xdr:sp macro="" textlink="">
      <xdr:nvSpPr>
        <xdr:cNvPr id="891" name="n_4aveValue【公民館】&#10;有形固定資産減価償却率"/>
        <xdr:cNvSpPr txBox="1"/>
      </xdr:nvSpPr>
      <xdr:spPr>
        <a:xfrm>
          <a:off x="11354435" y="172694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107</xdr:row>
      <xdr:rowOff>11430</xdr:rowOff>
    </xdr:from>
    <xdr:ext cx="402590" cy="259080"/>
    <xdr:sp macro="" textlink="">
      <xdr:nvSpPr>
        <xdr:cNvPr id="892" name="n_1mainValue【公民館】&#10;有形固定資産減価償却率"/>
        <xdr:cNvSpPr txBox="1"/>
      </xdr:nvSpPr>
      <xdr:spPr>
        <a:xfrm>
          <a:off x="13742035" y="1801368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152400</xdr:rowOff>
    </xdr:from>
    <xdr:ext cx="401955" cy="259080"/>
    <xdr:sp macro="" textlink="">
      <xdr:nvSpPr>
        <xdr:cNvPr id="893" name="n_2mainValue【公民館】&#10;有形固定資産減価償却率"/>
        <xdr:cNvSpPr txBox="1"/>
      </xdr:nvSpPr>
      <xdr:spPr>
        <a:xfrm>
          <a:off x="12960985" y="179832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107</xdr:row>
      <xdr:rowOff>24765</xdr:rowOff>
    </xdr:from>
    <xdr:ext cx="404495" cy="259080"/>
    <xdr:sp macro="" textlink="">
      <xdr:nvSpPr>
        <xdr:cNvPr id="894" name="n_3mainValue【公民館】&#10;有形固定資産減価償却率"/>
        <xdr:cNvSpPr txBox="1"/>
      </xdr:nvSpPr>
      <xdr:spPr>
        <a:xfrm>
          <a:off x="12167235" y="1802701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114300</xdr:rowOff>
    </xdr:from>
    <xdr:ext cx="401955" cy="259080"/>
    <xdr:sp macro="" textlink="">
      <xdr:nvSpPr>
        <xdr:cNvPr id="895" name="n_4mainValue【公民館】&#10;有形固定資産減価償却率"/>
        <xdr:cNvSpPr txBox="1"/>
      </xdr:nvSpPr>
      <xdr:spPr>
        <a:xfrm>
          <a:off x="11354435" y="1794510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31/66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0.132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904" name="テキスト ボックス 903"/>
        <xdr:cNvSpPr txBox="1"/>
      </xdr:nvSpPr>
      <xdr:spPr>
        <a:xfrm>
          <a:off x="16440150" y="162306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906" name="直線コネクタ 905"/>
        <xdr:cNvCxnSpPr/>
      </xdr:nvCxnSpPr>
      <xdr:spPr>
        <a:xfrm>
          <a:off x="16459200" y="182499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107</xdr:row>
      <xdr:rowOff>105410</xdr:rowOff>
    </xdr:from>
    <xdr:ext cx="464185" cy="259080"/>
    <xdr:sp macro="" textlink="">
      <xdr:nvSpPr>
        <xdr:cNvPr id="907" name="テキスト ボックス 906"/>
        <xdr:cNvSpPr txBox="1"/>
      </xdr:nvSpPr>
      <xdr:spPr>
        <a:xfrm>
          <a:off x="16048990" y="181076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908" name="直線コネクタ 907"/>
        <xdr:cNvCxnSpPr/>
      </xdr:nvCxnSpPr>
      <xdr:spPr>
        <a:xfrm>
          <a:off x="16459200" y="177927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162560</xdr:rowOff>
    </xdr:from>
    <xdr:ext cx="464185" cy="259080"/>
    <xdr:sp macro="" textlink="">
      <xdr:nvSpPr>
        <xdr:cNvPr id="909" name="テキスト ボックス 908"/>
        <xdr:cNvSpPr txBox="1"/>
      </xdr:nvSpPr>
      <xdr:spPr>
        <a:xfrm>
          <a:off x="16048990" y="176504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910" name="直線コネクタ 909"/>
        <xdr:cNvCxnSpPr/>
      </xdr:nvCxnSpPr>
      <xdr:spPr>
        <a:xfrm>
          <a:off x="16459200" y="173355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48260</xdr:rowOff>
    </xdr:from>
    <xdr:ext cx="464185" cy="259080"/>
    <xdr:sp macro="" textlink="">
      <xdr:nvSpPr>
        <xdr:cNvPr id="911" name="テキスト ボックス 910"/>
        <xdr:cNvSpPr txBox="1"/>
      </xdr:nvSpPr>
      <xdr:spPr>
        <a:xfrm>
          <a:off x="16048990" y="171932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912" name="直線コネクタ 911"/>
        <xdr:cNvCxnSpPr/>
      </xdr:nvCxnSpPr>
      <xdr:spPr>
        <a:xfrm>
          <a:off x="16459200" y="168783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105410</xdr:rowOff>
    </xdr:from>
    <xdr:ext cx="464185" cy="259080"/>
    <xdr:sp macro="" textlink="">
      <xdr:nvSpPr>
        <xdr:cNvPr id="913" name="テキスト ボックス 912"/>
        <xdr:cNvSpPr txBox="1"/>
      </xdr:nvSpPr>
      <xdr:spPr>
        <a:xfrm>
          <a:off x="16048990" y="167360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915" name="テキスト ボックス 914"/>
        <xdr:cNvSpPr txBox="1"/>
      </xdr:nvSpPr>
      <xdr:spPr>
        <a:xfrm>
          <a:off x="16048990" y="16278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99</xdr:row>
      <xdr:rowOff>160655</xdr:rowOff>
    </xdr:from>
    <xdr:to>
      <xdr:col>116</xdr:col>
      <xdr:colOff>62865</xdr:colOff>
      <xdr:row>108</xdr:row>
      <xdr:rowOff>33020</xdr:rowOff>
    </xdr:to>
    <xdr:cxnSp macro="">
      <xdr:nvCxnSpPr>
        <xdr:cNvPr id="917" name="直線コネクタ 916"/>
        <xdr:cNvCxnSpPr/>
      </xdr:nvCxnSpPr>
      <xdr:spPr>
        <a:xfrm flipV="1">
          <a:off x="19951065" y="16791305"/>
          <a:ext cx="0" cy="14154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36830</xdr:rowOff>
    </xdr:from>
    <xdr:ext cx="467360" cy="259080"/>
    <xdr:sp macro="" textlink="">
      <xdr:nvSpPr>
        <xdr:cNvPr id="918" name="【公民館】&#10;一人当たり面積最小値テキスト"/>
        <xdr:cNvSpPr txBox="1"/>
      </xdr:nvSpPr>
      <xdr:spPr>
        <a:xfrm>
          <a:off x="19989800" y="1821053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33020</xdr:rowOff>
    </xdr:from>
    <xdr:to>
      <xdr:col>116</xdr:col>
      <xdr:colOff>152400</xdr:colOff>
      <xdr:row>108</xdr:row>
      <xdr:rowOff>33020</xdr:rowOff>
    </xdr:to>
    <xdr:cxnSp macro="">
      <xdr:nvCxnSpPr>
        <xdr:cNvPr id="919" name="直線コネクタ 918"/>
        <xdr:cNvCxnSpPr/>
      </xdr:nvCxnSpPr>
      <xdr:spPr>
        <a:xfrm>
          <a:off x="19881850" y="1820672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107315</xdr:rowOff>
    </xdr:from>
    <xdr:ext cx="467360" cy="259080"/>
    <xdr:sp macro="" textlink="">
      <xdr:nvSpPr>
        <xdr:cNvPr id="920" name="【公民館】&#10;一人当たり面積最大値テキスト"/>
        <xdr:cNvSpPr txBox="1"/>
      </xdr:nvSpPr>
      <xdr:spPr>
        <a:xfrm>
          <a:off x="19989800" y="1656651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0.638</a:t>
          </a:r>
          <a:endParaRPr kumimoji="1" lang="ja-JP" altLang="en-US" sz="1000" b="1">
            <a:latin typeface="ＭＳ Ｐゴシック"/>
            <a:ea typeface="ＭＳ Ｐゴシック"/>
          </a:endParaRPr>
        </a:p>
      </xdr:txBody>
    </xdr:sp>
    <xdr:clientData/>
  </xdr:oneCellAnchor>
  <xdr:twoCellAnchor>
    <xdr:from>
      <xdr:col>115</xdr:col>
      <xdr:colOff>165100</xdr:colOff>
      <xdr:row>99</xdr:row>
      <xdr:rowOff>160655</xdr:rowOff>
    </xdr:from>
    <xdr:to>
      <xdr:col>116</xdr:col>
      <xdr:colOff>152400</xdr:colOff>
      <xdr:row>99</xdr:row>
      <xdr:rowOff>160655</xdr:rowOff>
    </xdr:to>
    <xdr:cxnSp macro="">
      <xdr:nvCxnSpPr>
        <xdr:cNvPr id="921" name="直線コネクタ 920"/>
        <xdr:cNvCxnSpPr/>
      </xdr:nvCxnSpPr>
      <xdr:spPr>
        <a:xfrm>
          <a:off x="19881850" y="167913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148590</xdr:rowOff>
    </xdr:from>
    <xdr:ext cx="467360" cy="259080"/>
    <xdr:sp macro="" textlink="">
      <xdr:nvSpPr>
        <xdr:cNvPr id="922" name="【公民館】&#10;一人当たり面積平均値テキスト"/>
        <xdr:cNvSpPr txBox="1"/>
      </xdr:nvSpPr>
      <xdr:spPr>
        <a:xfrm>
          <a:off x="19989800" y="17636490"/>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125730</xdr:rowOff>
    </xdr:from>
    <xdr:to>
      <xdr:col>116</xdr:col>
      <xdr:colOff>114300</xdr:colOff>
      <xdr:row>106</xdr:row>
      <xdr:rowOff>55880</xdr:rowOff>
    </xdr:to>
    <xdr:sp macro="" textlink="">
      <xdr:nvSpPr>
        <xdr:cNvPr id="923" name="フローチャート: 判断 922"/>
        <xdr:cNvSpPr/>
      </xdr:nvSpPr>
      <xdr:spPr>
        <a:xfrm>
          <a:off x="1990090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116840</xdr:rowOff>
    </xdr:from>
    <xdr:to>
      <xdr:col>112</xdr:col>
      <xdr:colOff>38100</xdr:colOff>
      <xdr:row>106</xdr:row>
      <xdr:rowOff>46990</xdr:rowOff>
    </xdr:to>
    <xdr:sp macro="" textlink="">
      <xdr:nvSpPr>
        <xdr:cNvPr id="924" name="フローチャート: 判断 923"/>
        <xdr:cNvSpPr/>
      </xdr:nvSpPr>
      <xdr:spPr>
        <a:xfrm>
          <a:off x="19157950" y="177761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125730</xdr:rowOff>
    </xdr:from>
    <xdr:to>
      <xdr:col>107</xdr:col>
      <xdr:colOff>101600</xdr:colOff>
      <xdr:row>106</xdr:row>
      <xdr:rowOff>55880</xdr:rowOff>
    </xdr:to>
    <xdr:sp macro="" textlink="">
      <xdr:nvSpPr>
        <xdr:cNvPr id="925" name="フローチャート: 判断 924"/>
        <xdr:cNvSpPr/>
      </xdr:nvSpPr>
      <xdr:spPr>
        <a:xfrm>
          <a:off x="18345150" y="1778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132715</xdr:rowOff>
    </xdr:from>
    <xdr:to>
      <xdr:col>102</xdr:col>
      <xdr:colOff>165100</xdr:colOff>
      <xdr:row>106</xdr:row>
      <xdr:rowOff>63500</xdr:rowOff>
    </xdr:to>
    <xdr:sp macro="" textlink="">
      <xdr:nvSpPr>
        <xdr:cNvPr id="926" name="フローチャート: 判断 925"/>
        <xdr:cNvSpPr/>
      </xdr:nvSpPr>
      <xdr:spPr>
        <a:xfrm>
          <a:off x="17551400" y="1779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57150</xdr:rowOff>
    </xdr:from>
    <xdr:to>
      <xdr:col>98</xdr:col>
      <xdr:colOff>38100</xdr:colOff>
      <xdr:row>106</xdr:row>
      <xdr:rowOff>158750</xdr:rowOff>
    </xdr:to>
    <xdr:sp macro="" textlink="">
      <xdr:nvSpPr>
        <xdr:cNvPr id="927" name="フローチャート: 判断 926"/>
        <xdr:cNvSpPr/>
      </xdr:nvSpPr>
      <xdr:spPr>
        <a:xfrm>
          <a:off x="16757650" y="1788795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28" name="テキスト ボックス 927"/>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929" name="テキスト ボックス 928"/>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9460" cy="259080"/>
    <xdr:sp macro="" textlink="">
      <xdr:nvSpPr>
        <xdr:cNvPr id="930" name="テキスト ボックス 929"/>
        <xdr:cNvSpPr txBox="1"/>
      </xdr:nvSpPr>
      <xdr:spPr>
        <a:xfrm>
          <a:off x="18224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31" name="テキスト ボックス 930"/>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932" name="テキスト ボックス 931"/>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165100</xdr:rowOff>
    </xdr:from>
    <xdr:to>
      <xdr:col>116</xdr:col>
      <xdr:colOff>114300</xdr:colOff>
      <xdr:row>106</xdr:row>
      <xdr:rowOff>95250</xdr:rowOff>
    </xdr:to>
    <xdr:sp macro="" textlink="">
      <xdr:nvSpPr>
        <xdr:cNvPr id="933" name="楕円 932"/>
        <xdr:cNvSpPr/>
      </xdr:nvSpPr>
      <xdr:spPr>
        <a:xfrm>
          <a:off x="19900900" y="178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143510</xdr:rowOff>
    </xdr:from>
    <xdr:ext cx="467360" cy="255905"/>
    <xdr:sp macro="" textlink="">
      <xdr:nvSpPr>
        <xdr:cNvPr id="934" name="【公民館】&#10;一人当たり面積該当値テキスト"/>
        <xdr:cNvSpPr txBox="1"/>
      </xdr:nvSpPr>
      <xdr:spPr>
        <a:xfrm>
          <a:off x="19989800" y="1780286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0.164</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169545</xdr:rowOff>
    </xdr:from>
    <xdr:to>
      <xdr:col>112</xdr:col>
      <xdr:colOff>38100</xdr:colOff>
      <xdr:row>106</xdr:row>
      <xdr:rowOff>99695</xdr:rowOff>
    </xdr:to>
    <xdr:sp macro="" textlink="">
      <xdr:nvSpPr>
        <xdr:cNvPr id="935" name="楕円 934"/>
        <xdr:cNvSpPr/>
      </xdr:nvSpPr>
      <xdr:spPr>
        <a:xfrm>
          <a:off x="19157950" y="1782889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106</xdr:row>
      <xdr:rowOff>44450</xdr:rowOff>
    </xdr:from>
    <xdr:to>
      <xdr:col>116</xdr:col>
      <xdr:colOff>63500</xdr:colOff>
      <xdr:row>106</xdr:row>
      <xdr:rowOff>48895</xdr:rowOff>
    </xdr:to>
    <xdr:cxnSp macro="">
      <xdr:nvCxnSpPr>
        <xdr:cNvPr id="936" name="直線コネクタ 935"/>
        <xdr:cNvCxnSpPr/>
      </xdr:nvCxnSpPr>
      <xdr:spPr>
        <a:xfrm flipV="1">
          <a:off x="19202400" y="17875250"/>
          <a:ext cx="7493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169545</xdr:rowOff>
    </xdr:from>
    <xdr:to>
      <xdr:col>107</xdr:col>
      <xdr:colOff>101600</xdr:colOff>
      <xdr:row>106</xdr:row>
      <xdr:rowOff>99695</xdr:rowOff>
    </xdr:to>
    <xdr:sp macro="" textlink="">
      <xdr:nvSpPr>
        <xdr:cNvPr id="937" name="楕円 936"/>
        <xdr:cNvSpPr/>
      </xdr:nvSpPr>
      <xdr:spPr>
        <a:xfrm>
          <a:off x="18345150" y="17828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48895</xdr:rowOff>
    </xdr:from>
    <xdr:to>
      <xdr:col>111</xdr:col>
      <xdr:colOff>171450</xdr:colOff>
      <xdr:row>106</xdr:row>
      <xdr:rowOff>48895</xdr:rowOff>
    </xdr:to>
    <xdr:cxnSp macro="">
      <xdr:nvCxnSpPr>
        <xdr:cNvPr id="938" name="直線コネクタ 937"/>
        <xdr:cNvCxnSpPr/>
      </xdr:nvCxnSpPr>
      <xdr:spPr>
        <a:xfrm>
          <a:off x="18395950" y="178796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5080</xdr:rowOff>
    </xdr:from>
    <xdr:to>
      <xdr:col>102</xdr:col>
      <xdr:colOff>165100</xdr:colOff>
      <xdr:row>106</xdr:row>
      <xdr:rowOff>106680</xdr:rowOff>
    </xdr:to>
    <xdr:sp macro="" textlink="">
      <xdr:nvSpPr>
        <xdr:cNvPr id="939" name="楕円 938"/>
        <xdr:cNvSpPr/>
      </xdr:nvSpPr>
      <xdr:spPr>
        <a:xfrm>
          <a:off x="17551400" y="17835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48895</xdr:rowOff>
    </xdr:from>
    <xdr:to>
      <xdr:col>107</xdr:col>
      <xdr:colOff>50800</xdr:colOff>
      <xdr:row>106</xdr:row>
      <xdr:rowOff>55880</xdr:rowOff>
    </xdr:to>
    <xdr:cxnSp macro="">
      <xdr:nvCxnSpPr>
        <xdr:cNvPr id="940" name="直線コネクタ 939"/>
        <xdr:cNvCxnSpPr/>
      </xdr:nvCxnSpPr>
      <xdr:spPr>
        <a:xfrm flipV="1">
          <a:off x="17602200" y="17879695"/>
          <a:ext cx="79375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16510</xdr:rowOff>
    </xdr:from>
    <xdr:to>
      <xdr:col>98</xdr:col>
      <xdr:colOff>38100</xdr:colOff>
      <xdr:row>106</xdr:row>
      <xdr:rowOff>118110</xdr:rowOff>
    </xdr:to>
    <xdr:sp macro="" textlink="">
      <xdr:nvSpPr>
        <xdr:cNvPr id="941" name="楕円 940"/>
        <xdr:cNvSpPr/>
      </xdr:nvSpPr>
      <xdr:spPr>
        <a:xfrm>
          <a:off x="16757650" y="1784731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106</xdr:row>
      <xdr:rowOff>55880</xdr:rowOff>
    </xdr:from>
    <xdr:to>
      <xdr:col>102</xdr:col>
      <xdr:colOff>114300</xdr:colOff>
      <xdr:row>106</xdr:row>
      <xdr:rowOff>67310</xdr:rowOff>
    </xdr:to>
    <xdr:cxnSp macro="">
      <xdr:nvCxnSpPr>
        <xdr:cNvPr id="942" name="直線コネクタ 941"/>
        <xdr:cNvCxnSpPr/>
      </xdr:nvCxnSpPr>
      <xdr:spPr>
        <a:xfrm flipV="1">
          <a:off x="16802100" y="17886680"/>
          <a:ext cx="8001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104</xdr:row>
      <xdr:rowOff>63500</xdr:rowOff>
    </xdr:from>
    <xdr:ext cx="469900" cy="255905"/>
    <xdr:sp macro="" textlink="">
      <xdr:nvSpPr>
        <xdr:cNvPr id="943" name="n_1aveValue【公民館】&#10;一人当たり面積"/>
        <xdr:cNvSpPr txBox="1"/>
      </xdr:nvSpPr>
      <xdr:spPr>
        <a:xfrm>
          <a:off x="18980150" y="17551400"/>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104</xdr:row>
      <xdr:rowOff>72390</xdr:rowOff>
    </xdr:from>
    <xdr:ext cx="469265" cy="259080"/>
    <xdr:sp macro="" textlink="">
      <xdr:nvSpPr>
        <xdr:cNvPr id="944" name="n_2aveValue【公民館】&#10;一人当たり面積"/>
        <xdr:cNvSpPr txBox="1"/>
      </xdr:nvSpPr>
      <xdr:spPr>
        <a:xfrm>
          <a:off x="18180050" y="175602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104</xdr:row>
      <xdr:rowOff>79375</xdr:rowOff>
    </xdr:from>
    <xdr:ext cx="469265" cy="258445"/>
    <xdr:sp macro="" textlink="">
      <xdr:nvSpPr>
        <xdr:cNvPr id="945" name="n_3aveValue【公民館】&#10;一人当たり面積"/>
        <xdr:cNvSpPr txBox="1"/>
      </xdr:nvSpPr>
      <xdr:spPr>
        <a:xfrm>
          <a:off x="17386300" y="175672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0.178</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106</xdr:row>
      <xdr:rowOff>149860</xdr:rowOff>
    </xdr:from>
    <xdr:ext cx="469265" cy="259080"/>
    <xdr:sp macro="" textlink="">
      <xdr:nvSpPr>
        <xdr:cNvPr id="946" name="n_4aveValue【公民館】&#10;一人当たり面積"/>
        <xdr:cNvSpPr txBox="1"/>
      </xdr:nvSpPr>
      <xdr:spPr>
        <a:xfrm>
          <a:off x="16592550" y="179806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106</xdr:row>
      <xdr:rowOff>90805</xdr:rowOff>
    </xdr:from>
    <xdr:ext cx="469900" cy="258445"/>
    <xdr:sp macro="" textlink="">
      <xdr:nvSpPr>
        <xdr:cNvPr id="947" name="n_1mainValue【公民館】&#10;一人当たり面積"/>
        <xdr:cNvSpPr txBox="1"/>
      </xdr:nvSpPr>
      <xdr:spPr>
        <a:xfrm>
          <a:off x="18980150" y="179216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106</xdr:row>
      <xdr:rowOff>90805</xdr:rowOff>
    </xdr:from>
    <xdr:ext cx="469265" cy="258445"/>
    <xdr:sp macro="" textlink="">
      <xdr:nvSpPr>
        <xdr:cNvPr id="948" name="n_2mainValue【公民館】&#10;一人当たり面積"/>
        <xdr:cNvSpPr txBox="1"/>
      </xdr:nvSpPr>
      <xdr:spPr>
        <a:xfrm>
          <a:off x="18180050" y="1792160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0.162</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106</xdr:row>
      <xdr:rowOff>97790</xdr:rowOff>
    </xdr:from>
    <xdr:ext cx="469265" cy="255905"/>
    <xdr:sp macro="" textlink="">
      <xdr:nvSpPr>
        <xdr:cNvPr id="949" name="n_3mainValue【公民館】&#10;一人当たり面積"/>
        <xdr:cNvSpPr txBox="1"/>
      </xdr:nvSpPr>
      <xdr:spPr>
        <a:xfrm>
          <a:off x="17386300" y="1792859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134620</xdr:rowOff>
    </xdr:from>
    <xdr:ext cx="469265" cy="255905"/>
    <xdr:sp macro="" textlink="">
      <xdr:nvSpPr>
        <xdr:cNvPr id="950" name="n_4mainValue【公民館】&#10;一人当たり面積"/>
        <xdr:cNvSpPr txBox="1"/>
      </xdr:nvSpPr>
      <xdr:spPr>
        <a:xfrm>
          <a:off x="16592550" y="1762252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0.154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b="1">
              <a:solidFill>
                <a:sysClr val="windowText" lastClr="000000"/>
              </a:solidFill>
              <a:latin typeface="ＭＳ Ｐゴシック"/>
              <a:ea typeface="ＭＳ Ｐゴシック"/>
            </a:rPr>
            <a:t>有形固定資産減価償却率は，類似団体と比較した際，【道路】・【港湾・漁港】以外が平均より高い数値となっている。</a:t>
          </a:r>
          <a:endParaRPr kumimoji="1" lang="en-US" altLang="ja-JP" sz="1200" b="1">
            <a:solidFill>
              <a:sysClr val="windowText" lastClr="000000"/>
            </a:solidFill>
            <a:latin typeface="ＭＳ Ｐゴシック"/>
            <a:ea typeface="ＭＳ Ｐゴシック"/>
          </a:endParaRPr>
        </a:p>
        <a:p>
          <a:r>
            <a:rPr kumimoji="1" lang="ja-JP" altLang="en-US" sz="1200" b="1">
              <a:solidFill>
                <a:sysClr val="windowText" lastClr="000000"/>
              </a:solidFill>
              <a:latin typeface="ＭＳ Ｐゴシック"/>
              <a:ea typeface="ＭＳ Ｐゴシック"/>
            </a:rPr>
            <a:t>インフラ資産の中でも，【橋りょう・トンネル】については高い数値となっているが，策定済みの橋梁長寿命化計画・トンネル長寿命化計画に基づき，計画的な維持管理を進めているところである。</a:t>
          </a:r>
          <a:endParaRPr kumimoji="1" lang="en-US" altLang="ja-JP" sz="1200" b="1">
            <a:solidFill>
              <a:sysClr val="windowText" lastClr="000000"/>
            </a:solidFill>
            <a:latin typeface="ＭＳ Ｐゴシック"/>
            <a:ea typeface="ＭＳ Ｐゴシック"/>
          </a:endParaRPr>
        </a:p>
        <a:p>
          <a:r>
            <a:rPr kumimoji="1" lang="ja-JP" altLang="en-US" sz="1200" b="1">
              <a:solidFill>
                <a:sysClr val="windowText" lastClr="000000"/>
              </a:solidFill>
              <a:latin typeface="ＭＳ Ｐゴシック"/>
              <a:ea typeface="ＭＳ Ｐゴシック"/>
            </a:rPr>
            <a:t>ハコモノ施設においては，耐用年数を経過する施設が多くあり，老朽化が進んでいるため有形固定資産減価償却率が高くなっている。</a:t>
          </a:r>
          <a:endParaRPr kumimoji="1" lang="en-US" altLang="ja-JP" sz="1200" b="1">
            <a:solidFill>
              <a:sysClr val="windowText" lastClr="000000"/>
            </a:solidFill>
            <a:latin typeface="ＭＳ Ｐゴシック"/>
            <a:ea typeface="ＭＳ Ｐゴシック"/>
          </a:endParaRPr>
        </a:p>
        <a:p>
          <a:r>
            <a:rPr kumimoji="1" lang="ja-JP" altLang="en-US" sz="1200" b="1">
              <a:solidFill>
                <a:sysClr val="windowText" lastClr="000000"/>
              </a:solidFill>
              <a:latin typeface="ＭＳ Ｐゴシック"/>
              <a:ea typeface="ＭＳ Ｐゴシック"/>
            </a:rPr>
            <a:t>公営住宅については，平成</a:t>
          </a:r>
          <a:r>
            <a:rPr kumimoji="1" lang="en-US" altLang="ja-JP" sz="1200" b="1">
              <a:solidFill>
                <a:sysClr val="windowText" lastClr="000000"/>
              </a:solidFill>
              <a:latin typeface="ＭＳ Ｐゴシック"/>
              <a:ea typeface="ＭＳ Ｐゴシック"/>
            </a:rPr>
            <a:t>26</a:t>
          </a:r>
          <a:r>
            <a:rPr kumimoji="1" lang="ja-JP" altLang="en-US" sz="1200" b="1">
              <a:solidFill>
                <a:sysClr val="windowText" lastClr="000000"/>
              </a:solidFill>
              <a:latin typeface="ＭＳ Ｐゴシック"/>
              <a:ea typeface="ＭＳ Ｐゴシック"/>
            </a:rPr>
            <a:t>年</a:t>
          </a:r>
          <a:r>
            <a:rPr kumimoji="1" lang="en-US" altLang="ja-JP" sz="1200" b="1">
              <a:solidFill>
                <a:sysClr val="windowText" lastClr="000000"/>
              </a:solidFill>
              <a:latin typeface="ＭＳ Ｐゴシック"/>
              <a:ea typeface="ＭＳ Ｐゴシック"/>
            </a:rPr>
            <a:t>3</a:t>
          </a:r>
          <a:r>
            <a:rPr kumimoji="1" lang="ja-JP" altLang="en-US" sz="1200" b="1">
              <a:solidFill>
                <a:sysClr val="windowText" lastClr="000000"/>
              </a:solidFill>
              <a:latin typeface="ＭＳ Ｐゴシック"/>
              <a:ea typeface="ＭＳ Ｐゴシック"/>
            </a:rPr>
            <a:t>月に笠岡市公営住宅等長寿命化計画を策定。また，学校施設については，平成</a:t>
          </a:r>
          <a:r>
            <a:rPr kumimoji="1" lang="en-US" altLang="ja-JP" sz="1200" b="1">
              <a:solidFill>
                <a:sysClr val="windowText" lastClr="000000"/>
              </a:solidFill>
              <a:latin typeface="ＭＳ Ｐゴシック"/>
              <a:ea typeface="ＭＳ Ｐゴシック"/>
            </a:rPr>
            <a:t>26</a:t>
          </a:r>
          <a:r>
            <a:rPr kumimoji="1" lang="ja-JP" altLang="en-US" sz="1200" b="1">
              <a:solidFill>
                <a:sysClr val="windowText" lastClr="000000"/>
              </a:solidFill>
              <a:latin typeface="ＭＳ Ｐゴシック"/>
              <a:ea typeface="ＭＳ Ｐゴシック"/>
            </a:rPr>
            <a:t>年</a:t>
          </a:r>
          <a:r>
            <a:rPr kumimoji="1" lang="en-US" altLang="ja-JP" sz="1200" b="1">
              <a:solidFill>
                <a:sysClr val="windowText" lastClr="000000"/>
              </a:solidFill>
              <a:latin typeface="ＭＳ Ｐゴシック"/>
              <a:ea typeface="ＭＳ Ｐゴシック"/>
            </a:rPr>
            <a:t>2</a:t>
          </a:r>
          <a:r>
            <a:rPr kumimoji="1" lang="ja-JP" altLang="en-US" sz="1200" b="1">
              <a:solidFill>
                <a:sysClr val="windowText" lastClr="000000"/>
              </a:solidFill>
              <a:latin typeface="ＭＳ Ｐゴシック"/>
              <a:ea typeface="ＭＳ Ｐゴシック"/>
            </a:rPr>
            <a:t>月に学校規模適正化計画基本方針を公表しており，その計画及び方針に基づき，公営住宅・小中学校の統廃合や集約化を計画的に進めることとしている。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75565</xdr:rowOff>
    </xdr:to>
    <xdr:sp macro="" textlink="">
      <xdr:nvSpPr>
        <xdr:cNvPr id="2" name="正方形/長方形 1"/>
        <xdr:cNvSpPr/>
      </xdr:nvSpPr>
      <xdr:spPr>
        <a:xfrm>
          <a:off x="577850" y="127000"/>
          <a:ext cx="114236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18415</xdr:rowOff>
    </xdr:from>
    <xdr:to>
      <xdr:col>120</xdr:col>
      <xdr:colOff>152400</xdr:colOff>
      <xdr:row>4</xdr:row>
      <xdr:rowOff>62865</xdr:rowOff>
    </xdr:to>
    <xdr:sp macro="" textlink="">
      <xdr:nvSpPr>
        <xdr:cNvPr id="3" name="正方形/長方形 2"/>
        <xdr:cNvSpPr/>
      </xdr:nvSpPr>
      <xdr:spPr>
        <a:xfrm>
          <a:off x="17145000" y="189865"/>
          <a:ext cx="3581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43815</xdr:rowOff>
    </xdr:from>
    <xdr:to>
      <xdr:col>120</xdr:col>
      <xdr:colOff>127000</xdr:colOff>
      <xdr:row>4</xdr:row>
      <xdr:rowOff>38100</xdr:rowOff>
    </xdr:to>
    <xdr:sp macro="" textlink="">
      <xdr:nvSpPr>
        <xdr:cNvPr id="4" name="正方形/長方形 3"/>
        <xdr:cNvSpPr/>
      </xdr:nvSpPr>
      <xdr:spPr>
        <a:xfrm>
          <a:off x="17164050" y="215265"/>
          <a:ext cx="35369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7189450" y="241300"/>
          <a:ext cx="3479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dr:col>85</xdr:col>
      <xdr:colOff>63500</xdr:colOff>
      <xdr:row>1</xdr:row>
      <xdr:rowOff>18415</xdr:rowOff>
    </xdr:from>
    <xdr:to>
      <xdr:col>99</xdr:col>
      <xdr:colOff>57150</xdr:colOff>
      <xdr:row>4</xdr:row>
      <xdr:rowOff>62865</xdr:rowOff>
    </xdr:to>
    <xdr:sp macro="" textlink="">
      <xdr:nvSpPr>
        <xdr:cNvPr id="6" name="正方形/長方形 5"/>
        <xdr:cNvSpPr/>
      </xdr:nvSpPr>
      <xdr:spPr>
        <a:xfrm>
          <a:off x="14636750" y="189865"/>
          <a:ext cx="23939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43815</xdr:rowOff>
    </xdr:from>
    <xdr:to>
      <xdr:col>99</xdr:col>
      <xdr:colOff>38100</xdr:colOff>
      <xdr:row>4</xdr:row>
      <xdr:rowOff>38100</xdr:rowOff>
    </xdr:to>
    <xdr:sp macro="" textlink="">
      <xdr:nvSpPr>
        <xdr:cNvPr id="7" name="正方形/長方形 6"/>
        <xdr:cNvSpPr/>
      </xdr:nvSpPr>
      <xdr:spPr>
        <a:xfrm>
          <a:off x="14662150" y="215265"/>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687550" y="241300"/>
          <a:ext cx="229235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85800" y="873760"/>
          <a:ext cx="908685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62865</xdr:rowOff>
    </xdr:from>
    <xdr:to>
      <xdr:col>12</xdr:col>
      <xdr:colOff>0</xdr:colOff>
      <xdr:row>15</xdr:row>
      <xdr:rowOff>62865</xdr:rowOff>
    </xdr:to>
    <xdr:sp macro="" textlink="">
      <xdr:nvSpPr>
        <xdr:cNvPr id="10" name="正方形/長方形 9"/>
        <xdr:cNvSpPr/>
      </xdr:nvSpPr>
      <xdr:spPr>
        <a:xfrm>
          <a:off x="812800" y="90487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62865</xdr:rowOff>
    </xdr:from>
    <xdr:to>
      <xdr:col>18</xdr:col>
      <xdr:colOff>127000</xdr:colOff>
      <xdr:row>15</xdr:row>
      <xdr:rowOff>62865</xdr:rowOff>
    </xdr:to>
    <xdr:sp macro="" textlink="">
      <xdr:nvSpPr>
        <xdr:cNvPr id="11" name="正方形/長方形 10"/>
        <xdr:cNvSpPr/>
      </xdr:nvSpPr>
      <xdr:spPr>
        <a:xfrm>
          <a:off x="2012950" y="904875"/>
          <a:ext cx="120015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44,773
43,966
136.07
26,698,472
26,287,188
336,901
13,548,567
28,106,413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62865</xdr:rowOff>
    </xdr:from>
    <xdr:to>
      <xdr:col>26</xdr:col>
      <xdr:colOff>127000</xdr:colOff>
      <xdr:row>15</xdr:row>
      <xdr:rowOff>62865</xdr:rowOff>
    </xdr:to>
    <xdr:sp macro="" textlink="">
      <xdr:nvSpPr>
        <xdr:cNvPr id="12" name="正方形/長方形 11"/>
        <xdr:cNvSpPr/>
      </xdr:nvSpPr>
      <xdr:spPr>
        <a:xfrm>
          <a:off x="3213100" y="90487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81915</xdr:rowOff>
    </xdr:from>
    <xdr:to>
      <xdr:col>37</xdr:col>
      <xdr:colOff>63500</xdr:colOff>
      <xdr:row>10</xdr:row>
      <xdr:rowOff>165100</xdr:rowOff>
    </xdr:to>
    <xdr:sp macro="" textlink="">
      <xdr:nvSpPr>
        <xdr:cNvPr id="13" name="正方形/長方形 12"/>
        <xdr:cNvSpPr/>
      </xdr:nvSpPr>
      <xdr:spPr>
        <a:xfrm>
          <a:off x="4584700" y="923925"/>
          <a:ext cx="18224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81915</xdr:rowOff>
    </xdr:from>
    <xdr:to>
      <xdr:col>44</xdr:col>
      <xdr:colOff>0</xdr:colOff>
      <xdr:row>10</xdr:row>
      <xdr:rowOff>165100</xdr:rowOff>
    </xdr:to>
    <xdr:sp macro="" textlink="">
      <xdr:nvSpPr>
        <xdr:cNvPr id="14" name="正方形/長方形 13"/>
        <xdr:cNvSpPr/>
      </xdr:nvSpPr>
      <xdr:spPr>
        <a:xfrm>
          <a:off x="6407150" y="923925"/>
          <a:ext cx="1136650" cy="9213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48.2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5715</xdr:rowOff>
    </xdr:to>
    <xdr:sp macro="" textlink="">
      <xdr:nvSpPr>
        <xdr:cNvPr id="15" name="正方形/長方形 14"/>
        <xdr:cNvSpPr/>
      </xdr:nvSpPr>
      <xdr:spPr>
        <a:xfrm>
          <a:off x="7607300" y="937260"/>
          <a:ext cx="577850" cy="9163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120015</xdr:rowOff>
    </xdr:to>
    <xdr:sp macro="" textlink="">
      <xdr:nvSpPr>
        <xdr:cNvPr id="16" name="正方形/長方形 15"/>
        <xdr:cNvSpPr/>
      </xdr:nvSpPr>
      <xdr:spPr>
        <a:xfrm>
          <a:off x="4584700" y="1680210"/>
          <a:ext cx="182245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120015</xdr:rowOff>
    </xdr:to>
    <xdr:sp macro="" textlink="">
      <xdr:nvSpPr>
        <xdr:cNvPr id="17" name="正方形/長方形 16"/>
        <xdr:cNvSpPr/>
      </xdr:nvSpPr>
      <xdr:spPr>
        <a:xfrm>
          <a:off x="6470650" y="1680210"/>
          <a:ext cx="3086100" cy="62293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12</xdr:row>
      <xdr:rowOff>100965</xdr:rowOff>
    </xdr:to>
    <xdr:sp macro="" textlink="">
      <xdr:nvSpPr>
        <xdr:cNvPr id="18" name="角丸四角形 17"/>
        <xdr:cNvSpPr/>
      </xdr:nvSpPr>
      <xdr:spPr>
        <a:xfrm>
          <a:off x="9969500" y="873760"/>
          <a:ext cx="1371600" cy="124269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5715</xdr:rowOff>
    </xdr:to>
    <xdr:sp macro="" textlink="">
      <xdr:nvSpPr>
        <xdr:cNvPr id="19" name="正方形/長方形 18"/>
        <xdr:cNvSpPr/>
      </xdr:nvSpPr>
      <xdr:spPr>
        <a:xfrm>
          <a:off x="10210800" y="937260"/>
          <a:ext cx="120015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18415</xdr:rowOff>
    </xdr:from>
    <xdr:to>
      <xdr:col>66</xdr:col>
      <xdr:colOff>95250</xdr:colOff>
      <xdr:row>8</xdr:row>
      <xdr:rowOff>100965</xdr:rowOff>
    </xdr:to>
    <xdr:sp macro="" textlink="">
      <xdr:nvSpPr>
        <xdr:cNvPr id="20" name="正方形/長方形 19"/>
        <xdr:cNvSpPr/>
      </xdr:nvSpPr>
      <xdr:spPr>
        <a:xfrm>
          <a:off x="10210800" y="1195705"/>
          <a:ext cx="120015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5715</xdr:rowOff>
    </xdr:from>
    <xdr:to>
      <xdr:col>67</xdr:col>
      <xdr:colOff>31750</xdr:colOff>
      <xdr:row>12</xdr:row>
      <xdr:rowOff>127000</xdr:rowOff>
    </xdr:to>
    <xdr:sp macro="" textlink="">
      <xdr:nvSpPr>
        <xdr:cNvPr id="21" name="正方形/長方形 20"/>
        <xdr:cNvSpPr/>
      </xdr:nvSpPr>
      <xdr:spPr>
        <a:xfrm>
          <a:off x="10210800" y="1518285"/>
          <a:ext cx="1308100" cy="62420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0052050" y="1022350"/>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132715</xdr:rowOff>
    </xdr:from>
    <xdr:to>
      <xdr:col>59</xdr:col>
      <xdr:colOff>73025</xdr:colOff>
      <xdr:row>6</xdr:row>
      <xdr:rowOff>62865</xdr:rowOff>
    </xdr:to>
    <xdr:sp macro="" textlink="">
      <xdr:nvSpPr>
        <xdr:cNvPr id="23" name="楕円 22"/>
        <xdr:cNvSpPr/>
      </xdr:nvSpPr>
      <xdr:spPr>
        <a:xfrm>
          <a:off x="10106025" y="9747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56515</xdr:rowOff>
    </xdr:from>
    <xdr:to>
      <xdr:col>59</xdr:col>
      <xdr:colOff>73025</xdr:colOff>
      <xdr:row>7</xdr:row>
      <xdr:rowOff>158750</xdr:rowOff>
    </xdr:to>
    <xdr:sp macro="" textlink="">
      <xdr:nvSpPr>
        <xdr:cNvPr id="24" name="フローチャート: 判断 23"/>
        <xdr:cNvSpPr/>
      </xdr:nvSpPr>
      <xdr:spPr>
        <a:xfrm>
          <a:off x="10106025" y="12338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120015</xdr:rowOff>
    </xdr:to>
    <xdr:cxnSp macro="">
      <xdr:nvCxnSpPr>
        <xdr:cNvPr id="25" name="直線コネクタ 24"/>
        <xdr:cNvCxnSpPr/>
      </xdr:nvCxnSpPr>
      <xdr:spPr>
        <a:xfrm>
          <a:off x="10131425" y="1497330"/>
          <a:ext cx="0" cy="1352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071100" y="1497330"/>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013142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18415</xdr:rowOff>
    </xdr:from>
    <xdr:to>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7175"/>
    <xdr:sp macro="" textlink="">
      <xdr:nvSpPr>
        <xdr:cNvPr id="29" name="テキスト ボックス 28"/>
        <xdr:cNvSpPr txBox="1"/>
      </xdr:nvSpPr>
      <xdr:spPr>
        <a:xfrm>
          <a:off x="641350" y="2736850"/>
          <a:ext cx="88963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24765</xdr:rowOff>
    </xdr:from>
    <xdr:ext cx="6046470" cy="258445"/>
    <xdr:sp macro="" textlink="">
      <xdr:nvSpPr>
        <xdr:cNvPr id="30" name="テキスト ボックス 29"/>
        <xdr:cNvSpPr txBox="1"/>
      </xdr:nvSpPr>
      <xdr:spPr>
        <a:xfrm>
          <a:off x="641350" y="3046095"/>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31505" cy="258445"/>
    <xdr:sp macro="" textlink="">
      <xdr:nvSpPr>
        <xdr:cNvPr id="31" name="テキスト ボックス 30"/>
        <xdr:cNvSpPr txBox="1"/>
      </xdr:nvSpPr>
      <xdr:spPr>
        <a:xfrm>
          <a:off x="641350" y="335661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127000</xdr:colOff>
      <xdr:row>21</xdr:row>
      <xdr:rowOff>145415</xdr:rowOff>
    </xdr:from>
    <xdr:ext cx="4433570" cy="255905"/>
    <xdr:sp macro="" textlink="">
      <xdr:nvSpPr>
        <xdr:cNvPr id="32" name="テキスト ボックス 31"/>
        <xdr:cNvSpPr txBox="1"/>
      </xdr:nvSpPr>
      <xdr:spPr>
        <a:xfrm>
          <a:off x="641350" y="3669665"/>
          <a:ext cx="443357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75565</xdr:rowOff>
    </xdr:from>
    <xdr:to>
      <xdr:col>28</xdr:col>
      <xdr:colOff>152400</xdr:colOff>
      <xdr:row>28</xdr:row>
      <xdr:rowOff>24765</xdr:rowOff>
    </xdr:to>
    <xdr:sp macro="" textlink="">
      <xdr:nvSpPr>
        <xdr:cNvPr id="33" name="正方形/長方形 32"/>
        <xdr:cNvSpPr/>
      </xdr:nvSpPr>
      <xdr:spPr>
        <a:xfrm>
          <a:off x="685800" y="410273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132715</xdr:rowOff>
    </xdr:to>
    <xdr:sp macro="" textlink="">
      <xdr:nvSpPr>
        <xdr:cNvPr id="34" name="正方形/長方形 33"/>
        <xdr:cNvSpPr/>
      </xdr:nvSpPr>
      <xdr:spPr>
        <a:xfrm>
          <a:off x="8128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81915</xdr:rowOff>
    </xdr:from>
    <xdr:to>
      <xdr:col>12</xdr:col>
      <xdr:colOff>127000</xdr:colOff>
      <xdr:row>30</xdr:row>
      <xdr:rowOff>165100</xdr:rowOff>
    </xdr:to>
    <xdr:sp macro="" textlink="">
      <xdr:nvSpPr>
        <xdr:cNvPr id="35" name="正方形/長方形 34"/>
        <xdr:cNvSpPr/>
      </xdr:nvSpPr>
      <xdr:spPr>
        <a:xfrm>
          <a:off x="8128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132715</xdr:rowOff>
    </xdr:to>
    <xdr:sp macro="" textlink="">
      <xdr:nvSpPr>
        <xdr:cNvPr id="36" name="正方形/長方形 35"/>
        <xdr:cNvSpPr/>
      </xdr:nvSpPr>
      <xdr:spPr>
        <a:xfrm>
          <a:off x="17145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81915</xdr:rowOff>
    </xdr:from>
    <xdr:to>
      <xdr:col>18</xdr:col>
      <xdr:colOff>0</xdr:colOff>
      <xdr:row>30</xdr:row>
      <xdr:rowOff>165100</xdr:rowOff>
    </xdr:to>
    <xdr:sp macro="" textlink="">
      <xdr:nvSpPr>
        <xdr:cNvPr id="37" name="正方形/長方形 36"/>
        <xdr:cNvSpPr/>
      </xdr:nvSpPr>
      <xdr:spPr>
        <a:xfrm>
          <a:off x="17145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132715</xdr:rowOff>
    </xdr:to>
    <xdr:sp macro="" textlink="">
      <xdr:nvSpPr>
        <xdr:cNvPr id="38" name="正方形/長方形 37"/>
        <xdr:cNvSpPr/>
      </xdr:nvSpPr>
      <xdr:spPr>
        <a:xfrm>
          <a:off x="27432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29</xdr:row>
      <xdr:rowOff>81915</xdr:rowOff>
    </xdr:from>
    <xdr:to>
      <xdr:col>24</xdr:col>
      <xdr:colOff>0</xdr:colOff>
      <xdr:row>30</xdr:row>
      <xdr:rowOff>165100</xdr:rowOff>
    </xdr:to>
    <xdr:sp macro="" textlink="">
      <xdr:nvSpPr>
        <xdr:cNvPr id="39" name="正方形/長方形 38"/>
        <xdr:cNvSpPr/>
      </xdr:nvSpPr>
      <xdr:spPr>
        <a:xfrm>
          <a:off x="27432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18415</xdr:rowOff>
    </xdr:from>
    <xdr:to>
      <xdr:col>28</xdr:col>
      <xdr:colOff>152400</xdr:colOff>
      <xdr:row>44</xdr:row>
      <xdr:rowOff>75565</xdr:rowOff>
    </xdr:to>
    <xdr:sp macro="" textlink="">
      <xdr:nvSpPr>
        <xdr:cNvPr id="40" name="正方形/長方形 39"/>
        <xdr:cNvSpPr/>
      </xdr:nvSpPr>
      <xdr:spPr>
        <a:xfrm>
          <a:off x="685800" y="521906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5275" cy="224790"/>
    <xdr:sp macro="" textlink="">
      <xdr:nvSpPr>
        <xdr:cNvPr id="41" name="テキスト ボックス 40"/>
        <xdr:cNvSpPr txBox="1"/>
      </xdr:nvSpPr>
      <xdr:spPr>
        <a:xfrm>
          <a:off x="666750" y="5033010"/>
          <a:ext cx="2952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75565</xdr:rowOff>
    </xdr:from>
    <xdr:to>
      <xdr:col>28</xdr:col>
      <xdr:colOff>114300</xdr:colOff>
      <xdr:row>44</xdr:row>
      <xdr:rowOff>75565</xdr:rowOff>
    </xdr:to>
    <xdr:cxnSp macro="">
      <xdr:nvCxnSpPr>
        <xdr:cNvPr id="42" name="直線コネクタ 41"/>
        <xdr:cNvCxnSpPr/>
      </xdr:nvCxnSpPr>
      <xdr:spPr>
        <a:xfrm>
          <a:off x="685800" y="7455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4185" cy="258445"/>
    <xdr:sp macro="" textlink="">
      <xdr:nvSpPr>
        <xdr:cNvPr id="43" name="テキスト ボックス 42"/>
        <xdr:cNvSpPr txBox="1"/>
      </xdr:nvSpPr>
      <xdr:spPr>
        <a:xfrm>
          <a:off x="275590" y="731774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685800" y="70827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67310</xdr:rowOff>
    </xdr:from>
    <xdr:ext cx="464185" cy="255905"/>
    <xdr:sp macro="" textlink="">
      <xdr:nvSpPr>
        <xdr:cNvPr id="45" name="テキスト ボックス 44"/>
        <xdr:cNvSpPr txBox="1"/>
      </xdr:nvSpPr>
      <xdr:spPr>
        <a:xfrm>
          <a:off x="275590" y="6944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685800" y="67094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28575</xdr:rowOff>
    </xdr:from>
    <xdr:ext cx="400685" cy="255270"/>
    <xdr:sp macro="" textlink="">
      <xdr:nvSpPr>
        <xdr:cNvPr id="47" name="テキスト ボックス 46"/>
        <xdr:cNvSpPr txBox="1"/>
      </xdr:nvSpPr>
      <xdr:spPr>
        <a:xfrm>
          <a:off x="339725" y="6570345"/>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37</xdr:row>
      <xdr:rowOff>132715</xdr:rowOff>
    </xdr:from>
    <xdr:to>
      <xdr:col>28</xdr:col>
      <xdr:colOff>114300</xdr:colOff>
      <xdr:row>37</xdr:row>
      <xdr:rowOff>132715</xdr:rowOff>
    </xdr:to>
    <xdr:cxnSp macro="">
      <xdr:nvCxnSpPr>
        <xdr:cNvPr id="48" name="直線コネクタ 47"/>
        <xdr:cNvCxnSpPr/>
      </xdr:nvCxnSpPr>
      <xdr:spPr>
        <a:xfrm>
          <a:off x="685800" y="6339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36</xdr:row>
      <xdr:rowOff>162560</xdr:rowOff>
    </xdr:from>
    <xdr:ext cx="400685" cy="257175"/>
    <xdr:sp macro="" textlink="">
      <xdr:nvSpPr>
        <xdr:cNvPr id="49" name="テキスト ボックス 48"/>
        <xdr:cNvSpPr txBox="1"/>
      </xdr:nvSpPr>
      <xdr:spPr>
        <a:xfrm>
          <a:off x="339725" y="620141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685800" y="59664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124460</xdr:rowOff>
    </xdr:from>
    <xdr:ext cx="400685" cy="257810"/>
    <xdr:sp macro="" textlink="">
      <xdr:nvSpPr>
        <xdr:cNvPr id="51" name="テキスト ボックス 50"/>
        <xdr:cNvSpPr txBox="1"/>
      </xdr:nvSpPr>
      <xdr:spPr>
        <a:xfrm>
          <a:off x="339725" y="582803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33</xdr:row>
      <xdr:rowOff>56515</xdr:rowOff>
    </xdr:from>
    <xdr:to>
      <xdr:col>28</xdr:col>
      <xdr:colOff>114300</xdr:colOff>
      <xdr:row>33</xdr:row>
      <xdr:rowOff>56515</xdr:rowOff>
    </xdr:to>
    <xdr:cxnSp macro="">
      <xdr:nvCxnSpPr>
        <xdr:cNvPr id="52" name="直線コネクタ 51"/>
        <xdr:cNvCxnSpPr/>
      </xdr:nvCxnSpPr>
      <xdr:spPr>
        <a:xfrm>
          <a:off x="685800" y="55924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85725</xdr:rowOff>
    </xdr:from>
    <xdr:ext cx="335915" cy="255270"/>
    <xdr:sp macro="" textlink="">
      <xdr:nvSpPr>
        <xdr:cNvPr id="53" name="テキスト ボックス 52"/>
        <xdr:cNvSpPr txBox="1"/>
      </xdr:nvSpPr>
      <xdr:spPr>
        <a:xfrm>
          <a:off x="384810" y="5454015"/>
          <a:ext cx="3359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18415</xdr:rowOff>
    </xdr:from>
    <xdr:to>
      <xdr:col>28</xdr:col>
      <xdr:colOff>114300</xdr:colOff>
      <xdr:row>31</xdr:row>
      <xdr:rowOff>18415</xdr:rowOff>
    </xdr:to>
    <xdr:cxnSp macro="">
      <xdr:nvCxnSpPr>
        <xdr:cNvPr id="54" name="直線コネクタ 53"/>
        <xdr:cNvCxnSpPr/>
      </xdr:nvCxnSpPr>
      <xdr:spPr>
        <a:xfrm>
          <a:off x="6858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18415</xdr:rowOff>
    </xdr:from>
    <xdr:to>
      <xdr:col>28</xdr:col>
      <xdr:colOff>152400</xdr:colOff>
      <xdr:row>44</xdr:row>
      <xdr:rowOff>75565</xdr:rowOff>
    </xdr:to>
    <xdr:sp macro="" textlink="">
      <xdr:nvSpPr>
        <xdr:cNvPr id="55" name="【図書館】&#10;有形固定資産減価償却率グラフ枠"/>
        <xdr:cNvSpPr/>
      </xdr:nvSpPr>
      <xdr:spPr>
        <a:xfrm>
          <a:off x="685800" y="521906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56515</xdr:rowOff>
    </xdr:from>
    <xdr:to>
      <xdr:col>24</xdr:col>
      <xdr:colOff>62865</xdr:colOff>
      <xdr:row>40</xdr:row>
      <xdr:rowOff>127000</xdr:rowOff>
    </xdr:to>
    <xdr:cxnSp macro="">
      <xdr:nvCxnSpPr>
        <xdr:cNvPr id="56" name="直線コネクタ 55"/>
        <xdr:cNvCxnSpPr/>
      </xdr:nvCxnSpPr>
      <xdr:spPr>
        <a:xfrm flipV="1">
          <a:off x="4177665" y="5592445"/>
          <a:ext cx="0" cy="12439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130810</xdr:rowOff>
    </xdr:from>
    <xdr:ext cx="467360" cy="258445"/>
    <xdr:sp macro="" textlink="">
      <xdr:nvSpPr>
        <xdr:cNvPr id="57" name="【図書館】&#10;有形固定資産減価償却率最小値テキスト"/>
        <xdr:cNvSpPr txBox="1"/>
      </xdr:nvSpPr>
      <xdr:spPr>
        <a:xfrm>
          <a:off x="4216400" y="684022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108450" y="68364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3810</xdr:rowOff>
    </xdr:from>
    <xdr:ext cx="337820" cy="258445"/>
    <xdr:sp macro="" textlink="">
      <xdr:nvSpPr>
        <xdr:cNvPr id="59" name="【図書館】&#10;有形固定資産減価償却率最大値テキスト"/>
        <xdr:cNvSpPr txBox="1"/>
      </xdr:nvSpPr>
      <xdr:spPr>
        <a:xfrm>
          <a:off x="4216400" y="5372100"/>
          <a:ext cx="3378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56515</xdr:rowOff>
    </xdr:from>
    <xdr:to>
      <xdr:col>24</xdr:col>
      <xdr:colOff>152400</xdr:colOff>
      <xdr:row>33</xdr:row>
      <xdr:rowOff>56515</xdr:rowOff>
    </xdr:to>
    <xdr:cxnSp macro="">
      <xdr:nvCxnSpPr>
        <xdr:cNvPr id="60" name="直線コネクタ 59"/>
        <xdr:cNvCxnSpPr/>
      </xdr:nvCxnSpPr>
      <xdr:spPr>
        <a:xfrm>
          <a:off x="4108450" y="5592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102870</xdr:rowOff>
    </xdr:from>
    <xdr:ext cx="402590" cy="255905"/>
    <xdr:sp macro="" textlink="">
      <xdr:nvSpPr>
        <xdr:cNvPr id="61" name="【図書館】&#10;有形固定資産減価償却率平均値テキスト"/>
        <xdr:cNvSpPr txBox="1"/>
      </xdr:nvSpPr>
      <xdr:spPr>
        <a:xfrm>
          <a:off x="4216400" y="5974080"/>
          <a:ext cx="4025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79375</xdr:rowOff>
    </xdr:from>
    <xdr:to>
      <xdr:col>24</xdr:col>
      <xdr:colOff>114300</xdr:colOff>
      <xdr:row>37</xdr:row>
      <xdr:rowOff>10160</xdr:rowOff>
    </xdr:to>
    <xdr:sp macro="" textlink="">
      <xdr:nvSpPr>
        <xdr:cNvPr id="62" name="フローチャート: 判断 61"/>
        <xdr:cNvSpPr/>
      </xdr:nvSpPr>
      <xdr:spPr>
        <a:xfrm>
          <a:off x="4127500" y="61182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121920</xdr:rowOff>
    </xdr:from>
    <xdr:to>
      <xdr:col>20</xdr:col>
      <xdr:colOff>38100</xdr:colOff>
      <xdr:row>37</xdr:row>
      <xdr:rowOff>51435</xdr:rowOff>
    </xdr:to>
    <xdr:sp macro="" textlink="">
      <xdr:nvSpPr>
        <xdr:cNvPr id="63" name="フローチャート: 判断 62"/>
        <xdr:cNvSpPr/>
      </xdr:nvSpPr>
      <xdr:spPr>
        <a:xfrm>
          <a:off x="3384550" y="616077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142875</xdr:rowOff>
    </xdr:from>
    <xdr:to>
      <xdr:col>15</xdr:col>
      <xdr:colOff>101600</xdr:colOff>
      <xdr:row>37</xdr:row>
      <xdr:rowOff>73660</xdr:rowOff>
    </xdr:to>
    <xdr:sp macro="" textlink="">
      <xdr:nvSpPr>
        <xdr:cNvPr id="64" name="フローチャート: 判断 63"/>
        <xdr:cNvSpPr/>
      </xdr:nvSpPr>
      <xdr:spPr>
        <a:xfrm>
          <a:off x="2571750" y="61817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125730</xdr:rowOff>
    </xdr:from>
    <xdr:to>
      <xdr:col>10</xdr:col>
      <xdr:colOff>165100</xdr:colOff>
      <xdr:row>37</xdr:row>
      <xdr:rowOff>55245</xdr:rowOff>
    </xdr:to>
    <xdr:sp macro="" textlink="">
      <xdr:nvSpPr>
        <xdr:cNvPr id="65" name="フローチャート: 判断 64"/>
        <xdr:cNvSpPr/>
      </xdr:nvSpPr>
      <xdr:spPr>
        <a:xfrm>
          <a:off x="1778000" y="616458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74295</xdr:rowOff>
    </xdr:from>
    <xdr:to>
      <xdr:col>6</xdr:col>
      <xdr:colOff>38100</xdr:colOff>
      <xdr:row>37</xdr:row>
      <xdr:rowOff>5080</xdr:rowOff>
    </xdr:to>
    <xdr:sp macro="" textlink="">
      <xdr:nvSpPr>
        <xdr:cNvPr id="66" name="フローチャート: 判断 65"/>
        <xdr:cNvSpPr/>
      </xdr:nvSpPr>
      <xdr:spPr>
        <a:xfrm>
          <a:off x="984250" y="611314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6540"/>
    <xdr:sp macro="" textlink="">
      <xdr:nvSpPr>
        <xdr:cNvPr id="67" name="テキスト ボックス 66"/>
        <xdr:cNvSpPr txBox="1"/>
      </xdr:nvSpPr>
      <xdr:spPr>
        <a:xfrm>
          <a:off x="40068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73660</xdr:rowOff>
    </xdr:from>
    <xdr:ext cx="762000" cy="256540"/>
    <xdr:sp macro="" textlink="">
      <xdr:nvSpPr>
        <xdr:cNvPr id="68" name="テキスト ボックス 67"/>
        <xdr:cNvSpPr txBox="1"/>
      </xdr:nvSpPr>
      <xdr:spPr>
        <a:xfrm>
          <a:off x="32575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59460" cy="256540"/>
    <xdr:sp macro="" textlink="">
      <xdr:nvSpPr>
        <xdr:cNvPr id="69" name="テキスト ボックス 68"/>
        <xdr:cNvSpPr txBox="1"/>
      </xdr:nvSpPr>
      <xdr:spPr>
        <a:xfrm>
          <a:off x="24511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6540"/>
    <xdr:sp macro="" textlink="">
      <xdr:nvSpPr>
        <xdr:cNvPr id="70" name="テキスト ボックス 69"/>
        <xdr:cNvSpPr txBox="1"/>
      </xdr:nvSpPr>
      <xdr:spPr>
        <a:xfrm>
          <a:off x="16573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44</xdr:row>
      <xdr:rowOff>73660</xdr:rowOff>
    </xdr:from>
    <xdr:ext cx="762000" cy="256540"/>
    <xdr:sp macro="" textlink="">
      <xdr:nvSpPr>
        <xdr:cNvPr id="71" name="テキスト ボックス 70"/>
        <xdr:cNvSpPr txBox="1"/>
      </xdr:nvSpPr>
      <xdr:spPr>
        <a:xfrm>
          <a:off x="8572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39</xdr:row>
      <xdr:rowOff>136525</xdr:rowOff>
    </xdr:from>
    <xdr:to>
      <xdr:col>24</xdr:col>
      <xdr:colOff>114300</xdr:colOff>
      <xdr:row>40</xdr:row>
      <xdr:rowOff>67310</xdr:rowOff>
    </xdr:to>
    <xdr:sp macro="" textlink="">
      <xdr:nvSpPr>
        <xdr:cNvPr id="72" name="楕円 71"/>
        <xdr:cNvSpPr/>
      </xdr:nvSpPr>
      <xdr:spPr>
        <a:xfrm>
          <a:off x="4127500" y="66782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51435</xdr:rowOff>
    </xdr:from>
    <xdr:ext cx="402590" cy="256540"/>
    <xdr:sp macro="" textlink="">
      <xdr:nvSpPr>
        <xdr:cNvPr id="73" name="【図書館】&#10;有形固定資産減価償却率該当値テキスト"/>
        <xdr:cNvSpPr txBox="1"/>
      </xdr:nvSpPr>
      <xdr:spPr>
        <a:xfrm>
          <a:off x="4216400" y="659320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39</xdr:row>
      <xdr:rowOff>107950</xdr:rowOff>
    </xdr:from>
    <xdr:to>
      <xdr:col>20</xdr:col>
      <xdr:colOff>38100</xdr:colOff>
      <xdr:row>40</xdr:row>
      <xdr:rowOff>38100</xdr:rowOff>
    </xdr:to>
    <xdr:sp macro="" textlink="">
      <xdr:nvSpPr>
        <xdr:cNvPr id="74" name="楕円 73"/>
        <xdr:cNvSpPr/>
      </xdr:nvSpPr>
      <xdr:spPr>
        <a:xfrm>
          <a:off x="3384550" y="664972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39</xdr:row>
      <xdr:rowOff>158750</xdr:rowOff>
    </xdr:from>
    <xdr:to>
      <xdr:col>24</xdr:col>
      <xdr:colOff>63500</xdr:colOff>
      <xdr:row>40</xdr:row>
      <xdr:rowOff>16510</xdr:rowOff>
    </xdr:to>
    <xdr:cxnSp macro="">
      <xdr:nvCxnSpPr>
        <xdr:cNvPr id="75" name="直線コネクタ 74"/>
        <xdr:cNvCxnSpPr/>
      </xdr:nvCxnSpPr>
      <xdr:spPr>
        <a:xfrm>
          <a:off x="3429000" y="6700520"/>
          <a:ext cx="7493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78105</xdr:rowOff>
    </xdr:from>
    <xdr:to>
      <xdr:col>15</xdr:col>
      <xdr:colOff>101600</xdr:colOff>
      <xdr:row>40</xdr:row>
      <xdr:rowOff>8255</xdr:rowOff>
    </xdr:to>
    <xdr:sp macro="" textlink="">
      <xdr:nvSpPr>
        <xdr:cNvPr id="76" name="楕円 75"/>
        <xdr:cNvSpPr/>
      </xdr:nvSpPr>
      <xdr:spPr>
        <a:xfrm>
          <a:off x="2571750" y="66198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129540</xdr:rowOff>
    </xdr:from>
    <xdr:to>
      <xdr:col>19</xdr:col>
      <xdr:colOff>171450</xdr:colOff>
      <xdr:row>39</xdr:row>
      <xdr:rowOff>158750</xdr:rowOff>
    </xdr:to>
    <xdr:cxnSp macro="">
      <xdr:nvCxnSpPr>
        <xdr:cNvPr id="77" name="直線コネクタ 76"/>
        <xdr:cNvCxnSpPr/>
      </xdr:nvCxnSpPr>
      <xdr:spPr>
        <a:xfrm>
          <a:off x="2622550" y="6671310"/>
          <a:ext cx="8064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80645</xdr:rowOff>
    </xdr:from>
    <xdr:to>
      <xdr:col>10</xdr:col>
      <xdr:colOff>165100</xdr:colOff>
      <xdr:row>40</xdr:row>
      <xdr:rowOff>11430</xdr:rowOff>
    </xdr:to>
    <xdr:sp macro="" textlink="">
      <xdr:nvSpPr>
        <xdr:cNvPr id="78" name="楕円 77"/>
        <xdr:cNvSpPr/>
      </xdr:nvSpPr>
      <xdr:spPr>
        <a:xfrm>
          <a:off x="1778000" y="662241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39</xdr:row>
      <xdr:rowOff>129540</xdr:rowOff>
    </xdr:from>
    <xdr:to>
      <xdr:col>15</xdr:col>
      <xdr:colOff>50800</xdr:colOff>
      <xdr:row>39</xdr:row>
      <xdr:rowOff>131445</xdr:rowOff>
    </xdr:to>
    <xdr:cxnSp macro="">
      <xdr:nvCxnSpPr>
        <xdr:cNvPr id="79" name="直線コネクタ 78"/>
        <xdr:cNvCxnSpPr/>
      </xdr:nvCxnSpPr>
      <xdr:spPr>
        <a:xfrm flipV="1">
          <a:off x="1828800" y="6671310"/>
          <a:ext cx="79375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52705</xdr:rowOff>
    </xdr:from>
    <xdr:to>
      <xdr:col>6</xdr:col>
      <xdr:colOff>38100</xdr:colOff>
      <xdr:row>39</xdr:row>
      <xdr:rowOff>154305</xdr:rowOff>
    </xdr:to>
    <xdr:sp macro="" textlink="">
      <xdr:nvSpPr>
        <xdr:cNvPr id="80" name="楕円 79"/>
        <xdr:cNvSpPr/>
      </xdr:nvSpPr>
      <xdr:spPr>
        <a:xfrm>
          <a:off x="984250" y="659447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39</xdr:row>
      <xdr:rowOff>104140</xdr:rowOff>
    </xdr:from>
    <xdr:to>
      <xdr:col>10</xdr:col>
      <xdr:colOff>114300</xdr:colOff>
      <xdr:row>39</xdr:row>
      <xdr:rowOff>131445</xdr:rowOff>
    </xdr:to>
    <xdr:cxnSp macro="">
      <xdr:nvCxnSpPr>
        <xdr:cNvPr id="81" name="直線コネクタ 80"/>
        <xdr:cNvCxnSpPr/>
      </xdr:nvCxnSpPr>
      <xdr:spPr>
        <a:xfrm>
          <a:off x="1028700" y="6645910"/>
          <a:ext cx="8001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68580</xdr:rowOff>
    </xdr:from>
    <xdr:ext cx="402590" cy="257810"/>
    <xdr:sp macro="" textlink="">
      <xdr:nvSpPr>
        <xdr:cNvPr id="82" name="n_1aveValue【図書館】&#10;有形固定資産減価償却率"/>
        <xdr:cNvSpPr txBox="1"/>
      </xdr:nvSpPr>
      <xdr:spPr>
        <a:xfrm>
          <a:off x="3239135" y="593979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90170</xdr:rowOff>
    </xdr:from>
    <xdr:ext cx="401955" cy="256540"/>
    <xdr:sp macro="" textlink="">
      <xdr:nvSpPr>
        <xdr:cNvPr id="83" name="n_2aveValue【図書館】&#10;有形固定資産減価償却率"/>
        <xdr:cNvSpPr txBox="1"/>
      </xdr:nvSpPr>
      <xdr:spPr>
        <a:xfrm>
          <a:off x="2439035" y="596138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72390</xdr:rowOff>
    </xdr:from>
    <xdr:ext cx="401955" cy="256540"/>
    <xdr:sp macro="" textlink="">
      <xdr:nvSpPr>
        <xdr:cNvPr id="84" name="n_3aveValue【図書館】&#10;有形固定資産減価償却率"/>
        <xdr:cNvSpPr txBox="1"/>
      </xdr:nvSpPr>
      <xdr:spPr>
        <a:xfrm>
          <a:off x="1645285" y="594360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20955</xdr:rowOff>
    </xdr:from>
    <xdr:ext cx="404495" cy="258445"/>
    <xdr:sp macro="" textlink="">
      <xdr:nvSpPr>
        <xdr:cNvPr id="85" name="n_4aveValue【図書館】&#10;有形固定資産減価償却率"/>
        <xdr:cNvSpPr txBox="1"/>
      </xdr:nvSpPr>
      <xdr:spPr>
        <a:xfrm>
          <a:off x="851535" y="5892165"/>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28575</xdr:rowOff>
    </xdr:from>
    <xdr:ext cx="402590" cy="255270"/>
    <xdr:sp macro="" textlink="">
      <xdr:nvSpPr>
        <xdr:cNvPr id="86" name="n_1mainValue【図書館】&#10;有形固定資産減価償却率"/>
        <xdr:cNvSpPr txBox="1"/>
      </xdr:nvSpPr>
      <xdr:spPr>
        <a:xfrm>
          <a:off x="3239135" y="6737985"/>
          <a:ext cx="402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0</xdr:rowOff>
    </xdr:from>
    <xdr:ext cx="401955" cy="258445"/>
    <xdr:sp macro="" textlink="">
      <xdr:nvSpPr>
        <xdr:cNvPr id="87" name="n_2mainValue【図書館】&#10;有形固定資産減価償却率"/>
        <xdr:cNvSpPr txBox="1"/>
      </xdr:nvSpPr>
      <xdr:spPr>
        <a:xfrm>
          <a:off x="2439035" y="670941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86.7</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2540</xdr:rowOff>
    </xdr:from>
    <xdr:ext cx="401955" cy="258445"/>
    <xdr:sp macro="" textlink="">
      <xdr:nvSpPr>
        <xdr:cNvPr id="88" name="n_3mainValue【図書館】&#10;有形固定資産減価償却率"/>
        <xdr:cNvSpPr txBox="1"/>
      </xdr:nvSpPr>
      <xdr:spPr>
        <a:xfrm>
          <a:off x="1645285" y="671195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39</xdr:row>
      <xdr:rowOff>145415</xdr:rowOff>
    </xdr:from>
    <xdr:ext cx="404495" cy="255905"/>
    <xdr:sp macro="" textlink="">
      <xdr:nvSpPr>
        <xdr:cNvPr id="89" name="n_4mainValue【図書館】&#10;有形固定資産減価償却率"/>
        <xdr:cNvSpPr txBox="1"/>
      </xdr:nvSpPr>
      <xdr:spPr>
        <a:xfrm>
          <a:off x="851535" y="6687185"/>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75565</xdr:rowOff>
    </xdr:from>
    <xdr:to>
      <xdr:col>59</xdr:col>
      <xdr:colOff>88900</xdr:colOff>
      <xdr:row>28</xdr:row>
      <xdr:rowOff>24765</xdr:rowOff>
    </xdr:to>
    <xdr:sp macro="" textlink="">
      <xdr:nvSpPr>
        <xdr:cNvPr id="90" name="正方形/長方形 89"/>
        <xdr:cNvSpPr/>
      </xdr:nvSpPr>
      <xdr:spPr>
        <a:xfrm>
          <a:off x="5956300" y="410273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132715</xdr:rowOff>
    </xdr:to>
    <xdr:sp macro="" textlink="">
      <xdr:nvSpPr>
        <xdr:cNvPr id="91" name="正方形/長方形 90"/>
        <xdr:cNvSpPr/>
      </xdr:nvSpPr>
      <xdr:spPr>
        <a:xfrm>
          <a:off x="60642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81915</xdr:rowOff>
    </xdr:from>
    <xdr:to>
      <xdr:col>43</xdr:col>
      <xdr:colOff>63500</xdr:colOff>
      <xdr:row>30</xdr:row>
      <xdr:rowOff>165100</xdr:rowOff>
    </xdr:to>
    <xdr:sp macro="" textlink="">
      <xdr:nvSpPr>
        <xdr:cNvPr id="92" name="正方形/長方形 91"/>
        <xdr:cNvSpPr/>
      </xdr:nvSpPr>
      <xdr:spPr>
        <a:xfrm>
          <a:off x="60642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63/76</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132715</xdr:rowOff>
    </xdr:to>
    <xdr:sp macro="" textlink="">
      <xdr:nvSpPr>
        <xdr:cNvPr id="93" name="正方形/長方形 92"/>
        <xdr:cNvSpPr/>
      </xdr:nvSpPr>
      <xdr:spPr>
        <a:xfrm>
          <a:off x="69850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81915</xdr:rowOff>
    </xdr:from>
    <xdr:to>
      <xdr:col>48</xdr:col>
      <xdr:colOff>127000</xdr:colOff>
      <xdr:row>30</xdr:row>
      <xdr:rowOff>165100</xdr:rowOff>
    </xdr:to>
    <xdr:sp macro="" textlink="">
      <xdr:nvSpPr>
        <xdr:cNvPr id="94" name="正方形/長方形 93"/>
        <xdr:cNvSpPr/>
      </xdr:nvSpPr>
      <xdr:spPr>
        <a:xfrm>
          <a:off x="69850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132715</xdr:rowOff>
    </xdr:to>
    <xdr:sp macro="" textlink="">
      <xdr:nvSpPr>
        <xdr:cNvPr id="95" name="正方形/長方形 94"/>
        <xdr:cNvSpPr/>
      </xdr:nvSpPr>
      <xdr:spPr>
        <a:xfrm>
          <a:off x="80137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29</xdr:row>
      <xdr:rowOff>81915</xdr:rowOff>
    </xdr:from>
    <xdr:to>
      <xdr:col>54</xdr:col>
      <xdr:colOff>127000</xdr:colOff>
      <xdr:row>30</xdr:row>
      <xdr:rowOff>165100</xdr:rowOff>
    </xdr:to>
    <xdr:sp macro="" textlink="">
      <xdr:nvSpPr>
        <xdr:cNvPr id="96" name="正方形/長方形 95"/>
        <xdr:cNvSpPr/>
      </xdr:nvSpPr>
      <xdr:spPr>
        <a:xfrm>
          <a:off x="80137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18415</xdr:rowOff>
    </xdr:from>
    <xdr:to>
      <xdr:col>59</xdr:col>
      <xdr:colOff>88900</xdr:colOff>
      <xdr:row>44</xdr:row>
      <xdr:rowOff>75565</xdr:rowOff>
    </xdr:to>
    <xdr:sp macro="" textlink="">
      <xdr:nvSpPr>
        <xdr:cNvPr id="97" name="正方形/長方形 96"/>
        <xdr:cNvSpPr/>
      </xdr:nvSpPr>
      <xdr:spPr>
        <a:xfrm>
          <a:off x="5956300" y="521906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6710" cy="224790"/>
    <xdr:sp macro="" textlink="">
      <xdr:nvSpPr>
        <xdr:cNvPr id="98" name="テキスト ボックス 97"/>
        <xdr:cNvSpPr txBox="1"/>
      </xdr:nvSpPr>
      <xdr:spPr>
        <a:xfrm>
          <a:off x="5918200" y="5033010"/>
          <a:ext cx="3467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75565</xdr:rowOff>
    </xdr:from>
    <xdr:to>
      <xdr:col>59</xdr:col>
      <xdr:colOff>50800</xdr:colOff>
      <xdr:row>44</xdr:row>
      <xdr:rowOff>75565</xdr:rowOff>
    </xdr:to>
    <xdr:cxnSp macro="">
      <xdr:nvCxnSpPr>
        <xdr:cNvPr id="99" name="直線コネクタ 98"/>
        <xdr:cNvCxnSpPr/>
      </xdr:nvCxnSpPr>
      <xdr:spPr>
        <a:xfrm>
          <a:off x="5956300" y="74555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xdr:cNvCxnSpPr/>
      </xdr:nvCxnSpPr>
      <xdr:spPr>
        <a:xfrm>
          <a:off x="5956300" y="70827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4185" cy="255905"/>
    <xdr:sp macro="" textlink="">
      <xdr:nvSpPr>
        <xdr:cNvPr id="101" name="テキスト ボックス 100"/>
        <xdr:cNvSpPr txBox="1"/>
      </xdr:nvSpPr>
      <xdr:spPr>
        <a:xfrm>
          <a:off x="5527040" y="69443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xdr:cNvCxnSpPr/>
      </xdr:nvCxnSpPr>
      <xdr:spPr>
        <a:xfrm>
          <a:off x="5956300" y="67094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28575</xdr:rowOff>
    </xdr:from>
    <xdr:ext cx="464185" cy="255270"/>
    <xdr:sp macro="" textlink="">
      <xdr:nvSpPr>
        <xdr:cNvPr id="103" name="テキスト ボックス 102"/>
        <xdr:cNvSpPr txBox="1"/>
      </xdr:nvSpPr>
      <xdr:spPr>
        <a:xfrm>
          <a:off x="5527040" y="6570345"/>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132715</xdr:rowOff>
    </xdr:from>
    <xdr:to>
      <xdr:col>59</xdr:col>
      <xdr:colOff>50800</xdr:colOff>
      <xdr:row>37</xdr:row>
      <xdr:rowOff>132715</xdr:rowOff>
    </xdr:to>
    <xdr:cxnSp macro="">
      <xdr:nvCxnSpPr>
        <xdr:cNvPr id="104" name="直線コネクタ 103"/>
        <xdr:cNvCxnSpPr/>
      </xdr:nvCxnSpPr>
      <xdr:spPr>
        <a:xfrm>
          <a:off x="5956300" y="6339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4185" cy="257175"/>
    <xdr:sp macro="" textlink="">
      <xdr:nvSpPr>
        <xdr:cNvPr id="105" name="テキスト ボックス 104"/>
        <xdr:cNvSpPr txBox="1"/>
      </xdr:nvSpPr>
      <xdr:spPr>
        <a:xfrm>
          <a:off x="5527040" y="6201410"/>
          <a:ext cx="464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xdr:cNvCxnSpPr/>
      </xdr:nvCxnSpPr>
      <xdr:spPr>
        <a:xfrm>
          <a:off x="5956300" y="59664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4185" cy="257810"/>
    <xdr:sp macro="" textlink="">
      <xdr:nvSpPr>
        <xdr:cNvPr id="107" name="テキスト ボックス 106"/>
        <xdr:cNvSpPr txBox="1"/>
      </xdr:nvSpPr>
      <xdr:spPr>
        <a:xfrm>
          <a:off x="5527040" y="5828030"/>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56515</xdr:rowOff>
    </xdr:from>
    <xdr:to>
      <xdr:col>59</xdr:col>
      <xdr:colOff>50800</xdr:colOff>
      <xdr:row>33</xdr:row>
      <xdr:rowOff>56515</xdr:rowOff>
    </xdr:to>
    <xdr:cxnSp macro="">
      <xdr:nvCxnSpPr>
        <xdr:cNvPr id="108" name="直線コネクタ 107"/>
        <xdr:cNvCxnSpPr/>
      </xdr:nvCxnSpPr>
      <xdr:spPr>
        <a:xfrm>
          <a:off x="5956300" y="55924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85725</xdr:rowOff>
    </xdr:from>
    <xdr:ext cx="464185" cy="255270"/>
    <xdr:sp macro="" textlink="">
      <xdr:nvSpPr>
        <xdr:cNvPr id="109" name="テキスト ボックス 108"/>
        <xdr:cNvSpPr txBox="1"/>
      </xdr:nvSpPr>
      <xdr:spPr>
        <a:xfrm>
          <a:off x="5527040" y="5454015"/>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50800</xdr:colOff>
      <xdr:row>31</xdr:row>
      <xdr:rowOff>18415</xdr:rowOff>
    </xdr:to>
    <xdr:cxnSp macro="">
      <xdr:nvCxnSpPr>
        <xdr:cNvPr id="110" name="直線コネクタ 109"/>
        <xdr:cNvCxnSpPr/>
      </xdr:nvCxnSpPr>
      <xdr:spPr>
        <a:xfrm>
          <a:off x="5956300" y="5219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4185" cy="255905"/>
    <xdr:sp macro="" textlink="">
      <xdr:nvSpPr>
        <xdr:cNvPr id="111" name="テキスト ボックス 110"/>
        <xdr:cNvSpPr txBox="1"/>
      </xdr:nvSpPr>
      <xdr:spPr>
        <a:xfrm>
          <a:off x="5527040" y="50812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18415</xdr:rowOff>
    </xdr:from>
    <xdr:to>
      <xdr:col>59</xdr:col>
      <xdr:colOff>88900</xdr:colOff>
      <xdr:row>44</xdr:row>
      <xdr:rowOff>75565</xdr:rowOff>
    </xdr:to>
    <xdr:sp macro="" textlink="">
      <xdr:nvSpPr>
        <xdr:cNvPr id="112" name="【図書館】&#10;一人当たり面積グラフ枠"/>
        <xdr:cNvSpPr/>
      </xdr:nvSpPr>
      <xdr:spPr>
        <a:xfrm>
          <a:off x="5956300" y="521906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34</xdr:row>
      <xdr:rowOff>91440</xdr:rowOff>
    </xdr:from>
    <xdr:to>
      <xdr:col>54</xdr:col>
      <xdr:colOff>171450</xdr:colOff>
      <xdr:row>41</xdr:row>
      <xdr:rowOff>86995</xdr:rowOff>
    </xdr:to>
    <xdr:cxnSp macro="">
      <xdr:nvCxnSpPr>
        <xdr:cNvPr id="113" name="直線コネクタ 112"/>
        <xdr:cNvCxnSpPr/>
      </xdr:nvCxnSpPr>
      <xdr:spPr>
        <a:xfrm flipV="1">
          <a:off x="9429750" y="5795010"/>
          <a:ext cx="0" cy="1169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91440</xdr:rowOff>
    </xdr:from>
    <xdr:ext cx="467360" cy="256540"/>
    <xdr:sp macro="" textlink="">
      <xdr:nvSpPr>
        <xdr:cNvPr id="114" name="【図書館】&#10;一人当たり面積最小値テキスト"/>
        <xdr:cNvSpPr txBox="1"/>
      </xdr:nvSpPr>
      <xdr:spPr>
        <a:xfrm>
          <a:off x="9467850" y="696849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0.016</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86995</xdr:rowOff>
    </xdr:from>
    <xdr:to>
      <xdr:col>55</xdr:col>
      <xdr:colOff>88900</xdr:colOff>
      <xdr:row>41</xdr:row>
      <xdr:rowOff>86995</xdr:rowOff>
    </xdr:to>
    <xdr:cxnSp macro="">
      <xdr:nvCxnSpPr>
        <xdr:cNvPr id="115" name="直線コネクタ 114"/>
        <xdr:cNvCxnSpPr/>
      </xdr:nvCxnSpPr>
      <xdr:spPr>
        <a:xfrm>
          <a:off x="9359900" y="6964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38100</xdr:rowOff>
    </xdr:from>
    <xdr:ext cx="467360" cy="258445"/>
    <xdr:sp macro="" textlink="">
      <xdr:nvSpPr>
        <xdr:cNvPr id="116" name="【図書館】&#10;一人当たり面積最大値テキスト"/>
        <xdr:cNvSpPr txBox="1"/>
      </xdr:nvSpPr>
      <xdr:spPr>
        <a:xfrm>
          <a:off x="9467850" y="557403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0.173</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91440</xdr:rowOff>
    </xdr:from>
    <xdr:to>
      <xdr:col>55</xdr:col>
      <xdr:colOff>88900</xdr:colOff>
      <xdr:row>34</xdr:row>
      <xdr:rowOff>91440</xdr:rowOff>
    </xdr:to>
    <xdr:cxnSp macro="">
      <xdr:nvCxnSpPr>
        <xdr:cNvPr id="117" name="直線コネクタ 116"/>
        <xdr:cNvCxnSpPr/>
      </xdr:nvCxnSpPr>
      <xdr:spPr>
        <a:xfrm>
          <a:off x="9359900" y="5795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162560</xdr:rowOff>
    </xdr:from>
    <xdr:ext cx="467360" cy="257175"/>
    <xdr:sp macro="" textlink="">
      <xdr:nvSpPr>
        <xdr:cNvPr id="118" name="【図書館】&#10;一人当たり面積平均値テキスト"/>
        <xdr:cNvSpPr txBox="1"/>
      </xdr:nvSpPr>
      <xdr:spPr>
        <a:xfrm>
          <a:off x="9467850" y="6369050"/>
          <a:ext cx="4673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38</xdr:row>
      <xdr:rowOff>139065</xdr:rowOff>
    </xdr:from>
    <xdr:to>
      <xdr:col>55</xdr:col>
      <xdr:colOff>50800</xdr:colOff>
      <xdr:row>39</xdr:row>
      <xdr:rowOff>69850</xdr:rowOff>
    </xdr:to>
    <xdr:sp macro="" textlink="">
      <xdr:nvSpPr>
        <xdr:cNvPr id="119" name="フローチャート: 判断 118"/>
        <xdr:cNvSpPr/>
      </xdr:nvSpPr>
      <xdr:spPr>
        <a:xfrm>
          <a:off x="9398000" y="651319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154305</xdr:rowOff>
    </xdr:from>
    <xdr:to>
      <xdr:col>50</xdr:col>
      <xdr:colOff>165100</xdr:colOff>
      <xdr:row>39</xdr:row>
      <xdr:rowOff>85090</xdr:rowOff>
    </xdr:to>
    <xdr:sp macro="" textlink="">
      <xdr:nvSpPr>
        <xdr:cNvPr id="120" name="フローチャート: 判断 119"/>
        <xdr:cNvSpPr/>
      </xdr:nvSpPr>
      <xdr:spPr>
        <a:xfrm>
          <a:off x="8636000" y="65284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167640</xdr:rowOff>
    </xdr:from>
    <xdr:to>
      <xdr:col>46</xdr:col>
      <xdr:colOff>38100</xdr:colOff>
      <xdr:row>39</xdr:row>
      <xdr:rowOff>99695</xdr:rowOff>
    </xdr:to>
    <xdr:sp macro="" textlink="">
      <xdr:nvSpPr>
        <xdr:cNvPr id="121" name="フローチャート: 判断 120"/>
        <xdr:cNvSpPr/>
      </xdr:nvSpPr>
      <xdr:spPr>
        <a:xfrm>
          <a:off x="7842250" y="65417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36830</xdr:rowOff>
    </xdr:from>
    <xdr:to>
      <xdr:col>41</xdr:col>
      <xdr:colOff>101600</xdr:colOff>
      <xdr:row>39</xdr:row>
      <xdr:rowOff>137795</xdr:rowOff>
    </xdr:to>
    <xdr:sp macro="" textlink="">
      <xdr:nvSpPr>
        <xdr:cNvPr id="122" name="フローチャート: 判断 121"/>
        <xdr:cNvSpPr/>
      </xdr:nvSpPr>
      <xdr:spPr>
        <a:xfrm>
          <a:off x="7029450" y="65786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135255</xdr:rowOff>
    </xdr:from>
    <xdr:to>
      <xdr:col>36</xdr:col>
      <xdr:colOff>165100</xdr:colOff>
      <xdr:row>40</xdr:row>
      <xdr:rowOff>66040</xdr:rowOff>
    </xdr:to>
    <xdr:sp macro="" textlink="">
      <xdr:nvSpPr>
        <xdr:cNvPr id="123" name="フローチャート: 判断 122"/>
        <xdr:cNvSpPr/>
      </xdr:nvSpPr>
      <xdr:spPr>
        <a:xfrm>
          <a:off x="6235700" y="667702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6540"/>
    <xdr:sp macro="" textlink="">
      <xdr:nvSpPr>
        <xdr:cNvPr id="124" name="テキスト ボックス 123"/>
        <xdr:cNvSpPr txBox="1"/>
      </xdr:nvSpPr>
      <xdr:spPr>
        <a:xfrm>
          <a:off x="925830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6540"/>
    <xdr:sp macro="" textlink="">
      <xdr:nvSpPr>
        <xdr:cNvPr id="125" name="テキスト ボックス 124"/>
        <xdr:cNvSpPr txBox="1"/>
      </xdr:nvSpPr>
      <xdr:spPr>
        <a:xfrm>
          <a:off x="85153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44</xdr:row>
      <xdr:rowOff>73660</xdr:rowOff>
    </xdr:from>
    <xdr:ext cx="762000" cy="256540"/>
    <xdr:sp macro="" textlink="">
      <xdr:nvSpPr>
        <xdr:cNvPr id="126" name="テキスト ボックス 125"/>
        <xdr:cNvSpPr txBox="1"/>
      </xdr:nvSpPr>
      <xdr:spPr>
        <a:xfrm>
          <a:off x="77152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59460" cy="256540"/>
    <xdr:sp macro="" textlink="">
      <xdr:nvSpPr>
        <xdr:cNvPr id="127" name="テキスト ボックス 126"/>
        <xdr:cNvSpPr txBox="1"/>
      </xdr:nvSpPr>
      <xdr:spPr>
        <a:xfrm>
          <a:off x="69088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6540"/>
    <xdr:sp macro="" textlink="">
      <xdr:nvSpPr>
        <xdr:cNvPr id="128" name="テキスト ボックス 127"/>
        <xdr:cNvSpPr txBox="1"/>
      </xdr:nvSpPr>
      <xdr:spPr>
        <a:xfrm>
          <a:off x="61150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40005</xdr:rowOff>
    </xdr:from>
    <xdr:to>
      <xdr:col>55</xdr:col>
      <xdr:colOff>50800</xdr:colOff>
      <xdr:row>40</xdr:row>
      <xdr:rowOff>142240</xdr:rowOff>
    </xdr:to>
    <xdr:sp macro="" textlink="">
      <xdr:nvSpPr>
        <xdr:cNvPr id="129" name="楕円 128"/>
        <xdr:cNvSpPr/>
      </xdr:nvSpPr>
      <xdr:spPr>
        <a:xfrm>
          <a:off x="9398000" y="674941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18415</xdr:rowOff>
    </xdr:from>
    <xdr:ext cx="467360" cy="255905"/>
    <xdr:sp macro="" textlink="">
      <xdr:nvSpPr>
        <xdr:cNvPr id="130" name="【図書館】&#10;一人当たり面積該当値テキスト"/>
        <xdr:cNvSpPr txBox="1"/>
      </xdr:nvSpPr>
      <xdr:spPr>
        <a:xfrm>
          <a:off x="9467850" y="672782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40005</xdr:rowOff>
    </xdr:from>
    <xdr:to>
      <xdr:col>50</xdr:col>
      <xdr:colOff>165100</xdr:colOff>
      <xdr:row>40</xdr:row>
      <xdr:rowOff>142240</xdr:rowOff>
    </xdr:to>
    <xdr:sp macro="" textlink="">
      <xdr:nvSpPr>
        <xdr:cNvPr id="131" name="楕円 130"/>
        <xdr:cNvSpPr/>
      </xdr:nvSpPr>
      <xdr:spPr>
        <a:xfrm>
          <a:off x="8636000" y="6749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91440</xdr:rowOff>
    </xdr:from>
    <xdr:to>
      <xdr:col>55</xdr:col>
      <xdr:colOff>0</xdr:colOff>
      <xdr:row>40</xdr:row>
      <xdr:rowOff>91440</xdr:rowOff>
    </xdr:to>
    <xdr:cxnSp macro="">
      <xdr:nvCxnSpPr>
        <xdr:cNvPr id="132" name="直線コネクタ 131"/>
        <xdr:cNvCxnSpPr/>
      </xdr:nvCxnSpPr>
      <xdr:spPr>
        <a:xfrm>
          <a:off x="8686800" y="680085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48260</xdr:rowOff>
    </xdr:from>
    <xdr:to>
      <xdr:col>46</xdr:col>
      <xdr:colOff>38100</xdr:colOff>
      <xdr:row>40</xdr:row>
      <xdr:rowOff>149860</xdr:rowOff>
    </xdr:to>
    <xdr:sp macro="" textlink="">
      <xdr:nvSpPr>
        <xdr:cNvPr id="133" name="楕円 132"/>
        <xdr:cNvSpPr/>
      </xdr:nvSpPr>
      <xdr:spPr>
        <a:xfrm>
          <a:off x="7842250" y="67576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40</xdr:row>
      <xdr:rowOff>91440</xdr:rowOff>
    </xdr:from>
    <xdr:to>
      <xdr:col>50</xdr:col>
      <xdr:colOff>114300</xdr:colOff>
      <xdr:row>40</xdr:row>
      <xdr:rowOff>98425</xdr:rowOff>
    </xdr:to>
    <xdr:cxnSp macro="">
      <xdr:nvCxnSpPr>
        <xdr:cNvPr id="134" name="直線コネクタ 133"/>
        <xdr:cNvCxnSpPr/>
      </xdr:nvCxnSpPr>
      <xdr:spPr>
        <a:xfrm flipV="1">
          <a:off x="7886700" y="6800850"/>
          <a:ext cx="8001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55245</xdr:rowOff>
    </xdr:from>
    <xdr:to>
      <xdr:col>41</xdr:col>
      <xdr:colOff>101600</xdr:colOff>
      <xdr:row>40</xdr:row>
      <xdr:rowOff>156845</xdr:rowOff>
    </xdr:to>
    <xdr:sp macro="" textlink="">
      <xdr:nvSpPr>
        <xdr:cNvPr id="135" name="楕円 134"/>
        <xdr:cNvSpPr/>
      </xdr:nvSpPr>
      <xdr:spPr>
        <a:xfrm>
          <a:off x="702945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98425</xdr:rowOff>
    </xdr:from>
    <xdr:to>
      <xdr:col>45</xdr:col>
      <xdr:colOff>171450</xdr:colOff>
      <xdr:row>40</xdr:row>
      <xdr:rowOff>106680</xdr:rowOff>
    </xdr:to>
    <xdr:cxnSp macro="">
      <xdr:nvCxnSpPr>
        <xdr:cNvPr id="136" name="直線コネクタ 135"/>
        <xdr:cNvCxnSpPr/>
      </xdr:nvCxnSpPr>
      <xdr:spPr>
        <a:xfrm flipV="1">
          <a:off x="7080250" y="6807835"/>
          <a:ext cx="80645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55245</xdr:rowOff>
    </xdr:from>
    <xdr:to>
      <xdr:col>36</xdr:col>
      <xdr:colOff>165100</xdr:colOff>
      <xdr:row>40</xdr:row>
      <xdr:rowOff>156845</xdr:rowOff>
    </xdr:to>
    <xdr:sp macro="" textlink="">
      <xdr:nvSpPr>
        <xdr:cNvPr id="137" name="楕円 136"/>
        <xdr:cNvSpPr/>
      </xdr:nvSpPr>
      <xdr:spPr>
        <a:xfrm>
          <a:off x="6235700" y="676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106680</xdr:rowOff>
    </xdr:from>
    <xdr:to>
      <xdr:col>41</xdr:col>
      <xdr:colOff>50800</xdr:colOff>
      <xdr:row>40</xdr:row>
      <xdr:rowOff>106680</xdr:rowOff>
    </xdr:to>
    <xdr:cxnSp macro="">
      <xdr:nvCxnSpPr>
        <xdr:cNvPr id="138" name="直線コネクタ 137"/>
        <xdr:cNvCxnSpPr/>
      </xdr:nvCxnSpPr>
      <xdr:spPr>
        <a:xfrm>
          <a:off x="6286500" y="681609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37</xdr:row>
      <xdr:rowOff>100965</xdr:rowOff>
    </xdr:from>
    <xdr:ext cx="469900" cy="258445"/>
    <xdr:sp macro="" textlink="">
      <xdr:nvSpPr>
        <xdr:cNvPr id="139" name="n_1aveValue【図書館】&#10;一人当たり面積"/>
        <xdr:cNvSpPr txBox="1"/>
      </xdr:nvSpPr>
      <xdr:spPr>
        <a:xfrm>
          <a:off x="8458200" y="63074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37</xdr:row>
      <xdr:rowOff>116205</xdr:rowOff>
    </xdr:from>
    <xdr:ext cx="469265" cy="258445"/>
    <xdr:sp macro="" textlink="">
      <xdr:nvSpPr>
        <xdr:cNvPr id="140" name="n_2aveValue【図書館】&#10;一人当たり面積"/>
        <xdr:cNvSpPr txBox="1"/>
      </xdr:nvSpPr>
      <xdr:spPr>
        <a:xfrm>
          <a:off x="7677150" y="63226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37</xdr:row>
      <xdr:rowOff>154305</xdr:rowOff>
    </xdr:from>
    <xdr:ext cx="469265" cy="257810"/>
    <xdr:sp macro="" textlink="">
      <xdr:nvSpPr>
        <xdr:cNvPr id="141" name="n_3aveValue【図書館】&#10;一人当たり面積"/>
        <xdr:cNvSpPr txBox="1"/>
      </xdr:nvSpPr>
      <xdr:spPr>
        <a:xfrm>
          <a:off x="6864350" y="636079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38</xdr:row>
      <xdr:rowOff>81915</xdr:rowOff>
    </xdr:from>
    <xdr:ext cx="469265" cy="258445"/>
    <xdr:sp macro="" textlink="">
      <xdr:nvSpPr>
        <xdr:cNvPr id="142" name="n_4aveValue【図書館】&#10;一人当たり面積"/>
        <xdr:cNvSpPr txBox="1"/>
      </xdr:nvSpPr>
      <xdr:spPr>
        <a:xfrm>
          <a:off x="6070600" y="645604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40</xdr:row>
      <xdr:rowOff>132715</xdr:rowOff>
    </xdr:from>
    <xdr:ext cx="469900" cy="257810"/>
    <xdr:sp macro="" textlink="">
      <xdr:nvSpPr>
        <xdr:cNvPr id="143" name="n_1mainValue【図書館】&#10;一人当たり面積"/>
        <xdr:cNvSpPr txBox="1"/>
      </xdr:nvSpPr>
      <xdr:spPr>
        <a:xfrm>
          <a:off x="8458200" y="68421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40</xdr:row>
      <xdr:rowOff>140970</xdr:rowOff>
    </xdr:from>
    <xdr:ext cx="469265" cy="255905"/>
    <xdr:sp macro="" textlink="">
      <xdr:nvSpPr>
        <xdr:cNvPr id="144" name="n_2mainValue【図書館】&#10;一人当たり面積"/>
        <xdr:cNvSpPr txBox="1"/>
      </xdr:nvSpPr>
      <xdr:spPr>
        <a:xfrm>
          <a:off x="7677150" y="685038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0.037</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40</xdr:row>
      <xdr:rowOff>148590</xdr:rowOff>
    </xdr:from>
    <xdr:ext cx="469265" cy="256540"/>
    <xdr:sp macro="" textlink="">
      <xdr:nvSpPr>
        <xdr:cNvPr id="145" name="n_3mainValue【図書館】&#10;一人当たり面積"/>
        <xdr:cNvSpPr txBox="1"/>
      </xdr:nvSpPr>
      <xdr:spPr>
        <a:xfrm>
          <a:off x="6864350" y="685800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40</xdr:row>
      <xdr:rowOff>148590</xdr:rowOff>
    </xdr:from>
    <xdr:ext cx="469265" cy="256540"/>
    <xdr:sp macro="" textlink="">
      <xdr:nvSpPr>
        <xdr:cNvPr id="146" name="n_4mainValue【図書館】&#10;一人当たり面積"/>
        <xdr:cNvSpPr txBox="1"/>
      </xdr:nvSpPr>
      <xdr:spPr>
        <a:xfrm>
          <a:off x="6070600" y="685800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113665</xdr:rowOff>
    </xdr:from>
    <xdr:to>
      <xdr:col>28</xdr:col>
      <xdr:colOff>152400</xdr:colOff>
      <xdr:row>50</xdr:row>
      <xdr:rowOff>62865</xdr:rowOff>
    </xdr:to>
    <xdr:sp macro="" textlink="">
      <xdr:nvSpPr>
        <xdr:cNvPr id="147" name="正方形/長方形 146"/>
        <xdr:cNvSpPr/>
      </xdr:nvSpPr>
      <xdr:spPr>
        <a:xfrm>
          <a:off x="685800" y="782891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xdr:cNvSpPr/>
      </xdr:nvSpPr>
      <xdr:spPr>
        <a:xfrm>
          <a:off x="8128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120015</xdr:rowOff>
    </xdr:from>
    <xdr:to>
      <xdr:col>12</xdr:col>
      <xdr:colOff>127000</xdr:colOff>
      <xdr:row>53</xdr:row>
      <xdr:rowOff>31750</xdr:rowOff>
    </xdr:to>
    <xdr:sp macro="" textlink="">
      <xdr:nvSpPr>
        <xdr:cNvPr id="149" name="正方形/長方形 148"/>
        <xdr:cNvSpPr/>
      </xdr:nvSpPr>
      <xdr:spPr>
        <a:xfrm>
          <a:off x="8128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18/77</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xdr:cNvSpPr/>
      </xdr:nvSpPr>
      <xdr:spPr>
        <a:xfrm>
          <a:off x="17145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120015</xdr:rowOff>
    </xdr:from>
    <xdr:to>
      <xdr:col>18</xdr:col>
      <xdr:colOff>0</xdr:colOff>
      <xdr:row>53</xdr:row>
      <xdr:rowOff>31750</xdr:rowOff>
    </xdr:to>
    <xdr:sp macro="" textlink="">
      <xdr:nvSpPr>
        <xdr:cNvPr id="151" name="正方形/長方形 150"/>
        <xdr:cNvSpPr/>
      </xdr:nvSpPr>
      <xdr:spPr>
        <a:xfrm>
          <a:off x="17145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xdr:cNvSpPr/>
      </xdr:nvSpPr>
      <xdr:spPr>
        <a:xfrm>
          <a:off x="27432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51</xdr:row>
      <xdr:rowOff>120015</xdr:rowOff>
    </xdr:from>
    <xdr:to>
      <xdr:col>24</xdr:col>
      <xdr:colOff>0</xdr:colOff>
      <xdr:row>53</xdr:row>
      <xdr:rowOff>31750</xdr:rowOff>
    </xdr:to>
    <xdr:sp macro="" textlink="">
      <xdr:nvSpPr>
        <xdr:cNvPr id="153" name="正方形/長方形 152"/>
        <xdr:cNvSpPr/>
      </xdr:nvSpPr>
      <xdr:spPr>
        <a:xfrm>
          <a:off x="27432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56515</xdr:rowOff>
    </xdr:from>
    <xdr:to>
      <xdr:col>28</xdr:col>
      <xdr:colOff>152400</xdr:colOff>
      <xdr:row>66</xdr:row>
      <xdr:rowOff>113665</xdr:rowOff>
    </xdr:to>
    <xdr:sp macro="" textlink="">
      <xdr:nvSpPr>
        <xdr:cNvPr id="154" name="正方形/長方形 153"/>
        <xdr:cNvSpPr/>
      </xdr:nvSpPr>
      <xdr:spPr>
        <a:xfrm>
          <a:off x="685800" y="894524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5275" cy="224790"/>
    <xdr:sp macro="" textlink="">
      <xdr:nvSpPr>
        <xdr:cNvPr id="155" name="テキスト ボックス 154"/>
        <xdr:cNvSpPr txBox="1"/>
      </xdr:nvSpPr>
      <xdr:spPr>
        <a:xfrm>
          <a:off x="666750" y="8759190"/>
          <a:ext cx="29527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113665</xdr:rowOff>
    </xdr:from>
    <xdr:to>
      <xdr:col>28</xdr:col>
      <xdr:colOff>114300</xdr:colOff>
      <xdr:row>66</xdr:row>
      <xdr:rowOff>113665</xdr:rowOff>
    </xdr:to>
    <xdr:cxnSp macro="">
      <xdr:nvCxnSpPr>
        <xdr:cNvPr id="156" name="直線コネクタ 155"/>
        <xdr:cNvCxnSpPr/>
      </xdr:nvCxnSpPr>
      <xdr:spPr>
        <a:xfrm>
          <a:off x="685800" y="11181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65</xdr:row>
      <xdr:rowOff>142875</xdr:rowOff>
    </xdr:from>
    <xdr:ext cx="464185" cy="255270"/>
    <xdr:sp macro="" textlink="">
      <xdr:nvSpPr>
        <xdr:cNvPr id="157" name="テキスト ボックス 156"/>
        <xdr:cNvSpPr txBox="1"/>
      </xdr:nvSpPr>
      <xdr:spPr>
        <a:xfrm>
          <a:off x="275590" y="11043285"/>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64</xdr:row>
      <xdr:rowOff>75565</xdr:rowOff>
    </xdr:from>
    <xdr:to>
      <xdr:col>28</xdr:col>
      <xdr:colOff>114300</xdr:colOff>
      <xdr:row>64</xdr:row>
      <xdr:rowOff>75565</xdr:rowOff>
    </xdr:to>
    <xdr:cxnSp macro="">
      <xdr:nvCxnSpPr>
        <xdr:cNvPr id="158" name="直線コネクタ 157"/>
        <xdr:cNvCxnSpPr/>
      </xdr:nvCxnSpPr>
      <xdr:spPr>
        <a:xfrm>
          <a:off x="685800" y="10808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63</xdr:row>
      <xdr:rowOff>105410</xdr:rowOff>
    </xdr:from>
    <xdr:ext cx="464185" cy="258445"/>
    <xdr:sp macro="" textlink="">
      <xdr:nvSpPr>
        <xdr:cNvPr id="159" name="テキスト ボックス 158"/>
        <xdr:cNvSpPr txBox="1"/>
      </xdr:nvSpPr>
      <xdr:spPr>
        <a:xfrm>
          <a:off x="275590" y="1067054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xdr:cNvCxnSpPr/>
      </xdr:nvCxnSpPr>
      <xdr:spPr>
        <a:xfrm>
          <a:off x="685800" y="10435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61</xdr:row>
      <xdr:rowOff>67310</xdr:rowOff>
    </xdr:from>
    <xdr:ext cx="400685" cy="255905"/>
    <xdr:sp macro="" textlink="">
      <xdr:nvSpPr>
        <xdr:cNvPr id="161" name="テキスト ボックス 160"/>
        <xdr:cNvSpPr txBox="1"/>
      </xdr:nvSpPr>
      <xdr:spPr>
        <a:xfrm>
          <a:off x="339725" y="10297160"/>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xdr:cNvCxnSpPr/>
      </xdr:nvCxnSpPr>
      <xdr:spPr>
        <a:xfrm>
          <a:off x="6858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28575</xdr:rowOff>
    </xdr:from>
    <xdr:ext cx="400685" cy="255270"/>
    <xdr:sp macro="" textlink="">
      <xdr:nvSpPr>
        <xdr:cNvPr id="163" name="テキスト ボックス 162"/>
        <xdr:cNvSpPr txBox="1"/>
      </xdr:nvSpPr>
      <xdr:spPr>
        <a:xfrm>
          <a:off x="339725" y="9923145"/>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57</xdr:row>
      <xdr:rowOff>132715</xdr:rowOff>
    </xdr:from>
    <xdr:to>
      <xdr:col>28</xdr:col>
      <xdr:colOff>114300</xdr:colOff>
      <xdr:row>57</xdr:row>
      <xdr:rowOff>132715</xdr:rowOff>
    </xdr:to>
    <xdr:cxnSp macro="">
      <xdr:nvCxnSpPr>
        <xdr:cNvPr id="164" name="直線コネクタ 163"/>
        <xdr:cNvCxnSpPr/>
      </xdr:nvCxnSpPr>
      <xdr:spPr>
        <a:xfrm>
          <a:off x="685800" y="9692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162560</xdr:rowOff>
    </xdr:from>
    <xdr:ext cx="400685" cy="257175"/>
    <xdr:sp macro="" textlink="">
      <xdr:nvSpPr>
        <xdr:cNvPr id="165" name="テキスト ボックス 164"/>
        <xdr:cNvSpPr txBox="1"/>
      </xdr:nvSpPr>
      <xdr:spPr>
        <a:xfrm>
          <a:off x="339725" y="955421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xdr:cNvCxnSpPr/>
      </xdr:nvCxnSpPr>
      <xdr:spPr>
        <a:xfrm>
          <a:off x="685800" y="9319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124460</xdr:rowOff>
    </xdr:from>
    <xdr:ext cx="400685" cy="257810"/>
    <xdr:sp macro="" textlink="">
      <xdr:nvSpPr>
        <xdr:cNvPr id="167" name="テキスト ボックス 166"/>
        <xdr:cNvSpPr txBox="1"/>
      </xdr:nvSpPr>
      <xdr:spPr>
        <a:xfrm>
          <a:off x="339725" y="918083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56515</xdr:rowOff>
    </xdr:from>
    <xdr:to>
      <xdr:col>28</xdr:col>
      <xdr:colOff>114300</xdr:colOff>
      <xdr:row>53</xdr:row>
      <xdr:rowOff>56515</xdr:rowOff>
    </xdr:to>
    <xdr:cxnSp macro="">
      <xdr:nvCxnSpPr>
        <xdr:cNvPr id="168" name="直線コネクタ 167"/>
        <xdr:cNvCxnSpPr/>
      </xdr:nvCxnSpPr>
      <xdr:spPr>
        <a:xfrm>
          <a:off x="685800" y="894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52</xdr:row>
      <xdr:rowOff>85725</xdr:rowOff>
    </xdr:from>
    <xdr:ext cx="335915" cy="255270"/>
    <xdr:sp macro="" textlink="">
      <xdr:nvSpPr>
        <xdr:cNvPr id="169" name="テキスト ボックス 168"/>
        <xdr:cNvSpPr txBox="1"/>
      </xdr:nvSpPr>
      <xdr:spPr>
        <a:xfrm>
          <a:off x="384810" y="8806815"/>
          <a:ext cx="3359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53</xdr:row>
      <xdr:rowOff>56515</xdr:rowOff>
    </xdr:from>
    <xdr:to>
      <xdr:col>28</xdr:col>
      <xdr:colOff>152400</xdr:colOff>
      <xdr:row>66</xdr:row>
      <xdr:rowOff>113665</xdr:rowOff>
    </xdr:to>
    <xdr:sp macro="" textlink="">
      <xdr:nvSpPr>
        <xdr:cNvPr id="170" name="【体育館・プール】&#10;有形固定資産減価償却率グラフ枠"/>
        <xdr:cNvSpPr/>
      </xdr:nvSpPr>
      <xdr:spPr>
        <a:xfrm>
          <a:off x="685800" y="894524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100330</xdr:rowOff>
    </xdr:from>
    <xdr:to>
      <xdr:col>24</xdr:col>
      <xdr:colOff>62865</xdr:colOff>
      <xdr:row>64</xdr:row>
      <xdr:rowOff>75565</xdr:rowOff>
    </xdr:to>
    <xdr:cxnSp macro="">
      <xdr:nvCxnSpPr>
        <xdr:cNvPr id="171" name="直線コネクタ 170"/>
        <xdr:cNvCxnSpPr/>
      </xdr:nvCxnSpPr>
      <xdr:spPr>
        <a:xfrm flipV="1">
          <a:off x="4177665" y="9491980"/>
          <a:ext cx="0" cy="13163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79375</xdr:rowOff>
    </xdr:from>
    <xdr:ext cx="467360" cy="258445"/>
    <xdr:sp macro="" textlink="">
      <xdr:nvSpPr>
        <xdr:cNvPr id="172" name="【体育館・プール】&#10;有形固定資産減価償却率最小値テキスト"/>
        <xdr:cNvSpPr txBox="1"/>
      </xdr:nvSpPr>
      <xdr:spPr>
        <a:xfrm>
          <a:off x="4216400" y="1081214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75565</xdr:rowOff>
    </xdr:from>
    <xdr:to>
      <xdr:col>24</xdr:col>
      <xdr:colOff>152400</xdr:colOff>
      <xdr:row>64</xdr:row>
      <xdr:rowOff>75565</xdr:rowOff>
    </xdr:to>
    <xdr:cxnSp macro="">
      <xdr:nvCxnSpPr>
        <xdr:cNvPr id="173" name="直線コネクタ 172"/>
        <xdr:cNvCxnSpPr/>
      </xdr:nvCxnSpPr>
      <xdr:spPr>
        <a:xfrm>
          <a:off x="4108450" y="108083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47625</xdr:rowOff>
    </xdr:from>
    <xdr:ext cx="402590" cy="255905"/>
    <xdr:sp macro="" textlink="">
      <xdr:nvSpPr>
        <xdr:cNvPr id="174" name="【体育館・プール】&#10;有形固定資産減価償却率最大値テキスト"/>
        <xdr:cNvSpPr txBox="1"/>
      </xdr:nvSpPr>
      <xdr:spPr>
        <a:xfrm>
          <a:off x="4216400" y="927163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29.3</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100330</xdr:rowOff>
    </xdr:from>
    <xdr:to>
      <xdr:col>24</xdr:col>
      <xdr:colOff>152400</xdr:colOff>
      <xdr:row>56</xdr:row>
      <xdr:rowOff>100330</xdr:rowOff>
    </xdr:to>
    <xdr:cxnSp macro="">
      <xdr:nvCxnSpPr>
        <xdr:cNvPr id="175" name="直線コネクタ 174"/>
        <xdr:cNvCxnSpPr/>
      </xdr:nvCxnSpPr>
      <xdr:spPr>
        <a:xfrm>
          <a:off x="4108450" y="94919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56515</xdr:rowOff>
    </xdr:from>
    <xdr:ext cx="402590" cy="258445"/>
    <xdr:sp macro="" textlink="">
      <xdr:nvSpPr>
        <xdr:cNvPr id="176" name="【体育館・プール】&#10;有形固定資産減価償却率平均値テキスト"/>
        <xdr:cNvSpPr txBox="1"/>
      </xdr:nvSpPr>
      <xdr:spPr>
        <a:xfrm>
          <a:off x="4216400" y="10118725"/>
          <a:ext cx="4025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60</xdr:row>
      <xdr:rowOff>78105</xdr:rowOff>
    </xdr:from>
    <xdr:to>
      <xdr:col>24</xdr:col>
      <xdr:colOff>114300</xdr:colOff>
      <xdr:row>61</xdr:row>
      <xdr:rowOff>8255</xdr:rowOff>
    </xdr:to>
    <xdr:sp macro="" textlink="">
      <xdr:nvSpPr>
        <xdr:cNvPr id="177" name="フローチャート: 判断 176"/>
        <xdr:cNvSpPr/>
      </xdr:nvSpPr>
      <xdr:spPr>
        <a:xfrm>
          <a:off x="4127500" y="101403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87630</xdr:rowOff>
    </xdr:from>
    <xdr:to>
      <xdr:col>20</xdr:col>
      <xdr:colOff>38100</xdr:colOff>
      <xdr:row>61</xdr:row>
      <xdr:rowOff>17780</xdr:rowOff>
    </xdr:to>
    <xdr:sp macro="" textlink="">
      <xdr:nvSpPr>
        <xdr:cNvPr id="178" name="フローチャート: 判断 177"/>
        <xdr:cNvSpPr/>
      </xdr:nvSpPr>
      <xdr:spPr>
        <a:xfrm>
          <a:off x="3384550" y="1014984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76200</xdr:rowOff>
    </xdr:from>
    <xdr:to>
      <xdr:col>15</xdr:col>
      <xdr:colOff>101600</xdr:colOff>
      <xdr:row>61</xdr:row>
      <xdr:rowOff>6350</xdr:rowOff>
    </xdr:to>
    <xdr:sp macro="" textlink="">
      <xdr:nvSpPr>
        <xdr:cNvPr id="179" name="フローチャート: 判断 178"/>
        <xdr:cNvSpPr/>
      </xdr:nvSpPr>
      <xdr:spPr>
        <a:xfrm>
          <a:off x="2571750" y="101384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55245</xdr:rowOff>
    </xdr:from>
    <xdr:to>
      <xdr:col>10</xdr:col>
      <xdr:colOff>165100</xdr:colOff>
      <xdr:row>60</xdr:row>
      <xdr:rowOff>156845</xdr:rowOff>
    </xdr:to>
    <xdr:sp macro="" textlink="">
      <xdr:nvSpPr>
        <xdr:cNvPr id="180" name="フローチャート: 判断 179"/>
        <xdr:cNvSpPr/>
      </xdr:nvSpPr>
      <xdr:spPr>
        <a:xfrm>
          <a:off x="1778000" y="1011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154305</xdr:rowOff>
    </xdr:from>
    <xdr:to>
      <xdr:col>6</xdr:col>
      <xdr:colOff>38100</xdr:colOff>
      <xdr:row>60</xdr:row>
      <xdr:rowOff>85090</xdr:rowOff>
    </xdr:to>
    <xdr:sp macro="" textlink="">
      <xdr:nvSpPr>
        <xdr:cNvPr id="181" name="フローチャート: 判断 180"/>
        <xdr:cNvSpPr/>
      </xdr:nvSpPr>
      <xdr:spPr>
        <a:xfrm>
          <a:off x="984250" y="1004887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111125</xdr:rowOff>
    </xdr:from>
    <xdr:ext cx="762000" cy="255905"/>
    <xdr:sp macro="" textlink="">
      <xdr:nvSpPr>
        <xdr:cNvPr id="182" name="テキスト ボックス 181"/>
        <xdr:cNvSpPr txBox="1"/>
      </xdr:nvSpPr>
      <xdr:spPr>
        <a:xfrm>
          <a:off x="400685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66</xdr:row>
      <xdr:rowOff>111125</xdr:rowOff>
    </xdr:from>
    <xdr:ext cx="762000" cy="255905"/>
    <xdr:sp macro="" textlink="">
      <xdr:nvSpPr>
        <xdr:cNvPr id="183" name="テキスト ボックス 182"/>
        <xdr:cNvSpPr txBox="1"/>
      </xdr:nvSpPr>
      <xdr:spPr>
        <a:xfrm>
          <a:off x="325755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111125</xdr:rowOff>
    </xdr:from>
    <xdr:ext cx="759460" cy="255905"/>
    <xdr:sp macro="" textlink="">
      <xdr:nvSpPr>
        <xdr:cNvPr id="184" name="テキスト ボックス 183"/>
        <xdr:cNvSpPr txBox="1"/>
      </xdr:nvSpPr>
      <xdr:spPr>
        <a:xfrm>
          <a:off x="2451100" y="1117917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111125</xdr:rowOff>
    </xdr:from>
    <xdr:ext cx="762000" cy="255905"/>
    <xdr:sp macro="" textlink="">
      <xdr:nvSpPr>
        <xdr:cNvPr id="185" name="テキスト ボックス 184"/>
        <xdr:cNvSpPr txBox="1"/>
      </xdr:nvSpPr>
      <xdr:spPr>
        <a:xfrm>
          <a:off x="165735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66</xdr:row>
      <xdr:rowOff>111125</xdr:rowOff>
    </xdr:from>
    <xdr:ext cx="762000" cy="255905"/>
    <xdr:sp macro="" textlink="">
      <xdr:nvSpPr>
        <xdr:cNvPr id="186" name="テキスト ボックス 185"/>
        <xdr:cNvSpPr txBox="1"/>
      </xdr:nvSpPr>
      <xdr:spPr>
        <a:xfrm>
          <a:off x="85725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59</xdr:row>
      <xdr:rowOff>165735</xdr:rowOff>
    </xdr:from>
    <xdr:to>
      <xdr:col>24</xdr:col>
      <xdr:colOff>114300</xdr:colOff>
      <xdr:row>60</xdr:row>
      <xdr:rowOff>96520</xdr:rowOff>
    </xdr:to>
    <xdr:sp macro="" textlink="">
      <xdr:nvSpPr>
        <xdr:cNvPr id="187" name="楕円 186"/>
        <xdr:cNvSpPr/>
      </xdr:nvSpPr>
      <xdr:spPr>
        <a:xfrm>
          <a:off x="4127500" y="100603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17145</xdr:rowOff>
    </xdr:from>
    <xdr:ext cx="402590" cy="255905"/>
    <xdr:sp macro="" textlink="">
      <xdr:nvSpPr>
        <xdr:cNvPr id="188" name="【体育館・プール】&#10;有形固定資産減価償却率該当値テキスト"/>
        <xdr:cNvSpPr txBox="1"/>
      </xdr:nvSpPr>
      <xdr:spPr>
        <a:xfrm>
          <a:off x="4216400" y="9911715"/>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59</xdr:row>
      <xdr:rowOff>130175</xdr:rowOff>
    </xdr:from>
    <xdr:to>
      <xdr:col>20</xdr:col>
      <xdr:colOff>38100</xdr:colOff>
      <xdr:row>60</xdr:row>
      <xdr:rowOff>60325</xdr:rowOff>
    </xdr:to>
    <xdr:sp macro="" textlink="">
      <xdr:nvSpPr>
        <xdr:cNvPr id="189" name="楕円 188"/>
        <xdr:cNvSpPr/>
      </xdr:nvSpPr>
      <xdr:spPr>
        <a:xfrm>
          <a:off x="3384550" y="1002474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60</xdr:row>
      <xdr:rowOff>8890</xdr:rowOff>
    </xdr:from>
    <xdr:to>
      <xdr:col>24</xdr:col>
      <xdr:colOff>63500</xdr:colOff>
      <xdr:row>60</xdr:row>
      <xdr:rowOff>45085</xdr:rowOff>
    </xdr:to>
    <xdr:cxnSp macro="">
      <xdr:nvCxnSpPr>
        <xdr:cNvPr id="190" name="直線コネクタ 189"/>
        <xdr:cNvCxnSpPr/>
      </xdr:nvCxnSpPr>
      <xdr:spPr>
        <a:xfrm>
          <a:off x="3429000" y="10071100"/>
          <a:ext cx="7493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99060</xdr:rowOff>
    </xdr:from>
    <xdr:to>
      <xdr:col>15</xdr:col>
      <xdr:colOff>101600</xdr:colOff>
      <xdr:row>60</xdr:row>
      <xdr:rowOff>29845</xdr:rowOff>
    </xdr:to>
    <xdr:sp macro="" textlink="">
      <xdr:nvSpPr>
        <xdr:cNvPr id="191" name="楕円 190"/>
        <xdr:cNvSpPr/>
      </xdr:nvSpPr>
      <xdr:spPr>
        <a:xfrm>
          <a:off x="2571750" y="999363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150495</xdr:rowOff>
    </xdr:from>
    <xdr:to>
      <xdr:col>19</xdr:col>
      <xdr:colOff>171450</xdr:colOff>
      <xdr:row>60</xdr:row>
      <xdr:rowOff>8890</xdr:rowOff>
    </xdr:to>
    <xdr:cxnSp macro="">
      <xdr:nvCxnSpPr>
        <xdr:cNvPr id="192" name="直線コネクタ 191"/>
        <xdr:cNvCxnSpPr/>
      </xdr:nvCxnSpPr>
      <xdr:spPr>
        <a:xfrm>
          <a:off x="2622550" y="10045065"/>
          <a:ext cx="80645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80010</xdr:rowOff>
    </xdr:from>
    <xdr:to>
      <xdr:col>10</xdr:col>
      <xdr:colOff>165100</xdr:colOff>
      <xdr:row>60</xdr:row>
      <xdr:rowOff>10795</xdr:rowOff>
    </xdr:to>
    <xdr:sp macro="" textlink="">
      <xdr:nvSpPr>
        <xdr:cNvPr id="193" name="楕円 192"/>
        <xdr:cNvSpPr/>
      </xdr:nvSpPr>
      <xdr:spPr>
        <a:xfrm>
          <a:off x="1778000" y="9974580"/>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131445</xdr:rowOff>
    </xdr:from>
    <xdr:to>
      <xdr:col>15</xdr:col>
      <xdr:colOff>50800</xdr:colOff>
      <xdr:row>59</xdr:row>
      <xdr:rowOff>150495</xdr:rowOff>
    </xdr:to>
    <xdr:cxnSp macro="">
      <xdr:nvCxnSpPr>
        <xdr:cNvPr id="194" name="直線コネクタ 193"/>
        <xdr:cNvCxnSpPr/>
      </xdr:nvCxnSpPr>
      <xdr:spPr>
        <a:xfrm>
          <a:off x="1828800" y="10026015"/>
          <a:ext cx="7937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43815</xdr:rowOff>
    </xdr:from>
    <xdr:to>
      <xdr:col>6</xdr:col>
      <xdr:colOff>38100</xdr:colOff>
      <xdr:row>59</xdr:row>
      <xdr:rowOff>145415</xdr:rowOff>
    </xdr:to>
    <xdr:sp macro="" textlink="">
      <xdr:nvSpPr>
        <xdr:cNvPr id="195" name="楕円 194"/>
        <xdr:cNvSpPr/>
      </xdr:nvSpPr>
      <xdr:spPr>
        <a:xfrm>
          <a:off x="984250" y="99383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59</xdr:row>
      <xdr:rowOff>95250</xdr:rowOff>
    </xdr:from>
    <xdr:to>
      <xdr:col>10</xdr:col>
      <xdr:colOff>114300</xdr:colOff>
      <xdr:row>59</xdr:row>
      <xdr:rowOff>131445</xdr:rowOff>
    </xdr:to>
    <xdr:cxnSp macro="">
      <xdr:nvCxnSpPr>
        <xdr:cNvPr id="196" name="直線コネクタ 195"/>
        <xdr:cNvCxnSpPr/>
      </xdr:nvCxnSpPr>
      <xdr:spPr>
        <a:xfrm>
          <a:off x="1028700" y="9989820"/>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61</xdr:row>
      <xdr:rowOff>8890</xdr:rowOff>
    </xdr:from>
    <xdr:ext cx="402590" cy="257810"/>
    <xdr:sp macro="" textlink="">
      <xdr:nvSpPr>
        <xdr:cNvPr id="197" name="n_1aveValue【体育館・プール】&#10;有形固定資産減価償却率"/>
        <xdr:cNvSpPr txBox="1"/>
      </xdr:nvSpPr>
      <xdr:spPr>
        <a:xfrm>
          <a:off x="3239135" y="1023874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60</xdr:row>
      <xdr:rowOff>167640</xdr:rowOff>
    </xdr:from>
    <xdr:ext cx="401955" cy="257810"/>
    <xdr:sp macro="" textlink="">
      <xdr:nvSpPr>
        <xdr:cNvPr id="198" name="n_2aveValue【体育館・プール】&#10;有形固定資産減価償却率"/>
        <xdr:cNvSpPr txBox="1"/>
      </xdr:nvSpPr>
      <xdr:spPr>
        <a:xfrm>
          <a:off x="2439035" y="1022985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60</xdr:row>
      <xdr:rowOff>148590</xdr:rowOff>
    </xdr:from>
    <xdr:ext cx="401955" cy="256540"/>
    <xdr:sp macro="" textlink="">
      <xdr:nvSpPr>
        <xdr:cNvPr id="199" name="n_3aveValue【体育館・プール】&#10;有形固定資産減価償却率"/>
        <xdr:cNvSpPr txBox="1"/>
      </xdr:nvSpPr>
      <xdr:spPr>
        <a:xfrm>
          <a:off x="1645285" y="1021080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60</xdr:row>
      <xdr:rowOff>75565</xdr:rowOff>
    </xdr:from>
    <xdr:ext cx="404495" cy="257810"/>
    <xdr:sp macro="" textlink="">
      <xdr:nvSpPr>
        <xdr:cNvPr id="200" name="n_4aveValue【体育館・プール】&#10;有形固定資産減価償却率"/>
        <xdr:cNvSpPr txBox="1"/>
      </xdr:nvSpPr>
      <xdr:spPr>
        <a:xfrm>
          <a:off x="851535" y="1013777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58</xdr:row>
      <xdr:rowOff>76200</xdr:rowOff>
    </xdr:from>
    <xdr:ext cx="402590" cy="257810"/>
    <xdr:sp macro="" textlink="">
      <xdr:nvSpPr>
        <xdr:cNvPr id="201" name="n_1mainValue【体育館・プール】&#10;有形固定資産減価償却率"/>
        <xdr:cNvSpPr txBox="1"/>
      </xdr:nvSpPr>
      <xdr:spPr>
        <a:xfrm>
          <a:off x="3239135" y="980313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60.5</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58</xdr:row>
      <xdr:rowOff>45720</xdr:rowOff>
    </xdr:from>
    <xdr:ext cx="401955" cy="258445"/>
    <xdr:sp macro="" textlink="">
      <xdr:nvSpPr>
        <xdr:cNvPr id="202" name="n_2mainValue【体育館・プール】&#10;有形固定資産減価償却率"/>
        <xdr:cNvSpPr txBox="1"/>
      </xdr:nvSpPr>
      <xdr:spPr>
        <a:xfrm>
          <a:off x="2439035" y="977265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58</xdr:row>
      <xdr:rowOff>26670</xdr:rowOff>
    </xdr:from>
    <xdr:ext cx="401955" cy="258445"/>
    <xdr:sp macro="" textlink="">
      <xdr:nvSpPr>
        <xdr:cNvPr id="203" name="n_3mainValue【体育館・プール】&#10;有形固定資産減価償却率"/>
        <xdr:cNvSpPr txBox="1"/>
      </xdr:nvSpPr>
      <xdr:spPr>
        <a:xfrm>
          <a:off x="1645285" y="975360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57</xdr:row>
      <xdr:rowOff>162560</xdr:rowOff>
    </xdr:from>
    <xdr:ext cx="404495" cy="257175"/>
    <xdr:sp macro="" textlink="">
      <xdr:nvSpPr>
        <xdr:cNvPr id="204" name="n_4mainValue【体育館・プール】&#10;有形固定資産減価償却率"/>
        <xdr:cNvSpPr txBox="1"/>
      </xdr:nvSpPr>
      <xdr:spPr>
        <a:xfrm>
          <a:off x="851535" y="9721850"/>
          <a:ext cx="404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113665</xdr:rowOff>
    </xdr:from>
    <xdr:to>
      <xdr:col>59</xdr:col>
      <xdr:colOff>88900</xdr:colOff>
      <xdr:row>50</xdr:row>
      <xdr:rowOff>62865</xdr:rowOff>
    </xdr:to>
    <xdr:sp macro="" textlink="">
      <xdr:nvSpPr>
        <xdr:cNvPr id="205" name="正方形/長方形 204"/>
        <xdr:cNvSpPr/>
      </xdr:nvSpPr>
      <xdr:spPr>
        <a:xfrm>
          <a:off x="5956300" y="782891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xdr:cNvSpPr/>
      </xdr:nvSpPr>
      <xdr:spPr>
        <a:xfrm>
          <a:off x="60642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120015</xdr:rowOff>
    </xdr:from>
    <xdr:to>
      <xdr:col>43</xdr:col>
      <xdr:colOff>63500</xdr:colOff>
      <xdr:row>53</xdr:row>
      <xdr:rowOff>31750</xdr:rowOff>
    </xdr:to>
    <xdr:sp macro="" textlink="">
      <xdr:nvSpPr>
        <xdr:cNvPr id="207" name="正方形/長方形 206"/>
        <xdr:cNvSpPr/>
      </xdr:nvSpPr>
      <xdr:spPr>
        <a:xfrm>
          <a:off x="60642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41/77</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xdr:cNvSpPr/>
      </xdr:nvSpPr>
      <xdr:spPr>
        <a:xfrm>
          <a:off x="69850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120015</xdr:rowOff>
    </xdr:from>
    <xdr:to>
      <xdr:col>48</xdr:col>
      <xdr:colOff>127000</xdr:colOff>
      <xdr:row>53</xdr:row>
      <xdr:rowOff>31750</xdr:rowOff>
    </xdr:to>
    <xdr:sp macro="" textlink="">
      <xdr:nvSpPr>
        <xdr:cNvPr id="209" name="正方形/長方形 208"/>
        <xdr:cNvSpPr/>
      </xdr:nvSpPr>
      <xdr:spPr>
        <a:xfrm>
          <a:off x="69850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xdr:cNvSpPr/>
      </xdr:nvSpPr>
      <xdr:spPr>
        <a:xfrm>
          <a:off x="80137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51</xdr:row>
      <xdr:rowOff>120015</xdr:rowOff>
    </xdr:from>
    <xdr:to>
      <xdr:col>54</xdr:col>
      <xdr:colOff>127000</xdr:colOff>
      <xdr:row>53</xdr:row>
      <xdr:rowOff>31750</xdr:rowOff>
    </xdr:to>
    <xdr:sp macro="" textlink="">
      <xdr:nvSpPr>
        <xdr:cNvPr id="211" name="正方形/長方形 210"/>
        <xdr:cNvSpPr/>
      </xdr:nvSpPr>
      <xdr:spPr>
        <a:xfrm>
          <a:off x="80137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56515</xdr:rowOff>
    </xdr:from>
    <xdr:to>
      <xdr:col>59</xdr:col>
      <xdr:colOff>88900</xdr:colOff>
      <xdr:row>66</xdr:row>
      <xdr:rowOff>113665</xdr:rowOff>
    </xdr:to>
    <xdr:sp macro="" textlink="">
      <xdr:nvSpPr>
        <xdr:cNvPr id="212" name="正方形/長方形 211"/>
        <xdr:cNvSpPr/>
      </xdr:nvSpPr>
      <xdr:spPr>
        <a:xfrm>
          <a:off x="5956300" y="894524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6710" cy="224790"/>
    <xdr:sp macro="" textlink="">
      <xdr:nvSpPr>
        <xdr:cNvPr id="213" name="テキスト ボックス 212"/>
        <xdr:cNvSpPr txBox="1"/>
      </xdr:nvSpPr>
      <xdr:spPr>
        <a:xfrm>
          <a:off x="5918200" y="8759190"/>
          <a:ext cx="3467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113665</xdr:rowOff>
    </xdr:from>
    <xdr:to>
      <xdr:col>59</xdr:col>
      <xdr:colOff>50800</xdr:colOff>
      <xdr:row>66</xdr:row>
      <xdr:rowOff>113665</xdr:rowOff>
    </xdr:to>
    <xdr:cxnSp macro="">
      <xdr:nvCxnSpPr>
        <xdr:cNvPr id="214" name="直線コネクタ 213"/>
        <xdr:cNvCxnSpPr/>
      </xdr:nvCxnSpPr>
      <xdr:spPr>
        <a:xfrm>
          <a:off x="5956300" y="111817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75565</xdr:rowOff>
    </xdr:from>
    <xdr:to>
      <xdr:col>59</xdr:col>
      <xdr:colOff>50800</xdr:colOff>
      <xdr:row>64</xdr:row>
      <xdr:rowOff>75565</xdr:rowOff>
    </xdr:to>
    <xdr:cxnSp macro="">
      <xdr:nvCxnSpPr>
        <xdr:cNvPr id="215" name="直線コネクタ 214"/>
        <xdr:cNvCxnSpPr/>
      </xdr:nvCxnSpPr>
      <xdr:spPr>
        <a:xfrm>
          <a:off x="5956300" y="108083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105410</xdr:rowOff>
    </xdr:from>
    <xdr:ext cx="464185" cy="258445"/>
    <xdr:sp macro="" textlink="">
      <xdr:nvSpPr>
        <xdr:cNvPr id="216" name="テキスト ボックス 215"/>
        <xdr:cNvSpPr txBox="1"/>
      </xdr:nvSpPr>
      <xdr:spPr>
        <a:xfrm>
          <a:off x="5527040" y="1067054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7" name="直線コネクタ 216"/>
        <xdr:cNvCxnSpPr/>
      </xdr:nvCxnSpPr>
      <xdr:spPr>
        <a:xfrm>
          <a:off x="5956300" y="104355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61</xdr:row>
      <xdr:rowOff>67310</xdr:rowOff>
    </xdr:from>
    <xdr:ext cx="464185" cy="255905"/>
    <xdr:sp macro="" textlink="">
      <xdr:nvSpPr>
        <xdr:cNvPr id="218" name="テキスト ボックス 217"/>
        <xdr:cNvSpPr txBox="1"/>
      </xdr:nvSpPr>
      <xdr:spPr>
        <a:xfrm>
          <a:off x="5527040" y="10297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19" name="直線コネクタ 218"/>
        <xdr:cNvCxnSpPr/>
      </xdr:nvCxnSpPr>
      <xdr:spPr>
        <a:xfrm>
          <a:off x="5956300" y="100622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59</xdr:row>
      <xdr:rowOff>28575</xdr:rowOff>
    </xdr:from>
    <xdr:ext cx="464185" cy="255270"/>
    <xdr:sp macro="" textlink="">
      <xdr:nvSpPr>
        <xdr:cNvPr id="220" name="テキスト ボックス 219"/>
        <xdr:cNvSpPr txBox="1"/>
      </xdr:nvSpPr>
      <xdr:spPr>
        <a:xfrm>
          <a:off x="5527040" y="9923145"/>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132715</xdr:rowOff>
    </xdr:from>
    <xdr:to>
      <xdr:col>59</xdr:col>
      <xdr:colOff>50800</xdr:colOff>
      <xdr:row>57</xdr:row>
      <xdr:rowOff>132715</xdr:rowOff>
    </xdr:to>
    <xdr:cxnSp macro="">
      <xdr:nvCxnSpPr>
        <xdr:cNvPr id="221" name="直線コネクタ 220"/>
        <xdr:cNvCxnSpPr/>
      </xdr:nvCxnSpPr>
      <xdr:spPr>
        <a:xfrm>
          <a:off x="5956300" y="9692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162560</xdr:rowOff>
    </xdr:from>
    <xdr:ext cx="464185" cy="257175"/>
    <xdr:sp macro="" textlink="">
      <xdr:nvSpPr>
        <xdr:cNvPr id="222" name="テキスト ボックス 221"/>
        <xdr:cNvSpPr txBox="1"/>
      </xdr:nvSpPr>
      <xdr:spPr>
        <a:xfrm>
          <a:off x="5527040" y="9554210"/>
          <a:ext cx="464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3" name="直線コネクタ 222"/>
        <xdr:cNvCxnSpPr/>
      </xdr:nvCxnSpPr>
      <xdr:spPr>
        <a:xfrm>
          <a:off x="5956300" y="93192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124460</xdr:rowOff>
    </xdr:from>
    <xdr:ext cx="464185" cy="257810"/>
    <xdr:sp macro="" textlink="">
      <xdr:nvSpPr>
        <xdr:cNvPr id="224" name="テキスト ボックス 223"/>
        <xdr:cNvSpPr txBox="1"/>
      </xdr:nvSpPr>
      <xdr:spPr>
        <a:xfrm>
          <a:off x="5527040" y="9180830"/>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50800</xdr:colOff>
      <xdr:row>53</xdr:row>
      <xdr:rowOff>56515</xdr:rowOff>
    </xdr:to>
    <xdr:cxnSp macro="">
      <xdr:nvCxnSpPr>
        <xdr:cNvPr id="225" name="直線コネクタ 224"/>
        <xdr:cNvCxnSpPr/>
      </xdr:nvCxnSpPr>
      <xdr:spPr>
        <a:xfrm>
          <a:off x="5956300" y="89452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85725</xdr:rowOff>
    </xdr:from>
    <xdr:ext cx="464185" cy="255270"/>
    <xdr:sp macro="" textlink="">
      <xdr:nvSpPr>
        <xdr:cNvPr id="226" name="テキスト ボックス 225"/>
        <xdr:cNvSpPr txBox="1"/>
      </xdr:nvSpPr>
      <xdr:spPr>
        <a:xfrm>
          <a:off x="5527040" y="8806815"/>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56515</xdr:rowOff>
    </xdr:from>
    <xdr:to>
      <xdr:col>59</xdr:col>
      <xdr:colOff>88900</xdr:colOff>
      <xdr:row>66</xdr:row>
      <xdr:rowOff>113665</xdr:rowOff>
    </xdr:to>
    <xdr:sp macro="" textlink="">
      <xdr:nvSpPr>
        <xdr:cNvPr id="227" name="【体育館・プール】&#10;一人当たり面積グラフ枠"/>
        <xdr:cNvSpPr/>
      </xdr:nvSpPr>
      <xdr:spPr>
        <a:xfrm>
          <a:off x="5956300" y="894524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56</xdr:row>
      <xdr:rowOff>52705</xdr:rowOff>
    </xdr:from>
    <xdr:to>
      <xdr:col>54</xdr:col>
      <xdr:colOff>171450</xdr:colOff>
      <xdr:row>64</xdr:row>
      <xdr:rowOff>51435</xdr:rowOff>
    </xdr:to>
    <xdr:cxnSp macro="">
      <xdr:nvCxnSpPr>
        <xdr:cNvPr id="228" name="直線コネクタ 227"/>
        <xdr:cNvCxnSpPr/>
      </xdr:nvCxnSpPr>
      <xdr:spPr>
        <a:xfrm flipV="1">
          <a:off x="9429750" y="9444355"/>
          <a:ext cx="0" cy="1339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55245</xdr:rowOff>
    </xdr:from>
    <xdr:ext cx="467360" cy="256540"/>
    <xdr:sp macro="" textlink="">
      <xdr:nvSpPr>
        <xdr:cNvPr id="229" name="【体育館・プール】&#10;一人当たり面積最小値テキスト"/>
        <xdr:cNvSpPr txBox="1"/>
      </xdr:nvSpPr>
      <xdr:spPr>
        <a:xfrm>
          <a:off x="9467850" y="10788015"/>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51435</xdr:rowOff>
    </xdr:from>
    <xdr:to>
      <xdr:col>55</xdr:col>
      <xdr:colOff>88900</xdr:colOff>
      <xdr:row>64</xdr:row>
      <xdr:rowOff>51435</xdr:rowOff>
    </xdr:to>
    <xdr:cxnSp macro="">
      <xdr:nvCxnSpPr>
        <xdr:cNvPr id="230" name="直線コネクタ 229"/>
        <xdr:cNvCxnSpPr/>
      </xdr:nvCxnSpPr>
      <xdr:spPr>
        <a:xfrm>
          <a:off x="9359900" y="107842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0</xdr:rowOff>
    </xdr:from>
    <xdr:ext cx="467360" cy="258445"/>
    <xdr:sp macro="" textlink="">
      <xdr:nvSpPr>
        <xdr:cNvPr id="231" name="【体育館・プール】&#10;一人当たり面積最大値テキスト"/>
        <xdr:cNvSpPr txBox="1"/>
      </xdr:nvSpPr>
      <xdr:spPr>
        <a:xfrm>
          <a:off x="9467850" y="922401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52705</xdr:rowOff>
    </xdr:from>
    <xdr:to>
      <xdr:col>55</xdr:col>
      <xdr:colOff>88900</xdr:colOff>
      <xdr:row>56</xdr:row>
      <xdr:rowOff>52705</xdr:rowOff>
    </xdr:to>
    <xdr:cxnSp macro="">
      <xdr:nvCxnSpPr>
        <xdr:cNvPr id="232" name="直線コネクタ 231"/>
        <xdr:cNvCxnSpPr/>
      </xdr:nvCxnSpPr>
      <xdr:spPr>
        <a:xfrm>
          <a:off x="9359900" y="94443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1270</xdr:rowOff>
    </xdr:from>
    <xdr:ext cx="467360" cy="258445"/>
    <xdr:sp macro="" textlink="">
      <xdr:nvSpPr>
        <xdr:cNvPr id="233" name="【体育館・プール】&#10;一人当たり面積平均値テキスト"/>
        <xdr:cNvSpPr txBox="1"/>
      </xdr:nvSpPr>
      <xdr:spPr>
        <a:xfrm>
          <a:off x="9467850" y="10231120"/>
          <a:ext cx="4673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0.307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61</xdr:row>
      <xdr:rowOff>149860</xdr:rowOff>
    </xdr:from>
    <xdr:to>
      <xdr:col>55</xdr:col>
      <xdr:colOff>50800</xdr:colOff>
      <xdr:row>62</xdr:row>
      <xdr:rowOff>79375</xdr:rowOff>
    </xdr:to>
    <xdr:sp macro="" textlink="">
      <xdr:nvSpPr>
        <xdr:cNvPr id="234" name="フローチャート: 判断 233"/>
        <xdr:cNvSpPr/>
      </xdr:nvSpPr>
      <xdr:spPr>
        <a:xfrm>
          <a:off x="9398000" y="1037971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153670</xdr:rowOff>
    </xdr:from>
    <xdr:to>
      <xdr:col>50</xdr:col>
      <xdr:colOff>165100</xdr:colOff>
      <xdr:row>62</xdr:row>
      <xdr:rowOff>83185</xdr:rowOff>
    </xdr:to>
    <xdr:sp macro="" textlink="">
      <xdr:nvSpPr>
        <xdr:cNvPr id="235" name="フローチャート: 判断 234"/>
        <xdr:cNvSpPr/>
      </xdr:nvSpPr>
      <xdr:spPr>
        <a:xfrm>
          <a:off x="8636000" y="103835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148590</xdr:rowOff>
    </xdr:from>
    <xdr:to>
      <xdr:col>46</xdr:col>
      <xdr:colOff>38100</xdr:colOff>
      <xdr:row>62</xdr:row>
      <xdr:rowOff>78105</xdr:rowOff>
    </xdr:to>
    <xdr:sp macro="" textlink="">
      <xdr:nvSpPr>
        <xdr:cNvPr id="236" name="フローチャート: 判断 235"/>
        <xdr:cNvSpPr/>
      </xdr:nvSpPr>
      <xdr:spPr>
        <a:xfrm>
          <a:off x="7842250" y="10378440"/>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156845</xdr:rowOff>
    </xdr:from>
    <xdr:to>
      <xdr:col>41</xdr:col>
      <xdr:colOff>101600</xdr:colOff>
      <xdr:row>62</xdr:row>
      <xdr:rowOff>86995</xdr:rowOff>
    </xdr:to>
    <xdr:sp macro="" textlink="">
      <xdr:nvSpPr>
        <xdr:cNvPr id="237" name="フローチャート: 判断 236"/>
        <xdr:cNvSpPr/>
      </xdr:nvSpPr>
      <xdr:spPr>
        <a:xfrm>
          <a:off x="7029450" y="10386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130810</xdr:rowOff>
    </xdr:from>
    <xdr:to>
      <xdr:col>36</xdr:col>
      <xdr:colOff>165100</xdr:colOff>
      <xdr:row>63</xdr:row>
      <xdr:rowOff>60960</xdr:rowOff>
    </xdr:to>
    <xdr:sp macro="" textlink="">
      <xdr:nvSpPr>
        <xdr:cNvPr id="238" name="フローチャート: 判断 237"/>
        <xdr:cNvSpPr/>
      </xdr:nvSpPr>
      <xdr:spPr>
        <a:xfrm>
          <a:off x="6235700" y="105283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111125</xdr:rowOff>
    </xdr:from>
    <xdr:ext cx="762000" cy="255905"/>
    <xdr:sp macro="" textlink="">
      <xdr:nvSpPr>
        <xdr:cNvPr id="239" name="テキスト ボックス 238"/>
        <xdr:cNvSpPr txBox="1"/>
      </xdr:nvSpPr>
      <xdr:spPr>
        <a:xfrm>
          <a:off x="925830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111125</xdr:rowOff>
    </xdr:from>
    <xdr:ext cx="762000" cy="255905"/>
    <xdr:sp macro="" textlink="">
      <xdr:nvSpPr>
        <xdr:cNvPr id="240" name="テキスト ボックス 239"/>
        <xdr:cNvSpPr txBox="1"/>
      </xdr:nvSpPr>
      <xdr:spPr>
        <a:xfrm>
          <a:off x="851535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66</xdr:row>
      <xdr:rowOff>111125</xdr:rowOff>
    </xdr:from>
    <xdr:ext cx="762000" cy="255905"/>
    <xdr:sp macro="" textlink="">
      <xdr:nvSpPr>
        <xdr:cNvPr id="241" name="テキスト ボックス 240"/>
        <xdr:cNvSpPr txBox="1"/>
      </xdr:nvSpPr>
      <xdr:spPr>
        <a:xfrm>
          <a:off x="771525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111125</xdr:rowOff>
    </xdr:from>
    <xdr:ext cx="759460" cy="255905"/>
    <xdr:sp macro="" textlink="">
      <xdr:nvSpPr>
        <xdr:cNvPr id="242" name="テキスト ボックス 241"/>
        <xdr:cNvSpPr txBox="1"/>
      </xdr:nvSpPr>
      <xdr:spPr>
        <a:xfrm>
          <a:off x="6908800" y="1117917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111125</xdr:rowOff>
    </xdr:from>
    <xdr:ext cx="762000" cy="255905"/>
    <xdr:sp macro="" textlink="">
      <xdr:nvSpPr>
        <xdr:cNvPr id="243" name="テキスト ボックス 242"/>
        <xdr:cNvSpPr txBox="1"/>
      </xdr:nvSpPr>
      <xdr:spPr>
        <a:xfrm>
          <a:off x="611505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68580</xdr:rowOff>
    </xdr:from>
    <xdr:to>
      <xdr:col>55</xdr:col>
      <xdr:colOff>50800</xdr:colOff>
      <xdr:row>62</xdr:row>
      <xdr:rowOff>167640</xdr:rowOff>
    </xdr:to>
    <xdr:sp macro="" textlink="">
      <xdr:nvSpPr>
        <xdr:cNvPr id="244" name="楕円 243"/>
        <xdr:cNvSpPr/>
      </xdr:nvSpPr>
      <xdr:spPr>
        <a:xfrm>
          <a:off x="9398000" y="104660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46990</xdr:rowOff>
    </xdr:from>
    <xdr:ext cx="467360" cy="255905"/>
    <xdr:sp macro="" textlink="">
      <xdr:nvSpPr>
        <xdr:cNvPr id="245" name="【体育館・プール】&#10;一人当たり面積該当値テキスト"/>
        <xdr:cNvSpPr txBox="1"/>
      </xdr:nvSpPr>
      <xdr:spPr>
        <a:xfrm>
          <a:off x="9467850" y="1044448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0.236</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73660</xdr:rowOff>
    </xdr:from>
    <xdr:to>
      <xdr:col>50</xdr:col>
      <xdr:colOff>165100</xdr:colOff>
      <xdr:row>63</xdr:row>
      <xdr:rowOff>3810</xdr:rowOff>
    </xdr:to>
    <xdr:sp macro="" textlink="">
      <xdr:nvSpPr>
        <xdr:cNvPr id="246" name="楕円 245"/>
        <xdr:cNvSpPr/>
      </xdr:nvSpPr>
      <xdr:spPr>
        <a:xfrm>
          <a:off x="8636000" y="10471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119380</xdr:rowOff>
    </xdr:from>
    <xdr:to>
      <xdr:col>55</xdr:col>
      <xdr:colOff>0</xdr:colOff>
      <xdr:row>62</xdr:row>
      <xdr:rowOff>124460</xdr:rowOff>
    </xdr:to>
    <xdr:cxnSp macro="">
      <xdr:nvCxnSpPr>
        <xdr:cNvPr id="247" name="直線コネクタ 246"/>
        <xdr:cNvCxnSpPr/>
      </xdr:nvCxnSpPr>
      <xdr:spPr>
        <a:xfrm flipV="1">
          <a:off x="8686800" y="10516870"/>
          <a:ext cx="74295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76835</xdr:rowOff>
    </xdr:from>
    <xdr:to>
      <xdr:col>46</xdr:col>
      <xdr:colOff>38100</xdr:colOff>
      <xdr:row>63</xdr:row>
      <xdr:rowOff>6985</xdr:rowOff>
    </xdr:to>
    <xdr:sp macro="" textlink="">
      <xdr:nvSpPr>
        <xdr:cNvPr id="248" name="楕円 247"/>
        <xdr:cNvSpPr/>
      </xdr:nvSpPr>
      <xdr:spPr>
        <a:xfrm>
          <a:off x="7842250" y="104743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62</xdr:row>
      <xdr:rowOff>124460</xdr:rowOff>
    </xdr:from>
    <xdr:to>
      <xdr:col>50</xdr:col>
      <xdr:colOff>114300</xdr:colOff>
      <xdr:row>62</xdr:row>
      <xdr:rowOff>128270</xdr:rowOff>
    </xdr:to>
    <xdr:cxnSp macro="">
      <xdr:nvCxnSpPr>
        <xdr:cNvPr id="249" name="直線コネクタ 248"/>
        <xdr:cNvCxnSpPr/>
      </xdr:nvCxnSpPr>
      <xdr:spPr>
        <a:xfrm flipV="1">
          <a:off x="7886700" y="1052195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83185</xdr:rowOff>
    </xdr:from>
    <xdr:to>
      <xdr:col>41</xdr:col>
      <xdr:colOff>101600</xdr:colOff>
      <xdr:row>63</xdr:row>
      <xdr:rowOff>13970</xdr:rowOff>
    </xdr:to>
    <xdr:sp macro="" textlink="">
      <xdr:nvSpPr>
        <xdr:cNvPr id="250" name="楕円 249"/>
        <xdr:cNvSpPr/>
      </xdr:nvSpPr>
      <xdr:spPr>
        <a:xfrm>
          <a:off x="7029450" y="104806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128270</xdr:rowOff>
    </xdr:from>
    <xdr:to>
      <xdr:col>45</xdr:col>
      <xdr:colOff>171450</xdr:colOff>
      <xdr:row>62</xdr:row>
      <xdr:rowOff>133985</xdr:rowOff>
    </xdr:to>
    <xdr:cxnSp macro="">
      <xdr:nvCxnSpPr>
        <xdr:cNvPr id="251" name="直線コネクタ 250"/>
        <xdr:cNvCxnSpPr/>
      </xdr:nvCxnSpPr>
      <xdr:spPr>
        <a:xfrm flipV="1">
          <a:off x="7080250" y="10525760"/>
          <a:ext cx="80645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86995</xdr:rowOff>
    </xdr:from>
    <xdr:to>
      <xdr:col>36</xdr:col>
      <xdr:colOff>165100</xdr:colOff>
      <xdr:row>63</xdr:row>
      <xdr:rowOff>17145</xdr:rowOff>
    </xdr:to>
    <xdr:sp macro="" textlink="">
      <xdr:nvSpPr>
        <xdr:cNvPr id="252" name="楕円 251"/>
        <xdr:cNvSpPr/>
      </xdr:nvSpPr>
      <xdr:spPr>
        <a:xfrm>
          <a:off x="6235700" y="104844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133985</xdr:rowOff>
    </xdr:from>
    <xdr:to>
      <xdr:col>41</xdr:col>
      <xdr:colOff>50800</xdr:colOff>
      <xdr:row>62</xdr:row>
      <xdr:rowOff>137795</xdr:rowOff>
    </xdr:to>
    <xdr:cxnSp macro="">
      <xdr:nvCxnSpPr>
        <xdr:cNvPr id="253" name="直線コネクタ 252"/>
        <xdr:cNvCxnSpPr/>
      </xdr:nvCxnSpPr>
      <xdr:spPr>
        <a:xfrm flipV="1">
          <a:off x="6286500" y="10531475"/>
          <a:ext cx="7937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99695</xdr:rowOff>
    </xdr:from>
    <xdr:ext cx="469900" cy="257810"/>
    <xdr:sp macro="" textlink="">
      <xdr:nvSpPr>
        <xdr:cNvPr id="254" name="n_1aveValue【体育館・プール】&#10;一人当たり面積"/>
        <xdr:cNvSpPr txBox="1"/>
      </xdr:nvSpPr>
      <xdr:spPr>
        <a:xfrm>
          <a:off x="8458200" y="1016190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60</xdr:row>
      <xdr:rowOff>95250</xdr:rowOff>
    </xdr:from>
    <xdr:ext cx="469265" cy="258445"/>
    <xdr:sp macro="" textlink="">
      <xdr:nvSpPr>
        <xdr:cNvPr id="255" name="n_2aveValue【体育館・プール】&#10;一人当たり面積"/>
        <xdr:cNvSpPr txBox="1"/>
      </xdr:nvSpPr>
      <xdr:spPr>
        <a:xfrm>
          <a:off x="7677150" y="101574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104140</xdr:rowOff>
    </xdr:from>
    <xdr:ext cx="469265" cy="255905"/>
    <xdr:sp macro="" textlink="">
      <xdr:nvSpPr>
        <xdr:cNvPr id="256" name="n_3aveValue【体育館・プール】&#10;一人当たり面積"/>
        <xdr:cNvSpPr txBox="1"/>
      </xdr:nvSpPr>
      <xdr:spPr>
        <a:xfrm>
          <a:off x="6864350" y="1016635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63</xdr:row>
      <xdr:rowOff>51435</xdr:rowOff>
    </xdr:from>
    <xdr:ext cx="469265" cy="256540"/>
    <xdr:sp macro="" textlink="">
      <xdr:nvSpPr>
        <xdr:cNvPr id="257" name="n_4aveValue【体育館・プール】&#10;一人当たり面積"/>
        <xdr:cNvSpPr txBox="1"/>
      </xdr:nvSpPr>
      <xdr:spPr>
        <a:xfrm>
          <a:off x="6070600" y="10616565"/>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62</xdr:row>
      <xdr:rowOff>165735</xdr:rowOff>
    </xdr:from>
    <xdr:ext cx="469900" cy="255905"/>
    <xdr:sp macro="" textlink="">
      <xdr:nvSpPr>
        <xdr:cNvPr id="258" name="n_1mainValue【体育館・プール】&#10;一人当たり面積"/>
        <xdr:cNvSpPr txBox="1"/>
      </xdr:nvSpPr>
      <xdr:spPr>
        <a:xfrm>
          <a:off x="8458200" y="1056322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0.232</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62</xdr:row>
      <xdr:rowOff>167640</xdr:rowOff>
    </xdr:from>
    <xdr:ext cx="469265" cy="258445"/>
    <xdr:sp macro="" textlink="">
      <xdr:nvSpPr>
        <xdr:cNvPr id="259" name="n_2mainValue【体育館・プール】&#10;一人当たり面積"/>
        <xdr:cNvSpPr txBox="1"/>
      </xdr:nvSpPr>
      <xdr:spPr>
        <a:xfrm>
          <a:off x="7677150" y="105651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5080</xdr:rowOff>
    </xdr:from>
    <xdr:ext cx="469265" cy="258445"/>
    <xdr:sp macro="" textlink="">
      <xdr:nvSpPr>
        <xdr:cNvPr id="260" name="n_3mainValue【体育館・プール】&#10;一人当たり面積"/>
        <xdr:cNvSpPr txBox="1"/>
      </xdr:nvSpPr>
      <xdr:spPr>
        <a:xfrm>
          <a:off x="6864350" y="105702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0.224</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61</xdr:row>
      <xdr:rowOff>34290</xdr:rowOff>
    </xdr:from>
    <xdr:ext cx="469265" cy="256540"/>
    <xdr:sp macro="" textlink="">
      <xdr:nvSpPr>
        <xdr:cNvPr id="261" name="n_4mainValue【体育館・プール】&#10;一人当たり面積"/>
        <xdr:cNvSpPr txBox="1"/>
      </xdr:nvSpPr>
      <xdr:spPr>
        <a:xfrm>
          <a:off x="6070600" y="1026414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0.221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100965</xdr:rowOff>
    </xdr:to>
    <xdr:sp macro="" textlink="">
      <xdr:nvSpPr>
        <xdr:cNvPr id="262" name="正方形/長方形 261"/>
        <xdr:cNvSpPr/>
      </xdr:nvSpPr>
      <xdr:spPr>
        <a:xfrm>
          <a:off x="685800" y="11555730"/>
          <a:ext cx="42672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128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128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7145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7145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27432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27432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149225</xdr:rowOff>
    </xdr:to>
    <xdr:sp macro="" textlink="">
      <xdr:nvSpPr>
        <xdr:cNvPr id="269" name="正方形/長方形 268"/>
        <xdr:cNvSpPr/>
      </xdr:nvSpPr>
      <xdr:spPr>
        <a:xfrm>
          <a:off x="685800" y="12672060"/>
          <a:ext cx="42672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75565</xdr:rowOff>
    </xdr:from>
    <xdr:ext cx="295275" cy="224155"/>
    <xdr:sp macro="" textlink="">
      <xdr:nvSpPr>
        <xdr:cNvPr id="270" name="テキスト ボックス 269"/>
        <xdr:cNvSpPr txBox="1"/>
      </xdr:nvSpPr>
      <xdr:spPr>
        <a:xfrm>
          <a:off x="666750" y="12484735"/>
          <a:ext cx="2952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149225</xdr:rowOff>
    </xdr:from>
    <xdr:to>
      <xdr:col>28</xdr:col>
      <xdr:colOff>114300</xdr:colOff>
      <xdr:row>88</xdr:row>
      <xdr:rowOff>149225</xdr:rowOff>
    </xdr:to>
    <xdr:cxnSp macro="">
      <xdr:nvCxnSpPr>
        <xdr:cNvPr id="271" name="直線コネクタ 270"/>
        <xdr:cNvCxnSpPr/>
      </xdr:nvCxnSpPr>
      <xdr:spPr>
        <a:xfrm>
          <a:off x="6858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88</xdr:row>
      <xdr:rowOff>10160</xdr:rowOff>
    </xdr:from>
    <xdr:ext cx="464185" cy="250825"/>
    <xdr:sp macro="" textlink="">
      <xdr:nvSpPr>
        <xdr:cNvPr id="272" name="テキスト ボックス 271"/>
        <xdr:cNvSpPr txBox="1"/>
      </xdr:nvSpPr>
      <xdr:spPr>
        <a:xfrm>
          <a:off x="275590" y="1476629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86</xdr:row>
      <xdr:rowOff>113665</xdr:rowOff>
    </xdr:from>
    <xdr:to>
      <xdr:col>28</xdr:col>
      <xdr:colOff>114300</xdr:colOff>
      <xdr:row>86</xdr:row>
      <xdr:rowOff>113665</xdr:rowOff>
    </xdr:to>
    <xdr:cxnSp macro="">
      <xdr:nvCxnSpPr>
        <xdr:cNvPr id="273" name="直線コネクタ 272"/>
        <xdr:cNvCxnSpPr/>
      </xdr:nvCxnSpPr>
      <xdr:spPr>
        <a:xfrm>
          <a:off x="685800" y="1453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85</xdr:row>
      <xdr:rowOff>142875</xdr:rowOff>
    </xdr:from>
    <xdr:ext cx="464185" cy="254000"/>
    <xdr:sp macro="" textlink="">
      <xdr:nvSpPr>
        <xdr:cNvPr id="274" name="テキスト ボックス 273"/>
        <xdr:cNvSpPr txBox="1"/>
      </xdr:nvSpPr>
      <xdr:spPr>
        <a:xfrm>
          <a:off x="275590" y="14396085"/>
          <a:ext cx="464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84</xdr:row>
      <xdr:rowOff>75565</xdr:rowOff>
    </xdr:from>
    <xdr:to>
      <xdr:col>28</xdr:col>
      <xdr:colOff>114300</xdr:colOff>
      <xdr:row>84</xdr:row>
      <xdr:rowOff>75565</xdr:rowOff>
    </xdr:to>
    <xdr:cxnSp macro="">
      <xdr:nvCxnSpPr>
        <xdr:cNvPr id="275" name="直線コネクタ 274"/>
        <xdr:cNvCxnSpPr/>
      </xdr:nvCxnSpPr>
      <xdr:spPr>
        <a:xfrm>
          <a:off x="685800" y="14161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0685" cy="258445"/>
    <xdr:sp macro="" textlink="">
      <xdr:nvSpPr>
        <xdr:cNvPr id="276" name="テキスト ボックス 275"/>
        <xdr:cNvSpPr txBox="1"/>
      </xdr:nvSpPr>
      <xdr:spPr>
        <a:xfrm>
          <a:off x="339725" y="1402334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7" name="直線コネクタ 276"/>
        <xdr:cNvCxnSpPr/>
      </xdr:nvCxnSpPr>
      <xdr:spPr>
        <a:xfrm>
          <a:off x="685800" y="137883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0685" cy="255905"/>
    <xdr:sp macro="" textlink="">
      <xdr:nvSpPr>
        <xdr:cNvPr id="278" name="テキスト ボックス 277"/>
        <xdr:cNvSpPr txBox="1"/>
      </xdr:nvSpPr>
      <xdr:spPr>
        <a:xfrm>
          <a:off x="339725" y="13649960"/>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79" name="直線コネクタ 278"/>
        <xdr:cNvCxnSpPr/>
      </xdr:nvCxnSpPr>
      <xdr:spPr>
        <a:xfrm>
          <a:off x="685800" y="134150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28575</xdr:rowOff>
    </xdr:from>
    <xdr:ext cx="400685" cy="255270"/>
    <xdr:sp macro="" textlink="">
      <xdr:nvSpPr>
        <xdr:cNvPr id="280" name="テキスト ボックス 279"/>
        <xdr:cNvSpPr txBox="1"/>
      </xdr:nvSpPr>
      <xdr:spPr>
        <a:xfrm>
          <a:off x="339725" y="13275945"/>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132715</xdr:rowOff>
    </xdr:from>
    <xdr:to>
      <xdr:col>28</xdr:col>
      <xdr:colOff>114300</xdr:colOff>
      <xdr:row>77</xdr:row>
      <xdr:rowOff>132715</xdr:rowOff>
    </xdr:to>
    <xdr:cxnSp macro="">
      <xdr:nvCxnSpPr>
        <xdr:cNvPr id="281" name="直線コネクタ 280"/>
        <xdr:cNvCxnSpPr/>
      </xdr:nvCxnSpPr>
      <xdr:spPr>
        <a:xfrm>
          <a:off x="685800" y="13044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0685" cy="257175"/>
    <xdr:sp macro="" textlink="">
      <xdr:nvSpPr>
        <xdr:cNvPr id="282" name="テキスト ボックス 281"/>
        <xdr:cNvSpPr txBox="1"/>
      </xdr:nvSpPr>
      <xdr:spPr>
        <a:xfrm>
          <a:off x="339725" y="1290701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685800" y="12672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74</xdr:row>
      <xdr:rowOff>124460</xdr:rowOff>
    </xdr:from>
    <xdr:ext cx="335915" cy="257810"/>
    <xdr:sp macro="" textlink="">
      <xdr:nvSpPr>
        <xdr:cNvPr id="284" name="テキスト ボックス 283"/>
        <xdr:cNvSpPr txBox="1"/>
      </xdr:nvSpPr>
      <xdr:spPr>
        <a:xfrm>
          <a:off x="384810" y="12533630"/>
          <a:ext cx="33591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149225</xdr:rowOff>
    </xdr:to>
    <xdr:sp macro="" textlink="">
      <xdr:nvSpPr>
        <xdr:cNvPr id="285" name="【福祉施設】&#10;有形固定資産減価償却率グラフ枠"/>
        <xdr:cNvSpPr/>
      </xdr:nvSpPr>
      <xdr:spPr>
        <a:xfrm>
          <a:off x="685800" y="12672060"/>
          <a:ext cx="42672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160020</xdr:rowOff>
    </xdr:from>
    <xdr:to>
      <xdr:col>24</xdr:col>
      <xdr:colOff>62865</xdr:colOff>
      <xdr:row>86</xdr:row>
      <xdr:rowOff>104775</xdr:rowOff>
    </xdr:to>
    <xdr:cxnSp macro="">
      <xdr:nvCxnSpPr>
        <xdr:cNvPr id="286" name="直線コネクタ 285"/>
        <xdr:cNvCxnSpPr/>
      </xdr:nvCxnSpPr>
      <xdr:spPr>
        <a:xfrm flipV="1">
          <a:off x="4177665" y="13072110"/>
          <a:ext cx="0" cy="1453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108585</xdr:rowOff>
    </xdr:from>
    <xdr:ext cx="402590" cy="251460"/>
    <xdr:sp macro="" textlink="">
      <xdr:nvSpPr>
        <xdr:cNvPr id="287" name="【福祉施設】&#10;有形固定資産減価償却率最小値テキスト"/>
        <xdr:cNvSpPr txBox="1"/>
      </xdr:nvSpPr>
      <xdr:spPr>
        <a:xfrm>
          <a:off x="4216400" y="14529435"/>
          <a:ext cx="402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104775</xdr:rowOff>
    </xdr:from>
    <xdr:to>
      <xdr:col>24</xdr:col>
      <xdr:colOff>152400</xdr:colOff>
      <xdr:row>86</xdr:row>
      <xdr:rowOff>104775</xdr:rowOff>
    </xdr:to>
    <xdr:cxnSp macro="">
      <xdr:nvCxnSpPr>
        <xdr:cNvPr id="288" name="直線コネクタ 287"/>
        <xdr:cNvCxnSpPr/>
      </xdr:nvCxnSpPr>
      <xdr:spPr>
        <a:xfrm>
          <a:off x="4108450" y="14525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106680</xdr:rowOff>
    </xdr:from>
    <xdr:ext cx="402590" cy="257175"/>
    <xdr:sp macro="" textlink="">
      <xdr:nvSpPr>
        <xdr:cNvPr id="289" name="【福祉施設】&#10;有形固定資産減価償却率最大値テキスト"/>
        <xdr:cNvSpPr txBox="1"/>
      </xdr:nvSpPr>
      <xdr:spPr>
        <a:xfrm>
          <a:off x="4216400" y="12851130"/>
          <a:ext cx="402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21.4</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160020</xdr:rowOff>
    </xdr:from>
    <xdr:to>
      <xdr:col>24</xdr:col>
      <xdr:colOff>152400</xdr:colOff>
      <xdr:row>77</xdr:row>
      <xdr:rowOff>160020</xdr:rowOff>
    </xdr:to>
    <xdr:cxnSp macro="">
      <xdr:nvCxnSpPr>
        <xdr:cNvPr id="290" name="直線コネクタ 289"/>
        <xdr:cNvCxnSpPr/>
      </xdr:nvCxnSpPr>
      <xdr:spPr>
        <a:xfrm>
          <a:off x="4108450" y="130721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100330</xdr:rowOff>
    </xdr:from>
    <xdr:ext cx="402590" cy="257810"/>
    <xdr:sp macro="" textlink="">
      <xdr:nvSpPr>
        <xdr:cNvPr id="291" name="【福祉施設】&#10;有形固定資産減価償却率平均値テキスト"/>
        <xdr:cNvSpPr txBox="1"/>
      </xdr:nvSpPr>
      <xdr:spPr>
        <a:xfrm>
          <a:off x="4216400" y="13682980"/>
          <a:ext cx="4025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122555</xdr:rowOff>
    </xdr:from>
    <xdr:to>
      <xdr:col>24</xdr:col>
      <xdr:colOff>114300</xdr:colOff>
      <xdr:row>82</xdr:row>
      <xdr:rowOff>52070</xdr:rowOff>
    </xdr:to>
    <xdr:sp macro="" textlink="">
      <xdr:nvSpPr>
        <xdr:cNvPr id="292" name="フローチャート: 判断 291"/>
        <xdr:cNvSpPr/>
      </xdr:nvSpPr>
      <xdr:spPr>
        <a:xfrm>
          <a:off x="4127500" y="137052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107315</xdr:rowOff>
    </xdr:from>
    <xdr:to>
      <xdr:col>20</xdr:col>
      <xdr:colOff>38100</xdr:colOff>
      <xdr:row>82</xdr:row>
      <xdr:rowOff>37465</xdr:rowOff>
    </xdr:to>
    <xdr:sp macro="" textlink="">
      <xdr:nvSpPr>
        <xdr:cNvPr id="293" name="フローチャート: 判断 292"/>
        <xdr:cNvSpPr/>
      </xdr:nvSpPr>
      <xdr:spPr>
        <a:xfrm>
          <a:off x="3384550" y="1368996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97155</xdr:rowOff>
    </xdr:from>
    <xdr:to>
      <xdr:col>15</xdr:col>
      <xdr:colOff>101600</xdr:colOff>
      <xdr:row>82</xdr:row>
      <xdr:rowOff>27305</xdr:rowOff>
    </xdr:to>
    <xdr:sp macro="" textlink="">
      <xdr:nvSpPr>
        <xdr:cNvPr id="294" name="フローチャート: 判断 293"/>
        <xdr:cNvSpPr/>
      </xdr:nvSpPr>
      <xdr:spPr>
        <a:xfrm>
          <a:off x="2571750" y="136798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103505</xdr:rowOff>
    </xdr:from>
    <xdr:to>
      <xdr:col>10</xdr:col>
      <xdr:colOff>165100</xdr:colOff>
      <xdr:row>82</xdr:row>
      <xdr:rowOff>33655</xdr:rowOff>
    </xdr:to>
    <xdr:sp macro="" textlink="">
      <xdr:nvSpPr>
        <xdr:cNvPr id="295" name="フローチャート: 判断 294"/>
        <xdr:cNvSpPr/>
      </xdr:nvSpPr>
      <xdr:spPr>
        <a:xfrm>
          <a:off x="1778000" y="13686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120015</xdr:rowOff>
    </xdr:from>
    <xdr:to>
      <xdr:col>6</xdr:col>
      <xdr:colOff>38100</xdr:colOff>
      <xdr:row>82</xdr:row>
      <xdr:rowOff>50800</xdr:rowOff>
    </xdr:to>
    <xdr:sp macro="" textlink="">
      <xdr:nvSpPr>
        <xdr:cNvPr id="296" name="フローチャート: 判断 295"/>
        <xdr:cNvSpPr/>
      </xdr:nvSpPr>
      <xdr:spPr>
        <a:xfrm>
          <a:off x="984250" y="1370266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146685</xdr:rowOff>
    </xdr:from>
    <xdr:ext cx="762000" cy="250825"/>
    <xdr:sp macro="" textlink="">
      <xdr:nvSpPr>
        <xdr:cNvPr id="297" name="テキスト ボックス 296"/>
        <xdr:cNvSpPr txBox="1"/>
      </xdr:nvSpPr>
      <xdr:spPr>
        <a:xfrm>
          <a:off x="40068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88</xdr:row>
      <xdr:rowOff>146685</xdr:rowOff>
    </xdr:from>
    <xdr:ext cx="762000" cy="250825"/>
    <xdr:sp macro="" textlink="">
      <xdr:nvSpPr>
        <xdr:cNvPr id="298" name="テキスト ボックス 297"/>
        <xdr:cNvSpPr txBox="1"/>
      </xdr:nvSpPr>
      <xdr:spPr>
        <a:xfrm>
          <a:off x="32575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146685</xdr:rowOff>
    </xdr:from>
    <xdr:ext cx="759460" cy="250825"/>
    <xdr:sp macro="" textlink="">
      <xdr:nvSpPr>
        <xdr:cNvPr id="299" name="テキスト ボックス 298"/>
        <xdr:cNvSpPr txBox="1"/>
      </xdr:nvSpPr>
      <xdr:spPr>
        <a:xfrm>
          <a:off x="24511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146685</xdr:rowOff>
    </xdr:from>
    <xdr:ext cx="762000" cy="250825"/>
    <xdr:sp macro="" textlink="">
      <xdr:nvSpPr>
        <xdr:cNvPr id="300" name="テキスト ボックス 299"/>
        <xdr:cNvSpPr txBox="1"/>
      </xdr:nvSpPr>
      <xdr:spPr>
        <a:xfrm>
          <a:off x="1657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88</xdr:row>
      <xdr:rowOff>146685</xdr:rowOff>
    </xdr:from>
    <xdr:ext cx="762000" cy="250825"/>
    <xdr:sp macro="" textlink="">
      <xdr:nvSpPr>
        <xdr:cNvPr id="301" name="テキスト ボックス 300"/>
        <xdr:cNvSpPr txBox="1"/>
      </xdr:nvSpPr>
      <xdr:spPr>
        <a:xfrm>
          <a:off x="857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81</xdr:row>
      <xdr:rowOff>74295</xdr:rowOff>
    </xdr:from>
    <xdr:to>
      <xdr:col>24</xdr:col>
      <xdr:colOff>114300</xdr:colOff>
      <xdr:row>82</xdr:row>
      <xdr:rowOff>5080</xdr:rowOff>
    </xdr:to>
    <xdr:sp macro="" textlink="">
      <xdr:nvSpPr>
        <xdr:cNvPr id="302" name="楕円 301"/>
        <xdr:cNvSpPr/>
      </xdr:nvSpPr>
      <xdr:spPr>
        <a:xfrm>
          <a:off x="4127500" y="136569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97155</xdr:rowOff>
    </xdr:from>
    <xdr:ext cx="402590" cy="257810"/>
    <xdr:sp macro="" textlink="">
      <xdr:nvSpPr>
        <xdr:cNvPr id="303" name="【福祉施設】&#10;有形固定資産減価償却率該当値テキスト"/>
        <xdr:cNvSpPr txBox="1"/>
      </xdr:nvSpPr>
      <xdr:spPr>
        <a:xfrm>
          <a:off x="4216400" y="1351216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81</xdr:row>
      <xdr:rowOff>31115</xdr:rowOff>
    </xdr:from>
    <xdr:to>
      <xdr:col>20</xdr:col>
      <xdr:colOff>38100</xdr:colOff>
      <xdr:row>81</xdr:row>
      <xdr:rowOff>132080</xdr:rowOff>
    </xdr:to>
    <xdr:sp macro="" textlink="">
      <xdr:nvSpPr>
        <xdr:cNvPr id="304" name="楕円 303"/>
        <xdr:cNvSpPr/>
      </xdr:nvSpPr>
      <xdr:spPr>
        <a:xfrm>
          <a:off x="3384550" y="13613765"/>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81</xdr:row>
      <xdr:rowOff>81280</xdr:rowOff>
    </xdr:from>
    <xdr:to>
      <xdr:col>24</xdr:col>
      <xdr:colOff>63500</xdr:colOff>
      <xdr:row>81</xdr:row>
      <xdr:rowOff>125730</xdr:rowOff>
    </xdr:to>
    <xdr:cxnSp macro="">
      <xdr:nvCxnSpPr>
        <xdr:cNvPr id="305" name="直線コネクタ 304"/>
        <xdr:cNvCxnSpPr/>
      </xdr:nvCxnSpPr>
      <xdr:spPr>
        <a:xfrm>
          <a:off x="3429000" y="13663930"/>
          <a:ext cx="749300" cy="444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160655</xdr:rowOff>
    </xdr:from>
    <xdr:to>
      <xdr:col>15</xdr:col>
      <xdr:colOff>101600</xdr:colOff>
      <xdr:row>81</xdr:row>
      <xdr:rowOff>90805</xdr:rowOff>
    </xdr:to>
    <xdr:sp macro="" textlink="">
      <xdr:nvSpPr>
        <xdr:cNvPr id="306" name="楕円 305"/>
        <xdr:cNvSpPr/>
      </xdr:nvSpPr>
      <xdr:spPr>
        <a:xfrm>
          <a:off x="2571750" y="135756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40005</xdr:rowOff>
    </xdr:from>
    <xdr:to>
      <xdr:col>19</xdr:col>
      <xdr:colOff>171450</xdr:colOff>
      <xdr:row>81</xdr:row>
      <xdr:rowOff>81280</xdr:rowOff>
    </xdr:to>
    <xdr:cxnSp macro="">
      <xdr:nvCxnSpPr>
        <xdr:cNvPr id="307" name="直線コネクタ 306"/>
        <xdr:cNvCxnSpPr/>
      </xdr:nvCxnSpPr>
      <xdr:spPr>
        <a:xfrm>
          <a:off x="2622550" y="13622655"/>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118745</xdr:rowOff>
    </xdr:from>
    <xdr:to>
      <xdr:col>10</xdr:col>
      <xdr:colOff>165100</xdr:colOff>
      <xdr:row>81</xdr:row>
      <xdr:rowOff>48895</xdr:rowOff>
    </xdr:to>
    <xdr:sp macro="" textlink="">
      <xdr:nvSpPr>
        <xdr:cNvPr id="308" name="楕円 307"/>
        <xdr:cNvSpPr/>
      </xdr:nvSpPr>
      <xdr:spPr>
        <a:xfrm>
          <a:off x="1778000" y="13533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167640</xdr:rowOff>
    </xdr:from>
    <xdr:to>
      <xdr:col>15</xdr:col>
      <xdr:colOff>50800</xdr:colOff>
      <xdr:row>81</xdr:row>
      <xdr:rowOff>40005</xdr:rowOff>
    </xdr:to>
    <xdr:cxnSp macro="">
      <xdr:nvCxnSpPr>
        <xdr:cNvPr id="309" name="直線コネクタ 308"/>
        <xdr:cNvCxnSpPr/>
      </xdr:nvCxnSpPr>
      <xdr:spPr>
        <a:xfrm>
          <a:off x="1828800" y="13582650"/>
          <a:ext cx="7937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76200</xdr:rowOff>
    </xdr:from>
    <xdr:to>
      <xdr:col>6</xdr:col>
      <xdr:colOff>38100</xdr:colOff>
      <xdr:row>81</xdr:row>
      <xdr:rowOff>6350</xdr:rowOff>
    </xdr:to>
    <xdr:sp macro="" textlink="">
      <xdr:nvSpPr>
        <xdr:cNvPr id="310" name="楕円 309"/>
        <xdr:cNvSpPr/>
      </xdr:nvSpPr>
      <xdr:spPr>
        <a:xfrm>
          <a:off x="984250" y="1349121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80</xdr:row>
      <xdr:rowOff>127635</xdr:rowOff>
    </xdr:from>
    <xdr:to>
      <xdr:col>10</xdr:col>
      <xdr:colOff>114300</xdr:colOff>
      <xdr:row>80</xdr:row>
      <xdr:rowOff>167640</xdr:rowOff>
    </xdr:to>
    <xdr:cxnSp macro="">
      <xdr:nvCxnSpPr>
        <xdr:cNvPr id="311" name="直線コネクタ 310"/>
        <xdr:cNvCxnSpPr/>
      </xdr:nvCxnSpPr>
      <xdr:spPr>
        <a:xfrm>
          <a:off x="1028700" y="13542645"/>
          <a:ext cx="80010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82</xdr:row>
      <xdr:rowOff>28575</xdr:rowOff>
    </xdr:from>
    <xdr:ext cx="402590" cy="255270"/>
    <xdr:sp macro="" textlink="">
      <xdr:nvSpPr>
        <xdr:cNvPr id="312" name="n_1aveValue【福祉施設】&#10;有形固定資産減価償却率"/>
        <xdr:cNvSpPr txBox="1"/>
      </xdr:nvSpPr>
      <xdr:spPr>
        <a:xfrm>
          <a:off x="3239135" y="13778865"/>
          <a:ext cx="402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82</xdr:row>
      <xdr:rowOff>18415</xdr:rowOff>
    </xdr:from>
    <xdr:ext cx="401955" cy="255905"/>
    <xdr:sp macro="" textlink="">
      <xdr:nvSpPr>
        <xdr:cNvPr id="313" name="n_2aveValue【福祉施設】&#10;有形固定資産減価償却率"/>
        <xdr:cNvSpPr txBox="1"/>
      </xdr:nvSpPr>
      <xdr:spPr>
        <a:xfrm>
          <a:off x="2439035" y="137687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82</xdr:row>
      <xdr:rowOff>24130</xdr:rowOff>
    </xdr:from>
    <xdr:ext cx="401955" cy="258445"/>
    <xdr:sp macro="" textlink="">
      <xdr:nvSpPr>
        <xdr:cNvPr id="314" name="n_3aveValue【福祉施設】&#10;有形固定資産減価償却率"/>
        <xdr:cNvSpPr txBox="1"/>
      </xdr:nvSpPr>
      <xdr:spPr>
        <a:xfrm>
          <a:off x="1645285" y="1377442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57.1</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82</xdr:row>
      <xdr:rowOff>41275</xdr:rowOff>
    </xdr:from>
    <xdr:ext cx="404495" cy="257810"/>
    <xdr:sp macro="" textlink="">
      <xdr:nvSpPr>
        <xdr:cNvPr id="315" name="n_4aveValue【福祉施設】&#10;有形固定資産減価償却率"/>
        <xdr:cNvSpPr txBox="1"/>
      </xdr:nvSpPr>
      <xdr:spPr>
        <a:xfrm>
          <a:off x="851535" y="13791565"/>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79</xdr:row>
      <xdr:rowOff>149225</xdr:rowOff>
    </xdr:from>
    <xdr:ext cx="402590" cy="258445"/>
    <xdr:sp macro="" textlink="">
      <xdr:nvSpPr>
        <xdr:cNvPr id="316" name="n_1mainValue【福祉施設】&#10;有形固定資産減価償却率"/>
        <xdr:cNvSpPr txBox="1"/>
      </xdr:nvSpPr>
      <xdr:spPr>
        <a:xfrm>
          <a:off x="3239135" y="1339659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79</xdr:row>
      <xdr:rowOff>107315</xdr:rowOff>
    </xdr:from>
    <xdr:ext cx="401955" cy="256540"/>
    <xdr:sp macro="" textlink="">
      <xdr:nvSpPr>
        <xdr:cNvPr id="317" name="n_2mainValue【福祉施設】&#10;有形固定資産減価償却率"/>
        <xdr:cNvSpPr txBox="1"/>
      </xdr:nvSpPr>
      <xdr:spPr>
        <a:xfrm>
          <a:off x="2439035" y="13354685"/>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79</xdr:row>
      <xdr:rowOff>64770</xdr:rowOff>
    </xdr:from>
    <xdr:ext cx="401955" cy="257810"/>
    <xdr:sp macro="" textlink="">
      <xdr:nvSpPr>
        <xdr:cNvPr id="318" name="n_3mainValue【福祉施設】&#10;有形固定資産減価償却率"/>
        <xdr:cNvSpPr txBox="1"/>
      </xdr:nvSpPr>
      <xdr:spPr>
        <a:xfrm>
          <a:off x="1645285" y="1331214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79</xdr:row>
      <xdr:rowOff>22860</xdr:rowOff>
    </xdr:from>
    <xdr:ext cx="404495" cy="258445"/>
    <xdr:sp macro="" textlink="">
      <xdr:nvSpPr>
        <xdr:cNvPr id="319" name="n_4mainValue【福祉施設】&#10;有形固定資産減価償却率"/>
        <xdr:cNvSpPr txBox="1"/>
      </xdr:nvSpPr>
      <xdr:spPr>
        <a:xfrm>
          <a:off x="851535" y="13270230"/>
          <a:ext cx="404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100965</xdr:rowOff>
    </xdr:to>
    <xdr:sp macro="" textlink="">
      <xdr:nvSpPr>
        <xdr:cNvPr id="320" name="正方形/長方形 319"/>
        <xdr:cNvSpPr/>
      </xdr:nvSpPr>
      <xdr:spPr>
        <a:xfrm>
          <a:off x="5956300" y="11555730"/>
          <a:ext cx="424815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0642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0642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45/70</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69850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69850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0137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0137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0.084</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149225</xdr:rowOff>
    </xdr:to>
    <xdr:sp macro="" textlink="">
      <xdr:nvSpPr>
        <xdr:cNvPr id="327" name="正方形/長方形 326"/>
        <xdr:cNvSpPr/>
      </xdr:nvSpPr>
      <xdr:spPr>
        <a:xfrm>
          <a:off x="5956300" y="12672060"/>
          <a:ext cx="424815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75565</xdr:rowOff>
    </xdr:from>
    <xdr:ext cx="346710" cy="224155"/>
    <xdr:sp macro="" textlink="">
      <xdr:nvSpPr>
        <xdr:cNvPr id="328" name="テキスト ボックス 327"/>
        <xdr:cNvSpPr txBox="1"/>
      </xdr:nvSpPr>
      <xdr:spPr>
        <a:xfrm>
          <a:off x="5918200" y="12484735"/>
          <a:ext cx="3467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149225</xdr:rowOff>
    </xdr:from>
    <xdr:to>
      <xdr:col>59</xdr:col>
      <xdr:colOff>50800</xdr:colOff>
      <xdr:row>88</xdr:row>
      <xdr:rowOff>149225</xdr:rowOff>
    </xdr:to>
    <xdr:cxnSp macro="">
      <xdr:nvCxnSpPr>
        <xdr:cNvPr id="329" name="直線コネクタ 328"/>
        <xdr:cNvCxnSpPr/>
      </xdr:nvCxnSpPr>
      <xdr:spPr>
        <a:xfrm>
          <a:off x="5956300" y="1490535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167640</xdr:rowOff>
    </xdr:from>
    <xdr:to>
      <xdr:col>59</xdr:col>
      <xdr:colOff>50800</xdr:colOff>
      <xdr:row>86</xdr:row>
      <xdr:rowOff>167640</xdr:rowOff>
    </xdr:to>
    <xdr:cxnSp macro="">
      <xdr:nvCxnSpPr>
        <xdr:cNvPr id="330" name="直線コネクタ 329"/>
        <xdr:cNvCxnSpPr/>
      </xdr:nvCxnSpPr>
      <xdr:spPr>
        <a:xfrm>
          <a:off x="5956300" y="145884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26035</xdr:rowOff>
    </xdr:from>
    <xdr:ext cx="464185" cy="255905"/>
    <xdr:sp macro="" textlink="">
      <xdr:nvSpPr>
        <xdr:cNvPr id="331" name="テキスト ボックス 330"/>
        <xdr:cNvSpPr txBox="1"/>
      </xdr:nvSpPr>
      <xdr:spPr>
        <a:xfrm>
          <a:off x="5527040" y="1444688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2" name="直線コネクタ 331"/>
        <xdr:cNvCxnSpPr/>
      </xdr:nvCxnSpPr>
      <xdr:spPr>
        <a:xfrm>
          <a:off x="5956300" y="1426654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41910</xdr:rowOff>
    </xdr:from>
    <xdr:ext cx="464185" cy="257810"/>
    <xdr:sp macro="" textlink="">
      <xdr:nvSpPr>
        <xdr:cNvPr id="333" name="テキスト ボックス 332"/>
        <xdr:cNvSpPr txBox="1"/>
      </xdr:nvSpPr>
      <xdr:spPr>
        <a:xfrm>
          <a:off x="5527040" y="14127480"/>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4" name="直線コネクタ 333"/>
        <xdr:cNvCxnSpPr/>
      </xdr:nvCxnSpPr>
      <xdr:spPr>
        <a:xfrm>
          <a:off x="5956300" y="1394777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4185" cy="258445"/>
    <xdr:sp macro="" textlink="">
      <xdr:nvSpPr>
        <xdr:cNvPr id="335" name="テキスト ボックス 334"/>
        <xdr:cNvSpPr txBox="1"/>
      </xdr:nvSpPr>
      <xdr:spPr>
        <a:xfrm>
          <a:off x="5527040" y="1380934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45720</xdr:rowOff>
    </xdr:from>
    <xdr:to>
      <xdr:col>59</xdr:col>
      <xdr:colOff>50800</xdr:colOff>
      <xdr:row>81</xdr:row>
      <xdr:rowOff>45720</xdr:rowOff>
    </xdr:to>
    <xdr:cxnSp macro="">
      <xdr:nvCxnSpPr>
        <xdr:cNvPr id="336" name="直線コネクタ 335"/>
        <xdr:cNvCxnSpPr/>
      </xdr:nvCxnSpPr>
      <xdr:spPr>
        <a:xfrm>
          <a:off x="5956300" y="1362837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74930</xdr:rowOff>
    </xdr:from>
    <xdr:ext cx="464185" cy="257810"/>
    <xdr:sp macro="" textlink="">
      <xdr:nvSpPr>
        <xdr:cNvPr id="337" name="テキスト ボックス 336"/>
        <xdr:cNvSpPr txBox="1"/>
      </xdr:nvSpPr>
      <xdr:spPr>
        <a:xfrm>
          <a:off x="5527040" y="13489940"/>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62865</xdr:rowOff>
    </xdr:from>
    <xdr:to>
      <xdr:col>59</xdr:col>
      <xdr:colOff>50800</xdr:colOff>
      <xdr:row>79</xdr:row>
      <xdr:rowOff>62865</xdr:rowOff>
    </xdr:to>
    <xdr:cxnSp macro="">
      <xdr:nvCxnSpPr>
        <xdr:cNvPr id="338" name="直線コネクタ 337"/>
        <xdr:cNvCxnSpPr/>
      </xdr:nvCxnSpPr>
      <xdr:spPr>
        <a:xfrm>
          <a:off x="5956300" y="1331023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4185" cy="256540"/>
    <xdr:sp macro="" textlink="">
      <xdr:nvSpPr>
        <xdr:cNvPr id="339" name="テキスト ボックス 338"/>
        <xdr:cNvSpPr txBox="1"/>
      </xdr:nvSpPr>
      <xdr:spPr>
        <a:xfrm>
          <a:off x="5527040" y="13171805"/>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78105</xdr:rowOff>
    </xdr:from>
    <xdr:to>
      <xdr:col>59</xdr:col>
      <xdr:colOff>50800</xdr:colOff>
      <xdr:row>77</xdr:row>
      <xdr:rowOff>78105</xdr:rowOff>
    </xdr:to>
    <xdr:cxnSp macro="">
      <xdr:nvCxnSpPr>
        <xdr:cNvPr id="340" name="直線コネクタ 339"/>
        <xdr:cNvCxnSpPr/>
      </xdr:nvCxnSpPr>
      <xdr:spPr>
        <a:xfrm>
          <a:off x="5956300" y="129901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4185" cy="256540"/>
    <xdr:sp macro="" textlink="">
      <xdr:nvSpPr>
        <xdr:cNvPr id="341" name="テキスト ボックス 340"/>
        <xdr:cNvSpPr txBox="1"/>
      </xdr:nvSpPr>
      <xdr:spPr>
        <a:xfrm>
          <a:off x="5527040" y="12852400"/>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xdr:cNvCxnSpPr/>
      </xdr:nvCxnSpPr>
      <xdr:spPr>
        <a:xfrm>
          <a:off x="5956300" y="1267206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4185" cy="257810"/>
    <xdr:sp macro="" textlink="">
      <xdr:nvSpPr>
        <xdr:cNvPr id="343" name="テキスト ボックス 342"/>
        <xdr:cNvSpPr txBox="1"/>
      </xdr:nvSpPr>
      <xdr:spPr>
        <a:xfrm>
          <a:off x="5527040" y="12533630"/>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149225</xdr:rowOff>
    </xdr:to>
    <xdr:sp macro="" textlink="">
      <xdr:nvSpPr>
        <xdr:cNvPr id="344" name="【福祉施設】&#10;一人当たり面積グラフ枠"/>
        <xdr:cNvSpPr/>
      </xdr:nvSpPr>
      <xdr:spPr>
        <a:xfrm>
          <a:off x="5956300" y="12672060"/>
          <a:ext cx="424815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77</xdr:row>
      <xdr:rowOff>85725</xdr:rowOff>
    </xdr:from>
    <xdr:to>
      <xdr:col>54</xdr:col>
      <xdr:colOff>171450</xdr:colOff>
      <xdr:row>86</xdr:row>
      <xdr:rowOff>158750</xdr:rowOff>
    </xdr:to>
    <xdr:cxnSp macro="">
      <xdr:nvCxnSpPr>
        <xdr:cNvPr id="345" name="直線コネクタ 344"/>
        <xdr:cNvCxnSpPr/>
      </xdr:nvCxnSpPr>
      <xdr:spPr>
        <a:xfrm flipV="1">
          <a:off x="9429750" y="12997815"/>
          <a:ext cx="0" cy="1581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162560</xdr:rowOff>
    </xdr:from>
    <xdr:ext cx="467360" cy="250825"/>
    <xdr:sp macro="" textlink="">
      <xdr:nvSpPr>
        <xdr:cNvPr id="346" name="【福祉施設】&#10;一人当たり面積最小値テキスト"/>
        <xdr:cNvSpPr txBox="1"/>
      </xdr:nvSpPr>
      <xdr:spPr>
        <a:xfrm>
          <a:off x="9467850" y="14583410"/>
          <a:ext cx="4673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158750</xdr:rowOff>
    </xdr:from>
    <xdr:to>
      <xdr:col>55</xdr:col>
      <xdr:colOff>88900</xdr:colOff>
      <xdr:row>86</xdr:row>
      <xdr:rowOff>158750</xdr:rowOff>
    </xdr:to>
    <xdr:cxnSp macro="">
      <xdr:nvCxnSpPr>
        <xdr:cNvPr id="347" name="直線コネクタ 346"/>
        <xdr:cNvCxnSpPr/>
      </xdr:nvCxnSpPr>
      <xdr:spPr>
        <a:xfrm>
          <a:off x="9359900" y="145796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32385</xdr:rowOff>
    </xdr:from>
    <xdr:ext cx="467360" cy="255270"/>
    <xdr:sp macro="" textlink="">
      <xdr:nvSpPr>
        <xdr:cNvPr id="348" name="【福祉施設】&#10;一人当たり面積最大値テキスト"/>
        <xdr:cNvSpPr txBox="1"/>
      </xdr:nvSpPr>
      <xdr:spPr>
        <a:xfrm>
          <a:off x="9467850" y="12776835"/>
          <a:ext cx="4673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0.498</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85725</xdr:rowOff>
    </xdr:from>
    <xdr:to>
      <xdr:col>55</xdr:col>
      <xdr:colOff>88900</xdr:colOff>
      <xdr:row>77</xdr:row>
      <xdr:rowOff>85725</xdr:rowOff>
    </xdr:to>
    <xdr:cxnSp macro="">
      <xdr:nvCxnSpPr>
        <xdr:cNvPr id="349" name="直線コネクタ 348"/>
        <xdr:cNvCxnSpPr/>
      </xdr:nvCxnSpPr>
      <xdr:spPr>
        <a:xfrm>
          <a:off x="9359900" y="129978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16510</xdr:rowOff>
    </xdr:from>
    <xdr:ext cx="467360" cy="256540"/>
    <xdr:sp macro="" textlink="">
      <xdr:nvSpPr>
        <xdr:cNvPr id="350" name="【福祉施設】&#10;一人当たり面積平均値テキスト"/>
        <xdr:cNvSpPr txBox="1"/>
      </xdr:nvSpPr>
      <xdr:spPr>
        <a:xfrm>
          <a:off x="9467850" y="13934440"/>
          <a:ext cx="46736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0.143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83</xdr:row>
      <xdr:rowOff>165100</xdr:rowOff>
    </xdr:from>
    <xdr:to>
      <xdr:col>55</xdr:col>
      <xdr:colOff>50800</xdr:colOff>
      <xdr:row>84</xdr:row>
      <xdr:rowOff>95250</xdr:rowOff>
    </xdr:to>
    <xdr:sp macro="" textlink="">
      <xdr:nvSpPr>
        <xdr:cNvPr id="351" name="フローチャート: 判断 350"/>
        <xdr:cNvSpPr/>
      </xdr:nvSpPr>
      <xdr:spPr>
        <a:xfrm>
          <a:off x="9398000" y="1408303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167640</xdr:rowOff>
    </xdr:from>
    <xdr:to>
      <xdr:col>50</xdr:col>
      <xdr:colOff>165100</xdr:colOff>
      <xdr:row>84</xdr:row>
      <xdr:rowOff>97790</xdr:rowOff>
    </xdr:to>
    <xdr:sp macro="" textlink="">
      <xdr:nvSpPr>
        <xdr:cNvPr id="352" name="フローチャート: 判断 351"/>
        <xdr:cNvSpPr/>
      </xdr:nvSpPr>
      <xdr:spPr>
        <a:xfrm>
          <a:off x="8636000" y="140855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10160</xdr:rowOff>
    </xdr:from>
    <xdr:to>
      <xdr:col>46</xdr:col>
      <xdr:colOff>38100</xdr:colOff>
      <xdr:row>84</xdr:row>
      <xdr:rowOff>111125</xdr:rowOff>
    </xdr:to>
    <xdr:sp macro="" textlink="">
      <xdr:nvSpPr>
        <xdr:cNvPr id="353" name="フローチャート: 判断 352"/>
        <xdr:cNvSpPr/>
      </xdr:nvSpPr>
      <xdr:spPr>
        <a:xfrm>
          <a:off x="7842250" y="1409573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126365</xdr:rowOff>
    </xdr:from>
    <xdr:to>
      <xdr:col>41</xdr:col>
      <xdr:colOff>101600</xdr:colOff>
      <xdr:row>84</xdr:row>
      <xdr:rowOff>55880</xdr:rowOff>
    </xdr:to>
    <xdr:sp macro="" textlink="">
      <xdr:nvSpPr>
        <xdr:cNvPr id="354" name="フローチャート: 判断 353"/>
        <xdr:cNvSpPr/>
      </xdr:nvSpPr>
      <xdr:spPr>
        <a:xfrm>
          <a:off x="7029450" y="140442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5080</xdr:rowOff>
    </xdr:from>
    <xdr:to>
      <xdr:col>36</xdr:col>
      <xdr:colOff>165100</xdr:colOff>
      <xdr:row>85</xdr:row>
      <xdr:rowOff>106680</xdr:rowOff>
    </xdr:to>
    <xdr:sp macro="" textlink="">
      <xdr:nvSpPr>
        <xdr:cNvPr id="355" name="フローチャート: 判断 354"/>
        <xdr:cNvSpPr/>
      </xdr:nvSpPr>
      <xdr:spPr>
        <a:xfrm>
          <a:off x="6235700" y="14258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146685</xdr:rowOff>
    </xdr:from>
    <xdr:ext cx="762000" cy="250825"/>
    <xdr:sp macro="" textlink="">
      <xdr:nvSpPr>
        <xdr:cNvPr id="356" name="テキスト ボックス 355"/>
        <xdr:cNvSpPr txBox="1"/>
      </xdr:nvSpPr>
      <xdr:spPr>
        <a:xfrm>
          <a:off x="92583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146685</xdr:rowOff>
    </xdr:from>
    <xdr:ext cx="762000" cy="250825"/>
    <xdr:sp macro="" textlink="">
      <xdr:nvSpPr>
        <xdr:cNvPr id="357" name="テキスト ボックス 356"/>
        <xdr:cNvSpPr txBox="1"/>
      </xdr:nvSpPr>
      <xdr:spPr>
        <a:xfrm>
          <a:off x="85153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88</xdr:row>
      <xdr:rowOff>146685</xdr:rowOff>
    </xdr:from>
    <xdr:ext cx="762000" cy="250825"/>
    <xdr:sp macro="" textlink="">
      <xdr:nvSpPr>
        <xdr:cNvPr id="358" name="テキスト ボックス 357"/>
        <xdr:cNvSpPr txBox="1"/>
      </xdr:nvSpPr>
      <xdr:spPr>
        <a:xfrm>
          <a:off x="7715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146685</xdr:rowOff>
    </xdr:from>
    <xdr:ext cx="759460" cy="250825"/>
    <xdr:sp macro="" textlink="">
      <xdr:nvSpPr>
        <xdr:cNvPr id="359" name="テキスト ボックス 358"/>
        <xdr:cNvSpPr txBox="1"/>
      </xdr:nvSpPr>
      <xdr:spPr>
        <a:xfrm>
          <a:off x="6908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146685</xdr:rowOff>
    </xdr:from>
    <xdr:ext cx="762000" cy="250825"/>
    <xdr:sp macro="" textlink="">
      <xdr:nvSpPr>
        <xdr:cNvPr id="360" name="テキスト ボックス 359"/>
        <xdr:cNvSpPr txBox="1"/>
      </xdr:nvSpPr>
      <xdr:spPr>
        <a:xfrm>
          <a:off x="6115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90170</xdr:rowOff>
    </xdr:from>
    <xdr:to>
      <xdr:col>55</xdr:col>
      <xdr:colOff>50800</xdr:colOff>
      <xdr:row>86</xdr:row>
      <xdr:rowOff>19685</xdr:rowOff>
    </xdr:to>
    <xdr:sp macro="" textlink="">
      <xdr:nvSpPr>
        <xdr:cNvPr id="361" name="楕円 360"/>
        <xdr:cNvSpPr/>
      </xdr:nvSpPr>
      <xdr:spPr>
        <a:xfrm>
          <a:off x="9398000" y="1434338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68580</xdr:rowOff>
    </xdr:from>
    <xdr:ext cx="467360" cy="257810"/>
    <xdr:sp macro="" textlink="">
      <xdr:nvSpPr>
        <xdr:cNvPr id="362" name="【福祉施設】&#10;一人当たり面積該当値テキスト"/>
        <xdr:cNvSpPr txBox="1"/>
      </xdr:nvSpPr>
      <xdr:spPr>
        <a:xfrm>
          <a:off x="9467850" y="1432179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93345</xdr:rowOff>
    </xdr:from>
    <xdr:to>
      <xdr:col>50</xdr:col>
      <xdr:colOff>165100</xdr:colOff>
      <xdr:row>86</xdr:row>
      <xdr:rowOff>22860</xdr:rowOff>
    </xdr:to>
    <xdr:sp macro="" textlink="">
      <xdr:nvSpPr>
        <xdr:cNvPr id="363" name="楕円 362"/>
        <xdr:cNvSpPr/>
      </xdr:nvSpPr>
      <xdr:spPr>
        <a:xfrm>
          <a:off x="8636000" y="1434655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140970</xdr:rowOff>
    </xdr:from>
    <xdr:to>
      <xdr:col>55</xdr:col>
      <xdr:colOff>0</xdr:colOff>
      <xdr:row>85</xdr:row>
      <xdr:rowOff>143510</xdr:rowOff>
    </xdr:to>
    <xdr:cxnSp macro="">
      <xdr:nvCxnSpPr>
        <xdr:cNvPr id="364" name="直線コネクタ 363"/>
        <xdr:cNvCxnSpPr/>
      </xdr:nvCxnSpPr>
      <xdr:spPr>
        <a:xfrm flipV="1">
          <a:off x="8686800" y="14394180"/>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96520</xdr:rowOff>
    </xdr:from>
    <xdr:to>
      <xdr:col>46</xdr:col>
      <xdr:colOff>38100</xdr:colOff>
      <xdr:row>86</xdr:row>
      <xdr:rowOff>26035</xdr:rowOff>
    </xdr:to>
    <xdr:sp macro="" textlink="">
      <xdr:nvSpPr>
        <xdr:cNvPr id="365" name="楕円 364"/>
        <xdr:cNvSpPr/>
      </xdr:nvSpPr>
      <xdr:spPr>
        <a:xfrm>
          <a:off x="7842250" y="14349730"/>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85</xdr:row>
      <xdr:rowOff>143510</xdr:rowOff>
    </xdr:from>
    <xdr:to>
      <xdr:col>50</xdr:col>
      <xdr:colOff>114300</xdr:colOff>
      <xdr:row>85</xdr:row>
      <xdr:rowOff>146685</xdr:rowOff>
    </xdr:to>
    <xdr:cxnSp macro="">
      <xdr:nvCxnSpPr>
        <xdr:cNvPr id="366" name="直線コネクタ 365"/>
        <xdr:cNvCxnSpPr/>
      </xdr:nvCxnSpPr>
      <xdr:spPr>
        <a:xfrm flipV="1">
          <a:off x="7886700" y="14396720"/>
          <a:ext cx="8001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103505</xdr:rowOff>
    </xdr:from>
    <xdr:to>
      <xdr:col>41</xdr:col>
      <xdr:colOff>101600</xdr:colOff>
      <xdr:row>86</xdr:row>
      <xdr:rowOff>33655</xdr:rowOff>
    </xdr:to>
    <xdr:sp macro="" textlink="">
      <xdr:nvSpPr>
        <xdr:cNvPr id="367" name="楕円 366"/>
        <xdr:cNvSpPr/>
      </xdr:nvSpPr>
      <xdr:spPr>
        <a:xfrm>
          <a:off x="7029450" y="14356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146685</xdr:rowOff>
    </xdr:from>
    <xdr:to>
      <xdr:col>45</xdr:col>
      <xdr:colOff>171450</xdr:colOff>
      <xdr:row>85</xdr:row>
      <xdr:rowOff>154305</xdr:rowOff>
    </xdr:to>
    <xdr:cxnSp macro="">
      <xdr:nvCxnSpPr>
        <xdr:cNvPr id="368" name="直線コネクタ 367"/>
        <xdr:cNvCxnSpPr/>
      </xdr:nvCxnSpPr>
      <xdr:spPr>
        <a:xfrm flipV="1">
          <a:off x="7080250" y="14399895"/>
          <a:ext cx="8064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103505</xdr:rowOff>
    </xdr:from>
    <xdr:to>
      <xdr:col>36</xdr:col>
      <xdr:colOff>165100</xdr:colOff>
      <xdr:row>86</xdr:row>
      <xdr:rowOff>33655</xdr:rowOff>
    </xdr:to>
    <xdr:sp macro="" textlink="">
      <xdr:nvSpPr>
        <xdr:cNvPr id="369" name="楕円 368"/>
        <xdr:cNvSpPr/>
      </xdr:nvSpPr>
      <xdr:spPr>
        <a:xfrm>
          <a:off x="6235700" y="14356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154305</xdr:rowOff>
    </xdr:from>
    <xdr:to>
      <xdr:col>41</xdr:col>
      <xdr:colOff>50800</xdr:colOff>
      <xdr:row>85</xdr:row>
      <xdr:rowOff>154305</xdr:rowOff>
    </xdr:to>
    <xdr:cxnSp macro="">
      <xdr:nvCxnSpPr>
        <xdr:cNvPr id="370" name="直線コネクタ 369"/>
        <xdr:cNvCxnSpPr/>
      </xdr:nvCxnSpPr>
      <xdr:spPr>
        <a:xfrm>
          <a:off x="6286500" y="144075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82</xdr:row>
      <xdr:rowOff>114300</xdr:rowOff>
    </xdr:from>
    <xdr:ext cx="469900" cy="258445"/>
    <xdr:sp macro="" textlink="">
      <xdr:nvSpPr>
        <xdr:cNvPr id="371" name="n_1aveValue【福祉施設】&#10;一人当たり面積"/>
        <xdr:cNvSpPr txBox="1"/>
      </xdr:nvSpPr>
      <xdr:spPr>
        <a:xfrm>
          <a:off x="8458200" y="1386459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82</xdr:row>
      <xdr:rowOff>128270</xdr:rowOff>
    </xdr:from>
    <xdr:ext cx="469265" cy="256540"/>
    <xdr:sp macro="" textlink="">
      <xdr:nvSpPr>
        <xdr:cNvPr id="372" name="n_2aveValue【福祉施設】&#10;一人当たり面積"/>
        <xdr:cNvSpPr txBox="1"/>
      </xdr:nvSpPr>
      <xdr:spPr>
        <a:xfrm>
          <a:off x="7677150" y="1387856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0.138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82</xdr:row>
      <xdr:rowOff>73025</xdr:rowOff>
    </xdr:from>
    <xdr:ext cx="469265" cy="256540"/>
    <xdr:sp macro="" textlink="">
      <xdr:nvSpPr>
        <xdr:cNvPr id="373" name="n_3aveValue【福祉施設】&#10;一人当たり面積"/>
        <xdr:cNvSpPr txBox="1"/>
      </xdr:nvSpPr>
      <xdr:spPr>
        <a:xfrm>
          <a:off x="6864350" y="13823315"/>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0.155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83</xdr:row>
      <xdr:rowOff>123190</xdr:rowOff>
    </xdr:from>
    <xdr:ext cx="469265" cy="255270"/>
    <xdr:sp macro="" textlink="">
      <xdr:nvSpPr>
        <xdr:cNvPr id="374" name="n_4aveValue【福祉施設】&#10;一人当たり面積"/>
        <xdr:cNvSpPr txBox="1"/>
      </xdr:nvSpPr>
      <xdr:spPr>
        <a:xfrm>
          <a:off x="6070600" y="14041120"/>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86</xdr:row>
      <xdr:rowOff>14605</xdr:rowOff>
    </xdr:from>
    <xdr:ext cx="469900" cy="255905"/>
    <xdr:sp macro="" textlink="">
      <xdr:nvSpPr>
        <xdr:cNvPr id="375" name="n_1mainValue【福祉施設】&#10;一人当たり面積"/>
        <xdr:cNvSpPr txBox="1"/>
      </xdr:nvSpPr>
      <xdr:spPr>
        <a:xfrm>
          <a:off x="8458200" y="14435455"/>
          <a:ext cx="4699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0.060</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86</xdr:row>
      <xdr:rowOff>17145</xdr:rowOff>
    </xdr:from>
    <xdr:ext cx="469265" cy="254000"/>
    <xdr:sp macro="" textlink="">
      <xdr:nvSpPr>
        <xdr:cNvPr id="376" name="n_2mainValue【福祉施設】&#10;一人当たり面積"/>
        <xdr:cNvSpPr txBox="1"/>
      </xdr:nvSpPr>
      <xdr:spPr>
        <a:xfrm>
          <a:off x="7677150" y="14437995"/>
          <a:ext cx="469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86</xdr:row>
      <xdr:rowOff>24130</xdr:rowOff>
    </xdr:from>
    <xdr:ext cx="469265" cy="255905"/>
    <xdr:sp macro="" textlink="">
      <xdr:nvSpPr>
        <xdr:cNvPr id="377" name="n_3mainValue【福祉施設】&#10;一人当たり面積"/>
        <xdr:cNvSpPr txBox="1"/>
      </xdr:nvSpPr>
      <xdr:spPr>
        <a:xfrm>
          <a:off x="6864350" y="1444498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86</xdr:row>
      <xdr:rowOff>24130</xdr:rowOff>
    </xdr:from>
    <xdr:ext cx="469265" cy="255905"/>
    <xdr:sp macro="" textlink="">
      <xdr:nvSpPr>
        <xdr:cNvPr id="378" name="n_4mainValue【福祉施設】&#10;一人当たり面積"/>
        <xdr:cNvSpPr txBox="1"/>
      </xdr:nvSpPr>
      <xdr:spPr>
        <a:xfrm>
          <a:off x="6070600" y="1444498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xdr:cNvSpPr/>
      </xdr:nvSpPr>
      <xdr:spPr>
        <a:xfrm>
          <a:off x="6858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xdr:cNvSpPr/>
      </xdr:nvSpPr>
      <xdr:spPr>
        <a:xfrm>
          <a:off x="8128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xdr:cNvSpPr/>
      </xdr:nvSpPr>
      <xdr:spPr>
        <a:xfrm>
          <a:off x="8128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63/70</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xdr:cNvSpPr/>
      </xdr:nvSpPr>
      <xdr:spPr>
        <a:xfrm>
          <a:off x="17145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xdr:cNvSpPr/>
      </xdr:nvSpPr>
      <xdr:spPr>
        <a:xfrm>
          <a:off x="17145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xdr:cNvSpPr/>
      </xdr:nvSpPr>
      <xdr:spPr>
        <a:xfrm>
          <a:off x="2743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xdr:cNvSpPr/>
      </xdr:nvSpPr>
      <xdr:spPr>
        <a:xfrm>
          <a:off x="2743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xdr:cNvSpPr/>
      </xdr:nvSpPr>
      <xdr:spPr>
        <a:xfrm>
          <a:off x="6858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5275" cy="225425"/>
    <xdr:sp macro="" textlink="">
      <xdr:nvSpPr>
        <xdr:cNvPr id="387" name="テキスト ボックス 386"/>
        <xdr:cNvSpPr txBox="1"/>
      </xdr:nvSpPr>
      <xdr:spPr>
        <a:xfrm>
          <a:off x="666750" y="16230600"/>
          <a:ext cx="2952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8" name="直線コネクタ 387"/>
        <xdr:cNvCxnSpPr/>
      </xdr:nvCxnSpPr>
      <xdr:spPr>
        <a:xfrm>
          <a:off x="6858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4185" cy="259080"/>
    <xdr:sp macro="" textlink="">
      <xdr:nvSpPr>
        <xdr:cNvPr id="389" name="テキスト ボックス 388"/>
        <xdr:cNvSpPr txBox="1"/>
      </xdr:nvSpPr>
      <xdr:spPr>
        <a:xfrm>
          <a:off x="275590" y="18564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109</xdr:row>
      <xdr:rowOff>35560</xdr:rowOff>
    </xdr:from>
    <xdr:to>
      <xdr:col>28</xdr:col>
      <xdr:colOff>114300</xdr:colOff>
      <xdr:row>109</xdr:row>
      <xdr:rowOff>35560</xdr:rowOff>
    </xdr:to>
    <xdr:cxnSp macro="">
      <xdr:nvCxnSpPr>
        <xdr:cNvPr id="390" name="直線コネクタ 389"/>
        <xdr:cNvCxnSpPr/>
      </xdr:nvCxnSpPr>
      <xdr:spPr>
        <a:xfrm>
          <a:off x="685800" y="183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108</xdr:row>
      <xdr:rowOff>64770</xdr:rowOff>
    </xdr:from>
    <xdr:ext cx="464185" cy="255905"/>
    <xdr:sp macro="" textlink="">
      <xdr:nvSpPr>
        <xdr:cNvPr id="391" name="テキスト ボックス 390"/>
        <xdr:cNvSpPr txBox="1"/>
      </xdr:nvSpPr>
      <xdr:spPr>
        <a:xfrm>
          <a:off x="275590" y="182384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107</xdr:row>
      <xdr:rowOff>52070</xdr:rowOff>
    </xdr:from>
    <xdr:to>
      <xdr:col>28</xdr:col>
      <xdr:colOff>114300</xdr:colOff>
      <xdr:row>107</xdr:row>
      <xdr:rowOff>52070</xdr:rowOff>
    </xdr:to>
    <xdr:cxnSp macro="">
      <xdr:nvCxnSpPr>
        <xdr:cNvPr id="392" name="直線コネクタ 391"/>
        <xdr:cNvCxnSpPr/>
      </xdr:nvCxnSpPr>
      <xdr:spPr>
        <a:xfrm>
          <a:off x="685800" y="1805432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106</xdr:row>
      <xdr:rowOff>80645</xdr:rowOff>
    </xdr:from>
    <xdr:ext cx="400685" cy="259080"/>
    <xdr:sp macro="" textlink="">
      <xdr:nvSpPr>
        <xdr:cNvPr id="393" name="テキスト ボックス 392"/>
        <xdr:cNvSpPr txBox="1"/>
      </xdr:nvSpPr>
      <xdr:spPr>
        <a:xfrm>
          <a:off x="339725" y="179114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105</xdr:row>
      <xdr:rowOff>67945</xdr:rowOff>
    </xdr:from>
    <xdr:to>
      <xdr:col>28</xdr:col>
      <xdr:colOff>114300</xdr:colOff>
      <xdr:row>105</xdr:row>
      <xdr:rowOff>67945</xdr:rowOff>
    </xdr:to>
    <xdr:cxnSp macro="">
      <xdr:nvCxnSpPr>
        <xdr:cNvPr id="394" name="直線コネクタ 393"/>
        <xdr:cNvCxnSpPr/>
      </xdr:nvCxnSpPr>
      <xdr:spPr>
        <a:xfrm>
          <a:off x="685800" y="17727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104</xdr:row>
      <xdr:rowOff>97790</xdr:rowOff>
    </xdr:from>
    <xdr:ext cx="400685" cy="255905"/>
    <xdr:sp macro="" textlink="">
      <xdr:nvSpPr>
        <xdr:cNvPr id="395" name="テキスト ボックス 394"/>
        <xdr:cNvSpPr txBox="1"/>
      </xdr:nvSpPr>
      <xdr:spPr>
        <a:xfrm>
          <a:off x="339725" y="17585690"/>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103</xdr:row>
      <xdr:rowOff>84455</xdr:rowOff>
    </xdr:from>
    <xdr:to>
      <xdr:col>28</xdr:col>
      <xdr:colOff>114300</xdr:colOff>
      <xdr:row>103</xdr:row>
      <xdr:rowOff>84455</xdr:rowOff>
    </xdr:to>
    <xdr:cxnSp macro="">
      <xdr:nvCxnSpPr>
        <xdr:cNvPr id="396" name="直線コネクタ 395"/>
        <xdr:cNvCxnSpPr/>
      </xdr:nvCxnSpPr>
      <xdr:spPr>
        <a:xfrm>
          <a:off x="685800" y="17400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102</xdr:row>
      <xdr:rowOff>113665</xdr:rowOff>
    </xdr:from>
    <xdr:ext cx="400685" cy="258445"/>
    <xdr:sp macro="" textlink="">
      <xdr:nvSpPr>
        <xdr:cNvPr id="397" name="テキスト ボックス 396"/>
        <xdr:cNvSpPr txBox="1"/>
      </xdr:nvSpPr>
      <xdr:spPr>
        <a:xfrm>
          <a:off x="339725" y="172586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101</xdr:row>
      <xdr:rowOff>100965</xdr:rowOff>
    </xdr:from>
    <xdr:to>
      <xdr:col>28</xdr:col>
      <xdr:colOff>114300</xdr:colOff>
      <xdr:row>101</xdr:row>
      <xdr:rowOff>100965</xdr:rowOff>
    </xdr:to>
    <xdr:cxnSp macro="">
      <xdr:nvCxnSpPr>
        <xdr:cNvPr id="398" name="直線コネクタ 397"/>
        <xdr:cNvCxnSpPr/>
      </xdr:nvCxnSpPr>
      <xdr:spPr>
        <a:xfrm>
          <a:off x="685800" y="17074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100</xdr:row>
      <xdr:rowOff>130175</xdr:rowOff>
    </xdr:from>
    <xdr:ext cx="400685" cy="259080"/>
    <xdr:sp macro="" textlink="">
      <xdr:nvSpPr>
        <xdr:cNvPr id="399" name="テキスト ボックス 398"/>
        <xdr:cNvSpPr txBox="1"/>
      </xdr:nvSpPr>
      <xdr:spPr>
        <a:xfrm>
          <a:off x="339725" y="169322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99</xdr:row>
      <xdr:rowOff>116840</xdr:rowOff>
    </xdr:from>
    <xdr:to>
      <xdr:col>28</xdr:col>
      <xdr:colOff>114300</xdr:colOff>
      <xdr:row>99</xdr:row>
      <xdr:rowOff>116840</xdr:rowOff>
    </xdr:to>
    <xdr:cxnSp macro="">
      <xdr:nvCxnSpPr>
        <xdr:cNvPr id="400" name="直線コネクタ 399"/>
        <xdr:cNvCxnSpPr/>
      </xdr:nvCxnSpPr>
      <xdr:spPr>
        <a:xfrm>
          <a:off x="685800" y="16747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98</xdr:row>
      <xdr:rowOff>146050</xdr:rowOff>
    </xdr:from>
    <xdr:ext cx="335915" cy="255905"/>
    <xdr:sp macro="" textlink="">
      <xdr:nvSpPr>
        <xdr:cNvPr id="401" name="テキスト ボックス 400"/>
        <xdr:cNvSpPr txBox="1"/>
      </xdr:nvSpPr>
      <xdr:spPr>
        <a:xfrm>
          <a:off x="384810" y="16605250"/>
          <a:ext cx="33591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2" name="直線コネクタ 401"/>
        <xdr:cNvCxnSpPr/>
      </xdr:nvCxnSpPr>
      <xdr:spPr>
        <a:xfrm>
          <a:off x="6858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3" name="【市民会館】&#10;有形固定資産減価償却率グラフ枠"/>
        <xdr:cNvSpPr/>
      </xdr:nvSpPr>
      <xdr:spPr>
        <a:xfrm>
          <a:off x="6858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17780</xdr:rowOff>
    </xdr:from>
    <xdr:to>
      <xdr:col>24</xdr:col>
      <xdr:colOff>62865</xdr:colOff>
      <xdr:row>109</xdr:row>
      <xdr:rowOff>35560</xdr:rowOff>
    </xdr:to>
    <xdr:cxnSp macro="">
      <xdr:nvCxnSpPr>
        <xdr:cNvPr id="404" name="直線コネクタ 403"/>
        <xdr:cNvCxnSpPr/>
      </xdr:nvCxnSpPr>
      <xdr:spPr>
        <a:xfrm flipV="1">
          <a:off x="4177665" y="16819880"/>
          <a:ext cx="0" cy="1560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39370</xdr:rowOff>
    </xdr:from>
    <xdr:ext cx="467360" cy="259080"/>
    <xdr:sp macro="" textlink="">
      <xdr:nvSpPr>
        <xdr:cNvPr id="405" name="【市民会館】&#10;有形固定資産減価償却率最小値テキスト"/>
        <xdr:cNvSpPr txBox="1"/>
      </xdr:nvSpPr>
      <xdr:spPr>
        <a:xfrm>
          <a:off x="4216400" y="18384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100.0</a:t>
          </a:r>
          <a:endParaRPr kumimoji="1" lang="ja-JP" altLang="en-US" sz="1000" b="1">
            <a:latin typeface="ＭＳ Ｐゴシック"/>
            <a:ea typeface="ＭＳ Ｐゴシック"/>
          </a:endParaRPr>
        </a:p>
      </xdr:txBody>
    </xdr:sp>
    <xdr:clientData/>
  </xdr:oneCellAnchor>
  <xdr:twoCellAnchor>
    <xdr:from>
      <xdr:col>23</xdr:col>
      <xdr:colOff>165100</xdr:colOff>
      <xdr:row>109</xdr:row>
      <xdr:rowOff>35560</xdr:rowOff>
    </xdr:from>
    <xdr:to>
      <xdr:col>24</xdr:col>
      <xdr:colOff>152400</xdr:colOff>
      <xdr:row>109</xdr:row>
      <xdr:rowOff>35560</xdr:rowOff>
    </xdr:to>
    <xdr:cxnSp macro="">
      <xdr:nvCxnSpPr>
        <xdr:cNvPr id="406" name="直線コネクタ 405"/>
        <xdr:cNvCxnSpPr/>
      </xdr:nvCxnSpPr>
      <xdr:spPr>
        <a:xfrm>
          <a:off x="4108450" y="18380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135255</xdr:rowOff>
    </xdr:from>
    <xdr:ext cx="337820" cy="255905"/>
    <xdr:sp macro="" textlink="">
      <xdr:nvSpPr>
        <xdr:cNvPr id="407" name="【市民会館】&#10;有形固定資産減価償却率最大値テキスト"/>
        <xdr:cNvSpPr txBox="1"/>
      </xdr:nvSpPr>
      <xdr:spPr>
        <a:xfrm>
          <a:off x="4216400" y="16594455"/>
          <a:ext cx="337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17780</xdr:rowOff>
    </xdr:from>
    <xdr:to>
      <xdr:col>24</xdr:col>
      <xdr:colOff>152400</xdr:colOff>
      <xdr:row>100</xdr:row>
      <xdr:rowOff>17780</xdr:rowOff>
    </xdr:to>
    <xdr:cxnSp macro="">
      <xdr:nvCxnSpPr>
        <xdr:cNvPr id="408" name="直線コネクタ 407"/>
        <xdr:cNvCxnSpPr/>
      </xdr:nvCxnSpPr>
      <xdr:spPr>
        <a:xfrm>
          <a:off x="4108450" y="168198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4445</xdr:rowOff>
    </xdr:from>
    <xdr:ext cx="402590" cy="259080"/>
    <xdr:sp macro="" textlink="">
      <xdr:nvSpPr>
        <xdr:cNvPr id="409" name="【市民会館】&#10;有形固定資産減価償却率平均値テキスト"/>
        <xdr:cNvSpPr txBox="1"/>
      </xdr:nvSpPr>
      <xdr:spPr>
        <a:xfrm>
          <a:off x="4216400" y="17492345"/>
          <a:ext cx="402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104</xdr:row>
      <xdr:rowOff>153035</xdr:rowOff>
    </xdr:from>
    <xdr:to>
      <xdr:col>24</xdr:col>
      <xdr:colOff>114300</xdr:colOff>
      <xdr:row>105</xdr:row>
      <xdr:rowOff>83185</xdr:rowOff>
    </xdr:to>
    <xdr:sp macro="" textlink="">
      <xdr:nvSpPr>
        <xdr:cNvPr id="410" name="フローチャート: 判断 409"/>
        <xdr:cNvSpPr/>
      </xdr:nvSpPr>
      <xdr:spPr>
        <a:xfrm>
          <a:off x="4127500" y="1764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144780</xdr:rowOff>
    </xdr:from>
    <xdr:to>
      <xdr:col>20</xdr:col>
      <xdr:colOff>38100</xdr:colOff>
      <xdr:row>105</xdr:row>
      <xdr:rowOff>74930</xdr:rowOff>
    </xdr:to>
    <xdr:sp macro="" textlink="">
      <xdr:nvSpPr>
        <xdr:cNvPr id="411" name="フローチャート: 判断 410"/>
        <xdr:cNvSpPr/>
      </xdr:nvSpPr>
      <xdr:spPr>
        <a:xfrm>
          <a:off x="3384550" y="1763268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90805</xdr:rowOff>
    </xdr:from>
    <xdr:to>
      <xdr:col>15</xdr:col>
      <xdr:colOff>101600</xdr:colOff>
      <xdr:row>105</xdr:row>
      <xdr:rowOff>20955</xdr:rowOff>
    </xdr:to>
    <xdr:sp macro="" textlink="">
      <xdr:nvSpPr>
        <xdr:cNvPr id="412" name="フローチャート: 判断 411"/>
        <xdr:cNvSpPr/>
      </xdr:nvSpPr>
      <xdr:spPr>
        <a:xfrm>
          <a:off x="2571750" y="1757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82550</xdr:rowOff>
    </xdr:from>
    <xdr:to>
      <xdr:col>10</xdr:col>
      <xdr:colOff>165100</xdr:colOff>
      <xdr:row>105</xdr:row>
      <xdr:rowOff>12700</xdr:rowOff>
    </xdr:to>
    <xdr:sp macro="" textlink="">
      <xdr:nvSpPr>
        <xdr:cNvPr id="413" name="フローチャート: 判断 412"/>
        <xdr:cNvSpPr/>
      </xdr:nvSpPr>
      <xdr:spPr>
        <a:xfrm>
          <a:off x="1778000" y="1757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48260</xdr:rowOff>
    </xdr:from>
    <xdr:to>
      <xdr:col>6</xdr:col>
      <xdr:colOff>38100</xdr:colOff>
      <xdr:row>104</xdr:row>
      <xdr:rowOff>149860</xdr:rowOff>
    </xdr:to>
    <xdr:sp macro="" textlink="">
      <xdr:nvSpPr>
        <xdr:cNvPr id="414" name="フローチャート: 判断 413"/>
        <xdr:cNvSpPr/>
      </xdr:nvSpPr>
      <xdr:spPr>
        <a:xfrm>
          <a:off x="984250" y="1753616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5" name="テキスト ボックス 414"/>
        <xdr:cNvSpPr txBox="1"/>
      </xdr:nvSpPr>
      <xdr:spPr>
        <a:xfrm>
          <a:off x="40068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111</xdr:row>
      <xdr:rowOff>16510</xdr:rowOff>
    </xdr:from>
    <xdr:ext cx="762000" cy="259080"/>
    <xdr:sp macro="" textlink="">
      <xdr:nvSpPr>
        <xdr:cNvPr id="416" name="テキスト ボックス 415"/>
        <xdr:cNvSpPr txBox="1"/>
      </xdr:nvSpPr>
      <xdr:spPr>
        <a:xfrm>
          <a:off x="32575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59460" cy="259080"/>
    <xdr:sp macro="" textlink="">
      <xdr:nvSpPr>
        <xdr:cNvPr id="417" name="テキスト ボックス 416"/>
        <xdr:cNvSpPr txBox="1"/>
      </xdr:nvSpPr>
      <xdr:spPr>
        <a:xfrm>
          <a:off x="24511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18" name="テキスト ボックス 417"/>
        <xdr:cNvSpPr txBox="1"/>
      </xdr:nvSpPr>
      <xdr:spPr>
        <a:xfrm>
          <a:off x="1657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171450</xdr:colOff>
      <xdr:row>111</xdr:row>
      <xdr:rowOff>16510</xdr:rowOff>
    </xdr:from>
    <xdr:ext cx="762000" cy="259080"/>
    <xdr:sp macro="" textlink="">
      <xdr:nvSpPr>
        <xdr:cNvPr id="419" name="テキスト ボックス 418"/>
        <xdr:cNvSpPr txBox="1"/>
      </xdr:nvSpPr>
      <xdr:spPr>
        <a:xfrm>
          <a:off x="857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108</xdr:row>
      <xdr:rowOff>48260</xdr:rowOff>
    </xdr:from>
    <xdr:to>
      <xdr:col>24</xdr:col>
      <xdr:colOff>114300</xdr:colOff>
      <xdr:row>108</xdr:row>
      <xdr:rowOff>149860</xdr:rowOff>
    </xdr:to>
    <xdr:sp macro="" textlink="">
      <xdr:nvSpPr>
        <xdr:cNvPr id="420" name="楕円 419"/>
        <xdr:cNvSpPr/>
      </xdr:nvSpPr>
      <xdr:spPr>
        <a:xfrm>
          <a:off x="4127500" y="18221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107</xdr:row>
      <xdr:rowOff>134620</xdr:rowOff>
    </xdr:from>
    <xdr:ext cx="402590" cy="255905"/>
    <xdr:sp macro="" textlink="">
      <xdr:nvSpPr>
        <xdr:cNvPr id="421" name="【市民会館】&#10;有形固定資産減価償却率該当値テキスト"/>
        <xdr:cNvSpPr txBox="1"/>
      </xdr:nvSpPr>
      <xdr:spPr>
        <a:xfrm>
          <a:off x="4216400" y="1813687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108</xdr:row>
      <xdr:rowOff>36830</xdr:rowOff>
    </xdr:from>
    <xdr:to>
      <xdr:col>20</xdr:col>
      <xdr:colOff>38100</xdr:colOff>
      <xdr:row>108</xdr:row>
      <xdr:rowOff>138430</xdr:rowOff>
    </xdr:to>
    <xdr:sp macro="" textlink="">
      <xdr:nvSpPr>
        <xdr:cNvPr id="422" name="楕円 421"/>
        <xdr:cNvSpPr/>
      </xdr:nvSpPr>
      <xdr:spPr>
        <a:xfrm>
          <a:off x="3384550" y="18210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171450</xdr:colOff>
      <xdr:row>108</xdr:row>
      <xdr:rowOff>87630</xdr:rowOff>
    </xdr:from>
    <xdr:to>
      <xdr:col>24</xdr:col>
      <xdr:colOff>63500</xdr:colOff>
      <xdr:row>108</xdr:row>
      <xdr:rowOff>99060</xdr:rowOff>
    </xdr:to>
    <xdr:cxnSp macro="">
      <xdr:nvCxnSpPr>
        <xdr:cNvPr id="423" name="直線コネクタ 422"/>
        <xdr:cNvCxnSpPr/>
      </xdr:nvCxnSpPr>
      <xdr:spPr>
        <a:xfrm>
          <a:off x="3429000" y="18261330"/>
          <a:ext cx="7493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108</xdr:row>
      <xdr:rowOff>25400</xdr:rowOff>
    </xdr:from>
    <xdr:to>
      <xdr:col>15</xdr:col>
      <xdr:colOff>101600</xdr:colOff>
      <xdr:row>108</xdr:row>
      <xdr:rowOff>127000</xdr:rowOff>
    </xdr:to>
    <xdr:sp macro="" textlink="">
      <xdr:nvSpPr>
        <xdr:cNvPr id="424" name="楕円 423"/>
        <xdr:cNvSpPr/>
      </xdr:nvSpPr>
      <xdr:spPr>
        <a:xfrm>
          <a:off x="2571750" y="1819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108</xdr:row>
      <xdr:rowOff>76200</xdr:rowOff>
    </xdr:from>
    <xdr:to>
      <xdr:col>19</xdr:col>
      <xdr:colOff>171450</xdr:colOff>
      <xdr:row>108</xdr:row>
      <xdr:rowOff>87630</xdr:rowOff>
    </xdr:to>
    <xdr:cxnSp macro="">
      <xdr:nvCxnSpPr>
        <xdr:cNvPr id="425" name="直線コネクタ 424"/>
        <xdr:cNvCxnSpPr/>
      </xdr:nvCxnSpPr>
      <xdr:spPr>
        <a:xfrm>
          <a:off x="2622550" y="18249900"/>
          <a:ext cx="80645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108</xdr:row>
      <xdr:rowOff>12065</xdr:rowOff>
    </xdr:from>
    <xdr:to>
      <xdr:col>10</xdr:col>
      <xdr:colOff>165100</xdr:colOff>
      <xdr:row>108</xdr:row>
      <xdr:rowOff>113665</xdr:rowOff>
    </xdr:to>
    <xdr:sp macro="" textlink="">
      <xdr:nvSpPr>
        <xdr:cNvPr id="426" name="楕円 425"/>
        <xdr:cNvSpPr/>
      </xdr:nvSpPr>
      <xdr:spPr>
        <a:xfrm>
          <a:off x="1778000" y="181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108</xdr:row>
      <xdr:rowOff>63500</xdr:rowOff>
    </xdr:from>
    <xdr:to>
      <xdr:col>15</xdr:col>
      <xdr:colOff>50800</xdr:colOff>
      <xdr:row>108</xdr:row>
      <xdr:rowOff>76200</xdr:rowOff>
    </xdr:to>
    <xdr:cxnSp macro="">
      <xdr:nvCxnSpPr>
        <xdr:cNvPr id="427" name="直線コネクタ 426"/>
        <xdr:cNvCxnSpPr/>
      </xdr:nvCxnSpPr>
      <xdr:spPr>
        <a:xfrm>
          <a:off x="1828800" y="18237200"/>
          <a:ext cx="7937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108</xdr:row>
      <xdr:rowOff>76200</xdr:rowOff>
    </xdr:from>
    <xdr:to>
      <xdr:col>6</xdr:col>
      <xdr:colOff>38100</xdr:colOff>
      <xdr:row>109</xdr:row>
      <xdr:rowOff>6350</xdr:rowOff>
    </xdr:to>
    <xdr:sp macro="" textlink="">
      <xdr:nvSpPr>
        <xdr:cNvPr id="428" name="楕円 427"/>
        <xdr:cNvSpPr/>
      </xdr:nvSpPr>
      <xdr:spPr>
        <a:xfrm>
          <a:off x="984250" y="182499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171450</xdr:colOff>
      <xdr:row>108</xdr:row>
      <xdr:rowOff>63500</xdr:rowOff>
    </xdr:from>
    <xdr:to>
      <xdr:col>10</xdr:col>
      <xdr:colOff>114300</xdr:colOff>
      <xdr:row>108</xdr:row>
      <xdr:rowOff>127000</xdr:rowOff>
    </xdr:to>
    <xdr:cxnSp macro="">
      <xdr:nvCxnSpPr>
        <xdr:cNvPr id="429" name="直線コネクタ 428"/>
        <xdr:cNvCxnSpPr/>
      </xdr:nvCxnSpPr>
      <xdr:spPr>
        <a:xfrm flipV="1">
          <a:off x="1028700" y="18237200"/>
          <a:ext cx="8001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103</xdr:row>
      <xdr:rowOff>91440</xdr:rowOff>
    </xdr:from>
    <xdr:ext cx="402590" cy="259080"/>
    <xdr:sp macro="" textlink="">
      <xdr:nvSpPr>
        <xdr:cNvPr id="430" name="n_1aveValue【市民会館】&#10;有形固定資産減価償却率"/>
        <xdr:cNvSpPr txBox="1"/>
      </xdr:nvSpPr>
      <xdr:spPr>
        <a:xfrm>
          <a:off x="3239135" y="1740789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57.3</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37465</xdr:rowOff>
    </xdr:from>
    <xdr:ext cx="401955" cy="259080"/>
    <xdr:sp macro="" textlink="">
      <xdr:nvSpPr>
        <xdr:cNvPr id="431" name="n_2aveValue【市民会館】&#10;有形固定資産減価償却率"/>
        <xdr:cNvSpPr txBox="1"/>
      </xdr:nvSpPr>
      <xdr:spPr>
        <a:xfrm>
          <a:off x="2439035" y="173539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29210</xdr:rowOff>
    </xdr:from>
    <xdr:ext cx="401955" cy="255905"/>
    <xdr:sp macro="" textlink="">
      <xdr:nvSpPr>
        <xdr:cNvPr id="432" name="n_3aveValue【市民会館】&#10;有形固定資産減価償却率"/>
        <xdr:cNvSpPr txBox="1"/>
      </xdr:nvSpPr>
      <xdr:spPr>
        <a:xfrm>
          <a:off x="1645285" y="1734566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102</xdr:row>
      <xdr:rowOff>166370</xdr:rowOff>
    </xdr:from>
    <xdr:ext cx="404495" cy="255905"/>
    <xdr:sp macro="" textlink="">
      <xdr:nvSpPr>
        <xdr:cNvPr id="433" name="n_4aveValue【市民会館】&#10;有形固定資産減価償却率"/>
        <xdr:cNvSpPr txBox="1"/>
      </xdr:nvSpPr>
      <xdr:spPr>
        <a:xfrm>
          <a:off x="851535" y="17311370"/>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108</xdr:row>
      <xdr:rowOff>129540</xdr:rowOff>
    </xdr:from>
    <xdr:ext cx="402590" cy="259080"/>
    <xdr:sp macro="" textlink="">
      <xdr:nvSpPr>
        <xdr:cNvPr id="434" name="n_1mainValue【市民会館】&#10;有形固定資産減価償却率"/>
        <xdr:cNvSpPr txBox="1"/>
      </xdr:nvSpPr>
      <xdr:spPr>
        <a:xfrm>
          <a:off x="3239135" y="1830324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108</xdr:row>
      <xdr:rowOff>118110</xdr:rowOff>
    </xdr:from>
    <xdr:ext cx="401955" cy="259080"/>
    <xdr:sp macro="" textlink="">
      <xdr:nvSpPr>
        <xdr:cNvPr id="435" name="n_2mainValue【市民会館】&#10;有形固定資産減価償却率"/>
        <xdr:cNvSpPr txBox="1"/>
      </xdr:nvSpPr>
      <xdr:spPr>
        <a:xfrm>
          <a:off x="2439035" y="1829181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108</xdr:row>
      <xdr:rowOff>104775</xdr:rowOff>
    </xdr:from>
    <xdr:ext cx="401955" cy="259080"/>
    <xdr:sp macro="" textlink="">
      <xdr:nvSpPr>
        <xdr:cNvPr id="436" name="n_3mainValue【市民会館】&#10;有形固定資産減価償却率"/>
        <xdr:cNvSpPr txBox="1"/>
      </xdr:nvSpPr>
      <xdr:spPr>
        <a:xfrm>
          <a:off x="1645285" y="1827847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108</xdr:row>
      <xdr:rowOff>168910</xdr:rowOff>
    </xdr:from>
    <xdr:ext cx="404495" cy="255905"/>
    <xdr:sp macro="" textlink="">
      <xdr:nvSpPr>
        <xdr:cNvPr id="437" name="n_4mainValue【市民会館】&#10;有形固定資産減価償却率"/>
        <xdr:cNvSpPr txBox="1"/>
      </xdr:nvSpPr>
      <xdr:spPr>
        <a:xfrm>
          <a:off x="851535" y="18342610"/>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8" name="正方形/長方形 437"/>
        <xdr:cNvSpPr/>
      </xdr:nvSpPr>
      <xdr:spPr>
        <a:xfrm>
          <a:off x="595630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9" name="正方形/長方形 438"/>
        <xdr:cNvSpPr/>
      </xdr:nvSpPr>
      <xdr:spPr>
        <a:xfrm>
          <a:off x="60642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0" name="正方形/長方形 439"/>
        <xdr:cNvSpPr/>
      </xdr:nvSpPr>
      <xdr:spPr>
        <a:xfrm>
          <a:off x="60642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49/69</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1" name="正方形/長方形 440"/>
        <xdr:cNvSpPr/>
      </xdr:nvSpPr>
      <xdr:spPr>
        <a:xfrm>
          <a:off x="69850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2" name="正方形/長方形 441"/>
        <xdr:cNvSpPr/>
      </xdr:nvSpPr>
      <xdr:spPr>
        <a:xfrm>
          <a:off x="69850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3" name="正方形/長方形 442"/>
        <xdr:cNvSpPr/>
      </xdr:nvSpPr>
      <xdr:spPr>
        <a:xfrm>
          <a:off x="8013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4" name="正方形/長方形 443"/>
        <xdr:cNvSpPr/>
      </xdr:nvSpPr>
      <xdr:spPr>
        <a:xfrm>
          <a:off x="8013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5" name="正方形/長方形 444"/>
        <xdr:cNvSpPr/>
      </xdr:nvSpPr>
      <xdr:spPr>
        <a:xfrm>
          <a:off x="595630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6710" cy="225425"/>
    <xdr:sp macro="" textlink="">
      <xdr:nvSpPr>
        <xdr:cNvPr id="446" name="テキスト ボックス 445"/>
        <xdr:cNvSpPr txBox="1"/>
      </xdr:nvSpPr>
      <xdr:spPr>
        <a:xfrm>
          <a:off x="5918200" y="162306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7" name="直線コネクタ 446"/>
        <xdr:cNvCxnSpPr/>
      </xdr:nvCxnSpPr>
      <xdr:spPr>
        <a:xfrm>
          <a:off x="5956300" y="18707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8" name="直線コネクタ 447"/>
        <xdr:cNvCxnSpPr/>
      </xdr:nvCxnSpPr>
      <xdr:spPr>
        <a:xfrm>
          <a:off x="5956300" y="1832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4185" cy="259080"/>
    <xdr:sp macro="" textlink="">
      <xdr:nvSpPr>
        <xdr:cNvPr id="449" name="テキスト ボックス 448"/>
        <xdr:cNvSpPr txBox="1"/>
      </xdr:nvSpPr>
      <xdr:spPr>
        <a:xfrm>
          <a:off x="5527040" y="18183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0" name="直線コネクタ 449"/>
        <xdr:cNvCxnSpPr/>
      </xdr:nvCxnSpPr>
      <xdr:spPr>
        <a:xfrm>
          <a:off x="5956300" y="1794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4185" cy="255905"/>
    <xdr:sp macro="" textlink="">
      <xdr:nvSpPr>
        <xdr:cNvPr id="451" name="テキスト ボックス 450"/>
        <xdr:cNvSpPr txBox="1"/>
      </xdr:nvSpPr>
      <xdr:spPr>
        <a:xfrm>
          <a:off x="5527040" y="178028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2" name="直線コネクタ 451"/>
        <xdr:cNvCxnSpPr/>
      </xdr:nvCxnSpPr>
      <xdr:spPr>
        <a:xfrm>
          <a:off x="5956300" y="1756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4185" cy="259080"/>
    <xdr:sp macro="" textlink="">
      <xdr:nvSpPr>
        <xdr:cNvPr id="453" name="テキスト ボックス 452"/>
        <xdr:cNvSpPr txBox="1"/>
      </xdr:nvSpPr>
      <xdr:spPr>
        <a:xfrm>
          <a:off x="5527040" y="17421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4" name="直線コネクタ 453"/>
        <xdr:cNvCxnSpPr/>
      </xdr:nvCxnSpPr>
      <xdr:spPr>
        <a:xfrm>
          <a:off x="5956300" y="1718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4185" cy="259080"/>
    <xdr:sp macro="" textlink="">
      <xdr:nvSpPr>
        <xdr:cNvPr id="455" name="テキスト ボックス 454"/>
        <xdr:cNvSpPr txBox="1"/>
      </xdr:nvSpPr>
      <xdr:spPr>
        <a:xfrm>
          <a:off x="5527040" y="17040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6" name="直線コネクタ 455"/>
        <xdr:cNvCxnSpPr/>
      </xdr:nvCxnSpPr>
      <xdr:spPr>
        <a:xfrm>
          <a:off x="5956300" y="1680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4185" cy="255905"/>
    <xdr:sp macro="" textlink="">
      <xdr:nvSpPr>
        <xdr:cNvPr id="457" name="テキスト ボックス 456"/>
        <xdr:cNvSpPr txBox="1"/>
      </xdr:nvSpPr>
      <xdr:spPr>
        <a:xfrm>
          <a:off x="5527040" y="166598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8" name="直線コネクタ 457"/>
        <xdr:cNvCxnSpPr/>
      </xdr:nvCxnSpPr>
      <xdr:spPr>
        <a:xfrm>
          <a:off x="5956300" y="16421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4185" cy="259080"/>
    <xdr:sp macro="" textlink="">
      <xdr:nvSpPr>
        <xdr:cNvPr id="459" name="テキスト ボックス 458"/>
        <xdr:cNvSpPr txBox="1"/>
      </xdr:nvSpPr>
      <xdr:spPr>
        <a:xfrm>
          <a:off x="5527040" y="16278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0" name="【市民会館】&#10;一人当たり面積グラフ枠"/>
        <xdr:cNvSpPr/>
      </xdr:nvSpPr>
      <xdr:spPr>
        <a:xfrm>
          <a:off x="595630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171450</xdr:colOff>
      <xdr:row>99</xdr:row>
      <xdr:rowOff>100965</xdr:rowOff>
    </xdr:from>
    <xdr:to>
      <xdr:col>54</xdr:col>
      <xdr:colOff>171450</xdr:colOff>
      <xdr:row>108</xdr:row>
      <xdr:rowOff>89535</xdr:rowOff>
    </xdr:to>
    <xdr:cxnSp macro="">
      <xdr:nvCxnSpPr>
        <xdr:cNvPr id="461" name="直線コネクタ 460"/>
        <xdr:cNvCxnSpPr/>
      </xdr:nvCxnSpPr>
      <xdr:spPr>
        <a:xfrm flipV="1">
          <a:off x="9429750" y="16731615"/>
          <a:ext cx="0" cy="15316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93345</xdr:rowOff>
    </xdr:from>
    <xdr:ext cx="467360" cy="259080"/>
    <xdr:sp macro="" textlink="">
      <xdr:nvSpPr>
        <xdr:cNvPr id="462" name="【市民会館】&#10;一人当たり面積最小値テキスト"/>
        <xdr:cNvSpPr txBox="1"/>
      </xdr:nvSpPr>
      <xdr:spPr>
        <a:xfrm>
          <a:off x="9467850" y="182670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89535</xdr:rowOff>
    </xdr:from>
    <xdr:to>
      <xdr:col>55</xdr:col>
      <xdr:colOff>88900</xdr:colOff>
      <xdr:row>108</xdr:row>
      <xdr:rowOff>89535</xdr:rowOff>
    </xdr:to>
    <xdr:cxnSp macro="">
      <xdr:nvCxnSpPr>
        <xdr:cNvPr id="463" name="直線コネクタ 462"/>
        <xdr:cNvCxnSpPr/>
      </xdr:nvCxnSpPr>
      <xdr:spPr>
        <a:xfrm>
          <a:off x="9359900" y="182632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47625</xdr:rowOff>
    </xdr:from>
    <xdr:ext cx="467360" cy="259080"/>
    <xdr:sp macro="" textlink="">
      <xdr:nvSpPr>
        <xdr:cNvPr id="464" name="【市民会館】&#10;一人当たり面積最大値テキスト"/>
        <xdr:cNvSpPr txBox="1"/>
      </xdr:nvSpPr>
      <xdr:spPr>
        <a:xfrm>
          <a:off x="9467850" y="165068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0.837</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100965</xdr:rowOff>
    </xdr:from>
    <xdr:to>
      <xdr:col>55</xdr:col>
      <xdr:colOff>88900</xdr:colOff>
      <xdr:row>99</xdr:row>
      <xdr:rowOff>100965</xdr:rowOff>
    </xdr:to>
    <xdr:cxnSp macro="">
      <xdr:nvCxnSpPr>
        <xdr:cNvPr id="465" name="直線コネクタ 464"/>
        <xdr:cNvCxnSpPr/>
      </xdr:nvCxnSpPr>
      <xdr:spPr>
        <a:xfrm>
          <a:off x="9359900" y="167316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84455</xdr:rowOff>
    </xdr:from>
    <xdr:ext cx="467360" cy="259080"/>
    <xdr:sp macro="" textlink="">
      <xdr:nvSpPr>
        <xdr:cNvPr id="466" name="【市民会館】&#10;一人当たり面積平均値テキスト"/>
        <xdr:cNvSpPr txBox="1"/>
      </xdr:nvSpPr>
      <xdr:spPr>
        <a:xfrm>
          <a:off x="9467850" y="1774380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0.201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106</xdr:row>
      <xdr:rowOff>61595</xdr:rowOff>
    </xdr:from>
    <xdr:to>
      <xdr:col>55</xdr:col>
      <xdr:colOff>50800</xdr:colOff>
      <xdr:row>106</xdr:row>
      <xdr:rowOff>163195</xdr:rowOff>
    </xdr:to>
    <xdr:sp macro="" textlink="">
      <xdr:nvSpPr>
        <xdr:cNvPr id="467" name="フローチャート: 判断 466"/>
        <xdr:cNvSpPr/>
      </xdr:nvSpPr>
      <xdr:spPr>
        <a:xfrm>
          <a:off x="9398000" y="1789239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65405</xdr:rowOff>
    </xdr:from>
    <xdr:to>
      <xdr:col>50</xdr:col>
      <xdr:colOff>165100</xdr:colOff>
      <xdr:row>106</xdr:row>
      <xdr:rowOff>167005</xdr:rowOff>
    </xdr:to>
    <xdr:sp macro="" textlink="">
      <xdr:nvSpPr>
        <xdr:cNvPr id="468" name="フローチャート: 判断 467"/>
        <xdr:cNvSpPr/>
      </xdr:nvSpPr>
      <xdr:spPr>
        <a:xfrm>
          <a:off x="8636000" y="17896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69215</xdr:rowOff>
    </xdr:from>
    <xdr:to>
      <xdr:col>46</xdr:col>
      <xdr:colOff>38100</xdr:colOff>
      <xdr:row>106</xdr:row>
      <xdr:rowOff>170815</xdr:rowOff>
    </xdr:to>
    <xdr:sp macro="" textlink="">
      <xdr:nvSpPr>
        <xdr:cNvPr id="469" name="フローチャート: 判断 468"/>
        <xdr:cNvSpPr/>
      </xdr:nvSpPr>
      <xdr:spPr>
        <a:xfrm>
          <a:off x="7842250" y="1790001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86360</xdr:rowOff>
    </xdr:from>
    <xdr:to>
      <xdr:col>41</xdr:col>
      <xdr:colOff>101600</xdr:colOff>
      <xdr:row>107</xdr:row>
      <xdr:rowOff>16510</xdr:rowOff>
    </xdr:to>
    <xdr:sp macro="" textlink="">
      <xdr:nvSpPr>
        <xdr:cNvPr id="470" name="フローチャート: 判断 469"/>
        <xdr:cNvSpPr/>
      </xdr:nvSpPr>
      <xdr:spPr>
        <a:xfrm>
          <a:off x="7029450" y="1791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6350</xdr:rowOff>
    </xdr:from>
    <xdr:to>
      <xdr:col>36</xdr:col>
      <xdr:colOff>165100</xdr:colOff>
      <xdr:row>107</xdr:row>
      <xdr:rowOff>107950</xdr:rowOff>
    </xdr:to>
    <xdr:sp macro="" textlink="">
      <xdr:nvSpPr>
        <xdr:cNvPr id="471" name="フローチャート: 判断 470"/>
        <xdr:cNvSpPr/>
      </xdr:nvSpPr>
      <xdr:spPr>
        <a:xfrm>
          <a:off x="6235700" y="1800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2" name="テキスト ボックス 471"/>
        <xdr:cNvSpPr txBox="1"/>
      </xdr:nvSpPr>
      <xdr:spPr>
        <a:xfrm>
          <a:off x="92583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3" name="テキスト ボックス 472"/>
        <xdr:cNvSpPr txBox="1"/>
      </xdr:nvSpPr>
      <xdr:spPr>
        <a:xfrm>
          <a:off x="85153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171450</xdr:colOff>
      <xdr:row>111</xdr:row>
      <xdr:rowOff>16510</xdr:rowOff>
    </xdr:from>
    <xdr:ext cx="762000" cy="259080"/>
    <xdr:sp macro="" textlink="">
      <xdr:nvSpPr>
        <xdr:cNvPr id="474" name="テキスト ボックス 473"/>
        <xdr:cNvSpPr txBox="1"/>
      </xdr:nvSpPr>
      <xdr:spPr>
        <a:xfrm>
          <a:off x="7715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59460" cy="259080"/>
    <xdr:sp macro="" textlink="">
      <xdr:nvSpPr>
        <xdr:cNvPr id="475" name="テキスト ボックス 474"/>
        <xdr:cNvSpPr txBox="1"/>
      </xdr:nvSpPr>
      <xdr:spPr>
        <a:xfrm>
          <a:off x="6908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6" name="テキスト ボックス 475"/>
        <xdr:cNvSpPr txBox="1"/>
      </xdr:nvSpPr>
      <xdr:spPr>
        <a:xfrm>
          <a:off x="6115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107</xdr:row>
      <xdr:rowOff>44450</xdr:rowOff>
    </xdr:from>
    <xdr:to>
      <xdr:col>55</xdr:col>
      <xdr:colOff>50800</xdr:colOff>
      <xdr:row>107</xdr:row>
      <xdr:rowOff>146050</xdr:rowOff>
    </xdr:to>
    <xdr:sp macro="" textlink="">
      <xdr:nvSpPr>
        <xdr:cNvPr id="477" name="楕円 476"/>
        <xdr:cNvSpPr/>
      </xdr:nvSpPr>
      <xdr:spPr>
        <a:xfrm>
          <a:off x="9398000" y="180467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22860</xdr:rowOff>
    </xdr:from>
    <xdr:ext cx="467360" cy="259080"/>
    <xdr:sp macro="" textlink="">
      <xdr:nvSpPr>
        <xdr:cNvPr id="478" name="【市民会館】&#10;一人当たり面積該当値テキスト"/>
        <xdr:cNvSpPr txBox="1"/>
      </xdr:nvSpPr>
      <xdr:spPr>
        <a:xfrm>
          <a:off x="9467850" y="1802511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0.120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107</xdr:row>
      <xdr:rowOff>48260</xdr:rowOff>
    </xdr:from>
    <xdr:to>
      <xdr:col>50</xdr:col>
      <xdr:colOff>165100</xdr:colOff>
      <xdr:row>107</xdr:row>
      <xdr:rowOff>149860</xdr:rowOff>
    </xdr:to>
    <xdr:sp macro="" textlink="">
      <xdr:nvSpPr>
        <xdr:cNvPr id="479" name="楕円 478"/>
        <xdr:cNvSpPr/>
      </xdr:nvSpPr>
      <xdr:spPr>
        <a:xfrm>
          <a:off x="8636000" y="1805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95250</xdr:rowOff>
    </xdr:from>
    <xdr:to>
      <xdr:col>55</xdr:col>
      <xdr:colOff>0</xdr:colOff>
      <xdr:row>107</xdr:row>
      <xdr:rowOff>99060</xdr:rowOff>
    </xdr:to>
    <xdr:cxnSp macro="">
      <xdr:nvCxnSpPr>
        <xdr:cNvPr id="480" name="直線コネクタ 479"/>
        <xdr:cNvCxnSpPr/>
      </xdr:nvCxnSpPr>
      <xdr:spPr>
        <a:xfrm flipV="1">
          <a:off x="8686800" y="18097500"/>
          <a:ext cx="7429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52070</xdr:rowOff>
    </xdr:from>
    <xdr:to>
      <xdr:col>46</xdr:col>
      <xdr:colOff>38100</xdr:colOff>
      <xdr:row>107</xdr:row>
      <xdr:rowOff>153670</xdr:rowOff>
    </xdr:to>
    <xdr:sp macro="" textlink="">
      <xdr:nvSpPr>
        <xdr:cNvPr id="481" name="楕円 480"/>
        <xdr:cNvSpPr/>
      </xdr:nvSpPr>
      <xdr:spPr>
        <a:xfrm>
          <a:off x="7842250" y="18054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171450</xdr:colOff>
      <xdr:row>107</xdr:row>
      <xdr:rowOff>99060</xdr:rowOff>
    </xdr:from>
    <xdr:to>
      <xdr:col>50</xdr:col>
      <xdr:colOff>114300</xdr:colOff>
      <xdr:row>107</xdr:row>
      <xdr:rowOff>102870</xdr:rowOff>
    </xdr:to>
    <xdr:cxnSp macro="">
      <xdr:nvCxnSpPr>
        <xdr:cNvPr id="482" name="直線コネクタ 481"/>
        <xdr:cNvCxnSpPr/>
      </xdr:nvCxnSpPr>
      <xdr:spPr>
        <a:xfrm flipV="1">
          <a:off x="7886700" y="18101310"/>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57785</xdr:rowOff>
    </xdr:from>
    <xdr:to>
      <xdr:col>41</xdr:col>
      <xdr:colOff>101600</xdr:colOff>
      <xdr:row>107</xdr:row>
      <xdr:rowOff>159385</xdr:rowOff>
    </xdr:to>
    <xdr:sp macro="" textlink="">
      <xdr:nvSpPr>
        <xdr:cNvPr id="483" name="楕円 482"/>
        <xdr:cNvSpPr/>
      </xdr:nvSpPr>
      <xdr:spPr>
        <a:xfrm>
          <a:off x="7029450" y="1806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102870</xdr:rowOff>
    </xdr:from>
    <xdr:to>
      <xdr:col>45</xdr:col>
      <xdr:colOff>171450</xdr:colOff>
      <xdr:row>107</xdr:row>
      <xdr:rowOff>109220</xdr:rowOff>
    </xdr:to>
    <xdr:cxnSp macro="">
      <xdr:nvCxnSpPr>
        <xdr:cNvPr id="484" name="直線コネクタ 483"/>
        <xdr:cNvCxnSpPr/>
      </xdr:nvCxnSpPr>
      <xdr:spPr>
        <a:xfrm flipV="1">
          <a:off x="7080250" y="18105120"/>
          <a:ext cx="8064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59690</xdr:rowOff>
    </xdr:from>
    <xdr:to>
      <xdr:col>36</xdr:col>
      <xdr:colOff>165100</xdr:colOff>
      <xdr:row>107</xdr:row>
      <xdr:rowOff>161290</xdr:rowOff>
    </xdr:to>
    <xdr:sp macro="" textlink="">
      <xdr:nvSpPr>
        <xdr:cNvPr id="485" name="楕円 484"/>
        <xdr:cNvSpPr/>
      </xdr:nvSpPr>
      <xdr:spPr>
        <a:xfrm>
          <a:off x="6235700" y="18061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109220</xdr:rowOff>
    </xdr:from>
    <xdr:to>
      <xdr:col>41</xdr:col>
      <xdr:colOff>50800</xdr:colOff>
      <xdr:row>107</xdr:row>
      <xdr:rowOff>110490</xdr:rowOff>
    </xdr:to>
    <xdr:cxnSp macro="">
      <xdr:nvCxnSpPr>
        <xdr:cNvPr id="486" name="直線コネクタ 485"/>
        <xdr:cNvCxnSpPr/>
      </xdr:nvCxnSpPr>
      <xdr:spPr>
        <a:xfrm flipV="1">
          <a:off x="6286500" y="18111470"/>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105</xdr:row>
      <xdr:rowOff>12065</xdr:rowOff>
    </xdr:from>
    <xdr:ext cx="469900" cy="259080"/>
    <xdr:sp macro="" textlink="">
      <xdr:nvSpPr>
        <xdr:cNvPr id="487" name="n_1aveValue【市民会館】&#10;一人当たり面積"/>
        <xdr:cNvSpPr txBox="1"/>
      </xdr:nvSpPr>
      <xdr:spPr>
        <a:xfrm>
          <a:off x="8458200" y="176714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0.199</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105</xdr:row>
      <xdr:rowOff>15875</xdr:rowOff>
    </xdr:from>
    <xdr:ext cx="469265" cy="259080"/>
    <xdr:sp macro="" textlink="">
      <xdr:nvSpPr>
        <xdr:cNvPr id="488" name="n_2aveValue【市民会館】&#10;一人当たり面積"/>
        <xdr:cNvSpPr txBox="1"/>
      </xdr:nvSpPr>
      <xdr:spPr>
        <a:xfrm>
          <a:off x="7677150" y="176752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0.197</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105</xdr:row>
      <xdr:rowOff>33020</xdr:rowOff>
    </xdr:from>
    <xdr:ext cx="469265" cy="259080"/>
    <xdr:sp macro="" textlink="">
      <xdr:nvSpPr>
        <xdr:cNvPr id="489" name="n_3aveValue【市民会館】&#10;一人当たり面積"/>
        <xdr:cNvSpPr txBox="1"/>
      </xdr:nvSpPr>
      <xdr:spPr>
        <a:xfrm>
          <a:off x="6864350" y="1769237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0.188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105</xdr:row>
      <xdr:rowOff>124460</xdr:rowOff>
    </xdr:from>
    <xdr:ext cx="469265" cy="259080"/>
    <xdr:sp macro="" textlink="">
      <xdr:nvSpPr>
        <xdr:cNvPr id="490" name="n_4aveValue【市民会館】&#10;一人当たり面積"/>
        <xdr:cNvSpPr txBox="1"/>
      </xdr:nvSpPr>
      <xdr:spPr>
        <a:xfrm>
          <a:off x="6070600" y="17783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107</xdr:row>
      <xdr:rowOff>140970</xdr:rowOff>
    </xdr:from>
    <xdr:ext cx="469900" cy="259080"/>
    <xdr:sp macro="" textlink="">
      <xdr:nvSpPr>
        <xdr:cNvPr id="491" name="n_1mainValue【市民会館】&#10;一人当たり面積"/>
        <xdr:cNvSpPr txBox="1"/>
      </xdr:nvSpPr>
      <xdr:spPr>
        <a:xfrm>
          <a:off x="8458200" y="18143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107</xdr:row>
      <xdr:rowOff>144780</xdr:rowOff>
    </xdr:from>
    <xdr:ext cx="469265" cy="255905"/>
    <xdr:sp macro="" textlink="">
      <xdr:nvSpPr>
        <xdr:cNvPr id="492" name="n_2mainValue【市民会館】&#10;一人当たり面積"/>
        <xdr:cNvSpPr txBox="1"/>
      </xdr:nvSpPr>
      <xdr:spPr>
        <a:xfrm>
          <a:off x="7677150" y="1814703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0.116</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107</xdr:row>
      <xdr:rowOff>150495</xdr:rowOff>
    </xdr:from>
    <xdr:ext cx="469265" cy="259080"/>
    <xdr:sp macro="" textlink="">
      <xdr:nvSpPr>
        <xdr:cNvPr id="493" name="n_3mainValue【市民会館】&#10;一人当たり面積"/>
        <xdr:cNvSpPr txBox="1"/>
      </xdr:nvSpPr>
      <xdr:spPr>
        <a:xfrm>
          <a:off x="6864350" y="1815274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0.113</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107</xdr:row>
      <xdr:rowOff>152400</xdr:rowOff>
    </xdr:from>
    <xdr:ext cx="469265" cy="259080"/>
    <xdr:sp macro="" textlink="">
      <xdr:nvSpPr>
        <xdr:cNvPr id="494" name="n_4mainValue【市民会館】&#10;一人当たり面積"/>
        <xdr:cNvSpPr txBox="1"/>
      </xdr:nvSpPr>
      <xdr:spPr>
        <a:xfrm>
          <a:off x="6070600" y="181546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75565</xdr:rowOff>
    </xdr:from>
    <xdr:to>
      <xdr:col>90</xdr:col>
      <xdr:colOff>25400</xdr:colOff>
      <xdr:row>28</xdr:row>
      <xdr:rowOff>24765</xdr:rowOff>
    </xdr:to>
    <xdr:sp macro="" textlink="">
      <xdr:nvSpPr>
        <xdr:cNvPr id="495" name="正方形/長方形 494"/>
        <xdr:cNvSpPr/>
      </xdr:nvSpPr>
      <xdr:spPr>
        <a:xfrm>
          <a:off x="11207750" y="410273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132715</xdr:rowOff>
    </xdr:to>
    <xdr:sp macro="" textlink="">
      <xdr:nvSpPr>
        <xdr:cNvPr id="496" name="正方形/長方形 495"/>
        <xdr:cNvSpPr/>
      </xdr:nvSpPr>
      <xdr:spPr>
        <a:xfrm>
          <a:off x="113157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81915</xdr:rowOff>
    </xdr:from>
    <xdr:to>
      <xdr:col>74</xdr:col>
      <xdr:colOff>0</xdr:colOff>
      <xdr:row>30</xdr:row>
      <xdr:rowOff>165100</xdr:rowOff>
    </xdr:to>
    <xdr:sp macro="" textlink="">
      <xdr:nvSpPr>
        <xdr:cNvPr id="497" name="正方形/長方形 496"/>
        <xdr:cNvSpPr/>
      </xdr:nvSpPr>
      <xdr:spPr>
        <a:xfrm>
          <a:off x="113157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27/68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132715</xdr:rowOff>
    </xdr:to>
    <xdr:sp macro="" textlink="">
      <xdr:nvSpPr>
        <xdr:cNvPr id="498" name="正方形/長方形 497"/>
        <xdr:cNvSpPr/>
      </xdr:nvSpPr>
      <xdr:spPr>
        <a:xfrm>
          <a:off x="122364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81915</xdr:rowOff>
    </xdr:from>
    <xdr:to>
      <xdr:col>79</xdr:col>
      <xdr:colOff>63500</xdr:colOff>
      <xdr:row>30</xdr:row>
      <xdr:rowOff>165100</xdr:rowOff>
    </xdr:to>
    <xdr:sp macro="" textlink="">
      <xdr:nvSpPr>
        <xdr:cNvPr id="499" name="正方形/長方形 498"/>
        <xdr:cNvSpPr/>
      </xdr:nvSpPr>
      <xdr:spPr>
        <a:xfrm>
          <a:off x="122364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132715</xdr:rowOff>
    </xdr:to>
    <xdr:sp macro="" textlink="">
      <xdr:nvSpPr>
        <xdr:cNvPr id="500" name="正方形/長方形 499"/>
        <xdr:cNvSpPr/>
      </xdr:nvSpPr>
      <xdr:spPr>
        <a:xfrm>
          <a:off x="1326515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29</xdr:row>
      <xdr:rowOff>81915</xdr:rowOff>
    </xdr:from>
    <xdr:to>
      <xdr:col>85</xdr:col>
      <xdr:colOff>63500</xdr:colOff>
      <xdr:row>30</xdr:row>
      <xdr:rowOff>165100</xdr:rowOff>
    </xdr:to>
    <xdr:sp macro="" textlink="">
      <xdr:nvSpPr>
        <xdr:cNvPr id="501" name="正方形/長方形 500"/>
        <xdr:cNvSpPr/>
      </xdr:nvSpPr>
      <xdr:spPr>
        <a:xfrm>
          <a:off x="1326515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18415</xdr:rowOff>
    </xdr:from>
    <xdr:to>
      <xdr:col>90</xdr:col>
      <xdr:colOff>25400</xdr:colOff>
      <xdr:row>44</xdr:row>
      <xdr:rowOff>75565</xdr:rowOff>
    </xdr:to>
    <xdr:sp macro="" textlink="">
      <xdr:nvSpPr>
        <xdr:cNvPr id="502" name="正方形/長方形 501"/>
        <xdr:cNvSpPr/>
      </xdr:nvSpPr>
      <xdr:spPr>
        <a:xfrm>
          <a:off x="11207750" y="521906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815" cy="224790"/>
    <xdr:sp macro="" textlink="">
      <xdr:nvSpPr>
        <xdr:cNvPr id="503" name="テキスト ボックス 502"/>
        <xdr:cNvSpPr txBox="1"/>
      </xdr:nvSpPr>
      <xdr:spPr>
        <a:xfrm>
          <a:off x="11169650" y="503301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75565</xdr:rowOff>
    </xdr:from>
    <xdr:to>
      <xdr:col>89</xdr:col>
      <xdr:colOff>171450</xdr:colOff>
      <xdr:row>44</xdr:row>
      <xdr:rowOff>75565</xdr:rowOff>
    </xdr:to>
    <xdr:cxnSp macro="">
      <xdr:nvCxnSpPr>
        <xdr:cNvPr id="504" name="直線コネクタ 503"/>
        <xdr:cNvCxnSpPr/>
      </xdr:nvCxnSpPr>
      <xdr:spPr>
        <a:xfrm>
          <a:off x="11207750" y="74555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4185" cy="258445"/>
    <xdr:sp macro="" textlink="">
      <xdr:nvSpPr>
        <xdr:cNvPr id="505" name="テキスト ボックス 504"/>
        <xdr:cNvSpPr txBox="1"/>
      </xdr:nvSpPr>
      <xdr:spPr>
        <a:xfrm>
          <a:off x="10797540" y="731774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92710</xdr:rowOff>
    </xdr:from>
    <xdr:to>
      <xdr:col>89</xdr:col>
      <xdr:colOff>171450</xdr:colOff>
      <xdr:row>42</xdr:row>
      <xdr:rowOff>92710</xdr:rowOff>
    </xdr:to>
    <xdr:cxnSp macro="">
      <xdr:nvCxnSpPr>
        <xdr:cNvPr id="506" name="直線コネクタ 505"/>
        <xdr:cNvCxnSpPr/>
      </xdr:nvCxnSpPr>
      <xdr:spPr>
        <a:xfrm>
          <a:off x="11207750" y="71374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41</xdr:row>
      <xdr:rowOff>121920</xdr:rowOff>
    </xdr:from>
    <xdr:ext cx="464185" cy="255270"/>
    <xdr:sp macro="" textlink="">
      <xdr:nvSpPr>
        <xdr:cNvPr id="507" name="テキスト ボックス 506"/>
        <xdr:cNvSpPr txBox="1"/>
      </xdr:nvSpPr>
      <xdr:spPr>
        <a:xfrm>
          <a:off x="10797540" y="6998970"/>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108585</xdr:rowOff>
    </xdr:from>
    <xdr:to>
      <xdr:col>89</xdr:col>
      <xdr:colOff>171450</xdr:colOff>
      <xdr:row>40</xdr:row>
      <xdr:rowOff>108585</xdr:rowOff>
    </xdr:to>
    <xdr:cxnSp macro="">
      <xdr:nvCxnSpPr>
        <xdr:cNvPr id="508" name="直線コネクタ 507"/>
        <xdr:cNvCxnSpPr/>
      </xdr:nvCxnSpPr>
      <xdr:spPr>
        <a:xfrm>
          <a:off x="11207750" y="68179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137160</xdr:rowOff>
    </xdr:from>
    <xdr:ext cx="400685" cy="258445"/>
    <xdr:sp macro="" textlink="">
      <xdr:nvSpPr>
        <xdr:cNvPr id="509" name="テキスト ボックス 508"/>
        <xdr:cNvSpPr txBox="1"/>
      </xdr:nvSpPr>
      <xdr:spPr>
        <a:xfrm>
          <a:off x="10842625" y="667893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38</xdr:row>
      <xdr:rowOff>125095</xdr:rowOff>
    </xdr:from>
    <xdr:to>
      <xdr:col>89</xdr:col>
      <xdr:colOff>171450</xdr:colOff>
      <xdr:row>38</xdr:row>
      <xdr:rowOff>125095</xdr:rowOff>
    </xdr:to>
    <xdr:cxnSp macro="">
      <xdr:nvCxnSpPr>
        <xdr:cNvPr id="510" name="直線コネクタ 509"/>
        <xdr:cNvCxnSpPr/>
      </xdr:nvCxnSpPr>
      <xdr:spPr>
        <a:xfrm>
          <a:off x="11207750" y="649922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37</xdr:row>
      <xdr:rowOff>154305</xdr:rowOff>
    </xdr:from>
    <xdr:ext cx="400685" cy="257810"/>
    <xdr:sp macro="" textlink="">
      <xdr:nvSpPr>
        <xdr:cNvPr id="511" name="テキスト ボックス 510"/>
        <xdr:cNvSpPr txBox="1"/>
      </xdr:nvSpPr>
      <xdr:spPr>
        <a:xfrm>
          <a:off x="10842625" y="6360795"/>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141605</xdr:rowOff>
    </xdr:from>
    <xdr:to>
      <xdr:col>89</xdr:col>
      <xdr:colOff>171450</xdr:colOff>
      <xdr:row>36</xdr:row>
      <xdr:rowOff>141605</xdr:rowOff>
    </xdr:to>
    <xdr:cxnSp macro="">
      <xdr:nvCxnSpPr>
        <xdr:cNvPr id="512" name="直線コネクタ 511"/>
        <xdr:cNvCxnSpPr/>
      </xdr:nvCxnSpPr>
      <xdr:spPr>
        <a:xfrm>
          <a:off x="11207750" y="61804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167640</xdr:rowOff>
    </xdr:from>
    <xdr:ext cx="400685" cy="257810"/>
    <xdr:sp macro="" textlink="">
      <xdr:nvSpPr>
        <xdr:cNvPr id="513" name="テキスト ボックス 512"/>
        <xdr:cNvSpPr txBox="1"/>
      </xdr:nvSpPr>
      <xdr:spPr>
        <a:xfrm>
          <a:off x="10842625" y="603885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157480</xdr:rowOff>
    </xdr:from>
    <xdr:to>
      <xdr:col>89</xdr:col>
      <xdr:colOff>171450</xdr:colOff>
      <xdr:row>34</xdr:row>
      <xdr:rowOff>157480</xdr:rowOff>
    </xdr:to>
    <xdr:cxnSp macro="">
      <xdr:nvCxnSpPr>
        <xdr:cNvPr id="514" name="直線コネクタ 513"/>
        <xdr:cNvCxnSpPr/>
      </xdr:nvCxnSpPr>
      <xdr:spPr>
        <a:xfrm>
          <a:off x="11207750" y="58610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15875</xdr:rowOff>
    </xdr:from>
    <xdr:ext cx="400685" cy="256540"/>
    <xdr:sp macro="" textlink="">
      <xdr:nvSpPr>
        <xdr:cNvPr id="515" name="テキスト ボックス 514"/>
        <xdr:cNvSpPr txBox="1"/>
      </xdr:nvSpPr>
      <xdr:spPr>
        <a:xfrm>
          <a:off x="10842625" y="5719445"/>
          <a:ext cx="4006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2540</xdr:rowOff>
    </xdr:from>
    <xdr:to>
      <xdr:col>89</xdr:col>
      <xdr:colOff>171450</xdr:colOff>
      <xdr:row>33</xdr:row>
      <xdr:rowOff>2540</xdr:rowOff>
    </xdr:to>
    <xdr:cxnSp macro="">
      <xdr:nvCxnSpPr>
        <xdr:cNvPr id="516" name="直線コネクタ 515"/>
        <xdr:cNvCxnSpPr/>
      </xdr:nvCxnSpPr>
      <xdr:spPr>
        <a:xfrm>
          <a:off x="11207750" y="553847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32</xdr:row>
      <xdr:rowOff>31750</xdr:rowOff>
    </xdr:from>
    <xdr:ext cx="338455" cy="255270"/>
    <xdr:sp macro="" textlink="">
      <xdr:nvSpPr>
        <xdr:cNvPr id="517" name="テキスト ボックス 516"/>
        <xdr:cNvSpPr txBox="1"/>
      </xdr:nvSpPr>
      <xdr:spPr>
        <a:xfrm>
          <a:off x="10906760" y="5400040"/>
          <a:ext cx="3384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18415</xdr:rowOff>
    </xdr:from>
    <xdr:to>
      <xdr:col>89</xdr:col>
      <xdr:colOff>171450</xdr:colOff>
      <xdr:row>31</xdr:row>
      <xdr:rowOff>18415</xdr:rowOff>
    </xdr:to>
    <xdr:cxnSp macro="">
      <xdr:nvCxnSpPr>
        <xdr:cNvPr id="518" name="直線コネクタ 517"/>
        <xdr:cNvCxnSpPr/>
      </xdr:nvCxnSpPr>
      <xdr:spPr>
        <a:xfrm>
          <a:off x="11207750" y="52190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18415</xdr:rowOff>
    </xdr:from>
    <xdr:to>
      <xdr:col>90</xdr:col>
      <xdr:colOff>25400</xdr:colOff>
      <xdr:row>44</xdr:row>
      <xdr:rowOff>75565</xdr:rowOff>
    </xdr:to>
    <xdr:sp macro="" textlink="">
      <xdr:nvSpPr>
        <xdr:cNvPr id="519" name="【一般廃棄物処理施設】&#10;有形固定資産減価償却率グラフ枠"/>
        <xdr:cNvSpPr/>
      </xdr:nvSpPr>
      <xdr:spPr>
        <a:xfrm>
          <a:off x="11207750" y="521906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33</xdr:row>
      <xdr:rowOff>164465</xdr:rowOff>
    </xdr:from>
    <xdr:to>
      <xdr:col>85</xdr:col>
      <xdr:colOff>126365</xdr:colOff>
      <xdr:row>42</xdr:row>
      <xdr:rowOff>48260</xdr:rowOff>
    </xdr:to>
    <xdr:cxnSp macro="">
      <xdr:nvCxnSpPr>
        <xdr:cNvPr id="520" name="直線コネクタ 519"/>
        <xdr:cNvCxnSpPr/>
      </xdr:nvCxnSpPr>
      <xdr:spPr>
        <a:xfrm flipV="1">
          <a:off x="14699615" y="5700395"/>
          <a:ext cx="0" cy="1392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51435</xdr:rowOff>
    </xdr:from>
    <xdr:ext cx="402590" cy="256540"/>
    <xdr:sp macro="" textlink="">
      <xdr:nvSpPr>
        <xdr:cNvPr id="521" name="【一般廃棄物処理施設】&#10;有形固定資産減価償却率最小値テキスト"/>
        <xdr:cNvSpPr txBox="1"/>
      </xdr:nvSpPr>
      <xdr:spPr>
        <a:xfrm>
          <a:off x="14738350" y="70961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97.3</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48260</xdr:rowOff>
    </xdr:from>
    <xdr:to>
      <xdr:col>86</xdr:col>
      <xdr:colOff>25400</xdr:colOff>
      <xdr:row>42</xdr:row>
      <xdr:rowOff>48260</xdr:rowOff>
    </xdr:to>
    <xdr:cxnSp macro="">
      <xdr:nvCxnSpPr>
        <xdr:cNvPr id="522" name="直線コネクタ 521"/>
        <xdr:cNvCxnSpPr/>
      </xdr:nvCxnSpPr>
      <xdr:spPr>
        <a:xfrm>
          <a:off x="14611350" y="7092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110490</xdr:rowOff>
    </xdr:from>
    <xdr:ext cx="337820" cy="255905"/>
    <xdr:sp macro="" textlink="">
      <xdr:nvSpPr>
        <xdr:cNvPr id="523" name="【一般廃棄物処理施設】&#10;有形固定資産減価償却率最大値テキスト"/>
        <xdr:cNvSpPr txBox="1"/>
      </xdr:nvSpPr>
      <xdr:spPr>
        <a:xfrm>
          <a:off x="14738350" y="5478780"/>
          <a:ext cx="337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dr:col>85</xdr:col>
      <xdr:colOff>38100</xdr:colOff>
      <xdr:row>33</xdr:row>
      <xdr:rowOff>164465</xdr:rowOff>
    </xdr:from>
    <xdr:to>
      <xdr:col>86</xdr:col>
      <xdr:colOff>25400</xdr:colOff>
      <xdr:row>33</xdr:row>
      <xdr:rowOff>164465</xdr:rowOff>
    </xdr:to>
    <xdr:cxnSp macro="">
      <xdr:nvCxnSpPr>
        <xdr:cNvPr id="524" name="直線コネクタ 523"/>
        <xdr:cNvCxnSpPr/>
      </xdr:nvCxnSpPr>
      <xdr:spPr>
        <a:xfrm>
          <a:off x="14611350" y="57003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126365</xdr:rowOff>
    </xdr:from>
    <xdr:ext cx="402590" cy="256540"/>
    <xdr:sp macro="" textlink="">
      <xdr:nvSpPr>
        <xdr:cNvPr id="525" name="【一般廃棄物処理施設】&#10;有形固定資産減価償却率平均値テキスト"/>
        <xdr:cNvSpPr txBox="1"/>
      </xdr:nvSpPr>
      <xdr:spPr>
        <a:xfrm>
          <a:off x="14738350" y="6500495"/>
          <a:ext cx="40259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64.5</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147955</xdr:rowOff>
    </xdr:from>
    <xdr:to>
      <xdr:col>85</xdr:col>
      <xdr:colOff>171450</xdr:colOff>
      <xdr:row>39</xdr:row>
      <xdr:rowOff>77470</xdr:rowOff>
    </xdr:to>
    <xdr:sp macro="" textlink="">
      <xdr:nvSpPr>
        <xdr:cNvPr id="526" name="フローチャート: 判断 525"/>
        <xdr:cNvSpPr/>
      </xdr:nvSpPr>
      <xdr:spPr>
        <a:xfrm>
          <a:off x="14649450" y="6522085"/>
          <a:ext cx="952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8255</xdr:rowOff>
    </xdr:from>
    <xdr:to>
      <xdr:col>81</xdr:col>
      <xdr:colOff>101600</xdr:colOff>
      <xdr:row>39</xdr:row>
      <xdr:rowOff>109855</xdr:rowOff>
    </xdr:to>
    <xdr:sp macro="" textlink="">
      <xdr:nvSpPr>
        <xdr:cNvPr id="527" name="フローチャート: 判断 526"/>
        <xdr:cNvSpPr/>
      </xdr:nvSpPr>
      <xdr:spPr>
        <a:xfrm>
          <a:off x="13887450" y="655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137160</xdr:rowOff>
    </xdr:from>
    <xdr:to>
      <xdr:col>76</xdr:col>
      <xdr:colOff>165100</xdr:colOff>
      <xdr:row>39</xdr:row>
      <xdr:rowOff>67945</xdr:rowOff>
    </xdr:to>
    <xdr:sp macro="" textlink="">
      <xdr:nvSpPr>
        <xdr:cNvPr id="528" name="フローチャート: 判断 527"/>
        <xdr:cNvSpPr/>
      </xdr:nvSpPr>
      <xdr:spPr>
        <a:xfrm>
          <a:off x="13093700" y="651129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86995</xdr:rowOff>
    </xdr:from>
    <xdr:to>
      <xdr:col>72</xdr:col>
      <xdr:colOff>38100</xdr:colOff>
      <xdr:row>39</xdr:row>
      <xdr:rowOff>17145</xdr:rowOff>
    </xdr:to>
    <xdr:sp macro="" textlink="">
      <xdr:nvSpPr>
        <xdr:cNvPr id="529" name="フローチャート: 判断 528"/>
        <xdr:cNvSpPr/>
      </xdr:nvSpPr>
      <xdr:spPr>
        <a:xfrm>
          <a:off x="12299950" y="646112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39</xdr:row>
      <xdr:rowOff>26670</xdr:rowOff>
    </xdr:from>
    <xdr:to>
      <xdr:col>67</xdr:col>
      <xdr:colOff>101600</xdr:colOff>
      <xdr:row>39</xdr:row>
      <xdr:rowOff>128905</xdr:rowOff>
    </xdr:to>
    <xdr:sp macro="" textlink="">
      <xdr:nvSpPr>
        <xdr:cNvPr id="530" name="フローチャート: 判断 529"/>
        <xdr:cNvSpPr/>
      </xdr:nvSpPr>
      <xdr:spPr>
        <a:xfrm>
          <a:off x="11487150" y="656844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6540"/>
    <xdr:sp macro="" textlink="">
      <xdr:nvSpPr>
        <xdr:cNvPr id="531" name="テキスト ボックス 530"/>
        <xdr:cNvSpPr txBox="1"/>
      </xdr:nvSpPr>
      <xdr:spPr>
        <a:xfrm>
          <a:off x="1452880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59460" cy="256540"/>
    <xdr:sp macro="" textlink="">
      <xdr:nvSpPr>
        <xdr:cNvPr id="532" name="テキスト ボックス 531"/>
        <xdr:cNvSpPr txBox="1"/>
      </xdr:nvSpPr>
      <xdr:spPr>
        <a:xfrm>
          <a:off x="137668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6540"/>
    <xdr:sp macro="" textlink="">
      <xdr:nvSpPr>
        <xdr:cNvPr id="533" name="テキスト ボックス 532"/>
        <xdr:cNvSpPr txBox="1"/>
      </xdr:nvSpPr>
      <xdr:spPr>
        <a:xfrm>
          <a:off x="129730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44</xdr:row>
      <xdr:rowOff>73660</xdr:rowOff>
    </xdr:from>
    <xdr:ext cx="762000" cy="256540"/>
    <xdr:sp macro="" textlink="">
      <xdr:nvSpPr>
        <xdr:cNvPr id="534" name="テキスト ボックス 533"/>
        <xdr:cNvSpPr txBox="1"/>
      </xdr:nvSpPr>
      <xdr:spPr>
        <a:xfrm>
          <a:off x="121729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59460" cy="256540"/>
    <xdr:sp macro="" textlink="">
      <xdr:nvSpPr>
        <xdr:cNvPr id="535" name="テキスト ボックス 534"/>
        <xdr:cNvSpPr txBox="1"/>
      </xdr:nvSpPr>
      <xdr:spPr>
        <a:xfrm>
          <a:off x="113665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107315</xdr:rowOff>
    </xdr:from>
    <xdr:to>
      <xdr:col>85</xdr:col>
      <xdr:colOff>171450</xdr:colOff>
      <xdr:row>39</xdr:row>
      <xdr:rowOff>37465</xdr:rowOff>
    </xdr:to>
    <xdr:sp macro="" textlink="">
      <xdr:nvSpPr>
        <xdr:cNvPr id="536" name="楕円 535"/>
        <xdr:cNvSpPr/>
      </xdr:nvSpPr>
      <xdr:spPr>
        <a:xfrm>
          <a:off x="14649450" y="6481445"/>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130175</xdr:rowOff>
    </xdr:from>
    <xdr:ext cx="402590" cy="256540"/>
    <xdr:sp macro="" textlink="">
      <xdr:nvSpPr>
        <xdr:cNvPr id="537" name="【一般廃棄物処理施設】&#10;有形固定資産減価償却率該当値テキスト"/>
        <xdr:cNvSpPr txBox="1"/>
      </xdr:nvSpPr>
      <xdr:spPr>
        <a:xfrm>
          <a:off x="14738350" y="633666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99695</xdr:rowOff>
    </xdr:from>
    <xdr:to>
      <xdr:col>81</xdr:col>
      <xdr:colOff>101600</xdr:colOff>
      <xdr:row>40</xdr:row>
      <xdr:rowOff>30480</xdr:rowOff>
    </xdr:to>
    <xdr:sp macro="" textlink="">
      <xdr:nvSpPr>
        <xdr:cNvPr id="538" name="楕円 537"/>
        <xdr:cNvSpPr/>
      </xdr:nvSpPr>
      <xdr:spPr>
        <a:xfrm>
          <a:off x="13887450" y="664146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157480</xdr:rowOff>
    </xdr:from>
    <xdr:to>
      <xdr:col>85</xdr:col>
      <xdr:colOff>127000</xdr:colOff>
      <xdr:row>39</xdr:row>
      <xdr:rowOff>151130</xdr:rowOff>
    </xdr:to>
    <xdr:cxnSp macro="">
      <xdr:nvCxnSpPr>
        <xdr:cNvPr id="539" name="直線コネクタ 538"/>
        <xdr:cNvCxnSpPr/>
      </xdr:nvCxnSpPr>
      <xdr:spPr>
        <a:xfrm flipV="1">
          <a:off x="13938250" y="6531610"/>
          <a:ext cx="762000" cy="161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62865</xdr:rowOff>
    </xdr:from>
    <xdr:to>
      <xdr:col>76</xdr:col>
      <xdr:colOff>165100</xdr:colOff>
      <xdr:row>39</xdr:row>
      <xdr:rowOff>164465</xdr:rowOff>
    </xdr:to>
    <xdr:sp macro="" textlink="">
      <xdr:nvSpPr>
        <xdr:cNvPr id="540" name="楕円 539"/>
        <xdr:cNvSpPr/>
      </xdr:nvSpPr>
      <xdr:spPr>
        <a:xfrm>
          <a:off x="13093700" y="6604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113030</xdr:rowOff>
    </xdr:from>
    <xdr:to>
      <xdr:col>81</xdr:col>
      <xdr:colOff>50800</xdr:colOff>
      <xdr:row>39</xdr:row>
      <xdr:rowOff>151130</xdr:rowOff>
    </xdr:to>
    <xdr:cxnSp macro="">
      <xdr:nvCxnSpPr>
        <xdr:cNvPr id="541" name="直線コネクタ 540"/>
        <xdr:cNvCxnSpPr/>
      </xdr:nvCxnSpPr>
      <xdr:spPr>
        <a:xfrm>
          <a:off x="13144500" y="6654800"/>
          <a:ext cx="7937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67945</xdr:rowOff>
    </xdr:from>
    <xdr:to>
      <xdr:col>72</xdr:col>
      <xdr:colOff>38100</xdr:colOff>
      <xdr:row>40</xdr:row>
      <xdr:rowOff>167640</xdr:rowOff>
    </xdr:to>
    <xdr:sp macro="" textlink="">
      <xdr:nvSpPr>
        <xdr:cNvPr id="542" name="楕円 541"/>
        <xdr:cNvSpPr/>
      </xdr:nvSpPr>
      <xdr:spPr>
        <a:xfrm>
          <a:off x="12299950" y="677735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39</xdr:row>
      <xdr:rowOff>113030</xdr:rowOff>
    </xdr:from>
    <xdr:to>
      <xdr:col>76</xdr:col>
      <xdr:colOff>114300</xdr:colOff>
      <xdr:row>40</xdr:row>
      <xdr:rowOff>118745</xdr:rowOff>
    </xdr:to>
    <xdr:cxnSp macro="">
      <xdr:nvCxnSpPr>
        <xdr:cNvPr id="543" name="直線コネクタ 542"/>
        <xdr:cNvCxnSpPr/>
      </xdr:nvCxnSpPr>
      <xdr:spPr>
        <a:xfrm flipV="1">
          <a:off x="12344400" y="6654800"/>
          <a:ext cx="8001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50165</xdr:rowOff>
    </xdr:from>
    <xdr:to>
      <xdr:col>67</xdr:col>
      <xdr:colOff>101600</xdr:colOff>
      <xdr:row>40</xdr:row>
      <xdr:rowOff>151765</xdr:rowOff>
    </xdr:to>
    <xdr:sp macro="" textlink="">
      <xdr:nvSpPr>
        <xdr:cNvPr id="544" name="楕円 543"/>
        <xdr:cNvSpPr/>
      </xdr:nvSpPr>
      <xdr:spPr>
        <a:xfrm>
          <a:off x="1148715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100330</xdr:rowOff>
    </xdr:from>
    <xdr:to>
      <xdr:col>71</xdr:col>
      <xdr:colOff>171450</xdr:colOff>
      <xdr:row>40</xdr:row>
      <xdr:rowOff>118745</xdr:rowOff>
    </xdr:to>
    <xdr:cxnSp macro="">
      <xdr:nvCxnSpPr>
        <xdr:cNvPr id="545" name="直線コネクタ 544"/>
        <xdr:cNvCxnSpPr/>
      </xdr:nvCxnSpPr>
      <xdr:spPr>
        <a:xfrm>
          <a:off x="11537950" y="6809740"/>
          <a:ext cx="80645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37</xdr:row>
      <xdr:rowOff>127000</xdr:rowOff>
    </xdr:from>
    <xdr:ext cx="402590" cy="256540"/>
    <xdr:sp macro="" textlink="">
      <xdr:nvSpPr>
        <xdr:cNvPr id="546" name="n_1aveValue【一般廃棄物処理施設】&#10;有形固定資産減価償却率"/>
        <xdr:cNvSpPr txBox="1"/>
      </xdr:nvSpPr>
      <xdr:spPr>
        <a:xfrm>
          <a:off x="13742035" y="6333490"/>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37</xdr:row>
      <xdr:rowOff>84455</xdr:rowOff>
    </xdr:from>
    <xdr:ext cx="401955" cy="255905"/>
    <xdr:sp macro="" textlink="">
      <xdr:nvSpPr>
        <xdr:cNvPr id="547" name="n_2aveValue【一般廃棄物処理施設】&#10;有形固定資産減価償却率"/>
        <xdr:cNvSpPr txBox="1"/>
      </xdr:nvSpPr>
      <xdr:spPr>
        <a:xfrm>
          <a:off x="12960985" y="629094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37</xdr:row>
      <xdr:rowOff>34290</xdr:rowOff>
    </xdr:from>
    <xdr:ext cx="404495" cy="256540"/>
    <xdr:sp macro="" textlink="">
      <xdr:nvSpPr>
        <xdr:cNvPr id="548" name="n_3aveValue【一般廃棄物処理施設】&#10;有形固定資産減価償却率"/>
        <xdr:cNvSpPr txBox="1"/>
      </xdr:nvSpPr>
      <xdr:spPr>
        <a:xfrm>
          <a:off x="12167235" y="6240780"/>
          <a:ext cx="4044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144780</xdr:rowOff>
    </xdr:from>
    <xdr:ext cx="401955" cy="255270"/>
    <xdr:sp macro="" textlink="">
      <xdr:nvSpPr>
        <xdr:cNvPr id="549" name="n_4aveValue【一般廃棄物処理施設】&#10;有形固定資産減価償却率"/>
        <xdr:cNvSpPr txBox="1"/>
      </xdr:nvSpPr>
      <xdr:spPr>
        <a:xfrm>
          <a:off x="11354435" y="6351270"/>
          <a:ext cx="401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40</xdr:row>
      <xdr:rowOff>20955</xdr:rowOff>
    </xdr:from>
    <xdr:ext cx="402590" cy="258445"/>
    <xdr:sp macro="" textlink="">
      <xdr:nvSpPr>
        <xdr:cNvPr id="550" name="n_1mainValue【一般廃棄物処理施設】&#10;有形固定資産減価償却率"/>
        <xdr:cNvSpPr txBox="1"/>
      </xdr:nvSpPr>
      <xdr:spPr>
        <a:xfrm>
          <a:off x="13742035" y="67303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39</xdr:row>
      <xdr:rowOff>154940</xdr:rowOff>
    </xdr:from>
    <xdr:ext cx="401955" cy="257810"/>
    <xdr:sp macro="" textlink="">
      <xdr:nvSpPr>
        <xdr:cNvPr id="551" name="n_2mainValue【一般廃棄物処理施設】&#10;有形固定資産減価償却率"/>
        <xdr:cNvSpPr txBox="1"/>
      </xdr:nvSpPr>
      <xdr:spPr>
        <a:xfrm>
          <a:off x="12960985" y="6696710"/>
          <a:ext cx="4019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40</xdr:row>
      <xdr:rowOff>160655</xdr:rowOff>
    </xdr:from>
    <xdr:ext cx="404495" cy="255905"/>
    <xdr:sp macro="" textlink="">
      <xdr:nvSpPr>
        <xdr:cNvPr id="552" name="n_3mainValue【一般廃棄物処理施設】&#10;有形固定資産減価償却率"/>
        <xdr:cNvSpPr txBox="1"/>
      </xdr:nvSpPr>
      <xdr:spPr>
        <a:xfrm>
          <a:off x="12167235" y="6870065"/>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40</xdr:row>
      <xdr:rowOff>142875</xdr:rowOff>
    </xdr:from>
    <xdr:ext cx="401955" cy="255270"/>
    <xdr:sp macro="" textlink="">
      <xdr:nvSpPr>
        <xdr:cNvPr id="553" name="n_4mainValue【一般廃棄物処理施設】&#10;有形固定資産減価償却率"/>
        <xdr:cNvSpPr txBox="1"/>
      </xdr:nvSpPr>
      <xdr:spPr>
        <a:xfrm>
          <a:off x="11354435" y="6852285"/>
          <a:ext cx="4019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75565</xdr:rowOff>
    </xdr:from>
    <xdr:to>
      <xdr:col>120</xdr:col>
      <xdr:colOff>152400</xdr:colOff>
      <xdr:row>28</xdr:row>
      <xdr:rowOff>24765</xdr:rowOff>
    </xdr:to>
    <xdr:sp macro="" textlink="">
      <xdr:nvSpPr>
        <xdr:cNvPr id="554" name="正方形/長方形 553"/>
        <xdr:cNvSpPr/>
      </xdr:nvSpPr>
      <xdr:spPr>
        <a:xfrm>
          <a:off x="16459200" y="410273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132715</xdr:rowOff>
    </xdr:to>
    <xdr:sp macro="" textlink="">
      <xdr:nvSpPr>
        <xdr:cNvPr id="555" name="正方形/長方形 554"/>
        <xdr:cNvSpPr/>
      </xdr:nvSpPr>
      <xdr:spPr>
        <a:xfrm>
          <a:off x="165862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81915</xdr:rowOff>
    </xdr:from>
    <xdr:to>
      <xdr:col>104</xdr:col>
      <xdr:colOff>127000</xdr:colOff>
      <xdr:row>30</xdr:row>
      <xdr:rowOff>165100</xdr:rowOff>
    </xdr:to>
    <xdr:sp macro="" textlink="">
      <xdr:nvSpPr>
        <xdr:cNvPr id="556" name="正方形/長方形 555"/>
        <xdr:cNvSpPr/>
      </xdr:nvSpPr>
      <xdr:spPr>
        <a:xfrm>
          <a:off x="165862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40/68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132715</xdr:rowOff>
    </xdr:to>
    <xdr:sp macro="" textlink="">
      <xdr:nvSpPr>
        <xdr:cNvPr id="557" name="正方形/長方形 556"/>
        <xdr:cNvSpPr/>
      </xdr:nvSpPr>
      <xdr:spPr>
        <a:xfrm>
          <a:off x="174879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81915</xdr:rowOff>
    </xdr:from>
    <xdr:to>
      <xdr:col>110</xdr:col>
      <xdr:colOff>0</xdr:colOff>
      <xdr:row>30</xdr:row>
      <xdr:rowOff>165100</xdr:rowOff>
    </xdr:to>
    <xdr:sp macro="" textlink="">
      <xdr:nvSpPr>
        <xdr:cNvPr id="558" name="正方形/長方形 557"/>
        <xdr:cNvSpPr/>
      </xdr:nvSpPr>
      <xdr:spPr>
        <a:xfrm>
          <a:off x="174879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82,058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132715</xdr:rowOff>
    </xdr:to>
    <xdr:sp macro="" textlink="">
      <xdr:nvSpPr>
        <xdr:cNvPr id="559" name="正方形/長方形 558"/>
        <xdr:cNvSpPr/>
      </xdr:nvSpPr>
      <xdr:spPr>
        <a:xfrm>
          <a:off x="18516600" y="4748530"/>
          <a:ext cx="1371600" cy="24955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29</xdr:row>
      <xdr:rowOff>81915</xdr:rowOff>
    </xdr:from>
    <xdr:to>
      <xdr:col>116</xdr:col>
      <xdr:colOff>0</xdr:colOff>
      <xdr:row>30</xdr:row>
      <xdr:rowOff>165100</xdr:rowOff>
    </xdr:to>
    <xdr:sp macro="" textlink="">
      <xdr:nvSpPr>
        <xdr:cNvPr id="560" name="正方形/長方形 559"/>
        <xdr:cNvSpPr/>
      </xdr:nvSpPr>
      <xdr:spPr>
        <a:xfrm>
          <a:off x="18516600" y="4947285"/>
          <a:ext cx="137160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48,675</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18415</xdr:rowOff>
    </xdr:from>
    <xdr:to>
      <xdr:col>120</xdr:col>
      <xdr:colOff>152400</xdr:colOff>
      <xdr:row>44</xdr:row>
      <xdr:rowOff>75565</xdr:rowOff>
    </xdr:to>
    <xdr:sp macro="" textlink="">
      <xdr:nvSpPr>
        <xdr:cNvPr id="561" name="正方形/長方形 560"/>
        <xdr:cNvSpPr/>
      </xdr:nvSpPr>
      <xdr:spPr>
        <a:xfrm>
          <a:off x="16459200" y="521906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6710" cy="224790"/>
    <xdr:sp macro="" textlink="">
      <xdr:nvSpPr>
        <xdr:cNvPr id="562" name="テキスト ボックス 561"/>
        <xdr:cNvSpPr txBox="1"/>
      </xdr:nvSpPr>
      <xdr:spPr>
        <a:xfrm>
          <a:off x="16440150" y="5033010"/>
          <a:ext cx="3467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75565</xdr:rowOff>
    </xdr:from>
    <xdr:to>
      <xdr:col>120</xdr:col>
      <xdr:colOff>114300</xdr:colOff>
      <xdr:row>44</xdr:row>
      <xdr:rowOff>75565</xdr:rowOff>
    </xdr:to>
    <xdr:cxnSp macro="">
      <xdr:nvCxnSpPr>
        <xdr:cNvPr id="563" name="直線コネクタ 562"/>
        <xdr:cNvCxnSpPr/>
      </xdr:nvCxnSpPr>
      <xdr:spPr>
        <a:xfrm>
          <a:off x="16459200" y="7455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564" name="直線コネクタ 563"/>
        <xdr:cNvCxnSpPr/>
      </xdr:nvCxnSpPr>
      <xdr:spPr>
        <a:xfrm>
          <a:off x="16459200" y="71374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5745" cy="255270"/>
    <xdr:sp macro="" textlink="">
      <xdr:nvSpPr>
        <xdr:cNvPr id="565" name="テキスト ボックス 564"/>
        <xdr:cNvSpPr txBox="1"/>
      </xdr:nvSpPr>
      <xdr:spPr>
        <a:xfrm>
          <a:off x="16248380" y="699897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108585</xdr:rowOff>
    </xdr:from>
    <xdr:to>
      <xdr:col>120</xdr:col>
      <xdr:colOff>114300</xdr:colOff>
      <xdr:row>40</xdr:row>
      <xdr:rowOff>108585</xdr:rowOff>
    </xdr:to>
    <xdr:cxnSp macro="">
      <xdr:nvCxnSpPr>
        <xdr:cNvPr id="566" name="直線コネクタ 565"/>
        <xdr:cNvCxnSpPr/>
      </xdr:nvCxnSpPr>
      <xdr:spPr>
        <a:xfrm>
          <a:off x="16459200" y="68179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39</xdr:row>
      <xdr:rowOff>137160</xdr:rowOff>
    </xdr:from>
    <xdr:ext cx="594995" cy="258445"/>
    <xdr:sp macro="" textlink="">
      <xdr:nvSpPr>
        <xdr:cNvPr id="567" name="テキスト ボックス 566"/>
        <xdr:cNvSpPr txBox="1"/>
      </xdr:nvSpPr>
      <xdr:spPr>
        <a:xfrm>
          <a:off x="15939770" y="667893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568" name="直線コネクタ 567"/>
        <xdr:cNvCxnSpPr/>
      </xdr:nvCxnSpPr>
      <xdr:spPr>
        <a:xfrm>
          <a:off x="16459200" y="649922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37</xdr:row>
      <xdr:rowOff>154305</xdr:rowOff>
    </xdr:from>
    <xdr:ext cx="594995" cy="257810"/>
    <xdr:sp macro="" textlink="">
      <xdr:nvSpPr>
        <xdr:cNvPr id="569" name="テキスト ボックス 568"/>
        <xdr:cNvSpPr txBox="1"/>
      </xdr:nvSpPr>
      <xdr:spPr>
        <a:xfrm>
          <a:off x="15939770" y="6360795"/>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570" name="直線コネクタ 569"/>
        <xdr:cNvCxnSpPr/>
      </xdr:nvCxnSpPr>
      <xdr:spPr>
        <a:xfrm>
          <a:off x="16459200" y="6180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35</xdr:row>
      <xdr:rowOff>167640</xdr:rowOff>
    </xdr:from>
    <xdr:ext cx="594995" cy="257810"/>
    <xdr:sp macro="" textlink="">
      <xdr:nvSpPr>
        <xdr:cNvPr id="571" name="テキスト ボックス 570"/>
        <xdr:cNvSpPr txBox="1"/>
      </xdr:nvSpPr>
      <xdr:spPr>
        <a:xfrm>
          <a:off x="15939770" y="603885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157480</xdr:rowOff>
    </xdr:from>
    <xdr:to>
      <xdr:col>120</xdr:col>
      <xdr:colOff>114300</xdr:colOff>
      <xdr:row>34</xdr:row>
      <xdr:rowOff>157480</xdr:rowOff>
    </xdr:to>
    <xdr:cxnSp macro="">
      <xdr:nvCxnSpPr>
        <xdr:cNvPr id="572" name="直線コネクタ 571"/>
        <xdr:cNvCxnSpPr/>
      </xdr:nvCxnSpPr>
      <xdr:spPr>
        <a:xfrm>
          <a:off x="16459200" y="58610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94995" cy="256540"/>
    <xdr:sp macro="" textlink="">
      <xdr:nvSpPr>
        <xdr:cNvPr id="573" name="テキスト ボックス 572"/>
        <xdr:cNvSpPr txBox="1"/>
      </xdr:nvSpPr>
      <xdr:spPr>
        <a:xfrm>
          <a:off x="15939770" y="5719445"/>
          <a:ext cx="5949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574" name="直線コネクタ 573"/>
        <xdr:cNvCxnSpPr/>
      </xdr:nvCxnSpPr>
      <xdr:spPr>
        <a:xfrm>
          <a:off x="16459200" y="55384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31750</xdr:rowOff>
    </xdr:from>
    <xdr:ext cx="594995" cy="255270"/>
    <xdr:sp macro="" textlink="">
      <xdr:nvSpPr>
        <xdr:cNvPr id="575" name="テキスト ボックス 574"/>
        <xdr:cNvSpPr txBox="1"/>
      </xdr:nvSpPr>
      <xdr:spPr>
        <a:xfrm>
          <a:off x="15939770" y="54000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114300</xdr:colOff>
      <xdr:row>31</xdr:row>
      <xdr:rowOff>18415</xdr:rowOff>
    </xdr:to>
    <xdr:cxnSp macro="">
      <xdr:nvCxnSpPr>
        <xdr:cNvPr id="576" name="直線コネクタ 575"/>
        <xdr:cNvCxnSpPr/>
      </xdr:nvCxnSpPr>
      <xdr:spPr>
        <a:xfrm>
          <a:off x="16459200" y="5219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995" cy="255905"/>
    <xdr:sp macro="" textlink="">
      <xdr:nvSpPr>
        <xdr:cNvPr id="577" name="テキスト ボックス 576"/>
        <xdr:cNvSpPr txBox="1"/>
      </xdr:nvSpPr>
      <xdr:spPr>
        <a:xfrm>
          <a:off x="15939770" y="5081270"/>
          <a:ext cx="5949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18415</xdr:rowOff>
    </xdr:from>
    <xdr:to>
      <xdr:col>120</xdr:col>
      <xdr:colOff>152400</xdr:colOff>
      <xdr:row>44</xdr:row>
      <xdr:rowOff>75565</xdr:rowOff>
    </xdr:to>
    <xdr:sp macro="" textlink="">
      <xdr:nvSpPr>
        <xdr:cNvPr id="578" name="【一般廃棄物処理施設】&#10;一人当たり有形固定資産（償却資産）額グラフ枠"/>
        <xdr:cNvSpPr/>
      </xdr:nvSpPr>
      <xdr:spPr>
        <a:xfrm>
          <a:off x="16459200" y="521906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14605</xdr:rowOff>
    </xdr:from>
    <xdr:to>
      <xdr:col>116</xdr:col>
      <xdr:colOff>62865</xdr:colOff>
      <xdr:row>42</xdr:row>
      <xdr:rowOff>85725</xdr:rowOff>
    </xdr:to>
    <xdr:cxnSp macro="">
      <xdr:nvCxnSpPr>
        <xdr:cNvPr id="579" name="直線コネクタ 578"/>
        <xdr:cNvCxnSpPr/>
      </xdr:nvCxnSpPr>
      <xdr:spPr>
        <a:xfrm flipV="1">
          <a:off x="19951065" y="5550535"/>
          <a:ext cx="0" cy="1579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90170</xdr:rowOff>
    </xdr:from>
    <xdr:ext cx="467360" cy="256540"/>
    <xdr:sp macro="" textlink="">
      <xdr:nvSpPr>
        <xdr:cNvPr id="580" name="【一般廃棄物処理施設】&#10;一人当たり有形固定資産（償却資産）額最小値テキスト"/>
        <xdr:cNvSpPr txBox="1"/>
      </xdr:nvSpPr>
      <xdr:spPr>
        <a:xfrm>
          <a:off x="19989800" y="7134860"/>
          <a:ext cx="4673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1,926</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85725</xdr:rowOff>
    </xdr:from>
    <xdr:to>
      <xdr:col>116</xdr:col>
      <xdr:colOff>152400</xdr:colOff>
      <xdr:row>42</xdr:row>
      <xdr:rowOff>85725</xdr:rowOff>
    </xdr:to>
    <xdr:cxnSp macro="">
      <xdr:nvCxnSpPr>
        <xdr:cNvPr id="581" name="直線コネクタ 580"/>
        <xdr:cNvCxnSpPr/>
      </xdr:nvCxnSpPr>
      <xdr:spPr>
        <a:xfrm>
          <a:off x="19881850" y="71304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132080</xdr:rowOff>
    </xdr:from>
    <xdr:ext cx="596265" cy="257810"/>
    <xdr:sp macro="" textlink="">
      <xdr:nvSpPr>
        <xdr:cNvPr id="582" name="【一般廃棄物処理施設】&#10;一人当たり有形固定資産（償却資産）額最大値テキスト"/>
        <xdr:cNvSpPr txBox="1"/>
      </xdr:nvSpPr>
      <xdr:spPr>
        <a:xfrm>
          <a:off x="19989800" y="5332730"/>
          <a:ext cx="596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496,313</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14605</xdr:rowOff>
    </xdr:from>
    <xdr:to>
      <xdr:col>116</xdr:col>
      <xdr:colOff>152400</xdr:colOff>
      <xdr:row>33</xdr:row>
      <xdr:rowOff>14605</xdr:rowOff>
    </xdr:to>
    <xdr:cxnSp macro="">
      <xdr:nvCxnSpPr>
        <xdr:cNvPr id="583" name="直線コネクタ 582"/>
        <xdr:cNvCxnSpPr/>
      </xdr:nvCxnSpPr>
      <xdr:spPr>
        <a:xfrm>
          <a:off x="19881850" y="5550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27305</xdr:rowOff>
    </xdr:from>
    <xdr:ext cx="596265" cy="258445"/>
    <xdr:sp macro="" textlink="">
      <xdr:nvSpPr>
        <xdr:cNvPr id="584" name="【一般廃棄物処理施設】&#10;一人当たり有形固定資産（償却資産）額平均値テキスト"/>
        <xdr:cNvSpPr txBox="1"/>
      </xdr:nvSpPr>
      <xdr:spPr>
        <a:xfrm>
          <a:off x="19989800" y="6569075"/>
          <a:ext cx="596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116,218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40</xdr:row>
      <xdr:rowOff>5080</xdr:rowOff>
    </xdr:from>
    <xdr:to>
      <xdr:col>116</xdr:col>
      <xdr:colOff>114300</xdr:colOff>
      <xdr:row>40</xdr:row>
      <xdr:rowOff>106680</xdr:rowOff>
    </xdr:to>
    <xdr:sp macro="" textlink="">
      <xdr:nvSpPr>
        <xdr:cNvPr id="585" name="フローチャート: 判断 584"/>
        <xdr:cNvSpPr/>
      </xdr:nvSpPr>
      <xdr:spPr>
        <a:xfrm>
          <a:off x="199009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32385</xdr:rowOff>
    </xdr:from>
    <xdr:to>
      <xdr:col>112</xdr:col>
      <xdr:colOff>38100</xdr:colOff>
      <xdr:row>40</xdr:row>
      <xdr:rowOff>133350</xdr:rowOff>
    </xdr:to>
    <xdr:sp macro="" textlink="">
      <xdr:nvSpPr>
        <xdr:cNvPr id="586" name="フローチャート: 判断 585"/>
        <xdr:cNvSpPr/>
      </xdr:nvSpPr>
      <xdr:spPr>
        <a:xfrm>
          <a:off x="19157950" y="6741795"/>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35560</xdr:rowOff>
    </xdr:from>
    <xdr:to>
      <xdr:col>107</xdr:col>
      <xdr:colOff>101600</xdr:colOff>
      <xdr:row>40</xdr:row>
      <xdr:rowOff>136525</xdr:rowOff>
    </xdr:to>
    <xdr:sp macro="" textlink="">
      <xdr:nvSpPr>
        <xdr:cNvPr id="587" name="フローチャート: 判断 586"/>
        <xdr:cNvSpPr/>
      </xdr:nvSpPr>
      <xdr:spPr>
        <a:xfrm>
          <a:off x="18345150" y="67449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57785</xdr:rowOff>
    </xdr:from>
    <xdr:to>
      <xdr:col>102</xdr:col>
      <xdr:colOff>165100</xdr:colOff>
      <xdr:row>40</xdr:row>
      <xdr:rowOff>160020</xdr:rowOff>
    </xdr:to>
    <xdr:sp macro="" textlink="">
      <xdr:nvSpPr>
        <xdr:cNvPr id="588" name="フローチャート: 判断 587"/>
        <xdr:cNvSpPr/>
      </xdr:nvSpPr>
      <xdr:spPr>
        <a:xfrm>
          <a:off x="17551400" y="67671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85090</xdr:rowOff>
    </xdr:from>
    <xdr:to>
      <xdr:col>98</xdr:col>
      <xdr:colOff>38100</xdr:colOff>
      <xdr:row>41</xdr:row>
      <xdr:rowOff>15240</xdr:rowOff>
    </xdr:to>
    <xdr:sp macro="" textlink="">
      <xdr:nvSpPr>
        <xdr:cNvPr id="589" name="フローチャート: 判断 588"/>
        <xdr:cNvSpPr/>
      </xdr:nvSpPr>
      <xdr:spPr>
        <a:xfrm>
          <a:off x="16757650" y="6794500"/>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6540"/>
    <xdr:sp macro="" textlink="">
      <xdr:nvSpPr>
        <xdr:cNvPr id="590" name="テキスト ボックス 589"/>
        <xdr:cNvSpPr txBox="1"/>
      </xdr:nvSpPr>
      <xdr:spPr>
        <a:xfrm>
          <a:off x="197802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44</xdr:row>
      <xdr:rowOff>73660</xdr:rowOff>
    </xdr:from>
    <xdr:ext cx="762000" cy="256540"/>
    <xdr:sp macro="" textlink="">
      <xdr:nvSpPr>
        <xdr:cNvPr id="591" name="テキスト ボックス 590"/>
        <xdr:cNvSpPr txBox="1"/>
      </xdr:nvSpPr>
      <xdr:spPr>
        <a:xfrm>
          <a:off x="190309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59460" cy="256540"/>
    <xdr:sp macro="" textlink="">
      <xdr:nvSpPr>
        <xdr:cNvPr id="592" name="テキスト ボックス 591"/>
        <xdr:cNvSpPr txBox="1"/>
      </xdr:nvSpPr>
      <xdr:spPr>
        <a:xfrm>
          <a:off x="18224500" y="7453630"/>
          <a:ext cx="75946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6540"/>
    <xdr:sp macro="" textlink="">
      <xdr:nvSpPr>
        <xdr:cNvPr id="593" name="テキスト ボックス 592"/>
        <xdr:cNvSpPr txBox="1"/>
      </xdr:nvSpPr>
      <xdr:spPr>
        <a:xfrm>
          <a:off x="174307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44</xdr:row>
      <xdr:rowOff>73660</xdr:rowOff>
    </xdr:from>
    <xdr:ext cx="762000" cy="256540"/>
    <xdr:sp macro="" textlink="">
      <xdr:nvSpPr>
        <xdr:cNvPr id="594" name="テキスト ボックス 593"/>
        <xdr:cNvSpPr txBox="1"/>
      </xdr:nvSpPr>
      <xdr:spPr>
        <a:xfrm>
          <a:off x="16630650" y="745363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79375</xdr:rowOff>
    </xdr:from>
    <xdr:to>
      <xdr:col>116</xdr:col>
      <xdr:colOff>114300</xdr:colOff>
      <xdr:row>41</xdr:row>
      <xdr:rowOff>10160</xdr:rowOff>
    </xdr:to>
    <xdr:sp macro="" textlink="">
      <xdr:nvSpPr>
        <xdr:cNvPr id="595" name="楕円 594"/>
        <xdr:cNvSpPr/>
      </xdr:nvSpPr>
      <xdr:spPr>
        <a:xfrm>
          <a:off x="19900900" y="678878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57785</xdr:rowOff>
    </xdr:from>
    <xdr:ext cx="532130" cy="258445"/>
    <xdr:sp macro="" textlink="">
      <xdr:nvSpPr>
        <xdr:cNvPr id="596" name="【一般廃棄物処理施設】&#10;一人当たり有形固定資産（償却資産）額該当値テキスト"/>
        <xdr:cNvSpPr txBox="1"/>
      </xdr:nvSpPr>
      <xdr:spPr>
        <a:xfrm>
          <a:off x="19989800" y="6767195"/>
          <a:ext cx="5321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93,310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120015</xdr:rowOff>
    </xdr:from>
    <xdr:to>
      <xdr:col>112</xdr:col>
      <xdr:colOff>38100</xdr:colOff>
      <xdr:row>41</xdr:row>
      <xdr:rowOff>50165</xdr:rowOff>
    </xdr:to>
    <xdr:sp macro="" textlink="">
      <xdr:nvSpPr>
        <xdr:cNvPr id="597" name="楕円 596"/>
        <xdr:cNvSpPr/>
      </xdr:nvSpPr>
      <xdr:spPr>
        <a:xfrm>
          <a:off x="19157950" y="6829425"/>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40</xdr:row>
      <xdr:rowOff>130810</xdr:rowOff>
    </xdr:from>
    <xdr:to>
      <xdr:col>116</xdr:col>
      <xdr:colOff>63500</xdr:colOff>
      <xdr:row>40</xdr:row>
      <xdr:rowOff>167640</xdr:rowOff>
    </xdr:to>
    <xdr:cxnSp macro="">
      <xdr:nvCxnSpPr>
        <xdr:cNvPr id="598" name="直線コネクタ 597"/>
        <xdr:cNvCxnSpPr/>
      </xdr:nvCxnSpPr>
      <xdr:spPr>
        <a:xfrm flipV="1">
          <a:off x="19202400" y="6840220"/>
          <a:ext cx="7493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140335</xdr:rowOff>
    </xdr:from>
    <xdr:to>
      <xdr:col>107</xdr:col>
      <xdr:colOff>101600</xdr:colOff>
      <xdr:row>41</xdr:row>
      <xdr:rowOff>70485</xdr:rowOff>
    </xdr:to>
    <xdr:sp macro="" textlink="">
      <xdr:nvSpPr>
        <xdr:cNvPr id="599" name="楕円 598"/>
        <xdr:cNvSpPr/>
      </xdr:nvSpPr>
      <xdr:spPr>
        <a:xfrm>
          <a:off x="18345150" y="68497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167640</xdr:rowOff>
    </xdr:from>
    <xdr:to>
      <xdr:col>111</xdr:col>
      <xdr:colOff>171450</xdr:colOff>
      <xdr:row>41</xdr:row>
      <xdr:rowOff>19050</xdr:rowOff>
    </xdr:to>
    <xdr:cxnSp macro="">
      <xdr:nvCxnSpPr>
        <xdr:cNvPr id="600" name="直線コネクタ 599"/>
        <xdr:cNvCxnSpPr/>
      </xdr:nvCxnSpPr>
      <xdr:spPr>
        <a:xfrm flipV="1">
          <a:off x="18395950" y="6877050"/>
          <a:ext cx="80645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6985</xdr:rowOff>
    </xdr:from>
    <xdr:to>
      <xdr:col>102</xdr:col>
      <xdr:colOff>165100</xdr:colOff>
      <xdr:row>41</xdr:row>
      <xdr:rowOff>108585</xdr:rowOff>
    </xdr:to>
    <xdr:sp macro="" textlink="">
      <xdr:nvSpPr>
        <xdr:cNvPr id="601" name="楕円 600"/>
        <xdr:cNvSpPr/>
      </xdr:nvSpPr>
      <xdr:spPr>
        <a:xfrm>
          <a:off x="17551400" y="6884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19050</xdr:rowOff>
    </xdr:from>
    <xdr:to>
      <xdr:col>107</xdr:col>
      <xdr:colOff>50800</xdr:colOff>
      <xdr:row>41</xdr:row>
      <xdr:rowOff>57785</xdr:rowOff>
    </xdr:to>
    <xdr:cxnSp macro="">
      <xdr:nvCxnSpPr>
        <xdr:cNvPr id="602" name="直線コネクタ 601"/>
        <xdr:cNvCxnSpPr/>
      </xdr:nvCxnSpPr>
      <xdr:spPr>
        <a:xfrm flipV="1">
          <a:off x="17602200" y="6896100"/>
          <a:ext cx="7937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5715</xdr:rowOff>
    </xdr:from>
    <xdr:to>
      <xdr:col>98</xdr:col>
      <xdr:colOff>38100</xdr:colOff>
      <xdr:row>41</xdr:row>
      <xdr:rowOff>107315</xdr:rowOff>
    </xdr:to>
    <xdr:sp macro="" textlink="">
      <xdr:nvSpPr>
        <xdr:cNvPr id="603" name="楕円 602"/>
        <xdr:cNvSpPr/>
      </xdr:nvSpPr>
      <xdr:spPr>
        <a:xfrm>
          <a:off x="16757650" y="68827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41</xdr:row>
      <xdr:rowOff>55880</xdr:rowOff>
    </xdr:from>
    <xdr:to>
      <xdr:col>102</xdr:col>
      <xdr:colOff>114300</xdr:colOff>
      <xdr:row>41</xdr:row>
      <xdr:rowOff>57785</xdr:rowOff>
    </xdr:to>
    <xdr:cxnSp macro="">
      <xdr:nvCxnSpPr>
        <xdr:cNvPr id="604" name="直線コネクタ 603"/>
        <xdr:cNvCxnSpPr/>
      </xdr:nvCxnSpPr>
      <xdr:spPr>
        <a:xfrm>
          <a:off x="16802100" y="6932930"/>
          <a:ext cx="8001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55880</xdr:colOff>
      <xdr:row>38</xdr:row>
      <xdr:rowOff>150495</xdr:rowOff>
    </xdr:from>
    <xdr:ext cx="595630" cy="258445"/>
    <xdr:sp macro="" textlink="">
      <xdr:nvSpPr>
        <xdr:cNvPr id="605" name="n_1aveValue【一般廃棄物処理施設】&#10;一人当たり有形固定資産（償却資産）額"/>
        <xdr:cNvSpPr txBox="1"/>
      </xdr:nvSpPr>
      <xdr:spPr>
        <a:xfrm>
          <a:off x="18915380" y="6524625"/>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107,957</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132080</xdr:colOff>
      <xdr:row>38</xdr:row>
      <xdr:rowOff>153670</xdr:rowOff>
    </xdr:from>
    <xdr:ext cx="595630" cy="258445"/>
    <xdr:sp macro="" textlink="">
      <xdr:nvSpPr>
        <xdr:cNvPr id="606" name="n_2aveValue【一般廃棄物処理施設】&#10;一人当たり有形固定資産（償却資産）額"/>
        <xdr:cNvSpPr txBox="1"/>
      </xdr:nvSpPr>
      <xdr:spPr>
        <a:xfrm>
          <a:off x="18134330" y="6527800"/>
          <a:ext cx="595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106,881</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39</xdr:row>
      <xdr:rowOff>5080</xdr:rowOff>
    </xdr:from>
    <xdr:ext cx="534035" cy="258445"/>
    <xdr:sp macro="" textlink="">
      <xdr:nvSpPr>
        <xdr:cNvPr id="607" name="n_3aveValue【一般廃棄物処理施設】&#10;一人当たり有形固定資産（償却資産）額"/>
        <xdr:cNvSpPr txBox="1"/>
      </xdr:nvSpPr>
      <xdr:spPr>
        <a:xfrm>
          <a:off x="17353915" y="6546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99,984</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100965</xdr:colOff>
      <xdr:row>39</xdr:row>
      <xdr:rowOff>31750</xdr:rowOff>
    </xdr:from>
    <xdr:ext cx="531495" cy="255270"/>
    <xdr:sp macro="" textlink="">
      <xdr:nvSpPr>
        <xdr:cNvPr id="608" name="n_4aveValue【一般廃棄物処理施設】&#10;一人当たり有形固定資産（償却資産）額"/>
        <xdr:cNvSpPr txBox="1"/>
      </xdr:nvSpPr>
      <xdr:spPr>
        <a:xfrm>
          <a:off x="16560165" y="657352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91,767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41</xdr:row>
      <xdr:rowOff>40640</xdr:rowOff>
    </xdr:from>
    <xdr:ext cx="534670" cy="257810"/>
    <xdr:sp macro="" textlink="">
      <xdr:nvSpPr>
        <xdr:cNvPr id="609" name="n_1mainValue【一般廃棄物処理施設】&#10;一人当たり有形固定資産（償却資産）額"/>
        <xdr:cNvSpPr txBox="1"/>
      </xdr:nvSpPr>
      <xdr:spPr>
        <a:xfrm>
          <a:off x="18947765" y="691769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81,079</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41</xdr:row>
      <xdr:rowOff>61595</xdr:rowOff>
    </xdr:from>
    <xdr:ext cx="531495" cy="258445"/>
    <xdr:sp macro="" textlink="">
      <xdr:nvSpPr>
        <xdr:cNvPr id="610" name="n_2mainValue【一般廃棄物処理施設】&#10;一人当たり有形固定資産（償却資産）額"/>
        <xdr:cNvSpPr txBox="1"/>
      </xdr:nvSpPr>
      <xdr:spPr>
        <a:xfrm>
          <a:off x="18166715" y="69386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74,736</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41</xdr:row>
      <xdr:rowOff>99695</xdr:rowOff>
    </xdr:from>
    <xdr:ext cx="534035" cy="257810"/>
    <xdr:sp macro="" textlink="">
      <xdr:nvSpPr>
        <xdr:cNvPr id="611" name="n_3mainValue【一般廃棄物処理施設】&#10;一人当たり有形固定資産（償却資産）額"/>
        <xdr:cNvSpPr txBox="1"/>
      </xdr:nvSpPr>
      <xdr:spPr>
        <a:xfrm>
          <a:off x="17353915" y="697674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62,891</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100965</xdr:colOff>
      <xdr:row>41</xdr:row>
      <xdr:rowOff>97790</xdr:rowOff>
    </xdr:from>
    <xdr:ext cx="531495" cy="257810"/>
    <xdr:sp macro="" textlink="">
      <xdr:nvSpPr>
        <xdr:cNvPr id="612" name="n_4mainValue【一般廃棄物処理施設】&#10;一人当たり有形固定資産（償却資産）額"/>
        <xdr:cNvSpPr txBox="1"/>
      </xdr:nvSpPr>
      <xdr:spPr>
        <a:xfrm>
          <a:off x="16560165" y="697484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63,621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113665</xdr:rowOff>
    </xdr:from>
    <xdr:to>
      <xdr:col>90</xdr:col>
      <xdr:colOff>25400</xdr:colOff>
      <xdr:row>50</xdr:row>
      <xdr:rowOff>62865</xdr:rowOff>
    </xdr:to>
    <xdr:sp macro="" textlink="">
      <xdr:nvSpPr>
        <xdr:cNvPr id="613" name="正方形/長方形 612"/>
        <xdr:cNvSpPr/>
      </xdr:nvSpPr>
      <xdr:spPr>
        <a:xfrm>
          <a:off x="11207750" y="7828915"/>
          <a:ext cx="424815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4" name="正方形/長方形 613"/>
        <xdr:cNvSpPr/>
      </xdr:nvSpPr>
      <xdr:spPr>
        <a:xfrm>
          <a:off x="113157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120015</xdr:rowOff>
    </xdr:from>
    <xdr:to>
      <xdr:col>74</xdr:col>
      <xdr:colOff>0</xdr:colOff>
      <xdr:row>53</xdr:row>
      <xdr:rowOff>31750</xdr:rowOff>
    </xdr:to>
    <xdr:sp macro="" textlink="">
      <xdr:nvSpPr>
        <xdr:cNvPr id="615" name="正方形/長方形 614"/>
        <xdr:cNvSpPr/>
      </xdr:nvSpPr>
      <xdr:spPr>
        <a:xfrm>
          <a:off x="113157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48/61</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6" name="正方形/長方形 615"/>
        <xdr:cNvSpPr/>
      </xdr:nvSpPr>
      <xdr:spPr>
        <a:xfrm>
          <a:off x="122364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120015</xdr:rowOff>
    </xdr:from>
    <xdr:to>
      <xdr:col>79</xdr:col>
      <xdr:colOff>63500</xdr:colOff>
      <xdr:row>53</xdr:row>
      <xdr:rowOff>31750</xdr:rowOff>
    </xdr:to>
    <xdr:sp macro="" textlink="">
      <xdr:nvSpPr>
        <xdr:cNvPr id="617" name="正方形/長方形 616"/>
        <xdr:cNvSpPr/>
      </xdr:nvSpPr>
      <xdr:spPr>
        <a:xfrm>
          <a:off x="122364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8" name="正方形/長方形 617"/>
        <xdr:cNvSpPr/>
      </xdr:nvSpPr>
      <xdr:spPr>
        <a:xfrm>
          <a:off x="1326515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51</xdr:row>
      <xdr:rowOff>120015</xdr:rowOff>
    </xdr:from>
    <xdr:to>
      <xdr:col>85</xdr:col>
      <xdr:colOff>63500</xdr:colOff>
      <xdr:row>53</xdr:row>
      <xdr:rowOff>31750</xdr:rowOff>
    </xdr:to>
    <xdr:sp macro="" textlink="">
      <xdr:nvSpPr>
        <xdr:cNvPr id="619" name="正方形/長方形 618"/>
        <xdr:cNvSpPr/>
      </xdr:nvSpPr>
      <xdr:spPr>
        <a:xfrm>
          <a:off x="1326515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56515</xdr:rowOff>
    </xdr:from>
    <xdr:to>
      <xdr:col>90</xdr:col>
      <xdr:colOff>25400</xdr:colOff>
      <xdr:row>66</xdr:row>
      <xdr:rowOff>113665</xdr:rowOff>
    </xdr:to>
    <xdr:sp macro="" textlink="">
      <xdr:nvSpPr>
        <xdr:cNvPr id="620" name="正方形/長方形 619"/>
        <xdr:cNvSpPr/>
      </xdr:nvSpPr>
      <xdr:spPr>
        <a:xfrm>
          <a:off x="11207750" y="8945245"/>
          <a:ext cx="424815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815" cy="224790"/>
    <xdr:sp macro="" textlink="">
      <xdr:nvSpPr>
        <xdr:cNvPr id="621" name="テキスト ボックス 620"/>
        <xdr:cNvSpPr txBox="1"/>
      </xdr:nvSpPr>
      <xdr:spPr>
        <a:xfrm>
          <a:off x="11169650" y="8759190"/>
          <a:ext cx="2978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113665</xdr:rowOff>
    </xdr:from>
    <xdr:to>
      <xdr:col>89</xdr:col>
      <xdr:colOff>171450</xdr:colOff>
      <xdr:row>66</xdr:row>
      <xdr:rowOff>113665</xdr:rowOff>
    </xdr:to>
    <xdr:cxnSp macro="">
      <xdr:nvCxnSpPr>
        <xdr:cNvPr id="622" name="直線コネクタ 621"/>
        <xdr:cNvCxnSpPr/>
      </xdr:nvCxnSpPr>
      <xdr:spPr>
        <a:xfrm>
          <a:off x="11207750" y="11181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142875</xdr:rowOff>
    </xdr:from>
    <xdr:ext cx="464185" cy="255270"/>
    <xdr:sp macro="" textlink="">
      <xdr:nvSpPr>
        <xdr:cNvPr id="623" name="テキスト ボックス 622"/>
        <xdr:cNvSpPr txBox="1"/>
      </xdr:nvSpPr>
      <xdr:spPr>
        <a:xfrm>
          <a:off x="10797540" y="11043285"/>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171450</xdr:colOff>
      <xdr:row>64</xdr:row>
      <xdr:rowOff>130810</xdr:rowOff>
    </xdr:to>
    <xdr:cxnSp macro="">
      <xdr:nvCxnSpPr>
        <xdr:cNvPr id="624" name="直線コネクタ 623"/>
        <xdr:cNvCxnSpPr/>
      </xdr:nvCxnSpPr>
      <xdr:spPr>
        <a:xfrm>
          <a:off x="11207750" y="1086358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160020</xdr:rowOff>
    </xdr:from>
    <xdr:ext cx="464185" cy="255905"/>
    <xdr:sp macro="" textlink="">
      <xdr:nvSpPr>
        <xdr:cNvPr id="625" name="テキスト ボックス 624"/>
        <xdr:cNvSpPr txBox="1"/>
      </xdr:nvSpPr>
      <xdr:spPr>
        <a:xfrm>
          <a:off x="10797540" y="1072515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146050</xdr:rowOff>
    </xdr:from>
    <xdr:to>
      <xdr:col>89</xdr:col>
      <xdr:colOff>171450</xdr:colOff>
      <xdr:row>62</xdr:row>
      <xdr:rowOff>146050</xdr:rowOff>
    </xdr:to>
    <xdr:cxnSp macro="">
      <xdr:nvCxnSpPr>
        <xdr:cNvPr id="626" name="直線コネクタ 625"/>
        <xdr:cNvCxnSpPr/>
      </xdr:nvCxnSpPr>
      <xdr:spPr>
        <a:xfrm>
          <a:off x="11207750" y="10543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0685" cy="258445"/>
    <xdr:sp macro="" textlink="">
      <xdr:nvSpPr>
        <xdr:cNvPr id="627" name="テキスト ボックス 626"/>
        <xdr:cNvSpPr txBox="1"/>
      </xdr:nvSpPr>
      <xdr:spPr>
        <a:xfrm>
          <a:off x="10842625" y="1040193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171450</xdr:colOff>
      <xdr:row>60</xdr:row>
      <xdr:rowOff>163195</xdr:rowOff>
    </xdr:to>
    <xdr:cxnSp macro="">
      <xdr:nvCxnSpPr>
        <xdr:cNvPr id="628" name="直線コネクタ 627"/>
        <xdr:cNvCxnSpPr/>
      </xdr:nvCxnSpPr>
      <xdr:spPr>
        <a:xfrm>
          <a:off x="11207750" y="10225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20320</xdr:rowOff>
    </xdr:from>
    <xdr:ext cx="400685" cy="257810"/>
    <xdr:sp macro="" textlink="">
      <xdr:nvSpPr>
        <xdr:cNvPr id="629" name="テキスト ボックス 628"/>
        <xdr:cNvSpPr txBox="1"/>
      </xdr:nvSpPr>
      <xdr:spPr>
        <a:xfrm>
          <a:off x="10842625" y="10082530"/>
          <a:ext cx="4006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7620</xdr:rowOff>
    </xdr:from>
    <xdr:to>
      <xdr:col>89</xdr:col>
      <xdr:colOff>171450</xdr:colOff>
      <xdr:row>59</xdr:row>
      <xdr:rowOff>7620</xdr:rowOff>
    </xdr:to>
    <xdr:cxnSp macro="">
      <xdr:nvCxnSpPr>
        <xdr:cNvPr id="630" name="直線コネクタ 629"/>
        <xdr:cNvCxnSpPr/>
      </xdr:nvCxnSpPr>
      <xdr:spPr>
        <a:xfrm>
          <a:off x="11207750" y="99021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0685" cy="258445"/>
    <xdr:sp macro="" textlink="">
      <xdr:nvSpPr>
        <xdr:cNvPr id="631" name="テキスト ボックス 630"/>
        <xdr:cNvSpPr txBox="1"/>
      </xdr:nvSpPr>
      <xdr:spPr>
        <a:xfrm>
          <a:off x="10842625" y="976439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24130</xdr:rowOff>
    </xdr:from>
    <xdr:to>
      <xdr:col>89</xdr:col>
      <xdr:colOff>171450</xdr:colOff>
      <xdr:row>57</xdr:row>
      <xdr:rowOff>24130</xdr:rowOff>
    </xdr:to>
    <xdr:cxnSp macro="">
      <xdr:nvCxnSpPr>
        <xdr:cNvPr id="632" name="直線コネクタ 631"/>
        <xdr:cNvCxnSpPr/>
      </xdr:nvCxnSpPr>
      <xdr:spPr>
        <a:xfrm>
          <a:off x="11207750" y="95834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53340</xdr:rowOff>
    </xdr:from>
    <xdr:ext cx="400685" cy="255905"/>
    <xdr:sp macro="" textlink="">
      <xdr:nvSpPr>
        <xdr:cNvPr id="633" name="テキスト ボックス 632"/>
        <xdr:cNvSpPr txBox="1"/>
      </xdr:nvSpPr>
      <xdr:spPr>
        <a:xfrm>
          <a:off x="10842625" y="9444990"/>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40005</xdr:rowOff>
    </xdr:from>
    <xdr:to>
      <xdr:col>89</xdr:col>
      <xdr:colOff>171450</xdr:colOff>
      <xdr:row>55</xdr:row>
      <xdr:rowOff>40005</xdr:rowOff>
    </xdr:to>
    <xdr:cxnSp macro="">
      <xdr:nvCxnSpPr>
        <xdr:cNvPr id="634" name="直線コネクタ 633"/>
        <xdr:cNvCxnSpPr/>
      </xdr:nvCxnSpPr>
      <xdr:spPr>
        <a:xfrm>
          <a:off x="11207750" y="92640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54</xdr:row>
      <xdr:rowOff>69850</xdr:rowOff>
    </xdr:from>
    <xdr:ext cx="338455" cy="256540"/>
    <xdr:sp macro="" textlink="">
      <xdr:nvSpPr>
        <xdr:cNvPr id="635" name="テキスト ボックス 634"/>
        <xdr:cNvSpPr txBox="1"/>
      </xdr:nvSpPr>
      <xdr:spPr>
        <a:xfrm>
          <a:off x="10906760" y="9126220"/>
          <a:ext cx="3384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56515</xdr:rowOff>
    </xdr:from>
    <xdr:to>
      <xdr:col>89</xdr:col>
      <xdr:colOff>171450</xdr:colOff>
      <xdr:row>53</xdr:row>
      <xdr:rowOff>56515</xdr:rowOff>
    </xdr:to>
    <xdr:cxnSp macro="">
      <xdr:nvCxnSpPr>
        <xdr:cNvPr id="636" name="直線コネクタ 635"/>
        <xdr:cNvCxnSpPr/>
      </xdr:nvCxnSpPr>
      <xdr:spPr>
        <a:xfrm>
          <a:off x="11207750" y="894524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56515</xdr:rowOff>
    </xdr:from>
    <xdr:to>
      <xdr:col>90</xdr:col>
      <xdr:colOff>25400</xdr:colOff>
      <xdr:row>66</xdr:row>
      <xdr:rowOff>113665</xdr:rowOff>
    </xdr:to>
    <xdr:sp macro="" textlink="">
      <xdr:nvSpPr>
        <xdr:cNvPr id="637" name="【保健センター・保健所】&#10;有形固定資産減価償却率グラフ枠"/>
        <xdr:cNvSpPr/>
      </xdr:nvSpPr>
      <xdr:spPr>
        <a:xfrm>
          <a:off x="11207750" y="8945245"/>
          <a:ext cx="424815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40005</xdr:rowOff>
    </xdr:from>
    <xdr:to>
      <xdr:col>85</xdr:col>
      <xdr:colOff>126365</xdr:colOff>
      <xdr:row>64</xdr:row>
      <xdr:rowOff>40005</xdr:rowOff>
    </xdr:to>
    <xdr:cxnSp macro="">
      <xdr:nvCxnSpPr>
        <xdr:cNvPr id="638" name="直線コネクタ 637"/>
        <xdr:cNvCxnSpPr/>
      </xdr:nvCxnSpPr>
      <xdr:spPr>
        <a:xfrm flipV="1">
          <a:off x="14699615" y="926401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43815</xdr:rowOff>
    </xdr:from>
    <xdr:ext cx="402590" cy="258445"/>
    <xdr:sp macro="" textlink="">
      <xdr:nvSpPr>
        <xdr:cNvPr id="639" name="【保健センター・保健所】&#10;有形固定資産減価償却率最小値テキスト"/>
        <xdr:cNvSpPr txBox="1"/>
      </xdr:nvSpPr>
      <xdr:spPr>
        <a:xfrm>
          <a:off x="14738350" y="1077658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94.5</a:t>
          </a:r>
          <a:endParaRPr kumimoji="1" lang="ja-JP" altLang="en-US" sz="1000" b="1">
            <a:latin typeface="ＭＳ Ｐゴシック"/>
            <a:ea typeface="ＭＳ Ｐゴシック"/>
          </a:endParaRPr>
        </a:p>
      </xdr:txBody>
    </xdr:sp>
    <xdr:clientData/>
  </xdr:oneCellAnchor>
  <xdr:twoCellAnchor>
    <xdr:from>
      <xdr:col>85</xdr:col>
      <xdr:colOff>38100</xdr:colOff>
      <xdr:row>64</xdr:row>
      <xdr:rowOff>40005</xdr:rowOff>
    </xdr:from>
    <xdr:to>
      <xdr:col>86</xdr:col>
      <xdr:colOff>25400</xdr:colOff>
      <xdr:row>64</xdr:row>
      <xdr:rowOff>40005</xdr:rowOff>
    </xdr:to>
    <xdr:cxnSp macro="">
      <xdr:nvCxnSpPr>
        <xdr:cNvPr id="640" name="直線コネクタ 639"/>
        <xdr:cNvCxnSpPr/>
      </xdr:nvCxnSpPr>
      <xdr:spPr>
        <a:xfrm>
          <a:off x="14611350" y="10772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158750</xdr:rowOff>
    </xdr:from>
    <xdr:ext cx="337820" cy="255905"/>
    <xdr:sp macro="" textlink="">
      <xdr:nvSpPr>
        <xdr:cNvPr id="641" name="【保健センター・保健所】&#10;有形固定資産減価償却率最大値テキスト"/>
        <xdr:cNvSpPr txBox="1"/>
      </xdr:nvSpPr>
      <xdr:spPr>
        <a:xfrm>
          <a:off x="14738350" y="9047480"/>
          <a:ext cx="337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40005</xdr:rowOff>
    </xdr:from>
    <xdr:to>
      <xdr:col>86</xdr:col>
      <xdr:colOff>25400</xdr:colOff>
      <xdr:row>55</xdr:row>
      <xdr:rowOff>40005</xdr:rowOff>
    </xdr:to>
    <xdr:cxnSp macro="">
      <xdr:nvCxnSpPr>
        <xdr:cNvPr id="642" name="直線コネクタ 641"/>
        <xdr:cNvCxnSpPr/>
      </xdr:nvCxnSpPr>
      <xdr:spPr>
        <a:xfrm>
          <a:off x="14611350" y="92640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40005</xdr:rowOff>
    </xdr:from>
    <xdr:ext cx="402590" cy="257810"/>
    <xdr:sp macro="" textlink="">
      <xdr:nvSpPr>
        <xdr:cNvPr id="643" name="【保健センター・保健所】&#10;有形固定資産減価償却率平均値テキスト"/>
        <xdr:cNvSpPr txBox="1"/>
      </xdr:nvSpPr>
      <xdr:spPr>
        <a:xfrm>
          <a:off x="14738350" y="9934575"/>
          <a:ext cx="4025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17145</xdr:rowOff>
    </xdr:from>
    <xdr:to>
      <xdr:col>85</xdr:col>
      <xdr:colOff>171450</xdr:colOff>
      <xdr:row>60</xdr:row>
      <xdr:rowOff>119380</xdr:rowOff>
    </xdr:to>
    <xdr:sp macro="" textlink="">
      <xdr:nvSpPr>
        <xdr:cNvPr id="644" name="フローチャート: 判断 643"/>
        <xdr:cNvSpPr/>
      </xdr:nvSpPr>
      <xdr:spPr>
        <a:xfrm>
          <a:off x="14649450" y="10079355"/>
          <a:ext cx="952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17145</xdr:rowOff>
    </xdr:from>
    <xdr:to>
      <xdr:col>81</xdr:col>
      <xdr:colOff>101600</xdr:colOff>
      <xdr:row>60</xdr:row>
      <xdr:rowOff>119380</xdr:rowOff>
    </xdr:to>
    <xdr:sp macro="" textlink="">
      <xdr:nvSpPr>
        <xdr:cNvPr id="645" name="フローチャート: 判断 644"/>
        <xdr:cNvSpPr/>
      </xdr:nvSpPr>
      <xdr:spPr>
        <a:xfrm>
          <a:off x="13887450" y="100793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144780</xdr:rowOff>
    </xdr:from>
    <xdr:to>
      <xdr:col>76</xdr:col>
      <xdr:colOff>165100</xdr:colOff>
      <xdr:row>60</xdr:row>
      <xdr:rowOff>74930</xdr:rowOff>
    </xdr:to>
    <xdr:sp macro="" textlink="">
      <xdr:nvSpPr>
        <xdr:cNvPr id="646" name="フローチャート: 判断 645"/>
        <xdr:cNvSpPr/>
      </xdr:nvSpPr>
      <xdr:spPr>
        <a:xfrm>
          <a:off x="13093700" y="100393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106045</xdr:rowOff>
    </xdr:from>
    <xdr:to>
      <xdr:col>72</xdr:col>
      <xdr:colOff>38100</xdr:colOff>
      <xdr:row>60</xdr:row>
      <xdr:rowOff>36195</xdr:rowOff>
    </xdr:to>
    <xdr:sp macro="" textlink="">
      <xdr:nvSpPr>
        <xdr:cNvPr id="647" name="フローチャート: 判断 646"/>
        <xdr:cNvSpPr/>
      </xdr:nvSpPr>
      <xdr:spPr>
        <a:xfrm>
          <a:off x="12299950" y="1000061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148590</xdr:rowOff>
    </xdr:from>
    <xdr:to>
      <xdr:col>67</xdr:col>
      <xdr:colOff>101600</xdr:colOff>
      <xdr:row>60</xdr:row>
      <xdr:rowOff>78105</xdr:rowOff>
    </xdr:to>
    <xdr:sp macro="" textlink="">
      <xdr:nvSpPr>
        <xdr:cNvPr id="648" name="フローチャート: 判断 647"/>
        <xdr:cNvSpPr/>
      </xdr:nvSpPr>
      <xdr:spPr>
        <a:xfrm>
          <a:off x="11487150" y="1004316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111125</xdr:rowOff>
    </xdr:from>
    <xdr:ext cx="762000" cy="255905"/>
    <xdr:sp macro="" textlink="">
      <xdr:nvSpPr>
        <xdr:cNvPr id="649" name="テキスト ボックス 648"/>
        <xdr:cNvSpPr txBox="1"/>
      </xdr:nvSpPr>
      <xdr:spPr>
        <a:xfrm>
          <a:off x="1452880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111125</xdr:rowOff>
    </xdr:from>
    <xdr:ext cx="759460" cy="255905"/>
    <xdr:sp macro="" textlink="">
      <xdr:nvSpPr>
        <xdr:cNvPr id="650" name="テキスト ボックス 649"/>
        <xdr:cNvSpPr txBox="1"/>
      </xdr:nvSpPr>
      <xdr:spPr>
        <a:xfrm>
          <a:off x="13766800" y="1117917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111125</xdr:rowOff>
    </xdr:from>
    <xdr:ext cx="762000" cy="255905"/>
    <xdr:sp macro="" textlink="">
      <xdr:nvSpPr>
        <xdr:cNvPr id="651" name="テキスト ボックス 650"/>
        <xdr:cNvSpPr txBox="1"/>
      </xdr:nvSpPr>
      <xdr:spPr>
        <a:xfrm>
          <a:off x="1297305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66</xdr:row>
      <xdr:rowOff>111125</xdr:rowOff>
    </xdr:from>
    <xdr:ext cx="762000" cy="255905"/>
    <xdr:sp macro="" textlink="">
      <xdr:nvSpPr>
        <xdr:cNvPr id="652" name="テキスト ボックス 651"/>
        <xdr:cNvSpPr txBox="1"/>
      </xdr:nvSpPr>
      <xdr:spPr>
        <a:xfrm>
          <a:off x="1217295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111125</xdr:rowOff>
    </xdr:from>
    <xdr:ext cx="759460" cy="255905"/>
    <xdr:sp macro="" textlink="">
      <xdr:nvSpPr>
        <xdr:cNvPr id="653" name="テキスト ボックス 652"/>
        <xdr:cNvSpPr txBox="1"/>
      </xdr:nvSpPr>
      <xdr:spPr>
        <a:xfrm>
          <a:off x="11366500" y="1117917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61</xdr:row>
      <xdr:rowOff>99060</xdr:rowOff>
    </xdr:from>
    <xdr:to>
      <xdr:col>85</xdr:col>
      <xdr:colOff>171450</xdr:colOff>
      <xdr:row>62</xdr:row>
      <xdr:rowOff>29845</xdr:rowOff>
    </xdr:to>
    <xdr:sp macro="" textlink="">
      <xdr:nvSpPr>
        <xdr:cNvPr id="654" name="楕円 653"/>
        <xdr:cNvSpPr/>
      </xdr:nvSpPr>
      <xdr:spPr>
        <a:xfrm>
          <a:off x="14649450" y="10328910"/>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77470</xdr:rowOff>
    </xdr:from>
    <xdr:ext cx="402590" cy="257810"/>
    <xdr:sp macro="" textlink="">
      <xdr:nvSpPr>
        <xdr:cNvPr id="655" name="【保健センター・保健所】&#10;有形固定資産減価償却率該当値テキスト"/>
        <xdr:cNvSpPr txBox="1"/>
      </xdr:nvSpPr>
      <xdr:spPr>
        <a:xfrm>
          <a:off x="14738350" y="10307320"/>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69.7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61595</xdr:rowOff>
    </xdr:from>
    <xdr:to>
      <xdr:col>81</xdr:col>
      <xdr:colOff>101600</xdr:colOff>
      <xdr:row>61</xdr:row>
      <xdr:rowOff>163195</xdr:rowOff>
    </xdr:to>
    <xdr:sp macro="" textlink="">
      <xdr:nvSpPr>
        <xdr:cNvPr id="656" name="楕円 655"/>
        <xdr:cNvSpPr/>
      </xdr:nvSpPr>
      <xdr:spPr>
        <a:xfrm>
          <a:off x="13887450" y="1029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111760</xdr:rowOff>
    </xdr:from>
    <xdr:to>
      <xdr:col>85</xdr:col>
      <xdr:colOff>127000</xdr:colOff>
      <xdr:row>61</xdr:row>
      <xdr:rowOff>150495</xdr:rowOff>
    </xdr:to>
    <xdr:cxnSp macro="">
      <xdr:nvCxnSpPr>
        <xdr:cNvPr id="657" name="直線コネクタ 656"/>
        <xdr:cNvCxnSpPr/>
      </xdr:nvCxnSpPr>
      <xdr:spPr>
        <a:xfrm>
          <a:off x="13938250" y="10341610"/>
          <a:ext cx="762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22225</xdr:rowOff>
    </xdr:from>
    <xdr:to>
      <xdr:col>76</xdr:col>
      <xdr:colOff>165100</xdr:colOff>
      <xdr:row>61</xdr:row>
      <xdr:rowOff>124460</xdr:rowOff>
    </xdr:to>
    <xdr:sp macro="" textlink="">
      <xdr:nvSpPr>
        <xdr:cNvPr id="658" name="楕円 657"/>
        <xdr:cNvSpPr/>
      </xdr:nvSpPr>
      <xdr:spPr>
        <a:xfrm>
          <a:off x="13093700" y="1025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73660</xdr:rowOff>
    </xdr:from>
    <xdr:to>
      <xdr:col>81</xdr:col>
      <xdr:colOff>50800</xdr:colOff>
      <xdr:row>61</xdr:row>
      <xdr:rowOff>111760</xdr:rowOff>
    </xdr:to>
    <xdr:cxnSp macro="">
      <xdr:nvCxnSpPr>
        <xdr:cNvPr id="659" name="直線コネクタ 658"/>
        <xdr:cNvCxnSpPr/>
      </xdr:nvCxnSpPr>
      <xdr:spPr>
        <a:xfrm>
          <a:off x="13144500" y="10303510"/>
          <a:ext cx="79375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156210</xdr:rowOff>
    </xdr:from>
    <xdr:to>
      <xdr:col>72</xdr:col>
      <xdr:colOff>38100</xdr:colOff>
      <xdr:row>61</xdr:row>
      <xdr:rowOff>86360</xdr:rowOff>
    </xdr:to>
    <xdr:sp macro="" textlink="">
      <xdr:nvSpPr>
        <xdr:cNvPr id="660" name="楕円 659"/>
        <xdr:cNvSpPr/>
      </xdr:nvSpPr>
      <xdr:spPr>
        <a:xfrm>
          <a:off x="12299950" y="10218420"/>
          <a:ext cx="825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61</xdr:row>
      <xdr:rowOff>36195</xdr:rowOff>
    </xdr:from>
    <xdr:to>
      <xdr:col>76</xdr:col>
      <xdr:colOff>114300</xdr:colOff>
      <xdr:row>61</xdr:row>
      <xdr:rowOff>73660</xdr:rowOff>
    </xdr:to>
    <xdr:cxnSp macro="">
      <xdr:nvCxnSpPr>
        <xdr:cNvPr id="661" name="直線コネクタ 660"/>
        <xdr:cNvCxnSpPr/>
      </xdr:nvCxnSpPr>
      <xdr:spPr>
        <a:xfrm>
          <a:off x="12344400" y="10266045"/>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125730</xdr:rowOff>
    </xdr:from>
    <xdr:to>
      <xdr:col>67</xdr:col>
      <xdr:colOff>101600</xdr:colOff>
      <xdr:row>61</xdr:row>
      <xdr:rowOff>55245</xdr:rowOff>
    </xdr:to>
    <xdr:sp macro="" textlink="">
      <xdr:nvSpPr>
        <xdr:cNvPr id="662" name="楕円 661"/>
        <xdr:cNvSpPr/>
      </xdr:nvSpPr>
      <xdr:spPr>
        <a:xfrm>
          <a:off x="11487150" y="1018794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5080</xdr:rowOff>
    </xdr:from>
    <xdr:to>
      <xdr:col>71</xdr:col>
      <xdr:colOff>171450</xdr:colOff>
      <xdr:row>61</xdr:row>
      <xdr:rowOff>36195</xdr:rowOff>
    </xdr:to>
    <xdr:cxnSp macro="">
      <xdr:nvCxnSpPr>
        <xdr:cNvPr id="663" name="直線コネクタ 662"/>
        <xdr:cNvCxnSpPr/>
      </xdr:nvCxnSpPr>
      <xdr:spPr>
        <a:xfrm>
          <a:off x="11537950" y="10234930"/>
          <a:ext cx="80645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58</xdr:row>
      <xdr:rowOff>135255</xdr:rowOff>
    </xdr:from>
    <xdr:ext cx="402590" cy="258445"/>
    <xdr:sp macro="" textlink="">
      <xdr:nvSpPr>
        <xdr:cNvPr id="664" name="n_1aveValue【保健センター・保健所】&#10;有形固定資産減価償却率"/>
        <xdr:cNvSpPr txBox="1"/>
      </xdr:nvSpPr>
      <xdr:spPr>
        <a:xfrm>
          <a:off x="13742035" y="986218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58</xdr:row>
      <xdr:rowOff>92075</xdr:rowOff>
    </xdr:from>
    <xdr:ext cx="401955" cy="256540"/>
    <xdr:sp macro="" textlink="">
      <xdr:nvSpPr>
        <xdr:cNvPr id="665" name="n_2aveValue【保健センター・保健所】&#10;有形固定資産減価償却率"/>
        <xdr:cNvSpPr txBox="1"/>
      </xdr:nvSpPr>
      <xdr:spPr>
        <a:xfrm>
          <a:off x="12960985" y="9819005"/>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58</xdr:row>
      <xdr:rowOff>52070</xdr:rowOff>
    </xdr:from>
    <xdr:ext cx="404495" cy="255905"/>
    <xdr:sp macro="" textlink="">
      <xdr:nvSpPr>
        <xdr:cNvPr id="666" name="n_3aveValue【保健センター・保健所】&#10;有形固定資産減価償却率"/>
        <xdr:cNvSpPr txBox="1"/>
      </xdr:nvSpPr>
      <xdr:spPr>
        <a:xfrm>
          <a:off x="12167235" y="9779000"/>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58</xdr:row>
      <xdr:rowOff>95250</xdr:rowOff>
    </xdr:from>
    <xdr:ext cx="401955" cy="258445"/>
    <xdr:sp macro="" textlink="">
      <xdr:nvSpPr>
        <xdr:cNvPr id="667" name="n_4aveValue【保健センター・保健所】&#10;有形固定資産減価償却率"/>
        <xdr:cNvSpPr txBox="1"/>
      </xdr:nvSpPr>
      <xdr:spPr>
        <a:xfrm>
          <a:off x="11354435" y="982218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154305</xdr:rowOff>
    </xdr:from>
    <xdr:ext cx="402590" cy="257810"/>
    <xdr:sp macro="" textlink="">
      <xdr:nvSpPr>
        <xdr:cNvPr id="668" name="n_1mainValue【保健センター・保健所】&#10;有形固定資産減価償却率"/>
        <xdr:cNvSpPr txBox="1"/>
      </xdr:nvSpPr>
      <xdr:spPr>
        <a:xfrm>
          <a:off x="13742035" y="10384155"/>
          <a:ext cx="4025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61</xdr:row>
      <xdr:rowOff>114935</xdr:rowOff>
    </xdr:from>
    <xdr:ext cx="401955" cy="258445"/>
    <xdr:sp macro="" textlink="">
      <xdr:nvSpPr>
        <xdr:cNvPr id="669" name="n_2mainValue【保健センター・保健所】&#10;有形固定資産減価償却率"/>
        <xdr:cNvSpPr txBox="1"/>
      </xdr:nvSpPr>
      <xdr:spPr>
        <a:xfrm>
          <a:off x="12960985" y="1034478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61</xdr:row>
      <xdr:rowOff>77470</xdr:rowOff>
    </xdr:from>
    <xdr:ext cx="404495" cy="257810"/>
    <xdr:sp macro="" textlink="">
      <xdr:nvSpPr>
        <xdr:cNvPr id="670" name="n_3mainValue【保健センター・保健所】&#10;有形固定資産減価償却率"/>
        <xdr:cNvSpPr txBox="1"/>
      </xdr:nvSpPr>
      <xdr:spPr>
        <a:xfrm>
          <a:off x="12167235" y="10307320"/>
          <a:ext cx="404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61</xdr:row>
      <xdr:rowOff>46990</xdr:rowOff>
    </xdr:from>
    <xdr:ext cx="401955" cy="255905"/>
    <xdr:sp macro="" textlink="">
      <xdr:nvSpPr>
        <xdr:cNvPr id="671" name="n_4mainValue【保健センター・保健所】&#10;有形固定資産減価償却率"/>
        <xdr:cNvSpPr txBox="1"/>
      </xdr:nvSpPr>
      <xdr:spPr>
        <a:xfrm>
          <a:off x="11354435" y="1027684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113665</xdr:rowOff>
    </xdr:from>
    <xdr:to>
      <xdr:col>120</xdr:col>
      <xdr:colOff>152400</xdr:colOff>
      <xdr:row>50</xdr:row>
      <xdr:rowOff>62865</xdr:rowOff>
    </xdr:to>
    <xdr:sp macro="" textlink="">
      <xdr:nvSpPr>
        <xdr:cNvPr id="672" name="正方形/長方形 671"/>
        <xdr:cNvSpPr/>
      </xdr:nvSpPr>
      <xdr:spPr>
        <a:xfrm>
          <a:off x="16459200" y="7828915"/>
          <a:ext cx="4267200" cy="6197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3" name="正方形/長方形 672"/>
        <xdr:cNvSpPr/>
      </xdr:nvSpPr>
      <xdr:spPr>
        <a:xfrm>
          <a:off x="165862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120015</xdr:rowOff>
    </xdr:from>
    <xdr:to>
      <xdr:col>104</xdr:col>
      <xdr:colOff>127000</xdr:colOff>
      <xdr:row>53</xdr:row>
      <xdr:rowOff>31750</xdr:rowOff>
    </xdr:to>
    <xdr:sp macro="" textlink="">
      <xdr:nvSpPr>
        <xdr:cNvPr id="674" name="正方形/長方形 673"/>
        <xdr:cNvSpPr/>
      </xdr:nvSpPr>
      <xdr:spPr>
        <a:xfrm>
          <a:off x="165862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33/61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5" name="正方形/長方形 674"/>
        <xdr:cNvSpPr/>
      </xdr:nvSpPr>
      <xdr:spPr>
        <a:xfrm>
          <a:off x="174879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120015</xdr:rowOff>
    </xdr:from>
    <xdr:to>
      <xdr:col>110</xdr:col>
      <xdr:colOff>0</xdr:colOff>
      <xdr:row>53</xdr:row>
      <xdr:rowOff>31750</xdr:rowOff>
    </xdr:to>
    <xdr:sp macro="" textlink="">
      <xdr:nvSpPr>
        <xdr:cNvPr id="676" name="正方形/長方形 675"/>
        <xdr:cNvSpPr/>
      </xdr:nvSpPr>
      <xdr:spPr>
        <a:xfrm>
          <a:off x="174879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7" name="正方形/長方形 676"/>
        <xdr:cNvSpPr/>
      </xdr:nvSpPr>
      <xdr:spPr>
        <a:xfrm>
          <a:off x="18516600" y="847471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51</xdr:row>
      <xdr:rowOff>120015</xdr:rowOff>
    </xdr:from>
    <xdr:to>
      <xdr:col>116</xdr:col>
      <xdr:colOff>0</xdr:colOff>
      <xdr:row>53</xdr:row>
      <xdr:rowOff>31750</xdr:rowOff>
    </xdr:to>
    <xdr:sp macro="" textlink="">
      <xdr:nvSpPr>
        <xdr:cNvPr id="678" name="正方形/長方形 677"/>
        <xdr:cNvSpPr/>
      </xdr:nvSpPr>
      <xdr:spPr>
        <a:xfrm>
          <a:off x="18516600" y="8673465"/>
          <a:ext cx="1371600" cy="24701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56515</xdr:rowOff>
    </xdr:from>
    <xdr:to>
      <xdr:col>120</xdr:col>
      <xdr:colOff>152400</xdr:colOff>
      <xdr:row>66</xdr:row>
      <xdr:rowOff>113665</xdr:rowOff>
    </xdr:to>
    <xdr:sp macro="" textlink="">
      <xdr:nvSpPr>
        <xdr:cNvPr id="679" name="正方形/長方形 678"/>
        <xdr:cNvSpPr/>
      </xdr:nvSpPr>
      <xdr:spPr>
        <a:xfrm>
          <a:off x="16459200" y="8945245"/>
          <a:ext cx="42672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6710" cy="224790"/>
    <xdr:sp macro="" textlink="">
      <xdr:nvSpPr>
        <xdr:cNvPr id="680" name="テキスト ボックス 679"/>
        <xdr:cNvSpPr txBox="1"/>
      </xdr:nvSpPr>
      <xdr:spPr>
        <a:xfrm>
          <a:off x="16440150" y="8759190"/>
          <a:ext cx="34671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113665</xdr:rowOff>
    </xdr:from>
    <xdr:to>
      <xdr:col>120</xdr:col>
      <xdr:colOff>114300</xdr:colOff>
      <xdr:row>66</xdr:row>
      <xdr:rowOff>113665</xdr:rowOff>
    </xdr:to>
    <xdr:cxnSp macro="">
      <xdr:nvCxnSpPr>
        <xdr:cNvPr id="681" name="直線コネクタ 680"/>
        <xdr:cNvCxnSpPr/>
      </xdr:nvCxnSpPr>
      <xdr:spPr>
        <a:xfrm>
          <a:off x="16459200" y="111817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75565</xdr:rowOff>
    </xdr:from>
    <xdr:to>
      <xdr:col>120</xdr:col>
      <xdr:colOff>114300</xdr:colOff>
      <xdr:row>64</xdr:row>
      <xdr:rowOff>75565</xdr:rowOff>
    </xdr:to>
    <xdr:cxnSp macro="">
      <xdr:nvCxnSpPr>
        <xdr:cNvPr id="682" name="直線コネクタ 681"/>
        <xdr:cNvCxnSpPr/>
      </xdr:nvCxnSpPr>
      <xdr:spPr>
        <a:xfrm>
          <a:off x="16459200" y="10808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4185" cy="258445"/>
    <xdr:sp macro="" textlink="">
      <xdr:nvSpPr>
        <xdr:cNvPr id="683" name="テキスト ボックス 682"/>
        <xdr:cNvSpPr txBox="1"/>
      </xdr:nvSpPr>
      <xdr:spPr>
        <a:xfrm>
          <a:off x="16048990" y="10670540"/>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xdr:cNvCxnSpPr/>
      </xdr:nvCxnSpPr>
      <xdr:spPr>
        <a:xfrm>
          <a:off x="16459200" y="104355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4185" cy="255905"/>
    <xdr:sp macro="" textlink="">
      <xdr:nvSpPr>
        <xdr:cNvPr id="685" name="テキスト ボックス 684"/>
        <xdr:cNvSpPr txBox="1"/>
      </xdr:nvSpPr>
      <xdr:spPr>
        <a:xfrm>
          <a:off x="16048990" y="102971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xdr:cNvCxnSpPr/>
      </xdr:nvCxnSpPr>
      <xdr:spPr>
        <a:xfrm>
          <a:off x="16459200" y="100622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28575</xdr:rowOff>
    </xdr:from>
    <xdr:ext cx="464185" cy="255270"/>
    <xdr:sp macro="" textlink="">
      <xdr:nvSpPr>
        <xdr:cNvPr id="687" name="テキスト ボックス 686"/>
        <xdr:cNvSpPr txBox="1"/>
      </xdr:nvSpPr>
      <xdr:spPr>
        <a:xfrm>
          <a:off x="16048990" y="9923145"/>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132715</xdr:rowOff>
    </xdr:from>
    <xdr:to>
      <xdr:col>120</xdr:col>
      <xdr:colOff>114300</xdr:colOff>
      <xdr:row>57</xdr:row>
      <xdr:rowOff>132715</xdr:rowOff>
    </xdr:to>
    <xdr:cxnSp macro="">
      <xdr:nvCxnSpPr>
        <xdr:cNvPr id="688" name="直線コネクタ 687"/>
        <xdr:cNvCxnSpPr/>
      </xdr:nvCxnSpPr>
      <xdr:spPr>
        <a:xfrm>
          <a:off x="16459200" y="9692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4185" cy="257175"/>
    <xdr:sp macro="" textlink="">
      <xdr:nvSpPr>
        <xdr:cNvPr id="689" name="テキスト ボックス 688"/>
        <xdr:cNvSpPr txBox="1"/>
      </xdr:nvSpPr>
      <xdr:spPr>
        <a:xfrm>
          <a:off x="16048990" y="9554210"/>
          <a:ext cx="4641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xdr:cNvCxnSpPr/>
      </xdr:nvCxnSpPr>
      <xdr:spPr>
        <a:xfrm>
          <a:off x="16459200" y="93192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4185" cy="257810"/>
    <xdr:sp macro="" textlink="">
      <xdr:nvSpPr>
        <xdr:cNvPr id="691" name="テキスト ボックス 690"/>
        <xdr:cNvSpPr txBox="1"/>
      </xdr:nvSpPr>
      <xdr:spPr>
        <a:xfrm>
          <a:off x="16048990" y="9180830"/>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114300</xdr:colOff>
      <xdr:row>53</xdr:row>
      <xdr:rowOff>56515</xdr:rowOff>
    </xdr:to>
    <xdr:cxnSp macro="">
      <xdr:nvCxnSpPr>
        <xdr:cNvPr id="692" name="直線コネクタ 691"/>
        <xdr:cNvCxnSpPr/>
      </xdr:nvCxnSpPr>
      <xdr:spPr>
        <a:xfrm>
          <a:off x="16459200" y="89452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85725</xdr:rowOff>
    </xdr:from>
    <xdr:ext cx="464185" cy="255270"/>
    <xdr:sp macro="" textlink="">
      <xdr:nvSpPr>
        <xdr:cNvPr id="693" name="テキスト ボックス 692"/>
        <xdr:cNvSpPr txBox="1"/>
      </xdr:nvSpPr>
      <xdr:spPr>
        <a:xfrm>
          <a:off x="16048990" y="8806815"/>
          <a:ext cx="4641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53</xdr:row>
      <xdr:rowOff>56515</xdr:rowOff>
    </xdr:from>
    <xdr:to>
      <xdr:col>120</xdr:col>
      <xdr:colOff>152400</xdr:colOff>
      <xdr:row>66</xdr:row>
      <xdr:rowOff>113665</xdr:rowOff>
    </xdr:to>
    <xdr:sp macro="" textlink="">
      <xdr:nvSpPr>
        <xdr:cNvPr id="694" name="【保健センター・保健所】&#10;一人当たり面積グラフ枠"/>
        <xdr:cNvSpPr/>
      </xdr:nvSpPr>
      <xdr:spPr>
        <a:xfrm>
          <a:off x="16459200" y="8945245"/>
          <a:ext cx="42672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54</xdr:row>
      <xdr:rowOff>167005</xdr:rowOff>
    </xdr:from>
    <xdr:to>
      <xdr:col>116</xdr:col>
      <xdr:colOff>62865</xdr:colOff>
      <xdr:row>64</xdr:row>
      <xdr:rowOff>52705</xdr:rowOff>
    </xdr:to>
    <xdr:cxnSp macro="">
      <xdr:nvCxnSpPr>
        <xdr:cNvPr id="695" name="直線コネクタ 694"/>
        <xdr:cNvCxnSpPr/>
      </xdr:nvCxnSpPr>
      <xdr:spPr>
        <a:xfrm flipV="1">
          <a:off x="19951065" y="9223375"/>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56515</xdr:rowOff>
    </xdr:from>
    <xdr:ext cx="467360" cy="258445"/>
    <xdr:sp macro="" textlink="">
      <xdr:nvSpPr>
        <xdr:cNvPr id="696" name="【保健センター・保健所】&#10;一人当たり面積最小値テキスト"/>
        <xdr:cNvSpPr txBox="1"/>
      </xdr:nvSpPr>
      <xdr:spPr>
        <a:xfrm>
          <a:off x="19989800" y="1078928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52705</xdr:rowOff>
    </xdr:from>
    <xdr:to>
      <xdr:col>116</xdr:col>
      <xdr:colOff>152400</xdr:colOff>
      <xdr:row>64</xdr:row>
      <xdr:rowOff>52705</xdr:rowOff>
    </xdr:to>
    <xdr:cxnSp macro="">
      <xdr:nvCxnSpPr>
        <xdr:cNvPr id="697" name="直線コネクタ 696"/>
        <xdr:cNvCxnSpPr/>
      </xdr:nvCxnSpPr>
      <xdr:spPr>
        <a:xfrm>
          <a:off x="19881850" y="107854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113665</xdr:rowOff>
    </xdr:from>
    <xdr:ext cx="467360" cy="258445"/>
    <xdr:sp macro="" textlink="">
      <xdr:nvSpPr>
        <xdr:cNvPr id="698" name="【保健センター・保健所】&#10;一人当たり面積最大値テキスト"/>
        <xdr:cNvSpPr txBox="1"/>
      </xdr:nvSpPr>
      <xdr:spPr>
        <a:xfrm>
          <a:off x="19989800" y="9002395"/>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0.426</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167005</xdr:rowOff>
    </xdr:from>
    <xdr:to>
      <xdr:col>116</xdr:col>
      <xdr:colOff>152400</xdr:colOff>
      <xdr:row>54</xdr:row>
      <xdr:rowOff>167005</xdr:rowOff>
    </xdr:to>
    <xdr:cxnSp macro="">
      <xdr:nvCxnSpPr>
        <xdr:cNvPr id="699" name="直線コネクタ 698"/>
        <xdr:cNvCxnSpPr/>
      </xdr:nvCxnSpPr>
      <xdr:spPr>
        <a:xfrm>
          <a:off x="19881850" y="9223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162560</xdr:rowOff>
    </xdr:from>
    <xdr:ext cx="467360" cy="257175"/>
    <xdr:sp macro="" textlink="">
      <xdr:nvSpPr>
        <xdr:cNvPr id="700" name="【保健センター・保健所】&#10;一人当たり面積平均値テキスト"/>
        <xdr:cNvSpPr txBox="1"/>
      </xdr:nvSpPr>
      <xdr:spPr>
        <a:xfrm>
          <a:off x="19989800" y="10392410"/>
          <a:ext cx="46736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139065</xdr:rowOff>
    </xdr:from>
    <xdr:to>
      <xdr:col>116</xdr:col>
      <xdr:colOff>114300</xdr:colOff>
      <xdr:row>63</xdr:row>
      <xdr:rowOff>69850</xdr:rowOff>
    </xdr:to>
    <xdr:sp macro="" textlink="">
      <xdr:nvSpPr>
        <xdr:cNvPr id="701" name="フローチャート: 判断 700"/>
        <xdr:cNvSpPr/>
      </xdr:nvSpPr>
      <xdr:spPr>
        <a:xfrm>
          <a:off x="19900900" y="105365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135255</xdr:rowOff>
    </xdr:from>
    <xdr:to>
      <xdr:col>112</xdr:col>
      <xdr:colOff>38100</xdr:colOff>
      <xdr:row>63</xdr:row>
      <xdr:rowOff>66040</xdr:rowOff>
    </xdr:to>
    <xdr:sp macro="" textlink="">
      <xdr:nvSpPr>
        <xdr:cNvPr id="702" name="フローチャート: 判断 701"/>
        <xdr:cNvSpPr/>
      </xdr:nvSpPr>
      <xdr:spPr>
        <a:xfrm>
          <a:off x="19157950" y="10532745"/>
          <a:ext cx="8255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139065</xdr:rowOff>
    </xdr:from>
    <xdr:to>
      <xdr:col>107</xdr:col>
      <xdr:colOff>101600</xdr:colOff>
      <xdr:row>63</xdr:row>
      <xdr:rowOff>69850</xdr:rowOff>
    </xdr:to>
    <xdr:sp macro="" textlink="">
      <xdr:nvSpPr>
        <xdr:cNvPr id="703" name="フローチャート: 判断 702"/>
        <xdr:cNvSpPr/>
      </xdr:nvSpPr>
      <xdr:spPr>
        <a:xfrm>
          <a:off x="18345150" y="105365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151130</xdr:rowOff>
    </xdr:from>
    <xdr:to>
      <xdr:col>102</xdr:col>
      <xdr:colOff>165100</xdr:colOff>
      <xdr:row>63</xdr:row>
      <xdr:rowOff>80645</xdr:rowOff>
    </xdr:to>
    <xdr:sp macro="" textlink="">
      <xdr:nvSpPr>
        <xdr:cNvPr id="704" name="フローチャート: 判断 703"/>
        <xdr:cNvSpPr/>
      </xdr:nvSpPr>
      <xdr:spPr>
        <a:xfrm>
          <a:off x="17551400" y="105486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36830</xdr:rowOff>
    </xdr:from>
    <xdr:to>
      <xdr:col>98</xdr:col>
      <xdr:colOff>38100</xdr:colOff>
      <xdr:row>63</xdr:row>
      <xdr:rowOff>137795</xdr:rowOff>
    </xdr:to>
    <xdr:sp macro="" textlink="">
      <xdr:nvSpPr>
        <xdr:cNvPr id="705" name="フローチャート: 判断 704"/>
        <xdr:cNvSpPr/>
      </xdr:nvSpPr>
      <xdr:spPr>
        <a:xfrm>
          <a:off x="16757650" y="1060196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111125</xdr:rowOff>
    </xdr:from>
    <xdr:ext cx="762000" cy="255905"/>
    <xdr:sp macro="" textlink="">
      <xdr:nvSpPr>
        <xdr:cNvPr id="706" name="テキスト ボックス 705"/>
        <xdr:cNvSpPr txBox="1"/>
      </xdr:nvSpPr>
      <xdr:spPr>
        <a:xfrm>
          <a:off x="1978025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66</xdr:row>
      <xdr:rowOff>111125</xdr:rowOff>
    </xdr:from>
    <xdr:ext cx="762000" cy="255905"/>
    <xdr:sp macro="" textlink="">
      <xdr:nvSpPr>
        <xdr:cNvPr id="707" name="テキスト ボックス 706"/>
        <xdr:cNvSpPr txBox="1"/>
      </xdr:nvSpPr>
      <xdr:spPr>
        <a:xfrm>
          <a:off x="1903095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111125</xdr:rowOff>
    </xdr:from>
    <xdr:ext cx="759460" cy="255905"/>
    <xdr:sp macro="" textlink="">
      <xdr:nvSpPr>
        <xdr:cNvPr id="708" name="テキスト ボックス 707"/>
        <xdr:cNvSpPr txBox="1"/>
      </xdr:nvSpPr>
      <xdr:spPr>
        <a:xfrm>
          <a:off x="18224500" y="11179175"/>
          <a:ext cx="7594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111125</xdr:rowOff>
    </xdr:from>
    <xdr:ext cx="762000" cy="255905"/>
    <xdr:sp macro="" textlink="">
      <xdr:nvSpPr>
        <xdr:cNvPr id="709" name="テキスト ボックス 708"/>
        <xdr:cNvSpPr txBox="1"/>
      </xdr:nvSpPr>
      <xdr:spPr>
        <a:xfrm>
          <a:off x="1743075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66</xdr:row>
      <xdr:rowOff>111125</xdr:rowOff>
    </xdr:from>
    <xdr:ext cx="762000" cy="255905"/>
    <xdr:sp macro="" textlink="">
      <xdr:nvSpPr>
        <xdr:cNvPr id="710" name="テキスト ボックス 709"/>
        <xdr:cNvSpPr txBox="1"/>
      </xdr:nvSpPr>
      <xdr:spPr>
        <a:xfrm>
          <a:off x="16630650" y="11179175"/>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63</xdr:row>
      <xdr:rowOff>24765</xdr:rowOff>
    </xdr:from>
    <xdr:to>
      <xdr:col>116</xdr:col>
      <xdr:colOff>114300</xdr:colOff>
      <xdr:row>63</xdr:row>
      <xdr:rowOff>127000</xdr:rowOff>
    </xdr:to>
    <xdr:sp macro="" textlink="">
      <xdr:nvSpPr>
        <xdr:cNvPr id="711" name="楕円 710"/>
        <xdr:cNvSpPr/>
      </xdr:nvSpPr>
      <xdr:spPr>
        <a:xfrm>
          <a:off x="19900900" y="10589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3810</xdr:rowOff>
    </xdr:from>
    <xdr:ext cx="467360" cy="258445"/>
    <xdr:sp macro="" textlink="">
      <xdr:nvSpPr>
        <xdr:cNvPr id="712" name="【保健センター・保健所】&#10;一人当たり面積該当値テキスト"/>
        <xdr:cNvSpPr txBox="1"/>
      </xdr:nvSpPr>
      <xdr:spPr>
        <a:xfrm>
          <a:off x="19989800" y="10568940"/>
          <a:ext cx="467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0.045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28575</xdr:rowOff>
    </xdr:from>
    <xdr:to>
      <xdr:col>112</xdr:col>
      <xdr:colOff>38100</xdr:colOff>
      <xdr:row>63</xdr:row>
      <xdr:rowOff>130810</xdr:rowOff>
    </xdr:to>
    <xdr:sp macro="" textlink="">
      <xdr:nvSpPr>
        <xdr:cNvPr id="713" name="楕円 712"/>
        <xdr:cNvSpPr/>
      </xdr:nvSpPr>
      <xdr:spPr>
        <a:xfrm>
          <a:off x="19157950" y="1059370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63</xdr:row>
      <xdr:rowOff>75565</xdr:rowOff>
    </xdr:from>
    <xdr:to>
      <xdr:col>116</xdr:col>
      <xdr:colOff>63500</xdr:colOff>
      <xdr:row>63</xdr:row>
      <xdr:rowOff>79375</xdr:rowOff>
    </xdr:to>
    <xdr:cxnSp macro="">
      <xdr:nvCxnSpPr>
        <xdr:cNvPr id="714" name="直線コネクタ 713"/>
        <xdr:cNvCxnSpPr/>
      </xdr:nvCxnSpPr>
      <xdr:spPr>
        <a:xfrm flipV="1">
          <a:off x="19202400" y="10640695"/>
          <a:ext cx="7493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33020</xdr:rowOff>
    </xdr:from>
    <xdr:to>
      <xdr:col>107</xdr:col>
      <xdr:colOff>101600</xdr:colOff>
      <xdr:row>63</xdr:row>
      <xdr:rowOff>133985</xdr:rowOff>
    </xdr:to>
    <xdr:sp macro="" textlink="">
      <xdr:nvSpPr>
        <xdr:cNvPr id="715" name="楕円 714"/>
        <xdr:cNvSpPr/>
      </xdr:nvSpPr>
      <xdr:spPr>
        <a:xfrm>
          <a:off x="18345150" y="10598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79375</xdr:rowOff>
    </xdr:from>
    <xdr:to>
      <xdr:col>111</xdr:col>
      <xdr:colOff>171450</xdr:colOff>
      <xdr:row>63</xdr:row>
      <xdr:rowOff>83185</xdr:rowOff>
    </xdr:to>
    <xdr:cxnSp macro="">
      <xdr:nvCxnSpPr>
        <xdr:cNvPr id="716" name="直線コネクタ 715"/>
        <xdr:cNvCxnSpPr/>
      </xdr:nvCxnSpPr>
      <xdr:spPr>
        <a:xfrm flipV="1">
          <a:off x="18395950" y="10644505"/>
          <a:ext cx="80645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33020</xdr:rowOff>
    </xdr:from>
    <xdr:to>
      <xdr:col>102</xdr:col>
      <xdr:colOff>165100</xdr:colOff>
      <xdr:row>63</xdr:row>
      <xdr:rowOff>133985</xdr:rowOff>
    </xdr:to>
    <xdr:sp macro="" textlink="">
      <xdr:nvSpPr>
        <xdr:cNvPr id="717" name="楕円 716"/>
        <xdr:cNvSpPr/>
      </xdr:nvSpPr>
      <xdr:spPr>
        <a:xfrm>
          <a:off x="17551400" y="105981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83185</xdr:rowOff>
    </xdr:from>
    <xdr:to>
      <xdr:col>107</xdr:col>
      <xdr:colOff>50800</xdr:colOff>
      <xdr:row>63</xdr:row>
      <xdr:rowOff>83185</xdr:rowOff>
    </xdr:to>
    <xdr:cxnSp macro="">
      <xdr:nvCxnSpPr>
        <xdr:cNvPr id="718" name="直線コネクタ 717"/>
        <xdr:cNvCxnSpPr/>
      </xdr:nvCxnSpPr>
      <xdr:spPr>
        <a:xfrm>
          <a:off x="17602200" y="1064831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36830</xdr:rowOff>
    </xdr:from>
    <xdr:to>
      <xdr:col>98</xdr:col>
      <xdr:colOff>38100</xdr:colOff>
      <xdr:row>63</xdr:row>
      <xdr:rowOff>137795</xdr:rowOff>
    </xdr:to>
    <xdr:sp macro="" textlink="">
      <xdr:nvSpPr>
        <xdr:cNvPr id="719" name="楕円 718"/>
        <xdr:cNvSpPr/>
      </xdr:nvSpPr>
      <xdr:spPr>
        <a:xfrm>
          <a:off x="16757650" y="10601960"/>
          <a:ext cx="8255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63</xdr:row>
      <xdr:rowOff>83185</xdr:rowOff>
    </xdr:from>
    <xdr:to>
      <xdr:col>102</xdr:col>
      <xdr:colOff>114300</xdr:colOff>
      <xdr:row>63</xdr:row>
      <xdr:rowOff>86995</xdr:rowOff>
    </xdr:to>
    <xdr:cxnSp macro="">
      <xdr:nvCxnSpPr>
        <xdr:cNvPr id="720" name="直線コネクタ 719"/>
        <xdr:cNvCxnSpPr/>
      </xdr:nvCxnSpPr>
      <xdr:spPr>
        <a:xfrm flipV="1">
          <a:off x="16802100" y="10648315"/>
          <a:ext cx="8001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61</xdr:row>
      <xdr:rowOff>81915</xdr:rowOff>
    </xdr:from>
    <xdr:ext cx="469900" cy="258445"/>
    <xdr:sp macro="" textlink="">
      <xdr:nvSpPr>
        <xdr:cNvPr id="721" name="n_1aveValue【保健センター・保健所】&#10;一人当たり面積"/>
        <xdr:cNvSpPr txBox="1"/>
      </xdr:nvSpPr>
      <xdr:spPr>
        <a:xfrm>
          <a:off x="18980150" y="1031176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61</xdr:row>
      <xdr:rowOff>85725</xdr:rowOff>
    </xdr:from>
    <xdr:ext cx="469265" cy="255270"/>
    <xdr:sp macro="" textlink="">
      <xdr:nvSpPr>
        <xdr:cNvPr id="722" name="n_2aveValue【保健センター・保健所】&#10;一人当たり面積"/>
        <xdr:cNvSpPr txBox="1"/>
      </xdr:nvSpPr>
      <xdr:spPr>
        <a:xfrm>
          <a:off x="18180050" y="10315575"/>
          <a:ext cx="46926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61</xdr:row>
      <xdr:rowOff>97155</xdr:rowOff>
    </xdr:from>
    <xdr:ext cx="469265" cy="257810"/>
    <xdr:sp macro="" textlink="">
      <xdr:nvSpPr>
        <xdr:cNvPr id="723" name="n_3aveValue【保健センター・保健所】&#10;一人当たり面積"/>
        <xdr:cNvSpPr txBox="1"/>
      </xdr:nvSpPr>
      <xdr:spPr>
        <a:xfrm>
          <a:off x="17386300" y="1032700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63</xdr:row>
      <xdr:rowOff>129540</xdr:rowOff>
    </xdr:from>
    <xdr:ext cx="469265" cy="256540"/>
    <xdr:sp macro="" textlink="">
      <xdr:nvSpPr>
        <xdr:cNvPr id="724" name="n_4aveValue【保健センター・保健所】&#10;一人当たり面積"/>
        <xdr:cNvSpPr txBox="1"/>
      </xdr:nvSpPr>
      <xdr:spPr>
        <a:xfrm>
          <a:off x="16592550" y="1069467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0.042</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63</xdr:row>
      <xdr:rowOff>121920</xdr:rowOff>
    </xdr:from>
    <xdr:ext cx="469900" cy="255270"/>
    <xdr:sp macro="" textlink="">
      <xdr:nvSpPr>
        <xdr:cNvPr id="725" name="n_1mainValue【保健センター・保健所】&#10;一人当たり面積"/>
        <xdr:cNvSpPr txBox="1"/>
      </xdr:nvSpPr>
      <xdr:spPr>
        <a:xfrm>
          <a:off x="18980150" y="1068705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0.044</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63</xdr:row>
      <xdr:rowOff>125730</xdr:rowOff>
    </xdr:from>
    <xdr:ext cx="469265" cy="256540"/>
    <xdr:sp macro="" textlink="">
      <xdr:nvSpPr>
        <xdr:cNvPr id="726" name="n_2mainValue【保健センター・保健所】&#10;一人当たり面積"/>
        <xdr:cNvSpPr txBox="1"/>
      </xdr:nvSpPr>
      <xdr:spPr>
        <a:xfrm>
          <a:off x="18180050" y="1069086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63</xdr:row>
      <xdr:rowOff>125730</xdr:rowOff>
    </xdr:from>
    <xdr:ext cx="469265" cy="256540"/>
    <xdr:sp macro="" textlink="">
      <xdr:nvSpPr>
        <xdr:cNvPr id="727" name="n_3mainValue【保健センター・保健所】&#10;一人当たり面積"/>
        <xdr:cNvSpPr txBox="1"/>
      </xdr:nvSpPr>
      <xdr:spPr>
        <a:xfrm>
          <a:off x="17386300" y="10690860"/>
          <a:ext cx="4692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61</xdr:row>
      <xdr:rowOff>154305</xdr:rowOff>
    </xdr:from>
    <xdr:ext cx="469265" cy="257810"/>
    <xdr:sp macro="" textlink="">
      <xdr:nvSpPr>
        <xdr:cNvPr id="728" name="n_4mainValue【保健センター・保健所】&#10;一人当たり面積"/>
        <xdr:cNvSpPr txBox="1"/>
      </xdr:nvSpPr>
      <xdr:spPr>
        <a:xfrm>
          <a:off x="16592550" y="1038415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100965</xdr:rowOff>
    </xdr:to>
    <xdr:sp macro="" textlink="">
      <xdr:nvSpPr>
        <xdr:cNvPr id="729" name="正方形/長方形 728"/>
        <xdr:cNvSpPr/>
      </xdr:nvSpPr>
      <xdr:spPr>
        <a:xfrm>
          <a:off x="11207750" y="11555730"/>
          <a:ext cx="424815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xdr:cNvSpPr/>
      </xdr:nvSpPr>
      <xdr:spPr>
        <a:xfrm>
          <a:off x="113157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xdr:cNvSpPr/>
      </xdr:nvSpPr>
      <xdr:spPr>
        <a:xfrm>
          <a:off x="113157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16/76</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xdr:cNvSpPr/>
      </xdr:nvSpPr>
      <xdr:spPr>
        <a:xfrm>
          <a:off x="122364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xdr:cNvSpPr/>
      </xdr:nvSpPr>
      <xdr:spPr>
        <a:xfrm>
          <a:off x="122364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xdr:cNvSpPr/>
      </xdr:nvSpPr>
      <xdr:spPr>
        <a:xfrm>
          <a:off x="1326515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xdr:cNvSpPr/>
      </xdr:nvSpPr>
      <xdr:spPr>
        <a:xfrm>
          <a:off x="1326515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149225</xdr:rowOff>
    </xdr:to>
    <xdr:sp macro="" textlink="">
      <xdr:nvSpPr>
        <xdr:cNvPr id="736" name="正方形/長方形 735"/>
        <xdr:cNvSpPr/>
      </xdr:nvSpPr>
      <xdr:spPr>
        <a:xfrm>
          <a:off x="11207750" y="12672060"/>
          <a:ext cx="424815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75565</xdr:rowOff>
    </xdr:from>
    <xdr:ext cx="297815" cy="224155"/>
    <xdr:sp macro="" textlink="">
      <xdr:nvSpPr>
        <xdr:cNvPr id="737" name="テキスト ボックス 736"/>
        <xdr:cNvSpPr txBox="1"/>
      </xdr:nvSpPr>
      <xdr:spPr>
        <a:xfrm>
          <a:off x="11169650" y="12484735"/>
          <a:ext cx="2978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149225</xdr:rowOff>
    </xdr:from>
    <xdr:to>
      <xdr:col>89</xdr:col>
      <xdr:colOff>171450</xdr:colOff>
      <xdr:row>88</xdr:row>
      <xdr:rowOff>149225</xdr:rowOff>
    </xdr:to>
    <xdr:cxnSp macro="">
      <xdr:nvCxnSpPr>
        <xdr:cNvPr id="738" name="直線コネクタ 737"/>
        <xdr:cNvCxnSpPr/>
      </xdr:nvCxnSpPr>
      <xdr:spPr>
        <a:xfrm>
          <a:off x="11207750" y="1490535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4185" cy="250825"/>
    <xdr:sp macro="" textlink="">
      <xdr:nvSpPr>
        <xdr:cNvPr id="739" name="テキスト ボックス 738"/>
        <xdr:cNvSpPr txBox="1"/>
      </xdr:nvSpPr>
      <xdr:spPr>
        <a:xfrm>
          <a:off x="10797540" y="14766290"/>
          <a:ext cx="464185"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113665</xdr:rowOff>
    </xdr:from>
    <xdr:to>
      <xdr:col>89</xdr:col>
      <xdr:colOff>171450</xdr:colOff>
      <xdr:row>86</xdr:row>
      <xdr:rowOff>113665</xdr:rowOff>
    </xdr:to>
    <xdr:cxnSp macro="">
      <xdr:nvCxnSpPr>
        <xdr:cNvPr id="740" name="直線コネクタ 739"/>
        <xdr:cNvCxnSpPr/>
      </xdr:nvCxnSpPr>
      <xdr:spPr>
        <a:xfrm>
          <a:off x="11207750" y="1453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85</xdr:row>
      <xdr:rowOff>142875</xdr:rowOff>
    </xdr:from>
    <xdr:ext cx="464185" cy="254000"/>
    <xdr:sp macro="" textlink="">
      <xdr:nvSpPr>
        <xdr:cNvPr id="741" name="テキスト ボックス 740"/>
        <xdr:cNvSpPr txBox="1"/>
      </xdr:nvSpPr>
      <xdr:spPr>
        <a:xfrm>
          <a:off x="10797540" y="14396085"/>
          <a:ext cx="46418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84</xdr:row>
      <xdr:rowOff>75565</xdr:rowOff>
    </xdr:from>
    <xdr:to>
      <xdr:col>89</xdr:col>
      <xdr:colOff>171450</xdr:colOff>
      <xdr:row>84</xdr:row>
      <xdr:rowOff>75565</xdr:rowOff>
    </xdr:to>
    <xdr:cxnSp macro="">
      <xdr:nvCxnSpPr>
        <xdr:cNvPr id="742" name="直線コネクタ 741"/>
        <xdr:cNvCxnSpPr/>
      </xdr:nvCxnSpPr>
      <xdr:spPr>
        <a:xfrm>
          <a:off x="11207750" y="141611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83</xdr:row>
      <xdr:rowOff>105410</xdr:rowOff>
    </xdr:from>
    <xdr:ext cx="400685" cy="258445"/>
    <xdr:sp macro="" textlink="">
      <xdr:nvSpPr>
        <xdr:cNvPr id="743" name="テキスト ボックス 742"/>
        <xdr:cNvSpPr txBox="1"/>
      </xdr:nvSpPr>
      <xdr:spPr>
        <a:xfrm>
          <a:off x="10842625" y="14023340"/>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82</xdr:row>
      <xdr:rowOff>38100</xdr:rowOff>
    </xdr:from>
    <xdr:to>
      <xdr:col>89</xdr:col>
      <xdr:colOff>171450</xdr:colOff>
      <xdr:row>82</xdr:row>
      <xdr:rowOff>38100</xdr:rowOff>
    </xdr:to>
    <xdr:cxnSp macro="">
      <xdr:nvCxnSpPr>
        <xdr:cNvPr id="744" name="直線コネクタ 743"/>
        <xdr:cNvCxnSpPr/>
      </xdr:nvCxnSpPr>
      <xdr:spPr>
        <a:xfrm>
          <a:off x="11207750" y="137883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81</xdr:row>
      <xdr:rowOff>67310</xdr:rowOff>
    </xdr:from>
    <xdr:ext cx="400685" cy="255905"/>
    <xdr:sp macro="" textlink="">
      <xdr:nvSpPr>
        <xdr:cNvPr id="745" name="テキスト ボックス 744"/>
        <xdr:cNvSpPr txBox="1"/>
      </xdr:nvSpPr>
      <xdr:spPr>
        <a:xfrm>
          <a:off x="10842625" y="13649960"/>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80</xdr:row>
      <xdr:rowOff>0</xdr:rowOff>
    </xdr:from>
    <xdr:to>
      <xdr:col>89</xdr:col>
      <xdr:colOff>171450</xdr:colOff>
      <xdr:row>80</xdr:row>
      <xdr:rowOff>0</xdr:rowOff>
    </xdr:to>
    <xdr:cxnSp macro="">
      <xdr:nvCxnSpPr>
        <xdr:cNvPr id="746" name="直線コネクタ 745"/>
        <xdr:cNvCxnSpPr/>
      </xdr:nvCxnSpPr>
      <xdr:spPr>
        <a:xfrm>
          <a:off x="11207750" y="134150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79</xdr:row>
      <xdr:rowOff>28575</xdr:rowOff>
    </xdr:from>
    <xdr:ext cx="400685" cy="255270"/>
    <xdr:sp macro="" textlink="">
      <xdr:nvSpPr>
        <xdr:cNvPr id="747" name="テキスト ボックス 746"/>
        <xdr:cNvSpPr txBox="1"/>
      </xdr:nvSpPr>
      <xdr:spPr>
        <a:xfrm>
          <a:off x="10842625" y="13275945"/>
          <a:ext cx="4006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132715</xdr:rowOff>
    </xdr:from>
    <xdr:to>
      <xdr:col>89</xdr:col>
      <xdr:colOff>171450</xdr:colOff>
      <xdr:row>77</xdr:row>
      <xdr:rowOff>132715</xdr:rowOff>
    </xdr:to>
    <xdr:cxnSp macro="">
      <xdr:nvCxnSpPr>
        <xdr:cNvPr id="748" name="直線コネクタ 747"/>
        <xdr:cNvCxnSpPr/>
      </xdr:nvCxnSpPr>
      <xdr:spPr>
        <a:xfrm>
          <a:off x="11207750" y="13044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76</xdr:row>
      <xdr:rowOff>162560</xdr:rowOff>
    </xdr:from>
    <xdr:ext cx="400685" cy="257175"/>
    <xdr:sp macro="" textlink="">
      <xdr:nvSpPr>
        <xdr:cNvPr id="749" name="テキスト ボックス 748"/>
        <xdr:cNvSpPr txBox="1"/>
      </xdr:nvSpPr>
      <xdr:spPr>
        <a:xfrm>
          <a:off x="10842625" y="12907010"/>
          <a:ext cx="40068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171450</xdr:colOff>
      <xdr:row>75</xdr:row>
      <xdr:rowOff>95250</xdr:rowOff>
    </xdr:to>
    <xdr:cxnSp macro="">
      <xdr:nvCxnSpPr>
        <xdr:cNvPr id="750" name="直線コネクタ 749"/>
        <xdr:cNvCxnSpPr/>
      </xdr:nvCxnSpPr>
      <xdr:spPr>
        <a:xfrm>
          <a:off x="11207750" y="1267206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74</xdr:row>
      <xdr:rowOff>124460</xdr:rowOff>
    </xdr:from>
    <xdr:ext cx="338455" cy="257810"/>
    <xdr:sp macro="" textlink="">
      <xdr:nvSpPr>
        <xdr:cNvPr id="751" name="テキスト ボックス 750"/>
        <xdr:cNvSpPr txBox="1"/>
      </xdr:nvSpPr>
      <xdr:spPr>
        <a:xfrm>
          <a:off x="10906760" y="12533630"/>
          <a:ext cx="3384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90</xdr:col>
      <xdr:colOff>25400</xdr:colOff>
      <xdr:row>88</xdr:row>
      <xdr:rowOff>149225</xdr:rowOff>
    </xdr:to>
    <xdr:sp macro="" textlink="">
      <xdr:nvSpPr>
        <xdr:cNvPr id="752" name="【消防施設】&#10;有形固定資産減価償却率グラフ枠"/>
        <xdr:cNvSpPr/>
      </xdr:nvSpPr>
      <xdr:spPr>
        <a:xfrm>
          <a:off x="11207750" y="12672060"/>
          <a:ext cx="424815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132715</xdr:rowOff>
    </xdr:from>
    <xdr:to>
      <xdr:col>85</xdr:col>
      <xdr:colOff>126365</xdr:colOff>
      <xdr:row>86</xdr:row>
      <xdr:rowOff>68580</xdr:rowOff>
    </xdr:to>
    <xdr:cxnSp macro="">
      <xdr:nvCxnSpPr>
        <xdr:cNvPr id="753" name="直線コネクタ 752"/>
        <xdr:cNvCxnSpPr/>
      </xdr:nvCxnSpPr>
      <xdr:spPr>
        <a:xfrm flipV="1">
          <a:off x="14699615" y="13212445"/>
          <a:ext cx="0" cy="1276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72390</xdr:rowOff>
    </xdr:from>
    <xdr:ext cx="402590" cy="254000"/>
    <xdr:sp macro="" textlink="">
      <xdr:nvSpPr>
        <xdr:cNvPr id="754" name="【消防施設】&#10;有形固定資産減価償却率最小値テキスト"/>
        <xdr:cNvSpPr txBox="1"/>
      </xdr:nvSpPr>
      <xdr:spPr>
        <a:xfrm>
          <a:off x="14738350" y="14493240"/>
          <a:ext cx="4025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97.6</a:t>
          </a:r>
          <a:endParaRPr kumimoji="1" lang="ja-JP" altLang="en-US" sz="1000" b="1">
            <a:latin typeface="ＭＳ Ｐゴシック"/>
            <a:ea typeface="ＭＳ Ｐゴシック"/>
          </a:endParaRPr>
        </a:p>
      </xdr:txBody>
    </xdr:sp>
    <xdr:clientData/>
  </xdr:oneCellAnchor>
  <xdr:twoCellAnchor>
    <xdr:from>
      <xdr:col>85</xdr:col>
      <xdr:colOff>38100</xdr:colOff>
      <xdr:row>86</xdr:row>
      <xdr:rowOff>68580</xdr:rowOff>
    </xdr:from>
    <xdr:to>
      <xdr:col>86</xdr:col>
      <xdr:colOff>25400</xdr:colOff>
      <xdr:row>86</xdr:row>
      <xdr:rowOff>68580</xdr:rowOff>
    </xdr:to>
    <xdr:cxnSp macro="">
      <xdr:nvCxnSpPr>
        <xdr:cNvPr id="755" name="直線コネクタ 754"/>
        <xdr:cNvCxnSpPr/>
      </xdr:nvCxnSpPr>
      <xdr:spPr>
        <a:xfrm>
          <a:off x="14611350" y="144894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79375</xdr:rowOff>
    </xdr:from>
    <xdr:ext cx="402590" cy="258445"/>
    <xdr:sp macro="" textlink="">
      <xdr:nvSpPr>
        <xdr:cNvPr id="756" name="【消防施設】&#10;有形固定資産減価償却率最大値テキスト"/>
        <xdr:cNvSpPr txBox="1"/>
      </xdr:nvSpPr>
      <xdr:spPr>
        <a:xfrm>
          <a:off x="14738350" y="129914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132715</xdr:rowOff>
    </xdr:from>
    <xdr:to>
      <xdr:col>86</xdr:col>
      <xdr:colOff>25400</xdr:colOff>
      <xdr:row>78</xdr:row>
      <xdr:rowOff>132715</xdr:rowOff>
    </xdr:to>
    <xdr:cxnSp macro="">
      <xdr:nvCxnSpPr>
        <xdr:cNvPr id="757" name="直線コネクタ 756"/>
        <xdr:cNvCxnSpPr/>
      </xdr:nvCxnSpPr>
      <xdr:spPr>
        <a:xfrm>
          <a:off x="14611350" y="13212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40005</xdr:rowOff>
    </xdr:from>
    <xdr:ext cx="402590" cy="257810"/>
    <xdr:sp macro="" textlink="">
      <xdr:nvSpPr>
        <xdr:cNvPr id="758" name="【消防施設】&#10;有形固定資産減価償却率平均値テキスト"/>
        <xdr:cNvSpPr txBox="1"/>
      </xdr:nvSpPr>
      <xdr:spPr>
        <a:xfrm>
          <a:off x="14738350" y="13790295"/>
          <a:ext cx="40259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61595</xdr:rowOff>
    </xdr:from>
    <xdr:to>
      <xdr:col>85</xdr:col>
      <xdr:colOff>171450</xdr:colOff>
      <xdr:row>82</xdr:row>
      <xdr:rowOff>163195</xdr:rowOff>
    </xdr:to>
    <xdr:sp macro="" textlink="">
      <xdr:nvSpPr>
        <xdr:cNvPr id="759" name="フローチャート: 判断 758"/>
        <xdr:cNvSpPr/>
      </xdr:nvSpPr>
      <xdr:spPr>
        <a:xfrm>
          <a:off x="14649450" y="1381188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34925</xdr:rowOff>
    </xdr:from>
    <xdr:to>
      <xdr:col>81</xdr:col>
      <xdr:colOff>101600</xdr:colOff>
      <xdr:row>82</xdr:row>
      <xdr:rowOff>135890</xdr:rowOff>
    </xdr:to>
    <xdr:sp macro="" textlink="">
      <xdr:nvSpPr>
        <xdr:cNvPr id="760" name="フローチャート: 判断 759"/>
        <xdr:cNvSpPr/>
      </xdr:nvSpPr>
      <xdr:spPr>
        <a:xfrm>
          <a:off x="13887450" y="1378521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158750</xdr:rowOff>
    </xdr:from>
    <xdr:to>
      <xdr:col>76</xdr:col>
      <xdr:colOff>165100</xdr:colOff>
      <xdr:row>82</xdr:row>
      <xdr:rowOff>88900</xdr:rowOff>
    </xdr:to>
    <xdr:sp macro="" textlink="">
      <xdr:nvSpPr>
        <xdr:cNvPr id="761" name="フローチャート: 判断 760"/>
        <xdr:cNvSpPr/>
      </xdr:nvSpPr>
      <xdr:spPr>
        <a:xfrm>
          <a:off x="13093700" y="13741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153035</xdr:rowOff>
    </xdr:from>
    <xdr:to>
      <xdr:col>72</xdr:col>
      <xdr:colOff>38100</xdr:colOff>
      <xdr:row>82</xdr:row>
      <xdr:rowOff>82550</xdr:rowOff>
    </xdr:to>
    <xdr:sp macro="" textlink="">
      <xdr:nvSpPr>
        <xdr:cNvPr id="762" name="フローチャート: 判断 761"/>
        <xdr:cNvSpPr/>
      </xdr:nvSpPr>
      <xdr:spPr>
        <a:xfrm>
          <a:off x="12299950" y="1373568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160655</xdr:rowOff>
    </xdr:from>
    <xdr:to>
      <xdr:col>67</xdr:col>
      <xdr:colOff>101600</xdr:colOff>
      <xdr:row>82</xdr:row>
      <xdr:rowOff>90805</xdr:rowOff>
    </xdr:to>
    <xdr:sp macro="" textlink="">
      <xdr:nvSpPr>
        <xdr:cNvPr id="763" name="フローチャート: 判断 762"/>
        <xdr:cNvSpPr/>
      </xdr:nvSpPr>
      <xdr:spPr>
        <a:xfrm>
          <a:off x="11487150" y="137433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146685</xdr:rowOff>
    </xdr:from>
    <xdr:ext cx="762000" cy="250825"/>
    <xdr:sp macro="" textlink="">
      <xdr:nvSpPr>
        <xdr:cNvPr id="764" name="テキスト ボックス 763"/>
        <xdr:cNvSpPr txBox="1"/>
      </xdr:nvSpPr>
      <xdr:spPr>
        <a:xfrm>
          <a:off x="1452880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146685</xdr:rowOff>
    </xdr:from>
    <xdr:ext cx="759460" cy="250825"/>
    <xdr:sp macro="" textlink="">
      <xdr:nvSpPr>
        <xdr:cNvPr id="765" name="テキスト ボックス 764"/>
        <xdr:cNvSpPr txBox="1"/>
      </xdr:nvSpPr>
      <xdr:spPr>
        <a:xfrm>
          <a:off x="137668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146685</xdr:rowOff>
    </xdr:from>
    <xdr:ext cx="762000" cy="250825"/>
    <xdr:sp macro="" textlink="">
      <xdr:nvSpPr>
        <xdr:cNvPr id="766" name="テキスト ボックス 765"/>
        <xdr:cNvSpPr txBox="1"/>
      </xdr:nvSpPr>
      <xdr:spPr>
        <a:xfrm>
          <a:off x="129730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88</xdr:row>
      <xdr:rowOff>146685</xdr:rowOff>
    </xdr:from>
    <xdr:ext cx="762000" cy="250825"/>
    <xdr:sp macro="" textlink="">
      <xdr:nvSpPr>
        <xdr:cNvPr id="767" name="テキスト ボックス 766"/>
        <xdr:cNvSpPr txBox="1"/>
      </xdr:nvSpPr>
      <xdr:spPr>
        <a:xfrm>
          <a:off x="121729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146685</xdr:rowOff>
    </xdr:from>
    <xdr:ext cx="759460" cy="250825"/>
    <xdr:sp macro="" textlink="">
      <xdr:nvSpPr>
        <xdr:cNvPr id="768" name="テキスト ボックス 767"/>
        <xdr:cNvSpPr txBox="1"/>
      </xdr:nvSpPr>
      <xdr:spPr>
        <a:xfrm>
          <a:off x="113665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80</xdr:row>
      <xdr:rowOff>120015</xdr:rowOff>
    </xdr:from>
    <xdr:to>
      <xdr:col>85</xdr:col>
      <xdr:colOff>171450</xdr:colOff>
      <xdr:row>81</xdr:row>
      <xdr:rowOff>50800</xdr:rowOff>
    </xdr:to>
    <xdr:sp macro="" textlink="">
      <xdr:nvSpPr>
        <xdr:cNvPr id="769" name="楕円 768"/>
        <xdr:cNvSpPr/>
      </xdr:nvSpPr>
      <xdr:spPr>
        <a:xfrm>
          <a:off x="14649450" y="13535025"/>
          <a:ext cx="952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142875</xdr:rowOff>
    </xdr:from>
    <xdr:ext cx="402590" cy="255270"/>
    <xdr:sp macro="" textlink="">
      <xdr:nvSpPr>
        <xdr:cNvPr id="770" name="【消防施設】&#10;有形固定資産減価償却率該当値テキスト"/>
        <xdr:cNvSpPr txBox="1"/>
      </xdr:nvSpPr>
      <xdr:spPr>
        <a:xfrm>
          <a:off x="14738350" y="13390245"/>
          <a:ext cx="4025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80</xdr:row>
      <xdr:rowOff>114300</xdr:rowOff>
    </xdr:from>
    <xdr:to>
      <xdr:col>81</xdr:col>
      <xdr:colOff>101600</xdr:colOff>
      <xdr:row>81</xdr:row>
      <xdr:rowOff>44450</xdr:rowOff>
    </xdr:to>
    <xdr:sp macro="" textlink="">
      <xdr:nvSpPr>
        <xdr:cNvPr id="771" name="楕円 770"/>
        <xdr:cNvSpPr/>
      </xdr:nvSpPr>
      <xdr:spPr>
        <a:xfrm>
          <a:off x="13887450" y="13529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165735</xdr:rowOff>
    </xdr:from>
    <xdr:to>
      <xdr:col>85</xdr:col>
      <xdr:colOff>127000</xdr:colOff>
      <xdr:row>81</xdr:row>
      <xdr:rowOff>0</xdr:rowOff>
    </xdr:to>
    <xdr:cxnSp macro="">
      <xdr:nvCxnSpPr>
        <xdr:cNvPr id="772" name="直線コネクタ 771"/>
        <xdr:cNvCxnSpPr/>
      </xdr:nvCxnSpPr>
      <xdr:spPr>
        <a:xfrm>
          <a:off x="13938250" y="13580745"/>
          <a:ext cx="762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80</xdr:row>
      <xdr:rowOff>71120</xdr:rowOff>
    </xdr:from>
    <xdr:to>
      <xdr:col>76</xdr:col>
      <xdr:colOff>165100</xdr:colOff>
      <xdr:row>81</xdr:row>
      <xdr:rowOff>1270</xdr:rowOff>
    </xdr:to>
    <xdr:sp macro="" textlink="">
      <xdr:nvSpPr>
        <xdr:cNvPr id="773" name="楕円 772"/>
        <xdr:cNvSpPr/>
      </xdr:nvSpPr>
      <xdr:spPr>
        <a:xfrm>
          <a:off x="13093700" y="13486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121920</xdr:rowOff>
    </xdr:from>
    <xdr:to>
      <xdr:col>81</xdr:col>
      <xdr:colOff>50800</xdr:colOff>
      <xdr:row>80</xdr:row>
      <xdr:rowOff>165735</xdr:rowOff>
    </xdr:to>
    <xdr:cxnSp macro="">
      <xdr:nvCxnSpPr>
        <xdr:cNvPr id="774" name="直線コネクタ 773"/>
        <xdr:cNvCxnSpPr/>
      </xdr:nvCxnSpPr>
      <xdr:spPr>
        <a:xfrm>
          <a:off x="13144500" y="13536930"/>
          <a:ext cx="79375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122555</xdr:rowOff>
    </xdr:from>
    <xdr:to>
      <xdr:col>72</xdr:col>
      <xdr:colOff>38100</xdr:colOff>
      <xdr:row>81</xdr:row>
      <xdr:rowOff>52070</xdr:rowOff>
    </xdr:to>
    <xdr:sp macro="" textlink="">
      <xdr:nvSpPr>
        <xdr:cNvPr id="775" name="楕円 774"/>
        <xdr:cNvSpPr/>
      </xdr:nvSpPr>
      <xdr:spPr>
        <a:xfrm>
          <a:off x="12299950" y="13537565"/>
          <a:ext cx="8255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80</xdr:row>
      <xdr:rowOff>121920</xdr:rowOff>
    </xdr:from>
    <xdr:to>
      <xdr:col>76</xdr:col>
      <xdr:colOff>114300</xdr:colOff>
      <xdr:row>81</xdr:row>
      <xdr:rowOff>1905</xdr:rowOff>
    </xdr:to>
    <xdr:cxnSp macro="">
      <xdr:nvCxnSpPr>
        <xdr:cNvPr id="776" name="直線コネクタ 775"/>
        <xdr:cNvCxnSpPr/>
      </xdr:nvCxnSpPr>
      <xdr:spPr>
        <a:xfrm flipV="1">
          <a:off x="12344400" y="13536930"/>
          <a:ext cx="8001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67310</xdr:rowOff>
    </xdr:from>
    <xdr:to>
      <xdr:col>67</xdr:col>
      <xdr:colOff>101600</xdr:colOff>
      <xdr:row>81</xdr:row>
      <xdr:rowOff>167640</xdr:rowOff>
    </xdr:to>
    <xdr:sp macro="" textlink="">
      <xdr:nvSpPr>
        <xdr:cNvPr id="777" name="楕円 776"/>
        <xdr:cNvSpPr/>
      </xdr:nvSpPr>
      <xdr:spPr>
        <a:xfrm>
          <a:off x="11487150" y="1364996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1905</xdr:rowOff>
    </xdr:from>
    <xdr:to>
      <xdr:col>71</xdr:col>
      <xdr:colOff>171450</xdr:colOff>
      <xdr:row>81</xdr:row>
      <xdr:rowOff>118110</xdr:rowOff>
    </xdr:to>
    <xdr:cxnSp macro="">
      <xdr:nvCxnSpPr>
        <xdr:cNvPr id="778" name="直線コネクタ 777"/>
        <xdr:cNvCxnSpPr/>
      </xdr:nvCxnSpPr>
      <xdr:spPr>
        <a:xfrm flipV="1">
          <a:off x="11537950" y="13584555"/>
          <a:ext cx="80645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82</xdr:row>
      <xdr:rowOff>127635</xdr:rowOff>
    </xdr:from>
    <xdr:ext cx="402590" cy="256540"/>
    <xdr:sp macro="" textlink="">
      <xdr:nvSpPr>
        <xdr:cNvPr id="779" name="n_1aveValue【消防施設】&#10;有形固定資産減価償却率"/>
        <xdr:cNvSpPr txBox="1"/>
      </xdr:nvSpPr>
      <xdr:spPr>
        <a:xfrm>
          <a:off x="13742035" y="13877925"/>
          <a:ext cx="4025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82</xdr:row>
      <xdr:rowOff>79375</xdr:rowOff>
    </xdr:from>
    <xdr:ext cx="401955" cy="258445"/>
    <xdr:sp macro="" textlink="">
      <xdr:nvSpPr>
        <xdr:cNvPr id="780" name="n_2aveValue【消防施設】&#10;有形固定資産減価償却率"/>
        <xdr:cNvSpPr txBox="1"/>
      </xdr:nvSpPr>
      <xdr:spPr>
        <a:xfrm>
          <a:off x="12960985" y="13829665"/>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82</xdr:row>
      <xdr:rowOff>74295</xdr:rowOff>
    </xdr:from>
    <xdr:ext cx="404495" cy="255905"/>
    <xdr:sp macro="" textlink="">
      <xdr:nvSpPr>
        <xdr:cNvPr id="781" name="n_3aveValue【消防施設】&#10;有形固定資産減価償却率"/>
        <xdr:cNvSpPr txBox="1"/>
      </xdr:nvSpPr>
      <xdr:spPr>
        <a:xfrm>
          <a:off x="12167235" y="13824585"/>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82</xdr:row>
      <xdr:rowOff>81280</xdr:rowOff>
    </xdr:from>
    <xdr:ext cx="401955" cy="258445"/>
    <xdr:sp macro="" textlink="">
      <xdr:nvSpPr>
        <xdr:cNvPr id="782" name="n_4aveValue【消防施設】&#10;有形固定資産減価償却率"/>
        <xdr:cNvSpPr txBox="1"/>
      </xdr:nvSpPr>
      <xdr:spPr>
        <a:xfrm>
          <a:off x="11354435" y="13831570"/>
          <a:ext cx="4019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79</xdr:row>
      <xdr:rowOff>61595</xdr:rowOff>
    </xdr:from>
    <xdr:ext cx="402590" cy="258445"/>
    <xdr:sp macro="" textlink="">
      <xdr:nvSpPr>
        <xdr:cNvPr id="783" name="n_1mainValue【消防施設】&#10;有形固定資産減価償却率"/>
        <xdr:cNvSpPr txBox="1"/>
      </xdr:nvSpPr>
      <xdr:spPr>
        <a:xfrm>
          <a:off x="13742035" y="13308965"/>
          <a:ext cx="4025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79</xdr:row>
      <xdr:rowOff>17145</xdr:rowOff>
    </xdr:from>
    <xdr:ext cx="401955" cy="255905"/>
    <xdr:sp macro="" textlink="">
      <xdr:nvSpPr>
        <xdr:cNvPr id="784" name="n_2mainValue【消防施設】&#10;有形固定資産減価償却率"/>
        <xdr:cNvSpPr txBox="1"/>
      </xdr:nvSpPr>
      <xdr:spPr>
        <a:xfrm>
          <a:off x="12960985" y="1326451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79</xdr:row>
      <xdr:rowOff>69215</xdr:rowOff>
    </xdr:from>
    <xdr:ext cx="404495" cy="257175"/>
    <xdr:sp macro="" textlink="">
      <xdr:nvSpPr>
        <xdr:cNvPr id="785" name="n_3mainValue【消防施設】&#10;有形固定資産減価償却率"/>
        <xdr:cNvSpPr txBox="1"/>
      </xdr:nvSpPr>
      <xdr:spPr>
        <a:xfrm>
          <a:off x="12167235" y="13316585"/>
          <a:ext cx="404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49.1</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80</xdr:row>
      <xdr:rowOff>13970</xdr:rowOff>
    </xdr:from>
    <xdr:ext cx="401955" cy="256540"/>
    <xdr:sp macro="" textlink="">
      <xdr:nvSpPr>
        <xdr:cNvPr id="786" name="n_4mainValue【消防施設】&#10;有形固定資産減価償却率"/>
        <xdr:cNvSpPr txBox="1"/>
      </xdr:nvSpPr>
      <xdr:spPr>
        <a:xfrm>
          <a:off x="11354435" y="13428980"/>
          <a:ext cx="4019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100965</xdr:rowOff>
    </xdr:to>
    <xdr:sp macro="" textlink="">
      <xdr:nvSpPr>
        <xdr:cNvPr id="787" name="正方形/長方形 786"/>
        <xdr:cNvSpPr/>
      </xdr:nvSpPr>
      <xdr:spPr>
        <a:xfrm>
          <a:off x="16459200" y="11555730"/>
          <a:ext cx="4267200" cy="6191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8" name="正方形/長方形 787"/>
        <xdr:cNvSpPr/>
      </xdr:nvSpPr>
      <xdr:spPr>
        <a:xfrm>
          <a:off x="165862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9" name="正方形/長方形 788"/>
        <xdr:cNvSpPr/>
      </xdr:nvSpPr>
      <xdr:spPr>
        <a:xfrm>
          <a:off x="165862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39/75</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0" name="正方形/長方形 789"/>
        <xdr:cNvSpPr/>
      </xdr:nvSpPr>
      <xdr:spPr>
        <a:xfrm>
          <a:off x="174879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1" name="正方形/長方形 790"/>
        <xdr:cNvSpPr/>
      </xdr:nvSpPr>
      <xdr:spPr>
        <a:xfrm>
          <a:off x="174879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2" name="正方形/長方形 791"/>
        <xdr:cNvSpPr/>
      </xdr:nvSpPr>
      <xdr:spPr>
        <a:xfrm>
          <a:off x="18516600" y="1220089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3" name="正方形/長方形 792"/>
        <xdr:cNvSpPr/>
      </xdr:nvSpPr>
      <xdr:spPr>
        <a:xfrm>
          <a:off x="18516600" y="12400280"/>
          <a:ext cx="13716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0.117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149225</xdr:rowOff>
    </xdr:to>
    <xdr:sp macro="" textlink="">
      <xdr:nvSpPr>
        <xdr:cNvPr id="794" name="正方形/長方形 793"/>
        <xdr:cNvSpPr/>
      </xdr:nvSpPr>
      <xdr:spPr>
        <a:xfrm>
          <a:off x="16459200" y="12672060"/>
          <a:ext cx="4267200" cy="223329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75565</xdr:rowOff>
    </xdr:from>
    <xdr:ext cx="346710" cy="224155"/>
    <xdr:sp macro="" textlink="">
      <xdr:nvSpPr>
        <xdr:cNvPr id="795" name="テキスト ボックス 794"/>
        <xdr:cNvSpPr txBox="1"/>
      </xdr:nvSpPr>
      <xdr:spPr>
        <a:xfrm>
          <a:off x="16440150" y="12484735"/>
          <a:ext cx="34671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149225</xdr:rowOff>
    </xdr:from>
    <xdr:to>
      <xdr:col>120</xdr:col>
      <xdr:colOff>114300</xdr:colOff>
      <xdr:row>88</xdr:row>
      <xdr:rowOff>149225</xdr:rowOff>
    </xdr:to>
    <xdr:cxnSp macro="">
      <xdr:nvCxnSpPr>
        <xdr:cNvPr id="796" name="直線コネクタ 795"/>
        <xdr:cNvCxnSpPr/>
      </xdr:nvCxnSpPr>
      <xdr:spPr>
        <a:xfrm>
          <a:off x="16459200" y="149053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167640</xdr:rowOff>
    </xdr:from>
    <xdr:to>
      <xdr:col>120</xdr:col>
      <xdr:colOff>114300</xdr:colOff>
      <xdr:row>86</xdr:row>
      <xdr:rowOff>167640</xdr:rowOff>
    </xdr:to>
    <xdr:cxnSp macro="">
      <xdr:nvCxnSpPr>
        <xdr:cNvPr id="797" name="直線コネクタ 796"/>
        <xdr:cNvCxnSpPr/>
      </xdr:nvCxnSpPr>
      <xdr:spPr>
        <a:xfrm>
          <a:off x="16459200" y="145884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86</xdr:row>
      <xdr:rowOff>26035</xdr:rowOff>
    </xdr:from>
    <xdr:ext cx="464185" cy="255905"/>
    <xdr:sp macro="" textlink="">
      <xdr:nvSpPr>
        <xdr:cNvPr id="798" name="テキスト ボックス 797"/>
        <xdr:cNvSpPr txBox="1"/>
      </xdr:nvSpPr>
      <xdr:spPr>
        <a:xfrm>
          <a:off x="16048990" y="14446885"/>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85</xdr:row>
      <xdr:rowOff>13335</xdr:rowOff>
    </xdr:from>
    <xdr:to>
      <xdr:col>120</xdr:col>
      <xdr:colOff>114300</xdr:colOff>
      <xdr:row>85</xdr:row>
      <xdr:rowOff>13335</xdr:rowOff>
    </xdr:to>
    <xdr:cxnSp macro="">
      <xdr:nvCxnSpPr>
        <xdr:cNvPr id="799" name="直線コネクタ 798"/>
        <xdr:cNvCxnSpPr/>
      </xdr:nvCxnSpPr>
      <xdr:spPr>
        <a:xfrm>
          <a:off x="16459200" y="1426654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84</xdr:row>
      <xdr:rowOff>41910</xdr:rowOff>
    </xdr:from>
    <xdr:ext cx="464185" cy="257810"/>
    <xdr:sp macro="" textlink="">
      <xdr:nvSpPr>
        <xdr:cNvPr id="800" name="テキスト ボックス 799"/>
        <xdr:cNvSpPr txBox="1"/>
      </xdr:nvSpPr>
      <xdr:spPr>
        <a:xfrm>
          <a:off x="16048990" y="14127480"/>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83</xdr:row>
      <xdr:rowOff>29845</xdr:rowOff>
    </xdr:from>
    <xdr:to>
      <xdr:col>120</xdr:col>
      <xdr:colOff>114300</xdr:colOff>
      <xdr:row>83</xdr:row>
      <xdr:rowOff>29845</xdr:rowOff>
    </xdr:to>
    <xdr:cxnSp macro="">
      <xdr:nvCxnSpPr>
        <xdr:cNvPr id="801" name="直線コネクタ 800"/>
        <xdr:cNvCxnSpPr/>
      </xdr:nvCxnSpPr>
      <xdr:spPr>
        <a:xfrm>
          <a:off x="16459200" y="139477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82</xdr:row>
      <xdr:rowOff>59055</xdr:rowOff>
    </xdr:from>
    <xdr:ext cx="464185" cy="258445"/>
    <xdr:sp macro="" textlink="">
      <xdr:nvSpPr>
        <xdr:cNvPr id="802" name="テキスト ボックス 801"/>
        <xdr:cNvSpPr txBox="1"/>
      </xdr:nvSpPr>
      <xdr:spPr>
        <a:xfrm>
          <a:off x="16048990" y="13809345"/>
          <a:ext cx="4641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81</xdr:row>
      <xdr:rowOff>45720</xdr:rowOff>
    </xdr:from>
    <xdr:to>
      <xdr:col>120</xdr:col>
      <xdr:colOff>114300</xdr:colOff>
      <xdr:row>81</xdr:row>
      <xdr:rowOff>45720</xdr:rowOff>
    </xdr:to>
    <xdr:cxnSp macro="">
      <xdr:nvCxnSpPr>
        <xdr:cNvPr id="803" name="直線コネクタ 802"/>
        <xdr:cNvCxnSpPr/>
      </xdr:nvCxnSpPr>
      <xdr:spPr>
        <a:xfrm>
          <a:off x="16459200" y="1362837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80</xdr:row>
      <xdr:rowOff>74930</xdr:rowOff>
    </xdr:from>
    <xdr:ext cx="464185" cy="257810"/>
    <xdr:sp macro="" textlink="">
      <xdr:nvSpPr>
        <xdr:cNvPr id="804" name="テキスト ボックス 803"/>
        <xdr:cNvSpPr txBox="1"/>
      </xdr:nvSpPr>
      <xdr:spPr>
        <a:xfrm>
          <a:off x="16048990" y="13489940"/>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79</xdr:row>
      <xdr:rowOff>62865</xdr:rowOff>
    </xdr:from>
    <xdr:to>
      <xdr:col>120</xdr:col>
      <xdr:colOff>114300</xdr:colOff>
      <xdr:row>79</xdr:row>
      <xdr:rowOff>62865</xdr:rowOff>
    </xdr:to>
    <xdr:cxnSp macro="">
      <xdr:nvCxnSpPr>
        <xdr:cNvPr id="805" name="直線コネクタ 804"/>
        <xdr:cNvCxnSpPr/>
      </xdr:nvCxnSpPr>
      <xdr:spPr>
        <a:xfrm>
          <a:off x="16459200" y="133102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78</xdr:row>
      <xdr:rowOff>92075</xdr:rowOff>
    </xdr:from>
    <xdr:ext cx="464185" cy="256540"/>
    <xdr:sp macro="" textlink="">
      <xdr:nvSpPr>
        <xdr:cNvPr id="806" name="テキスト ボックス 805"/>
        <xdr:cNvSpPr txBox="1"/>
      </xdr:nvSpPr>
      <xdr:spPr>
        <a:xfrm>
          <a:off x="16048990" y="13171805"/>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77</xdr:row>
      <xdr:rowOff>78105</xdr:rowOff>
    </xdr:from>
    <xdr:to>
      <xdr:col>120</xdr:col>
      <xdr:colOff>114300</xdr:colOff>
      <xdr:row>77</xdr:row>
      <xdr:rowOff>78105</xdr:rowOff>
    </xdr:to>
    <xdr:cxnSp macro="">
      <xdr:nvCxnSpPr>
        <xdr:cNvPr id="807" name="直線コネクタ 806"/>
        <xdr:cNvCxnSpPr/>
      </xdr:nvCxnSpPr>
      <xdr:spPr>
        <a:xfrm>
          <a:off x="16459200" y="129901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107950</xdr:rowOff>
    </xdr:from>
    <xdr:ext cx="464185" cy="256540"/>
    <xdr:sp macro="" textlink="">
      <xdr:nvSpPr>
        <xdr:cNvPr id="808" name="テキスト ボックス 807"/>
        <xdr:cNvSpPr txBox="1"/>
      </xdr:nvSpPr>
      <xdr:spPr>
        <a:xfrm>
          <a:off x="16048990" y="12852400"/>
          <a:ext cx="46418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9" name="直線コネクタ 808"/>
        <xdr:cNvCxnSpPr/>
      </xdr:nvCxnSpPr>
      <xdr:spPr>
        <a:xfrm>
          <a:off x="16459200" y="1267206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4185" cy="257810"/>
    <xdr:sp macro="" textlink="">
      <xdr:nvSpPr>
        <xdr:cNvPr id="810" name="テキスト ボックス 809"/>
        <xdr:cNvSpPr txBox="1"/>
      </xdr:nvSpPr>
      <xdr:spPr>
        <a:xfrm>
          <a:off x="16048990" y="12533630"/>
          <a:ext cx="4641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149225</xdr:rowOff>
    </xdr:to>
    <xdr:sp macro="" textlink="">
      <xdr:nvSpPr>
        <xdr:cNvPr id="811" name="【消防施設】&#10;一人当たり面積グラフ枠"/>
        <xdr:cNvSpPr/>
      </xdr:nvSpPr>
      <xdr:spPr>
        <a:xfrm>
          <a:off x="16459200" y="12672060"/>
          <a:ext cx="4267200" cy="223329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78</xdr:row>
      <xdr:rowOff>73025</xdr:rowOff>
    </xdr:from>
    <xdr:to>
      <xdr:col>116</xdr:col>
      <xdr:colOff>62865</xdr:colOff>
      <xdr:row>86</xdr:row>
      <xdr:rowOff>147955</xdr:rowOff>
    </xdr:to>
    <xdr:cxnSp macro="">
      <xdr:nvCxnSpPr>
        <xdr:cNvPr id="812" name="直線コネクタ 811"/>
        <xdr:cNvCxnSpPr/>
      </xdr:nvCxnSpPr>
      <xdr:spPr>
        <a:xfrm flipV="1">
          <a:off x="19951065" y="13152755"/>
          <a:ext cx="0" cy="1416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151765</xdr:rowOff>
    </xdr:from>
    <xdr:ext cx="467360" cy="253365"/>
    <xdr:sp macro="" textlink="">
      <xdr:nvSpPr>
        <xdr:cNvPr id="813" name="【消防施設】&#10;一人当たり面積最小値テキスト"/>
        <xdr:cNvSpPr txBox="1"/>
      </xdr:nvSpPr>
      <xdr:spPr>
        <a:xfrm>
          <a:off x="19989800" y="1457261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0.019</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147955</xdr:rowOff>
    </xdr:from>
    <xdr:to>
      <xdr:col>116</xdr:col>
      <xdr:colOff>152400</xdr:colOff>
      <xdr:row>86</xdr:row>
      <xdr:rowOff>147955</xdr:rowOff>
    </xdr:to>
    <xdr:cxnSp macro="">
      <xdr:nvCxnSpPr>
        <xdr:cNvPr id="814" name="直線コネクタ 813"/>
        <xdr:cNvCxnSpPr/>
      </xdr:nvCxnSpPr>
      <xdr:spPr>
        <a:xfrm>
          <a:off x="19881850" y="14568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19050</xdr:rowOff>
    </xdr:from>
    <xdr:ext cx="467360" cy="257810"/>
    <xdr:sp macro="" textlink="">
      <xdr:nvSpPr>
        <xdr:cNvPr id="815" name="【消防施設】&#10;一人当たり面積最大値テキスト"/>
        <xdr:cNvSpPr txBox="1"/>
      </xdr:nvSpPr>
      <xdr:spPr>
        <a:xfrm>
          <a:off x="19989800" y="12931140"/>
          <a:ext cx="467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1.348</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73025</xdr:rowOff>
    </xdr:from>
    <xdr:to>
      <xdr:col>116</xdr:col>
      <xdr:colOff>152400</xdr:colOff>
      <xdr:row>78</xdr:row>
      <xdr:rowOff>73025</xdr:rowOff>
    </xdr:to>
    <xdr:cxnSp macro="">
      <xdr:nvCxnSpPr>
        <xdr:cNvPr id="816" name="直線コネクタ 815"/>
        <xdr:cNvCxnSpPr/>
      </xdr:nvCxnSpPr>
      <xdr:spPr>
        <a:xfrm>
          <a:off x="19881850" y="13152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4445</xdr:rowOff>
    </xdr:from>
    <xdr:ext cx="467360" cy="258445"/>
    <xdr:sp macro="" textlink="">
      <xdr:nvSpPr>
        <xdr:cNvPr id="817" name="【消防施設】&#10;一人当たり面積平均値テキスト"/>
        <xdr:cNvSpPr txBox="1"/>
      </xdr:nvSpPr>
      <xdr:spPr>
        <a:xfrm>
          <a:off x="19989800" y="14257655"/>
          <a:ext cx="46736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85</xdr:row>
      <xdr:rowOff>153035</xdr:rowOff>
    </xdr:from>
    <xdr:to>
      <xdr:col>116</xdr:col>
      <xdr:colOff>114300</xdr:colOff>
      <xdr:row>86</xdr:row>
      <xdr:rowOff>82550</xdr:rowOff>
    </xdr:to>
    <xdr:sp macro="" textlink="">
      <xdr:nvSpPr>
        <xdr:cNvPr id="818" name="フローチャート: 判断 817"/>
        <xdr:cNvSpPr/>
      </xdr:nvSpPr>
      <xdr:spPr>
        <a:xfrm>
          <a:off x="19900900" y="144062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153035</xdr:rowOff>
    </xdr:from>
    <xdr:to>
      <xdr:col>112</xdr:col>
      <xdr:colOff>38100</xdr:colOff>
      <xdr:row>86</xdr:row>
      <xdr:rowOff>82550</xdr:rowOff>
    </xdr:to>
    <xdr:sp macro="" textlink="">
      <xdr:nvSpPr>
        <xdr:cNvPr id="819" name="フローチャート: 判断 818"/>
        <xdr:cNvSpPr/>
      </xdr:nvSpPr>
      <xdr:spPr>
        <a:xfrm>
          <a:off x="19157950" y="14406245"/>
          <a:ext cx="8255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149225</xdr:rowOff>
    </xdr:from>
    <xdr:to>
      <xdr:col>107</xdr:col>
      <xdr:colOff>101600</xdr:colOff>
      <xdr:row>86</xdr:row>
      <xdr:rowOff>78740</xdr:rowOff>
    </xdr:to>
    <xdr:sp macro="" textlink="">
      <xdr:nvSpPr>
        <xdr:cNvPr id="820" name="フローチャート: 判断 819"/>
        <xdr:cNvSpPr/>
      </xdr:nvSpPr>
      <xdr:spPr>
        <a:xfrm>
          <a:off x="18345150" y="1440243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156845</xdr:rowOff>
    </xdr:from>
    <xdr:to>
      <xdr:col>102</xdr:col>
      <xdr:colOff>165100</xdr:colOff>
      <xdr:row>86</xdr:row>
      <xdr:rowOff>86995</xdr:rowOff>
    </xdr:to>
    <xdr:sp macro="" textlink="">
      <xdr:nvSpPr>
        <xdr:cNvPr id="821" name="フローチャート: 判断 820"/>
        <xdr:cNvSpPr/>
      </xdr:nvSpPr>
      <xdr:spPr>
        <a:xfrm>
          <a:off x="17551400" y="144100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86</xdr:row>
      <xdr:rowOff>19050</xdr:rowOff>
    </xdr:from>
    <xdr:to>
      <xdr:col>98</xdr:col>
      <xdr:colOff>38100</xdr:colOff>
      <xdr:row>86</xdr:row>
      <xdr:rowOff>120650</xdr:rowOff>
    </xdr:to>
    <xdr:sp macro="" textlink="">
      <xdr:nvSpPr>
        <xdr:cNvPr id="822" name="フローチャート: 判断 821"/>
        <xdr:cNvSpPr/>
      </xdr:nvSpPr>
      <xdr:spPr>
        <a:xfrm>
          <a:off x="16757650" y="144399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146685</xdr:rowOff>
    </xdr:from>
    <xdr:ext cx="762000" cy="250825"/>
    <xdr:sp macro="" textlink="">
      <xdr:nvSpPr>
        <xdr:cNvPr id="823" name="テキスト ボックス 822"/>
        <xdr:cNvSpPr txBox="1"/>
      </xdr:nvSpPr>
      <xdr:spPr>
        <a:xfrm>
          <a:off x="197802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88</xdr:row>
      <xdr:rowOff>146685</xdr:rowOff>
    </xdr:from>
    <xdr:ext cx="762000" cy="250825"/>
    <xdr:sp macro="" textlink="">
      <xdr:nvSpPr>
        <xdr:cNvPr id="824" name="テキスト ボックス 823"/>
        <xdr:cNvSpPr txBox="1"/>
      </xdr:nvSpPr>
      <xdr:spPr>
        <a:xfrm>
          <a:off x="190309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146685</xdr:rowOff>
    </xdr:from>
    <xdr:ext cx="759460" cy="250825"/>
    <xdr:sp macro="" textlink="">
      <xdr:nvSpPr>
        <xdr:cNvPr id="825" name="テキスト ボックス 824"/>
        <xdr:cNvSpPr txBox="1"/>
      </xdr:nvSpPr>
      <xdr:spPr>
        <a:xfrm>
          <a:off x="18224500" y="14902815"/>
          <a:ext cx="75946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146685</xdr:rowOff>
    </xdr:from>
    <xdr:ext cx="762000" cy="250825"/>
    <xdr:sp macro="" textlink="">
      <xdr:nvSpPr>
        <xdr:cNvPr id="826" name="テキスト ボックス 825"/>
        <xdr:cNvSpPr txBox="1"/>
      </xdr:nvSpPr>
      <xdr:spPr>
        <a:xfrm>
          <a:off x="174307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88</xdr:row>
      <xdr:rowOff>146685</xdr:rowOff>
    </xdr:from>
    <xdr:ext cx="762000" cy="250825"/>
    <xdr:sp macro="" textlink="">
      <xdr:nvSpPr>
        <xdr:cNvPr id="827" name="テキスト ボックス 826"/>
        <xdr:cNvSpPr txBox="1"/>
      </xdr:nvSpPr>
      <xdr:spPr>
        <a:xfrm>
          <a:off x="16630650" y="14902815"/>
          <a:ext cx="76200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86</xdr:row>
      <xdr:rowOff>10160</xdr:rowOff>
    </xdr:from>
    <xdr:to>
      <xdr:col>116</xdr:col>
      <xdr:colOff>114300</xdr:colOff>
      <xdr:row>86</xdr:row>
      <xdr:rowOff>111125</xdr:rowOff>
    </xdr:to>
    <xdr:sp macro="" textlink="">
      <xdr:nvSpPr>
        <xdr:cNvPr id="828" name="楕円 827"/>
        <xdr:cNvSpPr/>
      </xdr:nvSpPr>
      <xdr:spPr>
        <a:xfrm>
          <a:off x="19900900" y="144310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85</xdr:row>
      <xdr:rowOff>131445</xdr:rowOff>
    </xdr:from>
    <xdr:ext cx="467360" cy="257175"/>
    <xdr:sp macro="" textlink="">
      <xdr:nvSpPr>
        <xdr:cNvPr id="829" name="【消防施設】&#10;一人当たり面積該当値テキスト"/>
        <xdr:cNvSpPr txBox="1"/>
      </xdr:nvSpPr>
      <xdr:spPr>
        <a:xfrm>
          <a:off x="19989800" y="14384655"/>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0.099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86</xdr:row>
      <xdr:rowOff>18415</xdr:rowOff>
    </xdr:from>
    <xdr:to>
      <xdr:col>112</xdr:col>
      <xdr:colOff>38100</xdr:colOff>
      <xdr:row>86</xdr:row>
      <xdr:rowOff>120015</xdr:rowOff>
    </xdr:to>
    <xdr:sp macro="" textlink="">
      <xdr:nvSpPr>
        <xdr:cNvPr id="830" name="楕円 829"/>
        <xdr:cNvSpPr/>
      </xdr:nvSpPr>
      <xdr:spPr>
        <a:xfrm>
          <a:off x="19157950" y="1443926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86</xdr:row>
      <xdr:rowOff>60960</xdr:rowOff>
    </xdr:from>
    <xdr:to>
      <xdr:col>116</xdr:col>
      <xdr:colOff>63500</xdr:colOff>
      <xdr:row>86</xdr:row>
      <xdr:rowOff>69850</xdr:rowOff>
    </xdr:to>
    <xdr:cxnSp macro="">
      <xdr:nvCxnSpPr>
        <xdr:cNvPr id="831" name="直線コネクタ 830"/>
        <xdr:cNvCxnSpPr/>
      </xdr:nvCxnSpPr>
      <xdr:spPr>
        <a:xfrm flipV="1">
          <a:off x="19202400" y="14481810"/>
          <a:ext cx="7493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86</xdr:row>
      <xdr:rowOff>19050</xdr:rowOff>
    </xdr:from>
    <xdr:to>
      <xdr:col>107</xdr:col>
      <xdr:colOff>101600</xdr:colOff>
      <xdr:row>86</xdr:row>
      <xdr:rowOff>120650</xdr:rowOff>
    </xdr:to>
    <xdr:sp macro="" textlink="">
      <xdr:nvSpPr>
        <xdr:cNvPr id="832" name="楕円 831"/>
        <xdr:cNvSpPr/>
      </xdr:nvSpPr>
      <xdr:spPr>
        <a:xfrm>
          <a:off x="18345150" y="1443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69850</xdr:rowOff>
    </xdr:from>
    <xdr:to>
      <xdr:col>111</xdr:col>
      <xdr:colOff>171450</xdr:colOff>
      <xdr:row>86</xdr:row>
      <xdr:rowOff>70485</xdr:rowOff>
    </xdr:to>
    <xdr:cxnSp macro="">
      <xdr:nvCxnSpPr>
        <xdr:cNvPr id="833" name="直線コネクタ 832"/>
        <xdr:cNvCxnSpPr/>
      </xdr:nvCxnSpPr>
      <xdr:spPr>
        <a:xfrm flipV="1">
          <a:off x="18395950" y="14490700"/>
          <a:ext cx="8064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86</xdr:row>
      <xdr:rowOff>20320</xdr:rowOff>
    </xdr:from>
    <xdr:to>
      <xdr:col>102</xdr:col>
      <xdr:colOff>165100</xdr:colOff>
      <xdr:row>86</xdr:row>
      <xdr:rowOff>122555</xdr:rowOff>
    </xdr:to>
    <xdr:sp macro="" textlink="">
      <xdr:nvSpPr>
        <xdr:cNvPr id="834" name="楕円 833"/>
        <xdr:cNvSpPr/>
      </xdr:nvSpPr>
      <xdr:spPr>
        <a:xfrm>
          <a:off x="17551400" y="14441170"/>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70485</xdr:rowOff>
    </xdr:from>
    <xdr:to>
      <xdr:col>107</xdr:col>
      <xdr:colOff>50800</xdr:colOff>
      <xdr:row>86</xdr:row>
      <xdr:rowOff>71755</xdr:rowOff>
    </xdr:to>
    <xdr:cxnSp macro="">
      <xdr:nvCxnSpPr>
        <xdr:cNvPr id="835" name="直線コネクタ 834"/>
        <xdr:cNvCxnSpPr/>
      </xdr:nvCxnSpPr>
      <xdr:spPr>
        <a:xfrm flipV="1">
          <a:off x="17602200" y="1449133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86</xdr:row>
      <xdr:rowOff>23495</xdr:rowOff>
    </xdr:from>
    <xdr:to>
      <xdr:col>98</xdr:col>
      <xdr:colOff>38100</xdr:colOff>
      <xdr:row>86</xdr:row>
      <xdr:rowOff>125730</xdr:rowOff>
    </xdr:to>
    <xdr:sp macro="" textlink="">
      <xdr:nvSpPr>
        <xdr:cNvPr id="836" name="楕円 835"/>
        <xdr:cNvSpPr/>
      </xdr:nvSpPr>
      <xdr:spPr>
        <a:xfrm>
          <a:off x="16757650" y="1444434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86</xdr:row>
      <xdr:rowOff>71755</xdr:rowOff>
    </xdr:from>
    <xdr:to>
      <xdr:col>102</xdr:col>
      <xdr:colOff>114300</xdr:colOff>
      <xdr:row>86</xdr:row>
      <xdr:rowOff>74295</xdr:rowOff>
    </xdr:to>
    <xdr:cxnSp macro="">
      <xdr:nvCxnSpPr>
        <xdr:cNvPr id="837" name="直線コネクタ 836"/>
        <xdr:cNvCxnSpPr/>
      </xdr:nvCxnSpPr>
      <xdr:spPr>
        <a:xfrm flipV="1">
          <a:off x="16802100" y="14492605"/>
          <a:ext cx="8001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84</xdr:row>
      <xdr:rowOff>99060</xdr:rowOff>
    </xdr:from>
    <xdr:ext cx="469900" cy="257810"/>
    <xdr:sp macro="" textlink="">
      <xdr:nvSpPr>
        <xdr:cNvPr id="838" name="n_1aveValue【消防施設】&#10;一人当たり面積"/>
        <xdr:cNvSpPr txBox="1"/>
      </xdr:nvSpPr>
      <xdr:spPr>
        <a:xfrm>
          <a:off x="18980150" y="141846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0.125</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84</xdr:row>
      <xdr:rowOff>95885</xdr:rowOff>
    </xdr:from>
    <xdr:ext cx="469265" cy="258445"/>
    <xdr:sp macro="" textlink="">
      <xdr:nvSpPr>
        <xdr:cNvPr id="839" name="n_2aveValue【消防施設】&#10;一人当たり面積"/>
        <xdr:cNvSpPr txBox="1"/>
      </xdr:nvSpPr>
      <xdr:spPr>
        <a:xfrm>
          <a:off x="18180050" y="141814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84</xdr:row>
      <xdr:rowOff>104140</xdr:rowOff>
    </xdr:from>
    <xdr:ext cx="469265" cy="255905"/>
    <xdr:sp macro="" textlink="">
      <xdr:nvSpPr>
        <xdr:cNvPr id="840" name="n_3aveValue【消防施設】&#10;一人当たり面積"/>
        <xdr:cNvSpPr txBox="1"/>
      </xdr:nvSpPr>
      <xdr:spPr>
        <a:xfrm>
          <a:off x="17386300" y="1418971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0.121</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84</xdr:row>
      <xdr:rowOff>137160</xdr:rowOff>
    </xdr:from>
    <xdr:ext cx="469265" cy="258445"/>
    <xdr:sp macro="" textlink="">
      <xdr:nvSpPr>
        <xdr:cNvPr id="841" name="n_4aveValue【消防施設】&#10;一人当たり面積"/>
        <xdr:cNvSpPr txBox="1"/>
      </xdr:nvSpPr>
      <xdr:spPr>
        <a:xfrm>
          <a:off x="16592550" y="1422273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0.090</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86</xdr:row>
      <xdr:rowOff>111125</xdr:rowOff>
    </xdr:from>
    <xdr:ext cx="469900" cy="252730"/>
    <xdr:sp macro="" textlink="">
      <xdr:nvSpPr>
        <xdr:cNvPr id="842" name="n_1mainValue【消防施設】&#10;一人当たり面積"/>
        <xdr:cNvSpPr txBox="1"/>
      </xdr:nvSpPr>
      <xdr:spPr>
        <a:xfrm>
          <a:off x="18980150" y="14531975"/>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86</xdr:row>
      <xdr:rowOff>111760</xdr:rowOff>
    </xdr:from>
    <xdr:ext cx="469265" cy="254000"/>
    <xdr:sp macro="" textlink="">
      <xdr:nvSpPr>
        <xdr:cNvPr id="843" name="n_2mainValue【消防施設】&#10;一人当たり面積"/>
        <xdr:cNvSpPr txBox="1"/>
      </xdr:nvSpPr>
      <xdr:spPr>
        <a:xfrm>
          <a:off x="18180050" y="14532610"/>
          <a:ext cx="469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86</xdr:row>
      <xdr:rowOff>113030</xdr:rowOff>
    </xdr:from>
    <xdr:ext cx="469265" cy="253365"/>
    <xdr:sp macro="" textlink="">
      <xdr:nvSpPr>
        <xdr:cNvPr id="844" name="n_3mainValue【消防施設】&#10;一人当たり面積"/>
        <xdr:cNvSpPr txBox="1"/>
      </xdr:nvSpPr>
      <xdr:spPr>
        <a:xfrm>
          <a:off x="17386300" y="14533880"/>
          <a:ext cx="46926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86</xdr:row>
      <xdr:rowOff>116205</xdr:rowOff>
    </xdr:from>
    <xdr:ext cx="469265" cy="254000"/>
    <xdr:sp macro="" textlink="">
      <xdr:nvSpPr>
        <xdr:cNvPr id="845" name="n_4mainValue【消防施設】&#10;一人当たり面積"/>
        <xdr:cNvSpPr txBox="1"/>
      </xdr:nvSpPr>
      <xdr:spPr>
        <a:xfrm>
          <a:off x="16592550" y="14537055"/>
          <a:ext cx="469265"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6" name="正方形/長方形 845"/>
        <xdr:cNvSpPr/>
      </xdr:nvSpPr>
      <xdr:spPr>
        <a:xfrm>
          <a:off x="11207750" y="1527810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7" name="正方形/長方形 846"/>
        <xdr:cNvSpPr/>
      </xdr:nvSpPr>
      <xdr:spPr>
        <a:xfrm>
          <a:off x="113157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8" name="正方形/長方形 847"/>
        <xdr:cNvSpPr/>
      </xdr:nvSpPr>
      <xdr:spPr>
        <a:xfrm>
          <a:off x="113157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50/79</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9" name="正方形/長方形 848"/>
        <xdr:cNvSpPr/>
      </xdr:nvSpPr>
      <xdr:spPr>
        <a:xfrm>
          <a:off x="122364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50" name="正方形/長方形 849"/>
        <xdr:cNvSpPr/>
      </xdr:nvSpPr>
      <xdr:spPr>
        <a:xfrm>
          <a:off x="122364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51" name="正方形/長方形 850"/>
        <xdr:cNvSpPr/>
      </xdr:nvSpPr>
      <xdr:spPr>
        <a:xfrm>
          <a:off x="1326515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52" name="正方形/長方形 851"/>
        <xdr:cNvSpPr/>
      </xdr:nvSpPr>
      <xdr:spPr>
        <a:xfrm>
          <a:off x="1326515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3" name="正方形/長方形 852"/>
        <xdr:cNvSpPr/>
      </xdr:nvSpPr>
      <xdr:spPr>
        <a:xfrm>
          <a:off x="11207750" y="16421100"/>
          <a:ext cx="424815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815" cy="225425"/>
    <xdr:sp macro="" textlink="">
      <xdr:nvSpPr>
        <xdr:cNvPr id="854" name="テキスト ボックス 853"/>
        <xdr:cNvSpPr txBox="1"/>
      </xdr:nvSpPr>
      <xdr:spPr>
        <a:xfrm>
          <a:off x="11169650" y="162306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171450</xdr:colOff>
      <xdr:row>111</xdr:row>
      <xdr:rowOff>19050</xdr:rowOff>
    </xdr:to>
    <xdr:cxnSp macro="">
      <xdr:nvCxnSpPr>
        <xdr:cNvPr id="855" name="直線コネクタ 854"/>
        <xdr:cNvCxnSpPr/>
      </xdr:nvCxnSpPr>
      <xdr:spPr>
        <a:xfrm>
          <a:off x="11207750" y="18707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4185" cy="259080"/>
    <xdr:sp macro="" textlink="">
      <xdr:nvSpPr>
        <xdr:cNvPr id="856" name="テキスト ボックス 855"/>
        <xdr:cNvSpPr txBox="1"/>
      </xdr:nvSpPr>
      <xdr:spPr>
        <a:xfrm>
          <a:off x="10797540" y="18564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109</xdr:row>
      <xdr:rowOff>35560</xdr:rowOff>
    </xdr:from>
    <xdr:to>
      <xdr:col>89</xdr:col>
      <xdr:colOff>171450</xdr:colOff>
      <xdr:row>109</xdr:row>
      <xdr:rowOff>35560</xdr:rowOff>
    </xdr:to>
    <xdr:cxnSp macro="">
      <xdr:nvCxnSpPr>
        <xdr:cNvPr id="857" name="直線コネクタ 856"/>
        <xdr:cNvCxnSpPr/>
      </xdr:nvCxnSpPr>
      <xdr:spPr>
        <a:xfrm>
          <a:off x="11207750" y="183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108</xdr:row>
      <xdr:rowOff>64770</xdr:rowOff>
    </xdr:from>
    <xdr:ext cx="464185" cy="255905"/>
    <xdr:sp macro="" textlink="">
      <xdr:nvSpPr>
        <xdr:cNvPr id="858" name="テキスト ボックス 857"/>
        <xdr:cNvSpPr txBox="1"/>
      </xdr:nvSpPr>
      <xdr:spPr>
        <a:xfrm>
          <a:off x="10797540" y="1823847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107</xdr:row>
      <xdr:rowOff>52070</xdr:rowOff>
    </xdr:from>
    <xdr:to>
      <xdr:col>89</xdr:col>
      <xdr:colOff>171450</xdr:colOff>
      <xdr:row>107</xdr:row>
      <xdr:rowOff>52070</xdr:rowOff>
    </xdr:to>
    <xdr:cxnSp macro="">
      <xdr:nvCxnSpPr>
        <xdr:cNvPr id="859" name="直線コネクタ 858"/>
        <xdr:cNvCxnSpPr/>
      </xdr:nvCxnSpPr>
      <xdr:spPr>
        <a:xfrm>
          <a:off x="11207750" y="1805432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106</xdr:row>
      <xdr:rowOff>80645</xdr:rowOff>
    </xdr:from>
    <xdr:ext cx="400685" cy="259080"/>
    <xdr:sp macro="" textlink="">
      <xdr:nvSpPr>
        <xdr:cNvPr id="860" name="テキスト ボックス 859"/>
        <xdr:cNvSpPr txBox="1"/>
      </xdr:nvSpPr>
      <xdr:spPr>
        <a:xfrm>
          <a:off x="10842625" y="1791144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105</xdr:row>
      <xdr:rowOff>67945</xdr:rowOff>
    </xdr:from>
    <xdr:to>
      <xdr:col>89</xdr:col>
      <xdr:colOff>171450</xdr:colOff>
      <xdr:row>105</xdr:row>
      <xdr:rowOff>67945</xdr:rowOff>
    </xdr:to>
    <xdr:cxnSp macro="">
      <xdr:nvCxnSpPr>
        <xdr:cNvPr id="861" name="直線コネクタ 860"/>
        <xdr:cNvCxnSpPr/>
      </xdr:nvCxnSpPr>
      <xdr:spPr>
        <a:xfrm>
          <a:off x="11207750" y="17727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104</xdr:row>
      <xdr:rowOff>97790</xdr:rowOff>
    </xdr:from>
    <xdr:ext cx="400685" cy="255905"/>
    <xdr:sp macro="" textlink="">
      <xdr:nvSpPr>
        <xdr:cNvPr id="862" name="テキスト ボックス 861"/>
        <xdr:cNvSpPr txBox="1"/>
      </xdr:nvSpPr>
      <xdr:spPr>
        <a:xfrm>
          <a:off x="10842625" y="17585690"/>
          <a:ext cx="4006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103</xdr:row>
      <xdr:rowOff>84455</xdr:rowOff>
    </xdr:from>
    <xdr:to>
      <xdr:col>89</xdr:col>
      <xdr:colOff>171450</xdr:colOff>
      <xdr:row>103</xdr:row>
      <xdr:rowOff>84455</xdr:rowOff>
    </xdr:to>
    <xdr:cxnSp macro="">
      <xdr:nvCxnSpPr>
        <xdr:cNvPr id="863" name="直線コネクタ 862"/>
        <xdr:cNvCxnSpPr/>
      </xdr:nvCxnSpPr>
      <xdr:spPr>
        <a:xfrm>
          <a:off x="11207750" y="174009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102</xdr:row>
      <xdr:rowOff>113665</xdr:rowOff>
    </xdr:from>
    <xdr:ext cx="400685" cy="258445"/>
    <xdr:sp macro="" textlink="">
      <xdr:nvSpPr>
        <xdr:cNvPr id="864" name="テキスト ボックス 863"/>
        <xdr:cNvSpPr txBox="1"/>
      </xdr:nvSpPr>
      <xdr:spPr>
        <a:xfrm>
          <a:off x="10842625" y="17258665"/>
          <a:ext cx="4006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101</xdr:row>
      <xdr:rowOff>100965</xdr:rowOff>
    </xdr:from>
    <xdr:to>
      <xdr:col>89</xdr:col>
      <xdr:colOff>171450</xdr:colOff>
      <xdr:row>101</xdr:row>
      <xdr:rowOff>100965</xdr:rowOff>
    </xdr:to>
    <xdr:cxnSp macro="">
      <xdr:nvCxnSpPr>
        <xdr:cNvPr id="865" name="直線コネクタ 864"/>
        <xdr:cNvCxnSpPr/>
      </xdr:nvCxnSpPr>
      <xdr:spPr>
        <a:xfrm>
          <a:off x="11207750" y="170745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100</xdr:row>
      <xdr:rowOff>130175</xdr:rowOff>
    </xdr:from>
    <xdr:ext cx="400685" cy="259080"/>
    <xdr:sp macro="" textlink="">
      <xdr:nvSpPr>
        <xdr:cNvPr id="866" name="テキスト ボックス 865"/>
        <xdr:cNvSpPr txBox="1"/>
      </xdr:nvSpPr>
      <xdr:spPr>
        <a:xfrm>
          <a:off x="10842625" y="16932275"/>
          <a:ext cx="4006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99</xdr:row>
      <xdr:rowOff>116840</xdr:rowOff>
    </xdr:from>
    <xdr:to>
      <xdr:col>89</xdr:col>
      <xdr:colOff>171450</xdr:colOff>
      <xdr:row>99</xdr:row>
      <xdr:rowOff>116840</xdr:rowOff>
    </xdr:to>
    <xdr:cxnSp macro="">
      <xdr:nvCxnSpPr>
        <xdr:cNvPr id="867" name="直線コネクタ 866"/>
        <xdr:cNvCxnSpPr/>
      </xdr:nvCxnSpPr>
      <xdr:spPr>
        <a:xfrm>
          <a:off x="11207750" y="167474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98</xdr:row>
      <xdr:rowOff>146050</xdr:rowOff>
    </xdr:from>
    <xdr:ext cx="338455" cy="255905"/>
    <xdr:sp macro="" textlink="">
      <xdr:nvSpPr>
        <xdr:cNvPr id="868" name="テキスト ボックス 867"/>
        <xdr:cNvSpPr txBox="1"/>
      </xdr:nvSpPr>
      <xdr:spPr>
        <a:xfrm>
          <a:off x="10906760" y="16605250"/>
          <a:ext cx="3384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171450</xdr:colOff>
      <xdr:row>97</xdr:row>
      <xdr:rowOff>133350</xdr:rowOff>
    </xdr:to>
    <xdr:cxnSp macro="">
      <xdr:nvCxnSpPr>
        <xdr:cNvPr id="869" name="直線コネクタ 868"/>
        <xdr:cNvCxnSpPr/>
      </xdr:nvCxnSpPr>
      <xdr:spPr>
        <a:xfrm>
          <a:off x="11207750" y="16421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70" name="【庁舎】&#10;有形固定資産減価償却率グラフ枠"/>
        <xdr:cNvSpPr/>
      </xdr:nvSpPr>
      <xdr:spPr>
        <a:xfrm>
          <a:off x="11207750" y="16421100"/>
          <a:ext cx="424815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100</xdr:row>
      <xdr:rowOff>27305</xdr:rowOff>
    </xdr:from>
    <xdr:to>
      <xdr:col>85</xdr:col>
      <xdr:colOff>126365</xdr:colOff>
      <xdr:row>109</xdr:row>
      <xdr:rowOff>32385</xdr:rowOff>
    </xdr:to>
    <xdr:cxnSp macro="">
      <xdr:nvCxnSpPr>
        <xdr:cNvPr id="871" name="直線コネクタ 870"/>
        <xdr:cNvCxnSpPr/>
      </xdr:nvCxnSpPr>
      <xdr:spPr>
        <a:xfrm flipV="1">
          <a:off x="14699615" y="16829405"/>
          <a:ext cx="0" cy="1548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36195</xdr:rowOff>
    </xdr:from>
    <xdr:ext cx="402590" cy="259080"/>
    <xdr:sp macro="" textlink="">
      <xdr:nvSpPr>
        <xdr:cNvPr id="872" name="【庁舎】&#10;有形固定資産減価償却率最小値テキスト"/>
        <xdr:cNvSpPr txBox="1"/>
      </xdr:nvSpPr>
      <xdr:spPr>
        <a:xfrm>
          <a:off x="14738350" y="18381345"/>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99.8</a:t>
          </a:r>
          <a:endParaRPr kumimoji="1" lang="ja-JP" altLang="en-US" sz="1000" b="1">
            <a:latin typeface="ＭＳ Ｐゴシック"/>
            <a:ea typeface="ＭＳ Ｐゴシック"/>
          </a:endParaRPr>
        </a:p>
      </xdr:txBody>
    </xdr:sp>
    <xdr:clientData/>
  </xdr:oneCellAnchor>
  <xdr:twoCellAnchor>
    <xdr:from>
      <xdr:col>85</xdr:col>
      <xdr:colOff>38100</xdr:colOff>
      <xdr:row>109</xdr:row>
      <xdr:rowOff>32385</xdr:rowOff>
    </xdr:from>
    <xdr:to>
      <xdr:col>86</xdr:col>
      <xdr:colOff>25400</xdr:colOff>
      <xdr:row>109</xdr:row>
      <xdr:rowOff>32385</xdr:rowOff>
    </xdr:to>
    <xdr:cxnSp macro="">
      <xdr:nvCxnSpPr>
        <xdr:cNvPr id="873" name="直線コネクタ 872"/>
        <xdr:cNvCxnSpPr/>
      </xdr:nvCxnSpPr>
      <xdr:spPr>
        <a:xfrm>
          <a:off x="14611350" y="183775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145415</xdr:rowOff>
    </xdr:from>
    <xdr:ext cx="337820" cy="255905"/>
    <xdr:sp macro="" textlink="">
      <xdr:nvSpPr>
        <xdr:cNvPr id="874" name="【庁舎】&#10;有形固定資産減価償却率最大値テキスト"/>
        <xdr:cNvSpPr txBox="1"/>
      </xdr:nvSpPr>
      <xdr:spPr>
        <a:xfrm>
          <a:off x="14738350" y="16604615"/>
          <a:ext cx="33782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85</xdr:col>
      <xdr:colOff>38100</xdr:colOff>
      <xdr:row>100</xdr:row>
      <xdr:rowOff>27305</xdr:rowOff>
    </xdr:from>
    <xdr:to>
      <xdr:col>86</xdr:col>
      <xdr:colOff>25400</xdr:colOff>
      <xdr:row>100</xdr:row>
      <xdr:rowOff>27305</xdr:rowOff>
    </xdr:to>
    <xdr:cxnSp macro="">
      <xdr:nvCxnSpPr>
        <xdr:cNvPr id="875" name="直線コネクタ 874"/>
        <xdr:cNvCxnSpPr/>
      </xdr:nvCxnSpPr>
      <xdr:spPr>
        <a:xfrm>
          <a:off x="14611350" y="168294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97790</xdr:rowOff>
    </xdr:from>
    <xdr:ext cx="402590" cy="255905"/>
    <xdr:sp macro="" textlink="">
      <xdr:nvSpPr>
        <xdr:cNvPr id="876" name="【庁舎】&#10;有形固定資産減価償却率平均値テキスト"/>
        <xdr:cNvSpPr txBox="1"/>
      </xdr:nvSpPr>
      <xdr:spPr>
        <a:xfrm>
          <a:off x="14738350" y="17414240"/>
          <a:ext cx="402590" cy="25590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104</xdr:row>
      <xdr:rowOff>74930</xdr:rowOff>
    </xdr:from>
    <xdr:to>
      <xdr:col>85</xdr:col>
      <xdr:colOff>171450</xdr:colOff>
      <xdr:row>105</xdr:row>
      <xdr:rowOff>4445</xdr:rowOff>
    </xdr:to>
    <xdr:sp macro="" textlink="">
      <xdr:nvSpPr>
        <xdr:cNvPr id="877" name="フローチャート: 判断 876"/>
        <xdr:cNvSpPr/>
      </xdr:nvSpPr>
      <xdr:spPr>
        <a:xfrm>
          <a:off x="14649450" y="17562830"/>
          <a:ext cx="952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76200</xdr:rowOff>
    </xdr:from>
    <xdr:to>
      <xdr:col>81</xdr:col>
      <xdr:colOff>101600</xdr:colOff>
      <xdr:row>105</xdr:row>
      <xdr:rowOff>6350</xdr:rowOff>
    </xdr:to>
    <xdr:sp macro="" textlink="">
      <xdr:nvSpPr>
        <xdr:cNvPr id="878" name="フローチャート: 判断 877"/>
        <xdr:cNvSpPr/>
      </xdr:nvSpPr>
      <xdr:spPr>
        <a:xfrm>
          <a:off x="13887450" y="1756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59690</xdr:rowOff>
    </xdr:from>
    <xdr:to>
      <xdr:col>76</xdr:col>
      <xdr:colOff>165100</xdr:colOff>
      <xdr:row>104</xdr:row>
      <xdr:rowOff>161290</xdr:rowOff>
    </xdr:to>
    <xdr:sp macro="" textlink="">
      <xdr:nvSpPr>
        <xdr:cNvPr id="879" name="フローチャート: 判断 878"/>
        <xdr:cNvSpPr/>
      </xdr:nvSpPr>
      <xdr:spPr>
        <a:xfrm>
          <a:off x="13093700" y="1754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63500</xdr:rowOff>
    </xdr:from>
    <xdr:to>
      <xdr:col>72</xdr:col>
      <xdr:colOff>38100</xdr:colOff>
      <xdr:row>104</xdr:row>
      <xdr:rowOff>164465</xdr:rowOff>
    </xdr:to>
    <xdr:sp macro="" textlink="">
      <xdr:nvSpPr>
        <xdr:cNvPr id="880" name="フローチャート: 判断 879"/>
        <xdr:cNvSpPr/>
      </xdr:nvSpPr>
      <xdr:spPr>
        <a:xfrm>
          <a:off x="12299950" y="17551400"/>
          <a:ext cx="8255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90805</xdr:rowOff>
    </xdr:from>
    <xdr:to>
      <xdr:col>67</xdr:col>
      <xdr:colOff>101600</xdr:colOff>
      <xdr:row>105</xdr:row>
      <xdr:rowOff>20955</xdr:rowOff>
    </xdr:to>
    <xdr:sp macro="" textlink="">
      <xdr:nvSpPr>
        <xdr:cNvPr id="881" name="フローチャート: 判断 880"/>
        <xdr:cNvSpPr/>
      </xdr:nvSpPr>
      <xdr:spPr>
        <a:xfrm>
          <a:off x="11487150" y="17578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882" name="テキスト ボックス 881"/>
        <xdr:cNvSpPr txBox="1"/>
      </xdr:nvSpPr>
      <xdr:spPr>
        <a:xfrm>
          <a:off x="1452880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59460" cy="259080"/>
    <xdr:sp macro="" textlink="">
      <xdr:nvSpPr>
        <xdr:cNvPr id="883" name="テキスト ボックス 882"/>
        <xdr:cNvSpPr txBox="1"/>
      </xdr:nvSpPr>
      <xdr:spPr>
        <a:xfrm>
          <a:off x="137668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884" name="テキスト ボックス 883"/>
        <xdr:cNvSpPr txBox="1"/>
      </xdr:nvSpPr>
      <xdr:spPr>
        <a:xfrm>
          <a:off x="129730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171450</xdr:colOff>
      <xdr:row>111</xdr:row>
      <xdr:rowOff>16510</xdr:rowOff>
    </xdr:from>
    <xdr:ext cx="762000" cy="259080"/>
    <xdr:sp macro="" textlink="">
      <xdr:nvSpPr>
        <xdr:cNvPr id="885" name="テキスト ボックス 884"/>
        <xdr:cNvSpPr txBox="1"/>
      </xdr:nvSpPr>
      <xdr:spPr>
        <a:xfrm>
          <a:off x="12172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59460" cy="259080"/>
    <xdr:sp macro="" textlink="">
      <xdr:nvSpPr>
        <xdr:cNvPr id="886" name="テキスト ボックス 885"/>
        <xdr:cNvSpPr txBox="1"/>
      </xdr:nvSpPr>
      <xdr:spPr>
        <a:xfrm>
          <a:off x="11366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106</xdr:row>
      <xdr:rowOff>50165</xdr:rowOff>
    </xdr:from>
    <xdr:to>
      <xdr:col>85</xdr:col>
      <xdr:colOff>171450</xdr:colOff>
      <xdr:row>106</xdr:row>
      <xdr:rowOff>151765</xdr:rowOff>
    </xdr:to>
    <xdr:sp macro="" textlink="">
      <xdr:nvSpPr>
        <xdr:cNvPr id="887" name="楕円 886"/>
        <xdr:cNvSpPr/>
      </xdr:nvSpPr>
      <xdr:spPr>
        <a:xfrm>
          <a:off x="14649450" y="1788096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29210</xdr:rowOff>
    </xdr:from>
    <xdr:ext cx="402590" cy="255905"/>
    <xdr:sp macro="" textlink="">
      <xdr:nvSpPr>
        <xdr:cNvPr id="888" name="【庁舎】&#10;有形固定資産減価償却率該当値テキスト"/>
        <xdr:cNvSpPr txBox="1"/>
      </xdr:nvSpPr>
      <xdr:spPr>
        <a:xfrm>
          <a:off x="14738350" y="17860010"/>
          <a:ext cx="40259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72.5</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106</xdr:row>
      <xdr:rowOff>20320</xdr:rowOff>
    </xdr:from>
    <xdr:to>
      <xdr:col>81</xdr:col>
      <xdr:colOff>101600</xdr:colOff>
      <xdr:row>106</xdr:row>
      <xdr:rowOff>121920</xdr:rowOff>
    </xdr:to>
    <xdr:sp macro="" textlink="">
      <xdr:nvSpPr>
        <xdr:cNvPr id="889" name="楕円 888"/>
        <xdr:cNvSpPr/>
      </xdr:nvSpPr>
      <xdr:spPr>
        <a:xfrm>
          <a:off x="13887450" y="17851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71120</xdr:rowOff>
    </xdr:from>
    <xdr:to>
      <xdr:col>85</xdr:col>
      <xdr:colOff>127000</xdr:colOff>
      <xdr:row>106</xdr:row>
      <xdr:rowOff>100965</xdr:rowOff>
    </xdr:to>
    <xdr:cxnSp macro="">
      <xdr:nvCxnSpPr>
        <xdr:cNvPr id="890" name="直線コネクタ 889"/>
        <xdr:cNvCxnSpPr/>
      </xdr:nvCxnSpPr>
      <xdr:spPr>
        <a:xfrm>
          <a:off x="13938250" y="17901920"/>
          <a:ext cx="762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74930</xdr:rowOff>
    </xdr:from>
    <xdr:to>
      <xdr:col>76</xdr:col>
      <xdr:colOff>165100</xdr:colOff>
      <xdr:row>107</xdr:row>
      <xdr:rowOff>4445</xdr:rowOff>
    </xdr:to>
    <xdr:sp macro="" textlink="">
      <xdr:nvSpPr>
        <xdr:cNvPr id="891" name="楕円 890"/>
        <xdr:cNvSpPr/>
      </xdr:nvSpPr>
      <xdr:spPr>
        <a:xfrm>
          <a:off x="13093700" y="179057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71120</xdr:rowOff>
    </xdr:from>
    <xdr:to>
      <xdr:col>81</xdr:col>
      <xdr:colOff>50800</xdr:colOff>
      <xdr:row>106</xdr:row>
      <xdr:rowOff>125095</xdr:rowOff>
    </xdr:to>
    <xdr:cxnSp macro="">
      <xdr:nvCxnSpPr>
        <xdr:cNvPr id="892" name="直線コネクタ 891"/>
        <xdr:cNvCxnSpPr/>
      </xdr:nvCxnSpPr>
      <xdr:spPr>
        <a:xfrm flipV="1">
          <a:off x="13144500" y="17901920"/>
          <a:ext cx="79375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57785</xdr:rowOff>
    </xdr:from>
    <xdr:to>
      <xdr:col>72</xdr:col>
      <xdr:colOff>38100</xdr:colOff>
      <xdr:row>106</xdr:row>
      <xdr:rowOff>159385</xdr:rowOff>
    </xdr:to>
    <xdr:sp macro="" textlink="">
      <xdr:nvSpPr>
        <xdr:cNvPr id="893" name="楕円 892"/>
        <xdr:cNvSpPr/>
      </xdr:nvSpPr>
      <xdr:spPr>
        <a:xfrm>
          <a:off x="12299950" y="178885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171450</xdr:colOff>
      <xdr:row>106</xdr:row>
      <xdr:rowOff>109220</xdr:rowOff>
    </xdr:from>
    <xdr:to>
      <xdr:col>76</xdr:col>
      <xdr:colOff>114300</xdr:colOff>
      <xdr:row>106</xdr:row>
      <xdr:rowOff>125095</xdr:rowOff>
    </xdr:to>
    <xdr:cxnSp macro="">
      <xdr:nvCxnSpPr>
        <xdr:cNvPr id="894" name="直線コネクタ 893"/>
        <xdr:cNvCxnSpPr/>
      </xdr:nvCxnSpPr>
      <xdr:spPr>
        <a:xfrm>
          <a:off x="12344400" y="17940020"/>
          <a:ext cx="800100" cy="158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31750</xdr:rowOff>
    </xdr:from>
    <xdr:to>
      <xdr:col>67</xdr:col>
      <xdr:colOff>101600</xdr:colOff>
      <xdr:row>106</xdr:row>
      <xdr:rowOff>133350</xdr:rowOff>
    </xdr:to>
    <xdr:sp macro="" textlink="">
      <xdr:nvSpPr>
        <xdr:cNvPr id="895" name="楕円 894"/>
        <xdr:cNvSpPr/>
      </xdr:nvSpPr>
      <xdr:spPr>
        <a:xfrm>
          <a:off x="11487150" y="1786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82550</xdr:rowOff>
    </xdr:from>
    <xdr:to>
      <xdr:col>71</xdr:col>
      <xdr:colOff>171450</xdr:colOff>
      <xdr:row>106</xdr:row>
      <xdr:rowOff>109220</xdr:rowOff>
    </xdr:to>
    <xdr:cxnSp macro="">
      <xdr:nvCxnSpPr>
        <xdr:cNvPr id="896" name="直線コネクタ 895"/>
        <xdr:cNvCxnSpPr/>
      </xdr:nvCxnSpPr>
      <xdr:spPr>
        <a:xfrm>
          <a:off x="11537950" y="17913350"/>
          <a:ext cx="80645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22860</xdr:rowOff>
    </xdr:from>
    <xdr:ext cx="402590" cy="259080"/>
    <xdr:sp macro="" textlink="">
      <xdr:nvSpPr>
        <xdr:cNvPr id="897" name="n_1aveValue【庁舎】&#10;有形固定資産減価償却率"/>
        <xdr:cNvSpPr txBox="1"/>
      </xdr:nvSpPr>
      <xdr:spPr>
        <a:xfrm>
          <a:off x="13742035" y="1733931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6350</xdr:rowOff>
    </xdr:from>
    <xdr:ext cx="401955" cy="255905"/>
    <xdr:sp macro="" textlink="">
      <xdr:nvSpPr>
        <xdr:cNvPr id="898" name="n_2aveValue【庁舎】&#10;有形固定資産減価償却率"/>
        <xdr:cNvSpPr txBox="1"/>
      </xdr:nvSpPr>
      <xdr:spPr>
        <a:xfrm>
          <a:off x="12960985" y="17322800"/>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9525</xdr:rowOff>
    </xdr:from>
    <xdr:ext cx="404495" cy="255905"/>
    <xdr:sp macro="" textlink="">
      <xdr:nvSpPr>
        <xdr:cNvPr id="899" name="n_3aveValue【庁舎】&#10;有形固定資産減価償却率"/>
        <xdr:cNvSpPr txBox="1"/>
      </xdr:nvSpPr>
      <xdr:spPr>
        <a:xfrm>
          <a:off x="12167235" y="17325975"/>
          <a:ext cx="40449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52.3</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37465</xdr:rowOff>
    </xdr:from>
    <xdr:ext cx="401955" cy="259080"/>
    <xdr:sp macro="" textlink="">
      <xdr:nvSpPr>
        <xdr:cNvPr id="900" name="n_4aveValue【庁舎】&#10;有形固定資産減価償却率"/>
        <xdr:cNvSpPr txBox="1"/>
      </xdr:nvSpPr>
      <xdr:spPr>
        <a:xfrm>
          <a:off x="11354435" y="17353915"/>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106</xdr:row>
      <xdr:rowOff>113030</xdr:rowOff>
    </xdr:from>
    <xdr:ext cx="402590" cy="259080"/>
    <xdr:sp macro="" textlink="">
      <xdr:nvSpPr>
        <xdr:cNvPr id="901" name="n_1mainValue【庁舎】&#10;有形固定資産減価償却率"/>
        <xdr:cNvSpPr txBox="1"/>
      </xdr:nvSpPr>
      <xdr:spPr>
        <a:xfrm>
          <a:off x="13742035" y="17943830"/>
          <a:ext cx="402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70.7</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106</xdr:row>
      <xdr:rowOff>167005</xdr:rowOff>
    </xdr:from>
    <xdr:ext cx="401955" cy="255905"/>
    <xdr:sp macro="" textlink="">
      <xdr:nvSpPr>
        <xdr:cNvPr id="902" name="n_2mainValue【庁舎】&#10;有形固定資産減価償却率"/>
        <xdr:cNvSpPr txBox="1"/>
      </xdr:nvSpPr>
      <xdr:spPr>
        <a:xfrm>
          <a:off x="12960985" y="17997805"/>
          <a:ext cx="40195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106</xdr:row>
      <xdr:rowOff>150495</xdr:rowOff>
    </xdr:from>
    <xdr:ext cx="404495" cy="259080"/>
    <xdr:sp macro="" textlink="">
      <xdr:nvSpPr>
        <xdr:cNvPr id="903" name="n_3mainValue【庁舎】&#10;有形固定資産減価償却率"/>
        <xdr:cNvSpPr txBox="1"/>
      </xdr:nvSpPr>
      <xdr:spPr>
        <a:xfrm>
          <a:off x="12167235" y="17981295"/>
          <a:ext cx="404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73.0</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106</xdr:row>
      <xdr:rowOff>124460</xdr:rowOff>
    </xdr:from>
    <xdr:ext cx="401955" cy="259080"/>
    <xdr:sp macro="" textlink="">
      <xdr:nvSpPr>
        <xdr:cNvPr id="904" name="n_4mainValue【庁舎】&#10;有形固定資産減価償却率"/>
        <xdr:cNvSpPr txBox="1"/>
      </xdr:nvSpPr>
      <xdr:spPr>
        <a:xfrm>
          <a:off x="11354435" y="17955260"/>
          <a:ext cx="4019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71.4</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5" name="正方形/長方形 904"/>
        <xdr:cNvSpPr/>
      </xdr:nvSpPr>
      <xdr:spPr>
        <a:xfrm>
          <a:off x="16459200" y="1527810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6" name="正方形/長方形 905"/>
        <xdr:cNvSpPr/>
      </xdr:nvSpPr>
      <xdr:spPr>
        <a:xfrm>
          <a:off x="165862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7" name="正方形/長方形 906"/>
        <xdr:cNvSpPr/>
      </xdr:nvSpPr>
      <xdr:spPr>
        <a:xfrm>
          <a:off x="165862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70/79</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8" name="正方形/長方形 907"/>
        <xdr:cNvSpPr/>
      </xdr:nvSpPr>
      <xdr:spPr>
        <a:xfrm>
          <a:off x="174879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9" name="正方形/長方形 908"/>
        <xdr:cNvSpPr/>
      </xdr:nvSpPr>
      <xdr:spPr>
        <a:xfrm>
          <a:off x="174879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0.198</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10" name="正方形/長方形 909"/>
        <xdr:cNvSpPr/>
      </xdr:nvSpPr>
      <xdr:spPr>
        <a:xfrm>
          <a:off x="18516600" y="159385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11" name="正方形/長方形 910"/>
        <xdr:cNvSpPr/>
      </xdr:nvSpPr>
      <xdr:spPr>
        <a:xfrm>
          <a:off x="18516600" y="16141700"/>
          <a:ext cx="13716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0.208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12" name="正方形/長方形 911"/>
        <xdr:cNvSpPr/>
      </xdr:nvSpPr>
      <xdr:spPr>
        <a:xfrm>
          <a:off x="16459200" y="16421100"/>
          <a:ext cx="42672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6710" cy="225425"/>
    <xdr:sp macro="" textlink="">
      <xdr:nvSpPr>
        <xdr:cNvPr id="913" name="テキスト ボックス 912"/>
        <xdr:cNvSpPr txBox="1"/>
      </xdr:nvSpPr>
      <xdr:spPr>
        <a:xfrm>
          <a:off x="16440150" y="16230600"/>
          <a:ext cx="3467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4" name="直線コネクタ 913"/>
        <xdr:cNvCxnSpPr/>
      </xdr:nvCxnSpPr>
      <xdr:spPr>
        <a:xfrm>
          <a:off x="16459200" y="18707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15" name="直線コネクタ 914"/>
        <xdr:cNvCxnSpPr/>
      </xdr:nvCxnSpPr>
      <xdr:spPr>
        <a:xfrm>
          <a:off x="16459200" y="1832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10160</xdr:rowOff>
    </xdr:from>
    <xdr:ext cx="464185" cy="259080"/>
    <xdr:sp macro="" textlink="">
      <xdr:nvSpPr>
        <xdr:cNvPr id="916" name="テキスト ボックス 915"/>
        <xdr:cNvSpPr txBox="1"/>
      </xdr:nvSpPr>
      <xdr:spPr>
        <a:xfrm>
          <a:off x="16048990" y="18183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17" name="直線コネクタ 916"/>
        <xdr:cNvCxnSpPr/>
      </xdr:nvCxnSpPr>
      <xdr:spPr>
        <a:xfrm>
          <a:off x="16459200" y="1794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105</xdr:row>
      <xdr:rowOff>143510</xdr:rowOff>
    </xdr:from>
    <xdr:ext cx="464185" cy="255905"/>
    <xdr:sp macro="" textlink="">
      <xdr:nvSpPr>
        <xdr:cNvPr id="918" name="テキスト ボックス 917"/>
        <xdr:cNvSpPr txBox="1"/>
      </xdr:nvSpPr>
      <xdr:spPr>
        <a:xfrm>
          <a:off x="16048990" y="178028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19" name="直線コネクタ 918"/>
        <xdr:cNvCxnSpPr/>
      </xdr:nvCxnSpPr>
      <xdr:spPr>
        <a:xfrm>
          <a:off x="16459200" y="1756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103</xdr:row>
      <xdr:rowOff>105410</xdr:rowOff>
    </xdr:from>
    <xdr:ext cx="464185" cy="259080"/>
    <xdr:sp macro="" textlink="">
      <xdr:nvSpPr>
        <xdr:cNvPr id="920" name="テキスト ボックス 919"/>
        <xdr:cNvSpPr txBox="1"/>
      </xdr:nvSpPr>
      <xdr:spPr>
        <a:xfrm>
          <a:off x="16048990" y="17421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21" name="直線コネクタ 920"/>
        <xdr:cNvCxnSpPr/>
      </xdr:nvCxnSpPr>
      <xdr:spPr>
        <a:xfrm>
          <a:off x="16459200" y="1718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101</xdr:row>
      <xdr:rowOff>67310</xdr:rowOff>
    </xdr:from>
    <xdr:ext cx="464185" cy="259080"/>
    <xdr:sp macro="" textlink="">
      <xdr:nvSpPr>
        <xdr:cNvPr id="922" name="テキスト ボックス 921"/>
        <xdr:cNvSpPr txBox="1"/>
      </xdr:nvSpPr>
      <xdr:spPr>
        <a:xfrm>
          <a:off x="16048990" y="17040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23" name="直線コネクタ 922"/>
        <xdr:cNvCxnSpPr/>
      </xdr:nvCxnSpPr>
      <xdr:spPr>
        <a:xfrm>
          <a:off x="16459200" y="1680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99</xdr:row>
      <xdr:rowOff>29210</xdr:rowOff>
    </xdr:from>
    <xdr:ext cx="464185" cy="255905"/>
    <xdr:sp macro="" textlink="">
      <xdr:nvSpPr>
        <xdr:cNvPr id="924" name="テキスト ボックス 923"/>
        <xdr:cNvSpPr txBox="1"/>
      </xdr:nvSpPr>
      <xdr:spPr>
        <a:xfrm>
          <a:off x="16048990" y="16659860"/>
          <a:ext cx="46418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5" name="直線コネクタ 924"/>
        <xdr:cNvCxnSpPr/>
      </xdr:nvCxnSpPr>
      <xdr:spPr>
        <a:xfrm>
          <a:off x="16459200" y="16421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4185" cy="259080"/>
    <xdr:sp macro="" textlink="">
      <xdr:nvSpPr>
        <xdr:cNvPr id="926" name="テキスト ボックス 925"/>
        <xdr:cNvSpPr txBox="1"/>
      </xdr:nvSpPr>
      <xdr:spPr>
        <a:xfrm>
          <a:off x="16048990" y="16278860"/>
          <a:ext cx="464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7" name="【庁舎】&#10;一人当たり面積グラフ枠"/>
        <xdr:cNvSpPr/>
      </xdr:nvSpPr>
      <xdr:spPr>
        <a:xfrm>
          <a:off x="16459200" y="16421100"/>
          <a:ext cx="42672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156210</xdr:rowOff>
    </xdr:from>
    <xdr:to>
      <xdr:col>116</xdr:col>
      <xdr:colOff>62865</xdr:colOff>
      <xdr:row>108</xdr:row>
      <xdr:rowOff>106680</xdr:rowOff>
    </xdr:to>
    <xdr:cxnSp macro="">
      <xdr:nvCxnSpPr>
        <xdr:cNvPr id="928" name="直線コネクタ 927"/>
        <xdr:cNvCxnSpPr/>
      </xdr:nvCxnSpPr>
      <xdr:spPr>
        <a:xfrm flipV="1">
          <a:off x="19951065" y="16958310"/>
          <a:ext cx="0" cy="13220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110490</xdr:rowOff>
    </xdr:from>
    <xdr:ext cx="467360" cy="255905"/>
    <xdr:sp macro="" textlink="">
      <xdr:nvSpPr>
        <xdr:cNvPr id="929" name="【庁舎】&#10;一人当たり面積最小値テキスト"/>
        <xdr:cNvSpPr txBox="1"/>
      </xdr:nvSpPr>
      <xdr:spPr>
        <a:xfrm>
          <a:off x="19989800" y="18284190"/>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106680</xdr:rowOff>
    </xdr:from>
    <xdr:to>
      <xdr:col>116</xdr:col>
      <xdr:colOff>152400</xdr:colOff>
      <xdr:row>108</xdr:row>
      <xdr:rowOff>106680</xdr:rowOff>
    </xdr:to>
    <xdr:cxnSp macro="">
      <xdr:nvCxnSpPr>
        <xdr:cNvPr id="930" name="直線コネクタ 929"/>
        <xdr:cNvCxnSpPr/>
      </xdr:nvCxnSpPr>
      <xdr:spPr>
        <a:xfrm>
          <a:off x="19881850" y="182803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102870</xdr:rowOff>
    </xdr:from>
    <xdr:ext cx="467360" cy="259080"/>
    <xdr:sp macro="" textlink="">
      <xdr:nvSpPr>
        <xdr:cNvPr id="931" name="【庁舎】&#10;一人当たり面積最大値テキスト"/>
        <xdr:cNvSpPr txBox="1"/>
      </xdr:nvSpPr>
      <xdr:spPr>
        <a:xfrm>
          <a:off x="19989800" y="1673352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0.718</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156210</xdr:rowOff>
    </xdr:from>
    <xdr:to>
      <xdr:col>116</xdr:col>
      <xdr:colOff>152400</xdr:colOff>
      <xdr:row>100</xdr:row>
      <xdr:rowOff>156210</xdr:rowOff>
    </xdr:to>
    <xdr:cxnSp macro="">
      <xdr:nvCxnSpPr>
        <xdr:cNvPr id="932" name="直線コネクタ 931"/>
        <xdr:cNvCxnSpPr/>
      </xdr:nvCxnSpPr>
      <xdr:spPr>
        <a:xfrm>
          <a:off x="19881850" y="16958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73025</xdr:rowOff>
    </xdr:from>
    <xdr:ext cx="467360" cy="259080"/>
    <xdr:sp macro="" textlink="">
      <xdr:nvSpPr>
        <xdr:cNvPr id="933" name="【庁舎】&#10;一人当たり面積平均値テキスト"/>
        <xdr:cNvSpPr txBox="1"/>
      </xdr:nvSpPr>
      <xdr:spPr>
        <a:xfrm>
          <a:off x="19989800" y="17560925"/>
          <a:ext cx="4673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0.297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105</xdr:row>
      <xdr:rowOff>50165</xdr:rowOff>
    </xdr:from>
    <xdr:to>
      <xdr:col>116</xdr:col>
      <xdr:colOff>114300</xdr:colOff>
      <xdr:row>105</xdr:row>
      <xdr:rowOff>151765</xdr:rowOff>
    </xdr:to>
    <xdr:sp macro="" textlink="">
      <xdr:nvSpPr>
        <xdr:cNvPr id="934" name="フローチャート: 判断 933"/>
        <xdr:cNvSpPr/>
      </xdr:nvSpPr>
      <xdr:spPr>
        <a:xfrm>
          <a:off x="19900900" y="1770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46355</xdr:rowOff>
    </xdr:from>
    <xdr:to>
      <xdr:col>112</xdr:col>
      <xdr:colOff>38100</xdr:colOff>
      <xdr:row>105</xdr:row>
      <xdr:rowOff>147955</xdr:rowOff>
    </xdr:to>
    <xdr:sp macro="" textlink="">
      <xdr:nvSpPr>
        <xdr:cNvPr id="935" name="フローチャート: 判断 934"/>
        <xdr:cNvSpPr/>
      </xdr:nvSpPr>
      <xdr:spPr>
        <a:xfrm>
          <a:off x="19157950" y="177057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44450</xdr:rowOff>
    </xdr:from>
    <xdr:to>
      <xdr:col>107</xdr:col>
      <xdr:colOff>101600</xdr:colOff>
      <xdr:row>105</xdr:row>
      <xdr:rowOff>146050</xdr:rowOff>
    </xdr:to>
    <xdr:sp macro="" textlink="">
      <xdr:nvSpPr>
        <xdr:cNvPr id="936" name="フローチャート: 判断 935"/>
        <xdr:cNvSpPr/>
      </xdr:nvSpPr>
      <xdr:spPr>
        <a:xfrm>
          <a:off x="1834515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44450</xdr:rowOff>
    </xdr:from>
    <xdr:to>
      <xdr:col>102</xdr:col>
      <xdr:colOff>165100</xdr:colOff>
      <xdr:row>105</xdr:row>
      <xdr:rowOff>146050</xdr:rowOff>
    </xdr:to>
    <xdr:sp macro="" textlink="">
      <xdr:nvSpPr>
        <xdr:cNvPr id="937" name="フローチャート: 判断 936"/>
        <xdr:cNvSpPr/>
      </xdr:nvSpPr>
      <xdr:spPr>
        <a:xfrm>
          <a:off x="175514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13970</xdr:rowOff>
    </xdr:from>
    <xdr:to>
      <xdr:col>98</xdr:col>
      <xdr:colOff>38100</xdr:colOff>
      <xdr:row>106</xdr:row>
      <xdr:rowOff>115570</xdr:rowOff>
    </xdr:to>
    <xdr:sp macro="" textlink="">
      <xdr:nvSpPr>
        <xdr:cNvPr id="938" name="フローチャート: 判断 937"/>
        <xdr:cNvSpPr/>
      </xdr:nvSpPr>
      <xdr:spPr>
        <a:xfrm>
          <a:off x="16757650" y="1784477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939" name="テキスト ボックス 938"/>
        <xdr:cNvSpPr txBox="1"/>
      </xdr:nvSpPr>
      <xdr:spPr>
        <a:xfrm>
          <a:off x="197802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171450</xdr:colOff>
      <xdr:row>111</xdr:row>
      <xdr:rowOff>16510</xdr:rowOff>
    </xdr:from>
    <xdr:ext cx="762000" cy="259080"/>
    <xdr:sp macro="" textlink="">
      <xdr:nvSpPr>
        <xdr:cNvPr id="940" name="テキスト ボックス 939"/>
        <xdr:cNvSpPr txBox="1"/>
      </xdr:nvSpPr>
      <xdr:spPr>
        <a:xfrm>
          <a:off x="190309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59460" cy="259080"/>
    <xdr:sp macro="" textlink="">
      <xdr:nvSpPr>
        <xdr:cNvPr id="941" name="テキスト ボックス 940"/>
        <xdr:cNvSpPr txBox="1"/>
      </xdr:nvSpPr>
      <xdr:spPr>
        <a:xfrm>
          <a:off x="18224500" y="187045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942" name="テキスト ボックス 941"/>
        <xdr:cNvSpPr txBox="1"/>
      </xdr:nvSpPr>
      <xdr:spPr>
        <a:xfrm>
          <a:off x="174307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171450</xdr:colOff>
      <xdr:row>111</xdr:row>
      <xdr:rowOff>16510</xdr:rowOff>
    </xdr:from>
    <xdr:ext cx="762000" cy="259080"/>
    <xdr:sp macro="" textlink="">
      <xdr:nvSpPr>
        <xdr:cNvPr id="943" name="テキスト ボックス 942"/>
        <xdr:cNvSpPr txBox="1"/>
      </xdr:nvSpPr>
      <xdr:spPr>
        <a:xfrm>
          <a:off x="16630650" y="18704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106</xdr:row>
      <xdr:rowOff>122555</xdr:rowOff>
    </xdr:from>
    <xdr:to>
      <xdr:col>116</xdr:col>
      <xdr:colOff>114300</xdr:colOff>
      <xdr:row>107</xdr:row>
      <xdr:rowOff>52705</xdr:rowOff>
    </xdr:to>
    <xdr:sp macro="" textlink="">
      <xdr:nvSpPr>
        <xdr:cNvPr id="944" name="楕円 943"/>
        <xdr:cNvSpPr/>
      </xdr:nvSpPr>
      <xdr:spPr>
        <a:xfrm>
          <a:off x="19900900" y="1795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100965</xdr:rowOff>
    </xdr:from>
    <xdr:ext cx="467360" cy="255905"/>
    <xdr:sp macro="" textlink="">
      <xdr:nvSpPr>
        <xdr:cNvPr id="945" name="【庁舎】&#10;一人当たり面積該当値テキスト"/>
        <xdr:cNvSpPr txBox="1"/>
      </xdr:nvSpPr>
      <xdr:spPr>
        <a:xfrm>
          <a:off x="19989800" y="17931765"/>
          <a:ext cx="46736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106</xdr:row>
      <xdr:rowOff>128270</xdr:rowOff>
    </xdr:from>
    <xdr:to>
      <xdr:col>112</xdr:col>
      <xdr:colOff>38100</xdr:colOff>
      <xdr:row>107</xdr:row>
      <xdr:rowOff>58420</xdr:rowOff>
    </xdr:to>
    <xdr:sp macro="" textlink="">
      <xdr:nvSpPr>
        <xdr:cNvPr id="946" name="楕円 945"/>
        <xdr:cNvSpPr/>
      </xdr:nvSpPr>
      <xdr:spPr>
        <a:xfrm>
          <a:off x="19157950" y="1795907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171450</xdr:colOff>
      <xdr:row>107</xdr:row>
      <xdr:rowOff>1905</xdr:rowOff>
    </xdr:from>
    <xdr:to>
      <xdr:col>116</xdr:col>
      <xdr:colOff>63500</xdr:colOff>
      <xdr:row>107</xdr:row>
      <xdr:rowOff>7620</xdr:rowOff>
    </xdr:to>
    <xdr:cxnSp macro="">
      <xdr:nvCxnSpPr>
        <xdr:cNvPr id="947" name="直線コネクタ 946"/>
        <xdr:cNvCxnSpPr/>
      </xdr:nvCxnSpPr>
      <xdr:spPr>
        <a:xfrm flipV="1">
          <a:off x="19202400" y="18004155"/>
          <a:ext cx="7493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82550</xdr:rowOff>
    </xdr:from>
    <xdr:to>
      <xdr:col>107</xdr:col>
      <xdr:colOff>101600</xdr:colOff>
      <xdr:row>107</xdr:row>
      <xdr:rowOff>12700</xdr:rowOff>
    </xdr:to>
    <xdr:sp macro="" textlink="">
      <xdr:nvSpPr>
        <xdr:cNvPr id="948" name="楕円 947"/>
        <xdr:cNvSpPr/>
      </xdr:nvSpPr>
      <xdr:spPr>
        <a:xfrm>
          <a:off x="18345150" y="179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133350</xdr:rowOff>
    </xdr:from>
    <xdr:to>
      <xdr:col>111</xdr:col>
      <xdr:colOff>171450</xdr:colOff>
      <xdr:row>107</xdr:row>
      <xdr:rowOff>7620</xdr:rowOff>
    </xdr:to>
    <xdr:cxnSp macro="">
      <xdr:nvCxnSpPr>
        <xdr:cNvPr id="949" name="直線コネクタ 948"/>
        <xdr:cNvCxnSpPr/>
      </xdr:nvCxnSpPr>
      <xdr:spPr>
        <a:xfrm>
          <a:off x="18395950" y="17964150"/>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90170</xdr:rowOff>
    </xdr:from>
    <xdr:to>
      <xdr:col>102</xdr:col>
      <xdr:colOff>165100</xdr:colOff>
      <xdr:row>107</xdr:row>
      <xdr:rowOff>20320</xdr:rowOff>
    </xdr:to>
    <xdr:sp macro="" textlink="">
      <xdr:nvSpPr>
        <xdr:cNvPr id="950" name="楕円 949"/>
        <xdr:cNvSpPr/>
      </xdr:nvSpPr>
      <xdr:spPr>
        <a:xfrm>
          <a:off x="17551400" y="1792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133350</xdr:rowOff>
    </xdr:from>
    <xdr:to>
      <xdr:col>107</xdr:col>
      <xdr:colOff>50800</xdr:colOff>
      <xdr:row>106</xdr:row>
      <xdr:rowOff>140970</xdr:rowOff>
    </xdr:to>
    <xdr:cxnSp macro="">
      <xdr:nvCxnSpPr>
        <xdr:cNvPr id="951" name="直線コネクタ 950"/>
        <xdr:cNvCxnSpPr/>
      </xdr:nvCxnSpPr>
      <xdr:spPr>
        <a:xfrm flipV="1">
          <a:off x="17602200" y="1796415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95885</xdr:rowOff>
    </xdr:from>
    <xdr:to>
      <xdr:col>98</xdr:col>
      <xdr:colOff>38100</xdr:colOff>
      <xdr:row>107</xdr:row>
      <xdr:rowOff>26035</xdr:rowOff>
    </xdr:to>
    <xdr:sp macro="" textlink="">
      <xdr:nvSpPr>
        <xdr:cNvPr id="952" name="楕円 951"/>
        <xdr:cNvSpPr/>
      </xdr:nvSpPr>
      <xdr:spPr>
        <a:xfrm>
          <a:off x="16757650" y="1792668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171450</xdr:colOff>
      <xdr:row>106</xdr:row>
      <xdr:rowOff>140970</xdr:rowOff>
    </xdr:from>
    <xdr:to>
      <xdr:col>102</xdr:col>
      <xdr:colOff>114300</xdr:colOff>
      <xdr:row>106</xdr:row>
      <xdr:rowOff>146685</xdr:rowOff>
    </xdr:to>
    <xdr:cxnSp macro="">
      <xdr:nvCxnSpPr>
        <xdr:cNvPr id="953" name="直線コネクタ 952"/>
        <xdr:cNvCxnSpPr/>
      </xdr:nvCxnSpPr>
      <xdr:spPr>
        <a:xfrm flipV="1">
          <a:off x="16802100" y="17971770"/>
          <a:ext cx="8001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103</xdr:row>
      <xdr:rowOff>164465</xdr:rowOff>
    </xdr:from>
    <xdr:ext cx="469900" cy="259080"/>
    <xdr:sp macro="" textlink="">
      <xdr:nvSpPr>
        <xdr:cNvPr id="954" name="n_1aveValue【庁舎】&#10;一人当たり面積"/>
        <xdr:cNvSpPr txBox="1"/>
      </xdr:nvSpPr>
      <xdr:spPr>
        <a:xfrm>
          <a:off x="18980150" y="17480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0.299</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103</xdr:row>
      <xdr:rowOff>162560</xdr:rowOff>
    </xdr:from>
    <xdr:ext cx="469265" cy="259080"/>
    <xdr:sp macro="" textlink="">
      <xdr:nvSpPr>
        <xdr:cNvPr id="955" name="n_2aveValue【庁舎】&#10;一人当たり面積"/>
        <xdr:cNvSpPr txBox="1"/>
      </xdr:nvSpPr>
      <xdr:spPr>
        <a:xfrm>
          <a:off x="18180050" y="17479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103</xdr:row>
      <xdr:rowOff>162560</xdr:rowOff>
    </xdr:from>
    <xdr:ext cx="469265" cy="259080"/>
    <xdr:sp macro="" textlink="">
      <xdr:nvSpPr>
        <xdr:cNvPr id="956" name="n_3aveValue【庁舎】&#10;一人当たり面積"/>
        <xdr:cNvSpPr txBox="1"/>
      </xdr:nvSpPr>
      <xdr:spPr>
        <a:xfrm>
          <a:off x="17386300" y="174790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0.300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104</xdr:row>
      <xdr:rowOff>132080</xdr:rowOff>
    </xdr:from>
    <xdr:ext cx="469265" cy="255905"/>
    <xdr:sp macro="" textlink="">
      <xdr:nvSpPr>
        <xdr:cNvPr id="957" name="n_4aveValue【庁舎】&#10;一人当たり面積"/>
        <xdr:cNvSpPr txBox="1"/>
      </xdr:nvSpPr>
      <xdr:spPr>
        <a:xfrm>
          <a:off x="16592550" y="1761998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0.226</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107</xdr:row>
      <xdr:rowOff>49530</xdr:rowOff>
    </xdr:from>
    <xdr:ext cx="469900" cy="259080"/>
    <xdr:sp macro="" textlink="">
      <xdr:nvSpPr>
        <xdr:cNvPr id="958" name="n_1mainValue【庁舎】&#10;一人当たり面積"/>
        <xdr:cNvSpPr txBox="1"/>
      </xdr:nvSpPr>
      <xdr:spPr>
        <a:xfrm>
          <a:off x="18980150" y="1805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107</xdr:row>
      <xdr:rowOff>3810</xdr:rowOff>
    </xdr:from>
    <xdr:ext cx="469265" cy="259080"/>
    <xdr:sp macro="" textlink="">
      <xdr:nvSpPr>
        <xdr:cNvPr id="959" name="n_2mainValue【庁舎】&#10;一人当たり面積"/>
        <xdr:cNvSpPr txBox="1"/>
      </xdr:nvSpPr>
      <xdr:spPr>
        <a:xfrm>
          <a:off x="18180050" y="180060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0.190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107</xdr:row>
      <xdr:rowOff>11430</xdr:rowOff>
    </xdr:from>
    <xdr:ext cx="469265" cy="259080"/>
    <xdr:sp macro="" textlink="">
      <xdr:nvSpPr>
        <xdr:cNvPr id="960" name="n_3mainValue【庁舎】&#10;一人当たり面積"/>
        <xdr:cNvSpPr txBox="1"/>
      </xdr:nvSpPr>
      <xdr:spPr>
        <a:xfrm>
          <a:off x="17386300" y="180136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0.186</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107</xdr:row>
      <xdr:rowOff>17780</xdr:rowOff>
    </xdr:from>
    <xdr:ext cx="469265" cy="255905"/>
    <xdr:sp macro="" textlink="">
      <xdr:nvSpPr>
        <xdr:cNvPr id="961" name="n_4mainValue【庁舎】&#10;一人当たり面積"/>
        <xdr:cNvSpPr txBox="1"/>
      </xdr:nvSpPr>
      <xdr:spPr>
        <a:xfrm>
          <a:off x="16592550" y="18020030"/>
          <a:ext cx="469265"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0.183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2" name="正方形/長方形 961"/>
        <xdr:cNvSpPr/>
      </xdr:nvSpPr>
      <xdr:spPr>
        <a:xfrm>
          <a:off x="685800" y="1908810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3" name="正方形/長方形 962"/>
        <xdr:cNvSpPr/>
      </xdr:nvSpPr>
      <xdr:spPr>
        <a:xfrm>
          <a:off x="685800" y="19151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4" name="テキスト ボックス 963"/>
        <xdr:cNvSpPr txBox="1"/>
      </xdr:nvSpPr>
      <xdr:spPr>
        <a:xfrm>
          <a:off x="762000" y="19405600"/>
          <a:ext cx="198755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b="1">
              <a:solidFill>
                <a:sysClr val="windowText" lastClr="000000"/>
              </a:solidFill>
              <a:latin typeface="ＭＳ Ｐゴシック"/>
              <a:ea typeface="ＭＳ Ｐゴシック"/>
            </a:rPr>
            <a:t>有形固定資産減価償却率は，類似団体と比較してほぼ全ての施設において，平均より高い数値となっている。</a:t>
          </a:r>
        </a:p>
        <a:p>
          <a:r>
            <a:rPr kumimoji="1" lang="ja-JP" altLang="en-US" sz="1300" b="1">
              <a:solidFill>
                <a:sysClr val="windowText" lastClr="000000"/>
              </a:solidFill>
              <a:latin typeface="ＭＳ Ｐゴシック"/>
              <a:ea typeface="ＭＳ Ｐゴシック"/>
            </a:rPr>
            <a:t>これらの有形固定資産については，本来，計画的に整備（除却・集約・複合化など）の必要があるが，本市の財政事情により維持補修での対応が中心となっており，これが有形固定資産減価償却率を引き上げる要因となっている。</a:t>
          </a:r>
        </a:p>
        <a:p>
          <a:r>
            <a:rPr kumimoji="1" lang="ja-JP" altLang="en-US" sz="1300" b="1">
              <a:solidFill>
                <a:sysClr val="windowText" lastClr="000000"/>
              </a:solidFill>
              <a:latin typeface="ＭＳ Ｐゴシック"/>
              <a:ea typeface="ＭＳ Ｐゴシック"/>
            </a:rPr>
            <a:t>どの施設についても，耐用年数を経過済または近いうちに経過するため，公共施設等総合管理計画に基づき適切な整備・更新等を行っていく必要がある。</a:t>
          </a:r>
          <a:endParaRPr kumimoji="1" lang="ja-JP" altLang="en-US" sz="1300">
            <a:solidFill>
              <a:sysClr val="windowText" lastClr="000000"/>
            </a:solidFill>
            <a:latin typeface="ＭＳ Ｐゴシック"/>
            <a:ea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664845" y="411480"/>
          <a:ext cx="1149921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18303240" y="398780"/>
          <a:ext cx="355663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18328640" y="424180"/>
          <a:ext cx="351218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18354040" y="449580"/>
          <a:ext cx="34747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5765145" y="398780"/>
          <a:ext cx="24244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5790545" y="424180"/>
          <a:ext cx="23799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5815945" y="449580"/>
          <a:ext cx="23228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3</xdr:col>
      <xdr:colOff>189865</xdr:colOff>
      <xdr:row>7</xdr:row>
      <xdr:rowOff>6350</xdr:rowOff>
    </xdr:from>
    <xdr:to>
      <xdr:col>50</xdr:col>
      <xdr:colOff>0</xdr:colOff>
      <xdr:row>17</xdr:row>
      <xdr:rowOff>50800</xdr:rowOff>
    </xdr:to>
    <xdr:sp macro="" textlink="">
      <xdr:nvSpPr>
        <xdr:cNvPr id="9" name="正方形/長方形 8"/>
        <xdr:cNvSpPr/>
      </xdr:nvSpPr>
      <xdr:spPr>
        <a:xfrm>
          <a:off x="759460" y="1179830"/>
          <a:ext cx="873379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873760" y="1211580"/>
          <a:ext cx="1259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189865</xdr:colOff>
      <xdr:row>7</xdr:row>
      <xdr:rowOff>38100</xdr:rowOff>
    </xdr:from>
    <xdr:to>
      <xdr:col>16</xdr:col>
      <xdr:colOff>189865</xdr:colOff>
      <xdr:row>17</xdr:row>
      <xdr:rowOff>38100</xdr:rowOff>
    </xdr:to>
    <xdr:sp macro="" textlink="">
      <xdr:nvSpPr>
        <xdr:cNvPr id="11" name="正方形/長方形 10"/>
        <xdr:cNvSpPr/>
      </xdr:nvSpPr>
      <xdr:spPr>
        <a:xfrm>
          <a:off x="2088515" y="1211580"/>
          <a:ext cx="113919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44,773
43,966
136.07
26,698,472
26,287,188
336,901
13,548,567
28,106,413</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284855" y="1211580"/>
          <a:ext cx="138620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4671060" y="1230630"/>
          <a:ext cx="18351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6506210" y="1230630"/>
          <a:ext cx="115189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48.2</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7721600" y="1230630"/>
          <a:ext cx="57594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4671060" y="2049780"/>
          <a:ext cx="18351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189865</xdr:colOff>
      <xdr:row>15</xdr:row>
      <xdr:rowOff>158750</xdr:rowOff>
    </xdr:to>
    <xdr:sp macro="" textlink="">
      <xdr:nvSpPr>
        <xdr:cNvPr id="17" name="正方形/長方形 16"/>
        <xdr:cNvSpPr/>
      </xdr:nvSpPr>
      <xdr:spPr>
        <a:xfrm>
          <a:off x="6569710" y="2049780"/>
          <a:ext cx="311340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9714865" y="1179830"/>
          <a:ext cx="129730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9930130" y="124333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9930130" y="15062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9930130" y="1828800"/>
          <a:ext cx="115189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9791065" y="1332230"/>
          <a:ext cx="15176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10</xdr:row>
      <xdr:rowOff>127000</xdr:rowOff>
    </xdr:from>
    <xdr:to>
      <xdr:col>51</xdr:col>
      <xdr:colOff>189865</xdr:colOff>
      <xdr:row>11</xdr:row>
      <xdr:rowOff>95250</xdr:rowOff>
    </xdr:to>
    <xdr:cxnSp macro="">
      <xdr:nvCxnSpPr>
        <xdr:cNvPr id="23" name="直線コネクタ 22"/>
        <xdr:cNvCxnSpPr/>
      </xdr:nvCxnSpPr>
      <xdr:spPr>
        <a:xfrm>
          <a:off x="9872980"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9791065" y="180340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189865</xdr:colOff>
      <xdr:row>12</xdr:row>
      <xdr:rowOff>22225</xdr:rowOff>
    </xdr:from>
    <xdr:to>
      <xdr:col>51</xdr:col>
      <xdr:colOff>189865</xdr:colOff>
      <xdr:row>12</xdr:row>
      <xdr:rowOff>161925</xdr:rowOff>
    </xdr:to>
    <xdr:cxnSp macro="">
      <xdr:nvCxnSpPr>
        <xdr:cNvPr id="25" name="直線コネクタ 24"/>
        <xdr:cNvCxnSpPr/>
      </xdr:nvCxnSpPr>
      <xdr:spPr>
        <a:xfrm flipV="1">
          <a:off x="9872980"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9791065" y="2176780"/>
          <a:ext cx="15176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9825990" y="128143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9825990" y="154051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09355" cy="259080"/>
    <xdr:sp macro="" textlink="">
      <xdr:nvSpPr>
        <xdr:cNvPr id="29" name="テキスト ボックス 28"/>
        <xdr:cNvSpPr txBox="1"/>
      </xdr:nvSpPr>
      <xdr:spPr>
        <a:xfrm>
          <a:off x="702945" y="2945130"/>
          <a:ext cx="88093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6910" cy="259080"/>
    <xdr:sp macro="" textlink="">
      <xdr:nvSpPr>
        <xdr:cNvPr id="30" name="テキスト ボックス 29"/>
        <xdr:cNvSpPr txBox="1"/>
      </xdr:nvSpPr>
      <xdr:spPr>
        <a:xfrm>
          <a:off x="702945" y="3191510"/>
          <a:ext cx="57569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3630" cy="257175"/>
    <xdr:sp macro="" textlink="">
      <xdr:nvSpPr>
        <xdr:cNvPr id="31" name="テキスト ボックス 30"/>
        <xdr:cNvSpPr txBox="1"/>
      </xdr:nvSpPr>
      <xdr:spPr>
        <a:xfrm>
          <a:off x="702945" y="3441700"/>
          <a:ext cx="872363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59475" cy="259080"/>
    <xdr:sp macro="" textlink="">
      <xdr:nvSpPr>
        <xdr:cNvPr id="32" name="テキスト ボックス 31"/>
        <xdr:cNvSpPr txBox="1"/>
      </xdr:nvSpPr>
      <xdr:spPr>
        <a:xfrm>
          <a:off x="702945" y="3688080"/>
          <a:ext cx="59594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23</xdr:row>
      <xdr:rowOff>82550</xdr:rowOff>
    </xdr:from>
    <xdr:ext cx="8144510" cy="259080"/>
    <xdr:sp macro="" textlink="">
      <xdr:nvSpPr>
        <xdr:cNvPr id="33" name="テキスト ボックス 32"/>
        <xdr:cNvSpPr txBox="1"/>
      </xdr:nvSpPr>
      <xdr:spPr>
        <a:xfrm>
          <a:off x="702945" y="3938270"/>
          <a:ext cx="81445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7920" cy="423545"/>
    <xdr:sp macro="" textlink="">
      <xdr:nvSpPr>
        <xdr:cNvPr id="34" name="テキスト ボックス 33"/>
        <xdr:cNvSpPr txBox="1"/>
      </xdr:nvSpPr>
      <xdr:spPr>
        <a:xfrm>
          <a:off x="702945" y="4188460"/>
          <a:ext cx="8757920" cy="4235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2880" cy="259080"/>
    <xdr:sp macro="" textlink="">
      <xdr:nvSpPr>
        <xdr:cNvPr id="35" name="テキスト ボックス 34"/>
        <xdr:cNvSpPr txBox="1"/>
      </xdr:nvSpPr>
      <xdr:spPr>
        <a:xfrm>
          <a:off x="702945" y="4434840"/>
          <a:ext cx="1828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02945" y="490601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2540" cy="309245"/>
    <xdr:sp macro="" textlink="">
      <xdr:nvSpPr>
        <xdr:cNvPr id="37" name="テキスト ボックス 36"/>
        <xdr:cNvSpPr txBox="1"/>
      </xdr:nvSpPr>
      <xdr:spPr>
        <a:xfrm>
          <a:off x="1619250" y="5260340"/>
          <a:ext cx="1272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1000" cy="358775"/>
    <xdr:sp macro="" textlink="">
      <xdr:nvSpPr>
        <xdr:cNvPr id="38" name="テキスト ボックス 37"/>
        <xdr:cNvSpPr txBox="1"/>
      </xdr:nvSpPr>
      <xdr:spPr>
        <a:xfrm>
          <a:off x="2880995" y="5234940"/>
          <a:ext cx="165100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[0.56]</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354320" y="515620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354320" y="534289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6847840"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6847840"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0.48</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8170545"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8170545"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02945" y="565277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5481320" y="565277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189865</xdr:colOff>
      <xdr:row>35</xdr:row>
      <xdr:rowOff>31750</xdr:rowOff>
    </xdr:to>
    <xdr:sp macro="" textlink="">
      <xdr:nvSpPr>
        <xdr:cNvPr id="47" name="正方形/長方形 46"/>
        <xdr:cNvSpPr/>
      </xdr:nvSpPr>
      <xdr:spPr>
        <a:xfrm>
          <a:off x="5481320" y="5652770"/>
          <a:ext cx="3442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189865</xdr:colOff>
      <xdr:row>47</xdr:row>
      <xdr:rowOff>69850</xdr:rowOff>
    </xdr:to>
    <xdr:sp macro="" textlink="" fLocksText="0">
      <xdr:nvSpPr>
        <xdr:cNvPr id="48" name="テキスト ボックス 47"/>
        <xdr:cNvSpPr txBox="1"/>
      </xdr:nvSpPr>
      <xdr:spPr>
        <a:xfrm>
          <a:off x="5588635" y="5962650"/>
          <a:ext cx="52336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製造業の業績回復等により市民税の法人税割額が増加したことなどから，基準財政収入額は前年度から</a:t>
          </a:r>
          <a:r>
            <a:rPr kumimoji="1" lang="en-US" altLang="ja-JP" sz="1300">
              <a:latin typeface="ＭＳ Ｐゴシック"/>
              <a:ea typeface="ＭＳ Ｐゴシック"/>
            </a:rPr>
            <a:t>3.0</a:t>
          </a:r>
          <a:r>
            <a:rPr kumimoji="1" lang="ja-JP" altLang="en-US" sz="1300">
              <a:latin typeface="ＭＳ Ｐゴシック"/>
              <a:ea typeface="ＭＳ Ｐゴシック"/>
            </a:rPr>
            <a:t>％増加し，単年度の財政力指数は前年度から</a:t>
          </a:r>
          <a:r>
            <a:rPr kumimoji="1" lang="en-US" altLang="ja-JP" sz="1300">
              <a:latin typeface="ＭＳ Ｐゴシック"/>
              <a:ea typeface="ＭＳ Ｐゴシック"/>
            </a:rPr>
            <a:t>0.5</a:t>
          </a:r>
          <a:r>
            <a:rPr kumimoji="1" lang="ja-JP" altLang="en-US" sz="1300">
              <a:latin typeface="ＭＳ Ｐゴシック"/>
              <a:ea typeface="ＭＳ Ｐゴシック"/>
            </a:rPr>
            <a:t>ポイント上昇した。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令和</a:t>
          </a:r>
          <a:r>
            <a:rPr kumimoji="1" lang="en-US" altLang="ja-JP" sz="1300">
              <a:latin typeface="ＭＳ Ｐゴシック"/>
              <a:ea typeface="ＭＳ Ｐゴシック"/>
            </a:rPr>
            <a:t>2</a:t>
          </a:r>
          <a:r>
            <a:rPr kumimoji="1" lang="ja-JP" altLang="en-US" sz="1300">
              <a:latin typeface="ＭＳ Ｐゴシック"/>
              <a:ea typeface="ＭＳ Ｐゴシック"/>
            </a:rPr>
            <a:t>年度に類型が変更されて以降は，類似団体平均を上回っている。今後も引き続き投資的経費の抑制など歳出の見直しを行うとともに，税収の徴収率向上を図り，歳入確保に努める。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02945" y="8012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7175"/>
    <xdr:sp macro="" textlink="">
      <xdr:nvSpPr>
        <xdr:cNvPr id="50" name="テキスト ボックス 49"/>
        <xdr:cNvSpPr txBox="1"/>
      </xdr:nvSpPr>
      <xdr:spPr>
        <a:xfrm>
          <a:off x="0" y="78740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45</xdr:row>
      <xdr:rowOff>74295</xdr:rowOff>
    </xdr:from>
    <xdr:to>
      <xdr:col>27</xdr:col>
      <xdr:colOff>184150</xdr:colOff>
      <xdr:row>45</xdr:row>
      <xdr:rowOff>74295</xdr:rowOff>
    </xdr:to>
    <xdr:cxnSp macro="">
      <xdr:nvCxnSpPr>
        <xdr:cNvPr id="51" name="直線コネクタ 50"/>
        <xdr:cNvCxnSpPr/>
      </xdr:nvCxnSpPr>
      <xdr:spPr>
        <a:xfrm>
          <a:off x="702945" y="76180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103505</xdr:rowOff>
    </xdr:from>
    <xdr:ext cx="762000" cy="257175"/>
    <xdr:sp macro="" textlink="">
      <xdr:nvSpPr>
        <xdr:cNvPr id="52" name="テキスト ボックス 51"/>
        <xdr:cNvSpPr txBox="1"/>
      </xdr:nvSpPr>
      <xdr:spPr>
        <a:xfrm>
          <a:off x="0" y="74796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43</xdr:row>
      <xdr:rowOff>14605</xdr:rowOff>
    </xdr:from>
    <xdr:to>
      <xdr:col>27</xdr:col>
      <xdr:colOff>184150</xdr:colOff>
      <xdr:row>43</xdr:row>
      <xdr:rowOff>14605</xdr:rowOff>
    </xdr:to>
    <xdr:cxnSp macro="">
      <xdr:nvCxnSpPr>
        <xdr:cNvPr id="53" name="直線コネクタ 52"/>
        <xdr:cNvCxnSpPr/>
      </xdr:nvCxnSpPr>
      <xdr:spPr>
        <a:xfrm>
          <a:off x="702945" y="72231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43815</xdr:rowOff>
    </xdr:from>
    <xdr:ext cx="762000" cy="259080"/>
    <xdr:sp macro="" textlink="">
      <xdr:nvSpPr>
        <xdr:cNvPr id="54" name="テキスト ボックス 53"/>
        <xdr:cNvSpPr txBox="1"/>
      </xdr:nvSpPr>
      <xdr:spPr>
        <a:xfrm>
          <a:off x="0" y="7084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02945" y="68326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9080"/>
    <xdr:sp macro="" textlink="">
      <xdr:nvSpPr>
        <xdr:cNvPr id="56" name="テキスト ボックス 55"/>
        <xdr:cNvSpPr txBox="1"/>
      </xdr:nvSpPr>
      <xdr:spPr>
        <a:xfrm>
          <a:off x="0" y="6694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67945</xdr:rowOff>
    </xdr:from>
    <xdr:to>
      <xdr:col>27</xdr:col>
      <xdr:colOff>184150</xdr:colOff>
      <xdr:row>38</xdr:row>
      <xdr:rowOff>67945</xdr:rowOff>
    </xdr:to>
    <xdr:cxnSp macro="">
      <xdr:nvCxnSpPr>
        <xdr:cNvPr id="57" name="直線コネクタ 56"/>
        <xdr:cNvCxnSpPr/>
      </xdr:nvCxnSpPr>
      <xdr:spPr>
        <a:xfrm>
          <a:off x="702945" y="64382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97155</xdr:rowOff>
    </xdr:from>
    <xdr:ext cx="762000" cy="259080"/>
    <xdr:sp macro="" textlink="">
      <xdr:nvSpPr>
        <xdr:cNvPr id="58" name="テキスト ボックス 57"/>
        <xdr:cNvSpPr txBox="1"/>
      </xdr:nvSpPr>
      <xdr:spPr>
        <a:xfrm>
          <a:off x="0" y="62998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36</xdr:row>
      <xdr:rowOff>8255</xdr:rowOff>
    </xdr:from>
    <xdr:to>
      <xdr:col>27</xdr:col>
      <xdr:colOff>184150</xdr:colOff>
      <xdr:row>36</xdr:row>
      <xdr:rowOff>8255</xdr:rowOff>
    </xdr:to>
    <xdr:cxnSp macro="">
      <xdr:nvCxnSpPr>
        <xdr:cNvPr id="59" name="直線コネクタ 58"/>
        <xdr:cNvCxnSpPr/>
      </xdr:nvCxnSpPr>
      <xdr:spPr>
        <a:xfrm>
          <a:off x="702945" y="604329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37465</xdr:rowOff>
    </xdr:from>
    <xdr:ext cx="762000" cy="259080"/>
    <xdr:sp macro="" textlink="">
      <xdr:nvSpPr>
        <xdr:cNvPr id="60" name="テキスト ボックス 59"/>
        <xdr:cNvSpPr txBox="1"/>
      </xdr:nvSpPr>
      <xdr:spPr>
        <a:xfrm>
          <a:off x="0" y="5904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02945" y="56527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2" name="テキスト ボックス 61"/>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02945" y="565277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160020</xdr:rowOff>
    </xdr:from>
    <xdr:to>
      <xdr:col>23</xdr:col>
      <xdr:colOff>133350</xdr:colOff>
      <xdr:row>44</xdr:row>
      <xdr:rowOff>44450</xdr:rowOff>
    </xdr:to>
    <xdr:cxnSp macro="">
      <xdr:nvCxnSpPr>
        <xdr:cNvPr id="64" name="直線コネクタ 63"/>
        <xdr:cNvCxnSpPr/>
      </xdr:nvCxnSpPr>
      <xdr:spPr>
        <a:xfrm flipV="1">
          <a:off x="4500245" y="6027420"/>
          <a:ext cx="0" cy="13931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16510</xdr:rowOff>
    </xdr:from>
    <xdr:ext cx="760095" cy="257175"/>
    <xdr:sp macro="" textlink="">
      <xdr:nvSpPr>
        <xdr:cNvPr id="65" name="財政力最小値テキスト"/>
        <xdr:cNvSpPr txBox="1"/>
      </xdr:nvSpPr>
      <xdr:spPr>
        <a:xfrm>
          <a:off x="4569460" y="739267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0.30</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xdr:cNvCxnSpPr/>
      </xdr:nvCxnSpPr>
      <xdr:spPr>
        <a:xfrm>
          <a:off x="4411345" y="74206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74930</xdr:rowOff>
    </xdr:from>
    <xdr:ext cx="760095" cy="259080"/>
    <xdr:sp macro="" textlink="">
      <xdr:nvSpPr>
        <xdr:cNvPr id="67" name="財政力最大値テキスト"/>
        <xdr:cNvSpPr txBox="1"/>
      </xdr:nvSpPr>
      <xdr:spPr>
        <a:xfrm>
          <a:off x="4569460" y="57746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a:t>
          </a:r>
          <a:endParaRPr kumimoji="1" lang="ja-JP" altLang="en-US" sz="1000" b="1">
            <a:latin typeface="ＭＳ Ｐゴシック"/>
            <a:ea typeface="ＭＳ Ｐゴシック"/>
          </a:endParaRPr>
        </a:p>
      </xdr:txBody>
    </xdr:sp>
    <xdr:clientData/>
  </xdr:oneCellAnchor>
  <xdr:twoCellAnchor>
    <xdr:from>
      <xdr:col>23</xdr:col>
      <xdr:colOff>44450</xdr:colOff>
      <xdr:row>35</xdr:row>
      <xdr:rowOff>160020</xdr:rowOff>
    </xdr:from>
    <xdr:to>
      <xdr:col>24</xdr:col>
      <xdr:colOff>12700</xdr:colOff>
      <xdr:row>35</xdr:row>
      <xdr:rowOff>160020</xdr:rowOff>
    </xdr:to>
    <xdr:cxnSp macro="">
      <xdr:nvCxnSpPr>
        <xdr:cNvPr id="68" name="直線コネクタ 67"/>
        <xdr:cNvCxnSpPr/>
      </xdr:nvCxnSpPr>
      <xdr:spPr>
        <a:xfrm>
          <a:off x="4411345" y="602742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36195</xdr:rowOff>
    </xdr:to>
    <xdr:cxnSp macro="">
      <xdr:nvCxnSpPr>
        <xdr:cNvPr id="69" name="直線コネクタ 68"/>
        <xdr:cNvCxnSpPr/>
      </xdr:nvCxnSpPr>
      <xdr:spPr>
        <a:xfrm>
          <a:off x="3740785" y="6889115"/>
          <a:ext cx="75946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167640</xdr:rowOff>
    </xdr:from>
    <xdr:ext cx="760095" cy="259080"/>
    <xdr:sp macro="" textlink="">
      <xdr:nvSpPr>
        <xdr:cNvPr id="70" name="財政力平均値テキスト"/>
        <xdr:cNvSpPr txBox="1"/>
      </xdr:nvSpPr>
      <xdr:spPr>
        <a:xfrm>
          <a:off x="4569460" y="6873240"/>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41</xdr:row>
      <xdr:rowOff>25400</xdr:rowOff>
    </xdr:from>
    <xdr:to>
      <xdr:col>23</xdr:col>
      <xdr:colOff>184150</xdr:colOff>
      <xdr:row>41</xdr:row>
      <xdr:rowOff>127000</xdr:rowOff>
    </xdr:to>
    <xdr:sp macro="" textlink="">
      <xdr:nvSpPr>
        <xdr:cNvPr id="71" name="フローチャート: 判断 70"/>
        <xdr:cNvSpPr/>
      </xdr:nvSpPr>
      <xdr:spPr>
        <a:xfrm>
          <a:off x="4449445" y="6898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15875</xdr:rowOff>
    </xdr:to>
    <xdr:cxnSp macro="">
      <xdr:nvCxnSpPr>
        <xdr:cNvPr id="72" name="直線コネクタ 71"/>
        <xdr:cNvCxnSpPr/>
      </xdr:nvCxnSpPr>
      <xdr:spPr>
        <a:xfrm>
          <a:off x="2930525" y="6889115"/>
          <a:ext cx="8102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5080</xdr:rowOff>
    </xdr:from>
    <xdr:to>
      <xdr:col>19</xdr:col>
      <xdr:colOff>184150</xdr:colOff>
      <xdr:row>41</xdr:row>
      <xdr:rowOff>106680</xdr:rowOff>
    </xdr:to>
    <xdr:sp macro="" textlink="">
      <xdr:nvSpPr>
        <xdr:cNvPr id="73" name="フローチャート: 判断 72"/>
        <xdr:cNvSpPr/>
      </xdr:nvSpPr>
      <xdr:spPr>
        <a:xfrm>
          <a:off x="3689985" y="68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91440</xdr:rowOff>
    </xdr:from>
    <xdr:ext cx="736600" cy="257175"/>
    <xdr:sp macro="" textlink="">
      <xdr:nvSpPr>
        <xdr:cNvPr id="74" name="テキスト ボックス 73"/>
        <xdr:cNvSpPr txBox="1"/>
      </xdr:nvSpPr>
      <xdr:spPr>
        <a:xfrm>
          <a:off x="3399155" y="69646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0.55</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40</xdr:row>
      <xdr:rowOff>167005</xdr:rowOff>
    </xdr:from>
    <xdr:to>
      <xdr:col>15</xdr:col>
      <xdr:colOff>82550</xdr:colOff>
      <xdr:row>41</xdr:row>
      <xdr:rowOff>15875</xdr:rowOff>
    </xdr:to>
    <xdr:cxnSp macro="">
      <xdr:nvCxnSpPr>
        <xdr:cNvPr id="75" name="直線コネクタ 74"/>
        <xdr:cNvCxnSpPr/>
      </xdr:nvCxnSpPr>
      <xdr:spPr>
        <a:xfrm>
          <a:off x="2120265" y="6872605"/>
          <a:ext cx="81026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156845</xdr:rowOff>
    </xdr:from>
    <xdr:to>
      <xdr:col>15</xdr:col>
      <xdr:colOff>133350</xdr:colOff>
      <xdr:row>41</xdr:row>
      <xdr:rowOff>86995</xdr:rowOff>
    </xdr:to>
    <xdr:sp macro="" textlink="">
      <xdr:nvSpPr>
        <xdr:cNvPr id="76" name="フローチャート: 判断 75"/>
        <xdr:cNvSpPr/>
      </xdr:nvSpPr>
      <xdr:spPr>
        <a:xfrm>
          <a:off x="2879725" y="68624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71755</xdr:rowOff>
    </xdr:from>
    <xdr:ext cx="760095" cy="257175"/>
    <xdr:sp macro="" textlink="">
      <xdr:nvSpPr>
        <xdr:cNvPr id="77" name="テキスト ボックス 76"/>
        <xdr:cNvSpPr txBox="1"/>
      </xdr:nvSpPr>
      <xdr:spPr>
        <a:xfrm>
          <a:off x="2588895" y="69449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40</xdr:row>
      <xdr:rowOff>167005</xdr:rowOff>
    </xdr:from>
    <xdr:to>
      <xdr:col>11</xdr:col>
      <xdr:colOff>31750</xdr:colOff>
      <xdr:row>40</xdr:row>
      <xdr:rowOff>167005</xdr:rowOff>
    </xdr:to>
    <xdr:cxnSp macro="">
      <xdr:nvCxnSpPr>
        <xdr:cNvPr id="78" name="直線コネクタ 77"/>
        <xdr:cNvCxnSpPr/>
      </xdr:nvCxnSpPr>
      <xdr:spPr>
        <a:xfrm>
          <a:off x="1329055" y="6872605"/>
          <a:ext cx="79121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40</xdr:row>
      <xdr:rowOff>136525</xdr:rowOff>
    </xdr:from>
    <xdr:to>
      <xdr:col>11</xdr:col>
      <xdr:colOff>82550</xdr:colOff>
      <xdr:row>41</xdr:row>
      <xdr:rowOff>66675</xdr:rowOff>
    </xdr:to>
    <xdr:sp macro="" textlink="">
      <xdr:nvSpPr>
        <xdr:cNvPr id="79" name="フローチャート: 判断 78"/>
        <xdr:cNvSpPr/>
      </xdr:nvSpPr>
      <xdr:spPr>
        <a:xfrm>
          <a:off x="2088515" y="684212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51435</xdr:rowOff>
    </xdr:from>
    <xdr:ext cx="760095" cy="257175"/>
    <xdr:sp macro="" textlink="">
      <xdr:nvSpPr>
        <xdr:cNvPr id="80" name="テキスト ボックス 79"/>
        <xdr:cNvSpPr txBox="1"/>
      </xdr:nvSpPr>
      <xdr:spPr>
        <a:xfrm>
          <a:off x="1778635" y="69246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38</xdr:row>
      <xdr:rowOff>157480</xdr:rowOff>
    </xdr:from>
    <xdr:to>
      <xdr:col>7</xdr:col>
      <xdr:colOff>31750</xdr:colOff>
      <xdr:row>39</xdr:row>
      <xdr:rowOff>87630</xdr:rowOff>
    </xdr:to>
    <xdr:sp macro="" textlink="">
      <xdr:nvSpPr>
        <xdr:cNvPr id="81" name="フローチャート: 判断 80"/>
        <xdr:cNvSpPr/>
      </xdr:nvSpPr>
      <xdr:spPr>
        <a:xfrm>
          <a:off x="1278890" y="6527800"/>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37</xdr:row>
      <xdr:rowOff>97790</xdr:rowOff>
    </xdr:from>
    <xdr:ext cx="762000" cy="259080"/>
    <xdr:sp macro="" textlink="">
      <xdr:nvSpPr>
        <xdr:cNvPr id="82" name="テキスト ボックス 81"/>
        <xdr:cNvSpPr txBox="1"/>
      </xdr:nvSpPr>
      <xdr:spPr>
        <a:xfrm>
          <a:off x="968375" y="6300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0.73</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0095" cy="259080"/>
    <xdr:sp macro="" textlink="">
      <xdr:nvSpPr>
        <xdr:cNvPr id="83" name="テキスト ボックス 82"/>
        <xdr:cNvSpPr txBox="1"/>
      </xdr:nvSpPr>
      <xdr:spPr>
        <a:xfrm>
          <a:off x="4304030" y="80098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0095" cy="259080"/>
    <xdr:sp macro="" textlink="">
      <xdr:nvSpPr>
        <xdr:cNvPr id="84" name="テキスト ボックス 83"/>
        <xdr:cNvSpPr txBox="1"/>
      </xdr:nvSpPr>
      <xdr:spPr>
        <a:xfrm>
          <a:off x="3544570" y="80098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5" name="テキスト ボックス 84"/>
        <xdr:cNvSpPr txBox="1"/>
      </xdr:nvSpPr>
      <xdr:spPr>
        <a:xfrm>
          <a:off x="273431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86" name="テキスト ボックス 85"/>
        <xdr:cNvSpPr txBox="1"/>
      </xdr:nvSpPr>
      <xdr:spPr>
        <a:xfrm>
          <a:off x="19240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0095" cy="259080"/>
    <xdr:sp macro="" textlink="">
      <xdr:nvSpPr>
        <xdr:cNvPr id="87" name="テキスト ボックス 86"/>
        <xdr:cNvSpPr txBox="1"/>
      </xdr:nvSpPr>
      <xdr:spPr>
        <a:xfrm>
          <a:off x="1133475" y="80098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40</xdr:row>
      <xdr:rowOff>156845</xdr:rowOff>
    </xdr:from>
    <xdr:to>
      <xdr:col>23</xdr:col>
      <xdr:colOff>184150</xdr:colOff>
      <xdr:row>41</xdr:row>
      <xdr:rowOff>86995</xdr:rowOff>
    </xdr:to>
    <xdr:sp macro="" textlink="">
      <xdr:nvSpPr>
        <xdr:cNvPr id="88" name="楕円 87"/>
        <xdr:cNvSpPr/>
      </xdr:nvSpPr>
      <xdr:spPr>
        <a:xfrm>
          <a:off x="4449445" y="6862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1905</xdr:rowOff>
    </xdr:from>
    <xdr:ext cx="760095" cy="259080"/>
    <xdr:sp macro="" textlink="">
      <xdr:nvSpPr>
        <xdr:cNvPr id="89" name="財政力該当値テキスト"/>
        <xdr:cNvSpPr txBox="1"/>
      </xdr:nvSpPr>
      <xdr:spPr>
        <a:xfrm>
          <a:off x="4569460" y="670750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0" name="楕円 89"/>
        <xdr:cNvSpPr/>
      </xdr:nvSpPr>
      <xdr:spPr>
        <a:xfrm>
          <a:off x="3689985" y="6842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76835</xdr:rowOff>
    </xdr:from>
    <xdr:ext cx="736600" cy="259080"/>
    <xdr:sp macro="" textlink="">
      <xdr:nvSpPr>
        <xdr:cNvPr id="91" name="テキスト ボックス 90"/>
        <xdr:cNvSpPr txBox="1"/>
      </xdr:nvSpPr>
      <xdr:spPr>
        <a:xfrm>
          <a:off x="3399155" y="661479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xdr:cNvSpPr/>
      </xdr:nvSpPr>
      <xdr:spPr>
        <a:xfrm>
          <a:off x="2879725" y="68421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76835</xdr:rowOff>
    </xdr:from>
    <xdr:ext cx="760095" cy="259080"/>
    <xdr:sp macro="" textlink="">
      <xdr:nvSpPr>
        <xdr:cNvPr id="93" name="テキスト ボックス 92"/>
        <xdr:cNvSpPr txBox="1"/>
      </xdr:nvSpPr>
      <xdr:spPr>
        <a:xfrm>
          <a:off x="2588895" y="661479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40</xdr:row>
      <xdr:rowOff>116205</xdr:rowOff>
    </xdr:from>
    <xdr:to>
      <xdr:col>11</xdr:col>
      <xdr:colOff>82550</xdr:colOff>
      <xdr:row>41</xdr:row>
      <xdr:rowOff>46990</xdr:rowOff>
    </xdr:to>
    <xdr:sp macro="" textlink="">
      <xdr:nvSpPr>
        <xdr:cNvPr id="94" name="楕円 93"/>
        <xdr:cNvSpPr/>
      </xdr:nvSpPr>
      <xdr:spPr>
        <a:xfrm>
          <a:off x="2088515" y="6821805"/>
          <a:ext cx="8255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56515</xdr:rowOff>
    </xdr:from>
    <xdr:ext cx="760095" cy="259080"/>
    <xdr:sp macro="" textlink="">
      <xdr:nvSpPr>
        <xdr:cNvPr id="95" name="テキスト ボックス 94"/>
        <xdr:cNvSpPr txBox="1"/>
      </xdr:nvSpPr>
      <xdr:spPr>
        <a:xfrm>
          <a:off x="1778635" y="65944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40</xdr:row>
      <xdr:rowOff>116205</xdr:rowOff>
    </xdr:from>
    <xdr:to>
      <xdr:col>7</xdr:col>
      <xdr:colOff>31750</xdr:colOff>
      <xdr:row>41</xdr:row>
      <xdr:rowOff>46990</xdr:rowOff>
    </xdr:to>
    <xdr:sp macro="" textlink="">
      <xdr:nvSpPr>
        <xdr:cNvPr id="96" name="楕円 95"/>
        <xdr:cNvSpPr/>
      </xdr:nvSpPr>
      <xdr:spPr>
        <a:xfrm>
          <a:off x="1278890" y="6821805"/>
          <a:ext cx="8191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31115</xdr:rowOff>
    </xdr:from>
    <xdr:ext cx="762000" cy="256540"/>
    <xdr:sp macro="" textlink="">
      <xdr:nvSpPr>
        <xdr:cNvPr id="97" name="テキスト ボックス 96"/>
        <xdr:cNvSpPr txBox="1"/>
      </xdr:nvSpPr>
      <xdr:spPr>
        <a:xfrm>
          <a:off x="968375" y="69043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02945" y="863219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7005" cy="309245"/>
    <xdr:sp macro="" textlink="">
      <xdr:nvSpPr>
        <xdr:cNvPr id="99" name="テキスト ボックス 98"/>
        <xdr:cNvSpPr txBox="1"/>
      </xdr:nvSpPr>
      <xdr:spPr>
        <a:xfrm>
          <a:off x="1536065" y="8986520"/>
          <a:ext cx="14370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095" cy="358775"/>
    <xdr:sp macro="" textlink="">
      <xdr:nvSpPr>
        <xdr:cNvPr id="100" name="テキスト ボックス 99"/>
        <xdr:cNvSpPr txBox="1"/>
      </xdr:nvSpPr>
      <xdr:spPr>
        <a:xfrm>
          <a:off x="2964180" y="896112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354320" y="8882380"/>
          <a:ext cx="138620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354320" y="906526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6847840"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6847840"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8170545"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8170545"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02945" y="9378950"/>
          <a:ext cx="460756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5481320" y="9378950"/>
          <a:ext cx="546163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189865</xdr:colOff>
      <xdr:row>57</xdr:row>
      <xdr:rowOff>69850</xdr:rowOff>
    </xdr:to>
    <xdr:sp macro="" textlink="">
      <xdr:nvSpPr>
        <xdr:cNvPr id="109" name="正方形/長方形 108"/>
        <xdr:cNvSpPr/>
      </xdr:nvSpPr>
      <xdr:spPr>
        <a:xfrm>
          <a:off x="5481320" y="9378950"/>
          <a:ext cx="3442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189865</xdr:colOff>
      <xdr:row>69</xdr:row>
      <xdr:rowOff>107950</xdr:rowOff>
    </xdr:to>
    <xdr:sp macro="" textlink="" fLocksText="0">
      <xdr:nvSpPr>
        <xdr:cNvPr id="110" name="テキスト ボックス 109"/>
        <xdr:cNvSpPr txBox="1"/>
      </xdr:nvSpPr>
      <xdr:spPr>
        <a:xfrm>
          <a:off x="5588635" y="9688830"/>
          <a:ext cx="523367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臨時財政対策債の減などにより分母が減少したことに加え，物価高騰の影響による物件費の増や一部事務組合への負担金，公営企業への繰出金の増により分子が増加したことで，前年度から</a:t>
          </a:r>
          <a:r>
            <a:rPr kumimoji="1" lang="en-US" altLang="ja-JP" sz="1300">
              <a:latin typeface="ＭＳ Ｐゴシック"/>
              <a:ea typeface="ＭＳ Ｐゴシック"/>
            </a:rPr>
            <a:t>3.7</a:t>
          </a:r>
          <a:r>
            <a:rPr kumimoji="1" lang="ja-JP" altLang="en-US" sz="1300">
              <a:latin typeface="ＭＳ Ｐゴシック"/>
              <a:ea typeface="ＭＳ Ｐゴシック"/>
            </a:rPr>
            <a:t>ポイント悪化した。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地方税については企業誘致の取組や民間企業の設備投資による固定資産税の増などにより増加しているが，今後も物価高騰による上記の歳出の増加が見込まれることに加え，公債費も増加の見込み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企業誘致等による税収増に向けて取り組む一方で，事業見直しや業務の効率化による歳出の削減にも積極的に取り組む。</a:t>
          </a:r>
          <a:endParaRPr kumimoji="1" lang="en-US" altLang="ja-JP" sz="1300">
            <a:latin typeface="ＭＳ Ｐゴシック"/>
            <a:ea typeface="ＭＳ Ｐゴシック"/>
          </a:endParaRPr>
        </a:p>
      </xdr:txBody>
    </xdr:sp>
    <xdr:clientData/>
  </xdr:twoCellAnchor>
  <xdr:oneCellAnchor>
    <xdr:from>
      <xdr:col>3</xdr:col>
      <xdr:colOff>95250</xdr:colOff>
      <xdr:row>54</xdr:row>
      <xdr:rowOff>140335</xdr:rowOff>
    </xdr:from>
    <xdr:ext cx="296545" cy="223520"/>
    <xdr:sp macro="" textlink="">
      <xdr:nvSpPr>
        <xdr:cNvPr id="111" name="テキスト ボックス 110"/>
        <xdr:cNvSpPr txBox="1"/>
      </xdr:nvSpPr>
      <xdr:spPr>
        <a:xfrm>
          <a:off x="664845" y="9192895"/>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0294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175"/>
    <xdr:sp macro="" textlink="">
      <xdr:nvSpPr>
        <xdr:cNvPr id="113" name="テキスト ボックス 112"/>
        <xdr:cNvSpPr txBox="1"/>
      </xdr:nvSpPr>
      <xdr:spPr>
        <a:xfrm>
          <a:off x="0" y="115963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105.0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112395</xdr:rowOff>
    </xdr:from>
    <xdr:to>
      <xdr:col>27</xdr:col>
      <xdr:colOff>184150</xdr:colOff>
      <xdr:row>67</xdr:row>
      <xdr:rowOff>112395</xdr:rowOff>
    </xdr:to>
    <xdr:cxnSp macro="">
      <xdr:nvCxnSpPr>
        <xdr:cNvPr id="114" name="直線コネクタ 113"/>
        <xdr:cNvCxnSpPr/>
      </xdr:nvCxnSpPr>
      <xdr:spPr>
        <a:xfrm>
          <a:off x="702945" y="113442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141605</xdr:rowOff>
    </xdr:from>
    <xdr:ext cx="762000" cy="257175"/>
    <xdr:sp macro="" textlink="">
      <xdr:nvSpPr>
        <xdr:cNvPr id="115" name="テキスト ボックス 114"/>
        <xdr:cNvSpPr txBox="1"/>
      </xdr:nvSpPr>
      <xdr:spPr>
        <a:xfrm>
          <a:off x="0" y="1120584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xdr:col>
      <xdr:colOff>133350</xdr:colOff>
      <xdr:row>65</xdr:row>
      <xdr:rowOff>52705</xdr:rowOff>
    </xdr:from>
    <xdr:to>
      <xdr:col>27</xdr:col>
      <xdr:colOff>184150</xdr:colOff>
      <xdr:row>65</xdr:row>
      <xdr:rowOff>52705</xdr:rowOff>
    </xdr:to>
    <xdr:cxnSp macro="">
      <xdr:nvCxnSpPr>
        <xdr:cNvPr id="116" name="直線コネクタ 115"/>
        <xdr:cNvCxnSpPr/>
      </xdr:nvCxnSpPr>
      <xdr:spPr>
        <a:xfrm>
          <a:off x="702945" y="109493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81915</xdr:rowOff>
    </xdr:from>
    <xdr:ext cx="762000" cy="259080"/>
    <xdr:sp macro="" textlink="">
      <xdr:nvSpPr>
        <xdr:cNvPr id="117" name="テキスト ボックス 116"/>
        <xdr:cNvSpPr txBox="1"/>
      </xdr:nvSpPr>
      <xdr:spPr>
        <a:xfrm>
          <a:off x="0" y="108108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95.0</a:t>
          </a:r>
          <a:endParaRPr kumimoji="1" lang="ja-JP" altLang="en-US" sz="1000">
            <a:latin typeface="ＭＳ Ｐゴシック"/>
            <a:ea typeface="ＭＳ Ｐゴシック"/>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02945" y="105587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22860</xdr:rowOff>
    </xdr:from>
    <xdr:ext cx="762000" cy="259080"/>
    <xdr:sp macro="" textlink="">
      <xdr:nvSpPr>
        <xdr:cNvPr id="119" name="テキスト ボックス 118"/>
        <xdr:cNvSpPr txBox="1"/>
      </xdr:nvSpPr>
      <xdr:spPr>
        <a:xfrm>
          <a:off x="0" y="10416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60</xdr:row>
      <xdr:rowOff>106045</xdr:rowOff>
    </xdr:from>
    <xdr:to>
      <xdr:col>27</xdr:col>
      <xdr:colOff>184150</xdr:colOff>
      <xdr:row>60</xdr:row>
      <xdr:rowOff>106045</xdr:rowOff>
    </xdr:to>
    <xdr:cxnSp macro="">
      <xdr:nvCxnSpPr>
        <xdr:cNvPr id="120" name="直線コネクタ 119"/>
        <xdr:cNvCxnSpPr/>
      </xdr:nvCxnSpPr>
      <xdr:spPr>
        <a:xfrm>
          <a:off x="702945" y="101644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135255</xdr:rowOff>
    </xdr:from>
    <xdr:ext cx="762000" cy="259080"/>
    <xdr:sp macro="" textlink="">
      <xdr:nvSpPr>
        <xdr:cNvPr id="121" name="テキスト ボックス 120"/>
        <xdr:cNvSpPr txBox="1"/>
      </xdr:nvSpPr>
      <xdr:spPr>
        <a:xfrm>
          <a:off x="0" y="10026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46990</xdr:rowOff>
    </xdr:from>
    <xdr:to>
      <xdr:col>27</xdr:col>
      <xdr:colOff>184150</xdr:colOff>
      <xdr:row>58</xdr:row>
      <xdr:rowOff>46990</xdr:rowOff>
    </xdr:to>
    <xdr:cxnSp macro="">
      <xdr:nvCxnSpPr>
        <xdr:cNvPr id="122" name="直線コネクタ 121"/>
        <xdr:cNvCxnSpPr/>
      </xdr:nvCxnSpPr>
      <xdr:spPr>
        <a:xfrm>
          <a:off x="702945" y="97701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75565</xdr:rowOff>
    </xdr:from>
    <xdr:ext cx="762000" cy="259080"/>
    <xdr:sp macro="" textlink="">
      <xdr:nvSpPr>
        <xdr:cNvPr id="123" name="テキスト ボックス 122"/>
        <xdr:cNvSpPr txBox="1"/>
      </xdr:nvSpPr>
      <xdr:spPr>
        <a:xfrm>
          <a:off x="0" y="9631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02945" y="937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7175"/>
    <xdr:sp macro="" textlink="">
      <xdr:nvSpPr>
        <xdr:cNvPr id="125" name="テキスト ボックス 124"/>
        <xdr:cNvSpPr txBox="1"/>
      </xdr:nvSpPr>
      <xdr:spPr>
        <a:xfrm>
          <a:off x="0" y="9236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02945" y="9378950"/>
          <a:ext cx="460756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132715</xdr:rowOff>
    </xdr:from>
    <xdr:to>
      <xdr:col>23</xdr:col>
      <xdr:colOff>133350</xdr:colOff>
      <xdr:row>67</xdr:row>
      <xdr:rowOff>71755</xdr:rowOff>
    </xdr:to>
    <xdr:cxnSp macro="">
      <xdr:nvCxnSpPr>
        <xdr:cNvPr id="127" name="直線コネクタ 126"/>
        <xdr:cNvCxnSpPr/>
      </xdr:nvCxnSpPr>
      <xdr:spPr>
        <a:xfrm flipV="1">
          <a:off x="4500245" y="10023475"/>
          <a:ext cx="0" cy="1280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43815</xdr:rowOff>
    </xdr:from>
    <xdr:ext cx="760095" cy="259080"/>
    <xdr:sp macro="" textlink="">
      <xdr:nvSpPr>
        <xdr:cNvPr id="128" name="財政構造の弾力性最小値テキスト"/>
        <xdr:cNvSpPr txBox="1"/>
      </xdr:nvSpPr>
      <xdr:spPr>
        <a:xfrm>
          <a:off x="4569460" y="1127569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99.5</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71755</xdr:rowOff>
    </xdr:from>
    <xdr:to>
      <xdr:col>24</xdr:col>
      <xdr:colOff>12700</xdr:colOff>
      <xdr:row>67</xdr:row>
      <xdr:rowOff>71755</xdr:rowOff>
    </xdr:to>
    <xdr:cxnSp macro="">
      <xdr:nvCxnSpPr>
        <xdr:cNvPr id="129" name="直線コネクタ 128"/>
        <xdr:cNvCxnSpPr/>
      </xdr:nvCxnSpPr>
      <xdr:spPr>
        <a:xfrm>
          <a:off x="4411345" y="1130363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47625</xdr:rowOff>
    </xdr:from>
    <xdr:ext cx="760095" cy="257175"/>
    <xdr:sp macro="" textlink="">
      <xdr:nvSpPr>
        <xdr:cNvPr id="130" name="財政構造の弾力性最大値テキスト"/>
        <xdr:cNvSpPr txBox="1"/>
      </xdr:nvSpPr>
      <xdr:spPr>
        <a:xfrm>
          <a:off x="4569460" y="977074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83.2</a:t>
          </a:r>
          <a:endParaRPr kumimoji="1" lang="ja-JP" altLang="en-US" sz="1000" b="1">
            <a:latin typeface="ＭＳ Ｐゴシック"/>
            <a:ea typeface="ＭＳ Ｐゴシック"/>
          </a:endParaRPr>
        </a:p>
      </xdr:txBody>
    </xdr:sp>
    <xdr:clientData/>
  </xdr:oneCellAnchor>
  <xdr:twoCellAnchor>
    <xdr:from>
      <xdr:col>23</xdr:col>
      <xdr:colOff>44450</xdr:colOff>
      <xdr:row>59</xdr:row>
      <xdr:rowOff>132715</xdr:rowOff>
    </xdr:from>
    <xdr:to>
      <xdr:col>24</xdr:col>
      <xdr:colOff>12700</xdr:colOff>
      <xdr:row>59</xdr:row>
      <xdr:rowOff>132715</xdr:rowOff>
    </xdr:to>
    <xdr:cxnSp macro="">
      <xdr:nvCxnSpPr>
        <xdr:cNvPr id="131" name="直線コネクタ 130"/>
        <xdr:cNvCxnSpPr/>
      </xdr:nvCxnSpPr>
      <xdr:spPr>
        <a:xfrm>
          <a:off x="4411345" y="100234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111760</xdr:rowOff>
    </xdr:from>
    <xdr:to>
      <xdr:col>23</xdr:col>
      <xdr:colOff>133350</xdr:colOff>
      <xdr:row>66</xdr:row>
      <xdr:rowOff>66675</xdr:rowOff>
    </xdr:to>
    <xdr:cxnSp macro="">
      <xdr:nvCxnSpPr>
        <xdr:cNvPr id="132" name="直線コネクタ 131"/>
        <xdr:cNvCxnSpPr/>
      </xdr:nvCxnSpPr>
      <xdr:spPr>
        <a:xfrm>
          <a:off x="3740785" y="10840720"/>
          <a:ext cx="759460"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120015</xdr:rowOff>
    </xdr:from>
    <xdr:ext cx="760095" cy="259080"/>
    <xdr:sp macro="" textlink="">
      <xdr:nvSpPr>
        <xdr:cNvPr id="133" name="財政構造の弾力性平均値テキスト"/>
        <xdr:cNvSpPr txBox="1"/>
      </xdr:nvSpPr>
      <xdr:spPr>
        <a:xfrm>
          <a:off x="4569460" y="1051369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103505</xdr:rowOff>
    </xdr:from>
    <xdr:to>
      <xdr:col>23</xdr:col>
      <xdr:colOff>184150</xdr:colOff>
      <xdr:row>64</xdr:row>
      <xdr:rowOff>33655</xdr:rowOff>
    </xdr:to>
    <xdr:sp macro="" textlink="">
      <xdr:nvSpPr>
        <xdr:cNvPr id="134" name="フローチャート: 判断 133"/>
        <xdr:cNvSpPr/>
      </xdr:nvSpPr>
      <xdr:spPr>
        <a:xfrm>
          <a:off x="4449445" y="106648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103505</xdr:rowOff>
    </xdr:from>
    <xdr:to>
      <xdr:col>19</xdr:col>
      <xdr:colOff>133350</xdr:colOff>
      <xdr:row>64</xdr:row>
      <xdr:rowOff>111760</xdr:rowOff>
    </xdr:to>
    <xdr:cxnSp macro="">
      <xdr:nvCxnSpPr>
        <xdr:cNvPr id="135" name="直線コネクタ 134"/>
        <xdr:cNvCxnSpPr/>
      </xdr:nvCxnSpPr>
      <xdr:spPr>
        <a:xfrm>
          <a:off x="2930525" y="10329545"/>
          <a:ext cx="810260" cy="511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162560</xdr:rowOff>
    </xdr:from>
    <xdr:to>
      <xdr:col>19</xdr:col>
      <xdr:colOff>184150</xdr:colOff>
      <xdr:row>63</xdr:row>
      <xdr:rowOff>92710</xdr:rowOff>
    </xdr:to>
    <xdr:sp macro="" textlink="">
      <xdr:nvSpPr>
        <xdr:cNvPr id="136" name="フローチャート: 判断 135"/>
        <xdr:cNvSpPr/>
      </xdr:nvSpPr>
      <xdr:spPr>
        <a:xfrm>
          <a:off x="3689985" y="105562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102870</xdr:rowOff>
    </xdr:from>
    <xdr:ext cx="736600" cy="257175"/>
    <xdr:sp macro="" textlink="">
      <xdr:nvSpPr>
        <xdr:cNvPr id="137" name="テキスト ボックス 136"/>
        <xdr:cNvSpPr txBox="1"/>
      </xdr:nvSpPr>
      <xdr:spPr>
        <a:xfrm>
          <a:off x="3399155" y="1032891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61</xdr:row>
      <xdr:rowOff>103505</xdr:rowOff>
    </xdr:from>
    <xdr:to>
      <xdr:col>15</xdr:col>
      <xdr:colOff>82550</xdr:colOff>
      <xdr:row>63</xdr:row>
      <xdr:rowOff>90170</xdr:rowOff>
    </xdr:to>
    <xdr:cxnSp macro="">
      <xdr:nvCxnSpPr>
        <xdr:cNvPr id="138" name="直線コネクタ 137"/>
        <xdr:cNvCxnSpPr/>
      </xdr:nvCxnSpPr>
      <xdr:spPr>
        <a:xfrm flipV="1">
          <a:off x="2120265" y="10329545"/>
          <a:ext cx="810260" cy="3219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44450</xdr:rowOff>
    </xdr:from>
    <xdr:to>
      <xdr:col>15</xdr:col>
      <xdr:colOff>133350</xdr:colOff>
      <xdr:row>61</xdr:row>
      <xdr:rowOff>146050</xdr:rowOff>
    </xdr:to>
    <xdr:sp macro="" textlink="">
      <xdr:nvSpPr>
        <xdr:cNvPr id="139" name="フローチャート: 判断 138"/>
        <xdr:cNvSpPr/>
      </xdr:nvSpPr>
      <xdr:spPr>
        <a:xfrm>
          <a:off x="2879725"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156210</xdr:rowOff>
    </xdr:from>
    <xdr:ext cx="760095" cy="259080"/>
    <xdr:sp macro="" textlink="">
      <xdr:nvSpPr>
        <xdr:cNvPr id="140" name="テキスト ボックス 139"/>
        <xdr:cNvSpPr txBox="1"/>
      </xdr:nvSpPr>
      <xdr:spPr>
        <a:xfrm>
          <a:off x="2588895" y="100469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87.0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63</xdr:row>
      <xdr:rowOff>90170</xdr:rowOff>
    </xdr:from>
    <xdr:to>
      <xdr:col>11</xdr:col>
      <xdr:colOff>31750</xdr:colOff>
      <xdr:row>63</xdr:row>
      <xdr:rowOff>98425</xdr:rowOff>
    </xdr:to>
    <xdr:cxnSp macro="">
      <xdr:nvCxnSpPr>
        <xdr:cNvPr id="141" name="直線コネクタ 140"/>
        <xdr:cNvCxnSpPr/>
      </xdr:nvCxnSpPr>
      <xdr:spPr>
        <a:xfrm flipV="1">
          <a:off x="1329055" y="10651490"/>
          <a:ext cx="79121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63</xdr:row>
      <xdr:rowOff>47625</xdr:rowOff>
    </xdr:from>
    <xdr:to>
      <xdr:col>11</xdr:col>
      <xdr:colOff>82550</xdr:colOff>
      <xdr:row>63</xdr:row>
      <xdr:rowOff>149225</xdr:rowOff>
    </xdr:to>
    <xdr:sp macro="" textlink="">
      <xdr:nvSpPr>
        <xdr:cNvPr id="142" name="フローチャート: 判断 141"/>
        <xdr:cNvSpPr/>
      </xdr:nvSpPr>
      <xdr:spPr>
        <a:xfrm>
          <a:off x="2088515" y="1060894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133985</xdr:rowOff>
    </xdr:from>
    <xdr:ext cx="760095" cy="259080"/>
    <xdr:sp macro="" textlink="">
      <xdr:nvSpPr>
        <xdr:cNvPr id="143" name="テキスト ボックス 142"/>
        <xdr:cNvSpPr txBox="1"/>
      </xdr:nvSpPr>
      <xdr:spPr>
        <a:xfrm>
          <a:off x="1778635" y="1069530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63</xdr:row>
      <xdr:rowOff>103505</xdr:rowOff>
    </xdr:from>
    <xdr:to>
      <xdr:col>7</xdr:col>
      <xdr:colOff>31750</xdr:colOff>
      <xdr:row>64</xdr:row>
      <xdr:rowOff>33655</xdr:rowOff>
    </xdr:to>
    <xdr:sp macro="" textlink="">
      <xdr:nvSpPr>
        <xdr:cNvPr id="144" name="フローチャート: 判断 143"/>
        <xdr:cNvSpPr/>
      </xdr:nvSpPr>
      <xdr:spPr>
        <a:xfrm>
          <a:off x="1278890" y="1066482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64</xdr:row>
      <xdr:rowOff>18415</xdr:rowOff>
    </xdr:from>
    <xdr:ext cx="762000" cy="257175"/>
    <xdr:sp macro="" textlink="">
      <xdr:nvSpPr>
        <xdr:cNvPr id="145" name="テキスト ボックス 144"/>
        <xdr:cNvSpPr txBox="1"/>
      </xdr:nvSpPr>
      <xdr:spPr>
        <a:xfrm>
          <a:off x="968375" y="107473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92.0</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0095" cy="259080"/>
    <xdr:sp macro="" textlink="">
      <xdr:nvSpPr>
        <xdr:cNvPr id="146" name="テキスト ボックス 145"/>
        <xdr:cNvSpPr txBox="1"/>
      </xdr:nvSpPr>
      <xdr:spPr>
        <a:xfrm>
          <a:off x="4304030" y="117348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0095" cy="259080"/>
    <xdr:sp macro="" textlink="">
      <xdr:nvSpPr>
        <xdr:cNvPr id="147" name="テキスト ボックス 146"/>
        <xdr:cNvSpPr txBox="1"/>
      </xdr:nvSpPr>
      <xdr:spPr>
        <a:xfrm>
          <a:off x="3544570" y="117348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2000" cy="259080"/>
    <xdr:sp macro="" textlink="">
      <xdr:nvSpPr>
        <xdr:cNvPr id="148" name="テキスト ボックス 147"/>
        <xdr:cNvSpPr txBox="1"/>
      </xdr:nvSpPr>
      <xdr:spPr>
        <a:xfrm>
          <a:off x="273431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2000" cy="259080"/>
    <xdr:sp macro="" textlink="">
      <xdr:nvSpPr>
        <xdr:cNvPr id="149" name="テキスト ボックス 148"/>
        <xdr:cNvSpPr txBox="1"/>
      </xdr:nvSpPr>
      <xdr:spPr>
        <a:xfrm>
          <a:off x="192405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0095" cy="259080"/>
    <xdr:sp macro="" textlink="">
      <xdr:nvSpPr>
        <xdr:cNvPr id="150" name="テキスト ボックス 149"/>
        <xdr:cNvSpPr txBox="1"/>
      </xdr:nvSpPr>
      <xdr:spPr>
        <a:xfrm>
          <a:off x="1133475" y="117348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66</xdr:row>
      <xdr:rowOff>15875</xdr:rowOff>
    </xdr:from>
    <xdr:to>
      <xdr:col>23</xdr:col>
      <xdr:colOff>184150</xdr:colOff>
      <xdr:row>66</xdr:row>
      <xdr:rowOff>117475</xdr:rowOff>
    </xdr:to>
    <xdr:sp macro="" textlink="">
      <xdr:nvSpPr>
        <xdr:cNvPr id="151" name="楕円 150"/>
        <xdr:cNvSpPr/>
      </xdr:nvSpPr>
      <xdr:spPr>
        <a:xfrm>
          <a:off x="4449445" y="1108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159385</xdr:rowOff>
    </xdr:from>
    <xdr:ext cx="760095" cy="257175"/>
    <xdr:sp macro="" textlink="">
      <xdr:nvSpPr>
        <xdr:cNvPr id="152" name="財政構造の弾力性該当値テキスト"/>
        <xdr:cNvSpPr txBox="1"/>
      </xdr:nvSpPr>
      <xdr:spPr>
        <a:xfrm>
          <a:off x="4569460" y="1105598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64</xdr:row>
      <xdr:rowOff>60960</xdr:rowOff>
    </xdr:from>
    <xdr:to>
      <xdr:col>19</xdr:col>
      <xdr:colOff>184150</xdr:colOff>
      <xdr:row>64</xdr:row>
      <xdr:rowOff>162560</xdr:rowOff>
    </xdr:to>
    <xdr:sp macro="" textlink="">
      <xdr:nvSpPr>
        <xdr:cNvPr id="153" name="楕円 152"/>
        <xdr:cNvSpPr/>
      </xdr:nvSpPr>
      <xdr:spPr>
        <a:xfrm>
          <a:off x="3689985" y="1078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147320</xdr:rowOff>
    </xdr:from>
    <xdr:ext cx="736600" cy="257175"/>
    <xdr:sp macro="" textlink="">
      <xdr:nvSpPr>
        <xdr:cNvPr id="154" name="テキスト ボックス 153"/>
        <xdr:cNvSpPr txBox="1"/>
      </xdr:nvSpPr>
      <xdr:spPr>
        <a:xfrm>
          <a:off x="3399155" y="108762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61</xdr:row>
      <xdr:rowOff>52705</xdr:rowOff>
    </xdr:from>
    <xdr:to>
      <xdr:col>15</xdr:col>
      <xdr:colOff>133350</xdr:colOff>
      <xdr:row>61</xdr:row>
      <xdr:rowOff>154305</xdr:rowOff>
    </xdr:to>
    <xdr:sp macro="" textlink="">
      <xdr:nvSpPr>
        <xdr:cNvPr id="155" name="楕円 154"/>
        <xdr:cNvSpPr/>
      </xdr:nvSpPr>
      <xdr:spPr>
        <a:xfrm>
          <a:off x="2879725" y="102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139065</xdr:rowOff>
    </xdr:from>
    <xdr:ext cx="760095" cy="259080"/>
    <xdr:sp macro="" textlink="">
      <xdr:nvSpPr>
        <xdr:cNvPr id="156" name="テキスト ボックス 155"/>
        <xdr:cNvSpPr txBox="1"/>
      </xdr:nvSpPr>
      <xdr:spPr>
        <a:xfrm>
          <a:off x="2588895" y="1036510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87.1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63</xdr:row>
      <xdr:rowOff>39370</xdr:rowOff>
    </xdr:from>
    <xdr:to>
      <xdr:col>11</xdr:col>
      <xdr:colOff>82550</xdr:colOff>
      <xdr:row>63</xdr:row>
      <xdr:rowOff>140970</xdr:rowOff>
    </xdr:to>
    <xdr:sp macro="" textlink="">
      <xdr:nvSpPr>
        <xdr:cNvPr id="157" name="楕円 156"/>
        <xdr:cNvSpPr/>
      </xdr:nvSpPr>
      <xdr:spPr>
        <a:xfrm>
          <a:off x="2088515" y="1060069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151130</xdr:rowOff>
    </xdr:from>
    <xdr:ext cx="760095" cy="259080"/>
    <xdr:sp macro="" textlink="">
      <xdr:nvSpPr>
        <xdr:cNvPr id="158" name="テキスト ボックス 157"/>
        <xdr:cNvSpPr txBox="1"/>
      </xdr:nvSpPr>
      <xdr:spPr>
        <a:xfrm>
          <a:off x="1778635" y="103771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63</xdr:row>
      <xdr:rowOff>47625</xdr:rowOff>
    </xdr:from>
    <xdr:to>
      <xdr:col>7</xdr:col>
      <xdr:colOff>31750</xdr:colOff>
      <xdr:row>63</xdr:row>
      <xdr:rowOff>149225</xdr:rowOff>
    </xdr:to>
    <xdr:sp macro="" textlink="">
      <xdr:nvSpPr>
        <xdr:cNvPr id="159" name="楕円 158"/>
        <xdr:cNvSpPr/>
      </xdr:nvSpPr>
      <xdr:spPr>
        <a:xfrm>
          <a:off x="1278890" y="10608945"/>
          <a:ext cx="8191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159385</xdr:rowOff>
    </xdr:from>
    <xdr:ext cx="762000" cy="257175"/>
    <xdr:sp macro="" textlink="">
      <xdr:nvSpPr>
        <xdr:cNvPr id="160" name="テキスト ボックス 159"/>
        <xdr:cNvSpPr txBox="1"/>
      </xdr:nvSpPr>
      <xdr:spPr>
        <a:xfrm>
          <a:off x="968375" y="103854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02945" y="1235837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140335</xdr:rowOff>
    </xdr:from>
    <xdr:ext cx="3216910" cy="307340"/>
    <xdr:sp macro="" textlink="">
      <xdr:nvSpPr>
        <xdr:cNvPr id="162" name="テキスト ボックス 161"/>
        <xdr:cNvSpPr txBox="1"/>
      </xdr:nvSpPr>
      <xdr:spPr>
        <a:xfrm>
          <a:off x="744855" y="12713335"/>
          <a:ext cx="3216910"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095" cy="358775"/>
    <xdr:sp macro="" textlink="">
      <xdr:nvSpPr>
        <xdr:cNvPr id="163" name="テキスト ボックス 162"/>
        <xdr:cNvSpPr txBox="1"/>
      </xdr:nvSpPr>
      <xdr:spPr>
        <a:xfrm>
          <a:off x="3775075" y="1268730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[173,325</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354320" y="1260475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354320" y="12791440"/>
          <a:ext cx="138620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6847840"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6847840"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158,103</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8170545"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8170545"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168,791</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02945" y="1310132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5481320" y="1310132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189865</xdr:colOff>
      <xdr:row>79</xdr:row>
      <xdr:rowOff>107950</xdr:rowOff>
    </xdr:to>
    <xdr:sp macro="" textlink="">
      <xdr:nvSpPr>
        <xdr:cNvPr id="172" name="正方形/長方形 171"/>
        <xdr:cNvSpPr/>
      </xdr:nvSpPr>
      <xdr:spPr>
        <a:xfrm>
          <a:off x="5481320" y="13101320"/>
          <a:ext cx="3442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189865</xdr:colOff>
      <xdr:row>91</xdr:row>
      <xdr:rowOff>146050</xdr:rowOff>
    </xdr:to>
    <xdr:sp macro="" textlink="" fLocksText="0">
      <xdr:nvSpPr>
        <xdr:cNvPr id="173" name="テキスト ボックス 172"/>
        <xdr:cNvSpPr txBox="1"/>
      </xdr:nvSpPr>
      <xdr:spPr>
        <a:xfrm>
          <a:off x="5588635" y="13411200"/>
          <a:ext cx="523367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ってはいるが，人件費・維持補修費は増加している。物件費については，前年度に大規模な建物除却工事を行ったことや新型コロナワクチン接種事業の縮小により減となったが，経常的な費用は物価高騰の影響もあり増加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人口減少と相まって</a:t>
          </a:r>
          <a:r>
            <a:rPr kumimoji="1" lang="en-US" altLang="ja-JP" sz="1300">
              <a:latin typeface="ＭＳ Ｐゴシック"/>
              <a:ea typeface="ＭＳ Ｐゴシック"/>
            </a:rPr>
            <a:t>1</a:t>
          </a:r>
          <a:r>
            <a:rPr kumimoji="1" lang="ja-JP" altLang="en-US" sz="1300">
              <a:latin typeface="ＭＳ Ｐゴシック"/>
              <a:ea typeface="ＭＳ Ｐゴシック"/>
            </a:rPr>
            <a:t>人当たりの決算額は年々増加しており，今後も人口動向を注視しながら，適正な職員数の配置と内部事務の効率化に努めていく必要がある。</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7980" cy="225425"/>
    <xdr:sp macro="" textlink="">
      <xdr:nvSpPr>
        <xdr:cNvPr id="174" name="テキスト ボックス 173"/>
        <xdr:cNvSpPr txBox="1"/>
      </xdr:nvSpPr>
      <xdr:spPr>
        <a:xfrm>
          <a:off x="664845" y="12914630"/>
          <a:ext cx="3479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02945" y="15460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6" name="テキスト ボックス 175"/>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7" name="直線コネクタ 176"/>
        <xdr:cNvCxnSpPr/>
      </xdr:nvCxnSpPr>
      <xdr:spPr>
        <a:xfrm>
          <a:off x="702945" y="148729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149860</xdr:rowOff>
    </xdr:from>
    <xdr:ext cx="762000" cy="259080"/>
    <xdr:sp macro="" textlink="">
      <xdr:nvSpPr>
        <xdr:cNvPr id="178" name="テキスト ボックス 177"/>
        <xdr:cNvSpPr txBox="1"/>
      </xdr:nvSpPr>
      <xdr:spPr>
        <a:xfrm>
          <a:off x="0" y="14734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xdr:cNvCxnSpPr/>
      </xdr:nvCxnSpPr>
      <xdr:spPr>
        <a:xfrm>
          <a:off x="702945" y="142811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60960</xdr:rowOff>
    </xdr:from>
    <xdr:ext cx="762000" cy="259080"/>
    <xdr:sp macro="" textlink="">
      <xdr:nvSpPr>
        <xdr:cNvPr id="180" name="テキスト ボックス 179"/>
        <xdr:cNvSpPr txBox="1"/>
      </xdr:nvSpPr>
      <xdr:spPr>
        <a:xfrm>
          <a:off x="0" y="141427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81" name="直線コネクタ 180"/>
        <xdr:cNvCxnSpPr/>
      </xdr:nvCxnSpPr>
      <xdr:spPr>
        <a:xfrm>
          <a:off x="702945" y="13693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143510</xdr:rowOff>
    </xdr:from>
    <xdr:ext cx="762000" cy="256540"/>
    <xdr:sp macro="" textlink="">
      <xdr:nvSpPr>
        <xdr:cNvPr id="182" name="テキスト ボックス 181"/>
        <xdr:cNvSpPr txBox="1"/>
      </xdr:nvSpPr>
      <xdr:spPr>
        <a:xfrm>
          <a:off x="0" y="1355471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xdr:cNvCxnSpPr/>
      </xdr:nvCxnSpPr>
      <xdr:spPr>
        <a:xfrm>
          <a:off x="702945" y="13101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175"/>
    <xdr:sp macro="" textlink="">
      <xdr:nvSpPr>
        <xdr:cNvPr id="184" name="テキスト ボックス 183"/>
        <xdr:cNvSpPr txBox="1"/>
      </xdr:nvSpPr>
      <xdr:spPr>
        <a:xfrm>
          <a:off x="0" y="129628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xdr:cNvSpPr/>
      </xdr:nvSpPr>
      <xdr:spPr>
        <a:xfrm>
          <a:off x="702945" y="1310132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11430</xdr:rowOff>
    </xdr:from>
    <xdr:to>
      <xdr:col>23</xdr:col>
      <xdr:colOff>133350</xdr:colOff>
      <xdr:row>89</xdr:row>
      <xdr:rowOff>69850</xdr:rowOff>
    </xdr:to>
    <xdr:cxnSp macro="">
      <xdr:nvCxnSpPr>
        <xdr:cNvPr id="186" name="直線コネクタ 185"/>
        <xdr:cNvCxnSpPr/>
      </xdr:nvCxnSpPr>
      <xdr:spPr>
        <a:xfrm flipV="1">
          <a:off x="4500245" y="13757910"/>
          <a:ext cx="0" cy="12319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41910</xdr:rowOff>
    </xdr:from>
    <xdr:ext cx="760095" cy="259080"/>
    <xdr:sp macro="" textlink="">
      <xdr:nvSpPr>
        <xdr:cNvPr id="187" name="人件費・物件費等の状況最小値テキスト"/>
        <xdr:cNvSpPr txBox="1"/>
      </xdr:nvSpPr>
      <xdr:spPr>
        <a:xfrm>
          <a:off x="4569460" y="149618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319,966</a:t>
          </a:r>
          <a:endParaRPr kumimoji="1" lang="ja-JP" altLang="en-US" sz="1000" b="1">
            <a:latin typeface="ＭＳ Ｐゴシック"/>
            <a:ea typeface="ＭＳ Ｐゴシック"/>
          </a:endParaRPr>
        </a:p>
      </xdr:txBody>
    </xdr:sp>
    <xdr:clientData/>
  </xdr:oneCellAnchor>
  <xdr:twoCellAnchor>
    <xdr:from>
      <xdr:col>23</xdr:col>
      <xdr:colOff>44450</xdr:colOff>
      <xdr:row>89</xdr:row>
      <xdr:rowOff>69850</xdr:rowOff>
    </xdr:from>
    <xdr:to>
      <xdr:col>24</xdr:col>
      <xdr:colOff>12700</xdr:colOff>
      <xdr:row>89</xdr:row>
      <xdr:rowOff>69850</xdr:rowOff>
    </xdr:to>
    <xdr:cxnSp macro="">
      <xdr:nvCxnSpPr>
        <xdr:cNvPr id="188" name="直線コネクタ 187"/>
        <xdr:cNvCxnSpPr/>
      </xdr:nvCxnSpPr>
      <xdr:spPr>
        <a:xfrm>
          <a:off x="4411345" y="149898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97790</xdr:rowOff>
    </xdr:from>
    <xdr:ext cx="760095" cy="259080"/>
    <xdr:sp macro="" textlink="">
      <xdr:nvSpPr>
        <xdr:cNvPr id="189" name="人件費・物件費等の状況最大値テキスト"/>
        <xdr:cNvSpPr txBox="1"/>
      </xdr:nvSpPr>
      <xdr:spPr>
        <a:xfrm>
          <a:off x="4569460" y="135089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111,382</a:t>
          </a:r>
          <a:endParaRPr kumimoji="1" lang="ja-JP" altLang="en-US" sz="1000" b="1">
            <a:latin typeface="ＭＳ Ｐゴシック"/>
            <a:ea typeface="ＭＳ Ｐゴシック"/>
          </a:endParaRPr>
        </a:p>
      </xdr:txBody>
    </xdr:sp>
    <xdr:clientData/>
  </xdr:oneCellAnchor>
  <xdr:twoCellAnchor>
    <xdr:from>
      <xdr:col>23</xdr:col>
      <xdr:colOff>44450</xdr:colOff>
      <xdr:row>82</xdr:row>
      <xdr:rowOff>11430</xdr:rowOff>
    </xdr:from>
    <xdr:to>
      <xdr:col>24</xdr:col>
      <xdr:colOff>12700</xdr:colOff>
      <xdr:row>82</xdr:row>
      <xdr:rowOff>11430</xdr:rowOff>
    </xdr:to>
    <xdr:cxnSp macro="">
      <xdr:nvCxnSpPr>
        <xdr:cNvPr id="190" name="直線コネクタ 189"/>
        <xdr:cNvCxnSpPr/>
      </xdr:nvCxnSpPr>
      <xdr:spPr>
        <a:xfrm>
          <a:off x="4411345" y="1375791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84</xdr:row>
      <xdr:rowOff>19685</xdr:rowOff>
    </xdr:from>
    <xdr:to>
      <xdr:col>23</xdr:col>
      <xdr:colOff>133350</xdr:colOff>
      <xdr:row>84</xdr:row>
      <xdr:rowOff>42545</xdr:rowOff>
    </xdr:to>
    <xdr:cxnSp macro="">
      <xdr:nvCxnSpPr>
        <xdr:cNvPr id="191" name="直線コネクタ 190"/>
        <xdr:cNvCxnSpPr/>
      </xdr:nvCxnSpPr>
      <xdr:spPr>
        <a:xfrm>
          <a:off x="3740785" y="14101445"/>
          <a:ext cx="75946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1905</xdr:rowOff>
    </xdr:from>
    <xdr:ext cx="760095" cy="259080"/>
    <xdr:sp macro="" textlink="">
      <xdr:nvSpPr>
        <xdr:cNvPr id="192" name="人件費・物件費等の状況平均値テキスト"/>
        <xdr:cNvSpPr txBox="1"/>
      </xdr:nvSpPr>
      <xdr:spPr>
        <a:xfrm>
          <a:off x="4569460" y="1408366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179,664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84</xdr:row>
      <xdr:rowOff>29845</xdr:rowOff>
    </xdr:from>
    <xdr:to>
      <xdr:col>23</xdr:col>
      <xdr:colOff>184150</xdr:colOff>
      <xdr:row>84</xdr:row>
      <xdr:rowOff>131445</xdr:rowOff>
    </xdr:to>
    <xdr:sp macro="" textlink="">
      <xdr:nvSpPr>
        <xdr:cNvPr id="193" name="フローチャート: 判断 192"/>
        <xdr:cNvSpPr/>
      </xdr:nvSpPr>
      <xdr:spPr>
        <a:xfrm>
          <a:off x="4449445" y="141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83</xdr:row>
      <xdr:rowOff>154305</xdr:rowOff>
    </xdr:from>
    <xdr:to>
      <xdr:col>19</xdr:col>
      <xdr:colOff>133350</xdr:colOff>
      <xdr:row>84</xdr:row>
      <xdr:rowOff>19685</xdr:rowOff>
    </xdr:to>
    <xdr:cxnSp macro="">
      <xdr:nvCxnSpPr>
        <xdr:cNvPr id="194" name="直線コネクタ 193"/>
        <xdr:cNvCxnSpPr/>
      </xdr:nvCxnSpPr>
      <xdr:spPr>
        <a:xfrm>
          <a:off x="2930525" y="14068425"/>
          <a:ext cx="81026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29845</xdr:rowOff>
    </xdr:from>
    <xdr:to>
      <xdr:col>19</xdr:col>
      <xdr:colOff>184150</xdr:colOff>
      <xdr:row>84</xdr:row>
      <xdr:rowOff>131445</xdr:rowOff>
    </xdr:to>
    <xdr:sp macro="" textlink="">
      <xdr:nvSpPr>
        <xdr:cNvPr id="195" name="フローチャート: 判断 194"/>
        <xdr:cNvSpPr/>
      </xdr:nvSpPr>
      <xdr:spPr>
        <a:xfrm>
          <a:off x="3689985" y="14111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116205</xdr:rowOff>
    </xdr:from>
    <xdr:ext cx="736600" cy="259080"/>
    <xdr:sp macro="" textlink="">
      <xdr:nvSpPr>
        <xdr:cNvPr id="196" name="テキスト ボックス 195"/>
        <xdr:cNvSpPr txBox="1"/>
      </xdr:nvSpPr>
      <xdr:spPr>
        <a:xfrm>
          <a:off x="3399155" y="141979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179,688</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83</xdr:row>
      <xdr:rowOff>106680</xdr:rowOff>
    </xdr:from>
    <xdr:to>
      <xdr:col>15</xdr:col>
      <xdr:colOff>82550</xdr:colOff>
      <xdr:row>83</xdr:row>
      <xdr:rowOff>154305</xdr:rowOff>
    </xdr:to>
    <xdr:cxnSp macro="">
      <xdr:nvCxnSpPr>
        <xdr:cNvPr id="197" name="直線コネクタ 196"/>
        <xdr:cNvCxnSpPr/>
      </xdr:nvCxnSpPr>
      <xdr:spPr>
        <a:xfrm>
          <a:off x="2120265" y="14020800"/>
          <a:ext cx="81026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155575</xdr:rowOff>
    </xdr:from>
    <xdr:to>
      <xdr:col>15</xdr:col>
      <xdr:colOff>133350</xdr:colOff>
      <xdr:row>84</xdr:row>
      <xdr:rowOff>85725</xdr:rowOff>
    </xdr:to>
    <xdr:sp macro="" textlink="">
      <xdr:nvSpPr>
        <xdr:cNvPr id="198" name="フローチャート: 判断 197"/>
        <xdr:cNvSpPr/>
      </xdr:nvSpPr>
      <xdr:spPr>
        <a:xfrm>
          <a:off x="2879725" y="140696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84</xdr:row>
      <xdr:rowOff>70485</xdr:rowOff>
    </xdr:from>
    <xdr:ext cx="760095" cy="257175"/>
    <xdr:sp macro="" textlink="">
      <xdr:nvSpPr>
        <xdr:cNvPr id="199" name="テキスト ボックス 198"/>
        <xdr:cNvSpPr txBox="1"/>
      </xdr:nvSpPr>
      <xdr:spPr>
        <a:xfrm>
          <a:off x="2588895" y="1415224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172,085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189865</xdr:colOff>
      <xdr:row>83</xdr:row>
      <xdr:rowOff>35560</xdr:rowOff>
    </xdr:from>
    <xdr:to>
      <xdr:col>11</xdr:col>
      <xdr:colOff>31750</xdr:colOff>
      <xdr:row>83</xdr:row>
      <xdr:rowOff>106680</xdr:rowOff>
    </xdr:to>
    <xdr:cxnSp macro="">
      <xdr:nvCxnSpPr>
        <xdr:cNvPr id="200" name="直線コネクタ 199"/>
        <xdr:cNvCxnSpPr/>
      </xdr:nvCxnSpPr>
      <xdr:spPr>
        <a:xfrm>
          <a:off x="1329055" y="13949680"/>
          <a:ext cx="791210" cy="71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189865</xdr:colOff>
      <xdr:row>83</xdr:row>
      <xdr:rowOff>89535</xdr:rowOff>
    </xdr:from>
    <xdr:to>
      <xdr:col>11</xdr:col>
      <xdr:colOff>82550</xdr:colOff>
      <xdr:row>84</xdr:row>
      <xdr:rowOff>19685</xdr:rowOff>
    </xdr:to>
    <xdr:sp macro="" textlink="">
      <xdr:nvSpPr>
        <xdr:cNvPr id="201" name="フローチャート: 判断 200"/>
        <xdr:cNvSpPr/>
      </xdr:nvSpPr>
      <xdr:spPr>
        <a:xfrm>
          <a:off x="2088515" y="14003655"/>
          <a:ext cx="825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84</xdr:row>
      <xdr:rowOff>4445</xdr:rowOff>
    </xdr:from>
    <xdr:ext cx="760095" cy="259080"/>
    <xdr:sp macro="" textlink="">
      <xdr:nvSpPr>
        <xdr:cNvPr id="202" name="テキスト ボックス 201"/>
        <xdr:cNvSpPr txBox="1"/>
      </xdr:nvSpPr>
      <xdr:spPr>
        <a:xfrm>
          <a:off x="1778635" y="1408620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161,117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82</xdr:row>
      <xdr:rowOff>63500</xdr:rowOff>
    </xdr:from>
    <xdr:to>
      <xdr:col>7</xdr:col>
      <xdr:colOff>31750</xdr:colOff>
      <xdr:row>82</xdr:row>
      <xdr:rowOff>165100</xdr:rowOff>
    </xdr:to>
    <xdr:sp macro="" textlink="">
      <xdr:nvSpPr>
        <xdr:cNvPr id="203" name="フローチャート: 判断 202"/>
        <xdr:cNvSpPr/>
      </xdr:nvSpPr>
      <xdr:spPr>
        <a:xfrm>
          <a:off x="1278890" y="13809980"/>
          <a:ext cx="819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3810</xdr:rowOff>
    </xdr:from>
    <xdr:ext cx="762000" cy="259080"/>
    <xdr:sp macro="" textlink="">
      <xdr:nvSpPr>
        <xdr:cNvPr id="204" name="テキスト ボックス 203"/>
        <xdr:cNvSpPr txBox="1"/>
      </xdr:nvSpPr>
      <xdr:spPr>
        <a:xfrm>
          <a:off x="968375" y="13582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128,454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0095" cy="257175"/>
    <xdr:sp macro="" textlink="">
      <xdr:nvSpPr>
        <xdr:cNvPr id="205" name="テキスト ボックス 204"/>
        <xdr:cNvSpPr txBox="1"/>
      </xdr:nvSpPr>
      <xdr:spPr>
        <a:xfrm>
          <a:off x="4304030" y="1545844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0095" cy="257175"/>
    <xdr:sp macro="" textlink="">
      <xdr:nvSpPr>
        <xdr:cNvPr id="206" name="テキスト ボックス 205"/>
        <xdr:cNvSpPr txBox="1"/>
      </xdr:nvSpPr>
      <xdr:spPr>
        <a:xfrm>
          <a:off x="3544570" y="1545844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7175"/>
    <xdr:sp macro="" textlink="">
      <xdr:nvSpPr>
        <xdr:cNvPr id="207" name="テキスト ボックス 206"/>
        <xdr:cNvSpPr txBox="1"/>
      </xdr:nvSpPr>
      <xdr:spPr>
        <a:xfrm>
          <a:off x="2734310" y="15458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7175"/>
    <xdr:sp macro="" textlink="">
      <xdr:nvSpPr>
        <xdr:cNvPr id="208" name="テキスト ボックス 207"/>
        <xdr:cNvSpPr txBox="1"/>
      </xdr:nvSpPr>
      <xdr:spPr>
        <a:xfrm>
          <a:off x="1924050" y="15458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0095" cy="257175"/>
    <xdr:sp macro="" textlink="">
      <xdr:nvSpPr>
        <xdr:cNvPr id="209" name="テキスト ボックス 208"/>
        <xdr:cNvSpPr txBox="1"/>
      </xdr:nvSpPr>
      <xdr:spPr>
        <a:xfrm>
          <a:off x="1133475" y="1545844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82550</xdr:colOff>
      <xdr:row>83</xdr:row>
      <xdr:rowOff>163195</xdr:rowOff>
    </xdr:from>
    <xdr:to>
      <xdr:col>23</xdr:col>
      <xdr:colOff>184150</xdr:colOff>
      <xdr:row>84</xdr:row>
      <xdr:rowOff>93345</xdr:rowOff>
    </xdr:to>
    <xdr:sp macro="" textlink="">
      <xdr:nvSpPr>
        <xdr:cNvPr id="210" name="楕円 209"/>
        <xdr:cNvSpPr/>
      </xdr:nvSpPr>
      <xdr:spPr>
        <a:xfrm>
          <a:off x="4449445" y="140773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83</xdr:row>
      <xdr:rowOff>8255</xdr:rowOff>
    </xdr:from>
    <xdr:ext cx="760095" cy="259080"/>
    <xdr:sp macro="" textlink="">
      <xdr:nvSpPr>
        <xdr:cNvPr id="211" name="人件費・物件費等の状況該当値テキスト"/>
        <xdr:cNvSpPr txBox="1"/>
      </xdr:nvSpPr>
      <xdr:spPr>
        <a:xfrm>
          <a:off x="4569460" y="139223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173,325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83</xdr:row>
      <xdr:rowOff>140335</xdr:rowOff>
    </xdr:from>
    <xdr:to>
      <xdr:col>19</xdr:col>
      <xdr:colOff>184150</xdr:colOff>
      <xdr:row>84</xdr:row>
      <xdr:rowOff>70485</xdr:rowOff>
    </xdr:to>
    <xdr:sp macro="" textlink="">
      <xdr:nvSpPr>
        <xdr:cNvPr id="212" name="楕円 211"/>
        <xdr:cNvSpPr/>
      </xdr:nvSpPr>
      <xdr:spPr>
        <a:xfrm>
          <a:off x="3689985" y="140544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80645</xdr:rowOff>
    </xdr:from>
    <xdr:ext cx="736600" cy="259080"/>
    <xdr:sp macro="" textlink="">
      <xdr:nvSpPr>
        <xdr:cNvPr id="213" name="テキスト ボックス 212"/>
        <xdr:cNvSpPr txBox="1"/>
      </xdr:nvSpPr>
      <xdr:spPr>
        <a:xfrm>
          <a:off x="3399155" y="1382712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169,544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83</xdr:row>
      <xdr:rowOff>103505</xdr:rowOff>
    </xdr:from>
    <xdr:to>
      <xdr:col>15</xdr:col>
      <xdr:colOff>133350</xdr:colOff>
      <xdr:row>84</xdr:row>
      <xdr:rowOff>33655</xdr:rowOff>
    </xdr:to>
    <xdr:sp macro="" textlink="">
      <xdr:nvSpPr>
        <xdr:cNvPr id="214" name="楕円 213"/>
        <xdr:cNvSpPr/>
      </xdr:nvSpPr>
      <xdr:spPr>
        <a:xfrm>
          <a:off x="2879725" y="140176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43815</xdr:rowOff>
    </xdr:from>
    <xdr:ext cx="760095" cy="259080"/>
    <xdr:sp macro="" textlink="">
      <xdr:nvSpPr>
        <xdr:cNvPr id="215" name="テキスト ボックス 214"/>
        <xdr:cNvSpPr txBox="1"/>
      </xdr:nvSpPr>
      <xdr:spPr>
        <a:xfrm>
          <a:off x="2588895" y="1379029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163,510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189865</xdr:colOff>
      <xdr:row>83</xdr:row>
      <xdr:rowOff>55880</xdr:rowOff>
    </xdr:from>
    <xdr:to>
      <xdr:col>11</xdr:col>
      <xdr:colOff>82550</xdr:colOff>
      <xdr:row>83</xdr:row>
      <xdr:rowOff>157480</xdr:rowOff>
    </xdr:to>
    <xdr:sp macro="" textlink="">
      <xdr:nvSpPr>
        <xdr:cNvPr id="216" name="楕円 215"/>
        <xdr:cNvSpPr/>
      </xdr:nvSpPr>
      <xdr:spPr>
        <a:xfrm>
          <a:off x="2088515" y="139700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167640</xdr:rowOff>
    </xdr:from>
    <xdr:ext cx="760095" cy="259080"/>
    <xdr:sp macro="" textlink="">
      <xdr:nvSpPr>
        <xdr:cNvPr id="217" name="テキスト ボックス 216"/>
        <xdr:cNvSpPr txBox="1"/>
      </xdr:nvSpPr>
      <xdr:spPr>
        <a:xfrm>
          <a:off x="1778635" y="137464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155,550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82</xdr:row>
      <xdr:rowOff>156210</xdr:rowOff>
    </xdr:from>
    <xdr:to>
      <xdr:col>7</xdr:col>
      <xdr:colOff>31750</xdr:colOff>
      <xdr:row>83</xdr:row>
      <xdr:rowOff>86360</xdr:rowOff>
    </xdr:to>
    <xdr:sp macro="" textlink="">
      <xdr:nvSpPr>
        <xdr:cNvPr id="218" name="楕円 217"/>
        <xdr:cNvSpPr/>
      </xdr:nvSpPr>
      <xdr:spPr>
        <a:xfrm>
          <a:off x="1278890" y="1390269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71120</xdr:rowOff>
    </xdr:from>
    <xdr:ext cx="762000" cy="257175"/>
    <xdr:sp macro="" textlink="">
      <xdr:nvSpPr>
        <xdr:cNvPr id="219" name="テキスト ボックス 218"/>
        <xdr:cNvSpPr txBox="1"/>
      </xdr:nvSpPr>
      <xdr:spPr>
        <a:xfrm>
          <a:off x="968375" y="139852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143,789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xdr:cNvSpPr/>
      </xdr:nvSpPr>
      <xdr:spPr>
        <a:xfrm>
          <a:off x="11626215" y="1235837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140335</xdr:rowOff>
    </xdr:from>
    <xdr:ext cx="1651635" cy="307340"/>
    <xdr:sp macro="" textlink="">
      <xdr:nvSpPr>
        <xdr:cNvPr id="221" name="テキスト ボックス 220"/>
        <xdr:cNvSpPr txBox="1"/>
      </xdr:nvSpPr>
      <xdr:spPr>
        <a:xfrm>
          <a:off x="12371705" y="12713335"/>
          <a:ext cx="1651635" cy="3073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095" cy="358775"/>
    <xdr:sp macro="" textlink="">
      <xdr:nvSpPr>
        <xdr:cNvPr id="222" name="テキスト ボックス 221"/>
        <xdr:cNvSpPr txBox="1"/>
      </xdr:nvSpPr>
      <xdr:spPr>
        <a:xfrm>
          <a:off x="13994765" y="1268730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[99.6]</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xdr:cNvSpPr/>
      </xdr:nvSpPr>
      <xdr:spPr>
        <a:xfrm>
          <a:off x="16297275" y="1260475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xdr:cNvSpPr/>
      </xdr:nvSpPr>
      <xdr:spPr>
        <a:xfrm>
          <a:off x="16297275" y="1279144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xdr:cNvSpPr/>
      </xdr:nvSpPr>
      <xdr:spPr>
        <a:xfrm>
          <a:off x="17790795"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xdr:cNvSpPr/>
      </xdr:nvSpPr>
      <xdr:spPr>
        <a:xfrm>
          <a:off x="17790795"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xdr:cNvSpPr/>
      </xdr:nvSpPr>
      <xdr:spPr>
        <a:xfrm>
          <a:off x="19113500" y="1260475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xdr:cNvSpPr/>
      </xdr:nvSpPr>
      <xdr:spPr>
        <a:xfrm>
          <a:off x="19113500" y="1279144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xdr:cNvSpPr/>
      </xdr:nvSpPr>
      <xdr:spPr>
        <a:xfrm>
          <a:off x="11626215" y="1310132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xdr:cNvSpPr/>
      </xdr:nvSpPr>
      <xdr:spPr>
        <a:xfrm>
          <a:off x="16404590" y="1310132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xdr:cNvSpPr/>
      </xdr:nvSpPr>
      <xdr:spPr>
        <a:xfrm>
          <a:off x="16404590" y="13101320"/>
          <a:ext cx="34556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189865</xdr:colOff>
      <xdr:row>80</xdr:row>
      <xdr:rowOff>0</xdr:rowOff>
    </xdr:from>
    <xdr:to>
      <xdr:col>114</xdr:col>
      <xdr:colOff>114300</xdr:colOff>
      <xdr:row>91</xdr:row>
      <xdr:rowOff>146050</xdr:rowOff>
    </xdr:to>
    <xdr:sp macro="" textlink="" fLocksText="0">
      <xdr:nvSpPr>
        <xdr:cNvPr id="232" name="テキスト ボックス 231"/>
        <xdr:cNvSpPr txBox="1"/>
      </xdr:nvSpPr>
      <xdr:spPr>
        <a:xfrm>
          <a:off x="16518255" y="13411200"/>
          <a:ext cx="524065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給料表の独自見直しを実施するなど適正化に努めており，指数は前年度から</a:t>
          </a:r>
          <a:r>
            <a:rPr kumimoji="1" lang="en-US" altLang="ja-JP" sz="1300">
              <a:latin typeface="ＭＳ Ｐゴシック"/>
              <a:ea typeface="ＭＳ Ｐゴシック"/>
            </a:rPr>
            <a:t>0.1</a:t>
          </a:r>
          <a:r>
            <a:rPr kumimoji="1" lang="ja-JP" altLang="en-US" sz="1300">
              <a:latin typeface="ＭＳ Ｐゴシック"/>
              <a:ea typeface="ＭＳ Ｐゴシック"/>
            </a:rPr>
            <a:t>ポイントの減となっている。類似団体と比較しても平均を上回っている状況にあることから，今後も給与の適正化に努める。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xdr:cNvCxnSpPr/>
      </xdr:nvCxnSpPr>
      <xdr:spPr>
        <a:xfrm>
          <a:off x="11626215" y="154609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0095" cy="259080"/>
    <xdr:sp macro="" textlink="">
      <xdr:nvSpPr>
        <xdr:cNvPr id="234" name="テキスト ボックス 233"/>
        <xdr:cNvSpPr txBox="1"/>
      </xdr:nvSpPr>
      <xdr:spPr>
        <a:xfrm>
          <a:off x="10942955" y="153225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35" name="直線コネクタ 234"/>
        <xdr:cNvCxnSpPr/>
      </xdr:nvCxnSpPr>
      <xdr:spPr>
        <a:xfrm>
          <a:off x="11626215" y="151669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108585</xdr:rowOff>
    </xdr:from>
    <xdr:ext cx="760095" cy="257175"/>
    <xdr:sp macro="" textlink="">
      <xdr:nvSpPr>
        <xdr:cNvPr id="236" name="テキスト ボックス 235"/>
        <xdr:cNvSpPr txBox="1"/>
      </xdr:nvSpPr>
      <xdr:spPr>
        <a:xfrm>
          <a:off x="10942955" y="1502854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37" name="直線コネクタ 236"/>
        <xdr:cNvCxnSpPr/>
      </xdr:nvCxnSpPr>
      <xdr:spPr>
        <a:xfrm>
          <a:off x="11626215" y="148729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149860</xdr:rowOff>
    </xdr:from>
    <xdr:ext cx="760095" cy="259080"/>
    <xdr:sp macro="" textlink="">
      <xdr:nvSpPr>
        <xdr:cNvPr id="238" name="テキスト ボックス 237"/>
        <xdr:cNvSpPr txBox="1"/>
      </xdr:nvSpPr>
      <xdr:spPr>
        <a:xfrm>
          <a:off x="10942955" y="147345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39" name="直線コネクタ 238"/>
        <xdr:cNvCxnSpPr/>
      </xdr:nvCxnSpPr>
      <xdr:spPr>
        <a:xfrm>
          <a:off x="11626215" y="1457896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19685</xdr:rowOff>
    </xdr:from>
    <xdr:ext cx="760095" cy="259080"/>
    <xdr:sp macro="" textlink="">
      <xdr:nvSpPr>
        <xdr:cNvPr id="240" name="テキスト ボックス 239"/>
        <xdr:cNvSpPr txBox="1"/>
      </xdr:nvSpPr>
      <xdr:spPr>
        <a:xfrm>
          <a:off x="10942955" y="144367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xdr:cNvCxnSpPr/>
      </xdr:nvCxnSpPr>
      <xdr:spPr>
        <a:xfrm>
          <a:off x="11626215" y="142811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60960</xdr:rowOff>
    </xdr:from>
    <xdr:ext cx="760095" cy="259080"/>
    <xdr:sp macro="" textlink="">
      <xdr:nvSpPr>
        <xdr:cNvPr id="242" name="テキスト ボックス 241"/>
        <xdr:cNvSpPr txBox="1"/>
      </xdr:nvSpPr>
      <xdr:spPr>
        <a:xfrm>
          <a:off x="10942955" y="141427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43" name="直線コネクタ 242"/>
        <xdr:cNvCxnSpPr/>
      </xdr:nvCxnSpPr>
      <xdr:spPr>
        <a:xfrm>
          <a:off x="11626215" y="139871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102870</xdr:rowOff>
    </xdr:from>
    <xdr:ext cx="760095" cy="257175"/>
    <xdr:sp macro="" textlink="">
      <xdr:nvSpPr>
        <xdr:cNvPr id="244" name="テキスト ボックス 243"/>
        <xdr:cNvSpPr txBox="1"/>
      </xdr:nvSpPr>
      <xdr:spPr>
        <a:xfrm>
          <a:off x="10942955" y="138493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xdr:cNvCxnSpPr/>
      </xdr:nvCxnSpPr>
      <xdr:spPr>
        <a:xfrm>
          <a:off x="11626215" y="13693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143510</xdr:rowOff>
    </xdr:from>
    <xdr:ext cx="760095" cy="256540"/>
    <xdr:sp macro="" textlink="">
      <xdr:nvSpPr>
        <xdr:cNvPr id="246" name="テキスト ボックス 245"/>
        <xdr:cNvSpPr txBox="1"/>
      </xdr:nvSpPr>
      <xdr:spPr>
        <a:xfrm>
          <a:off x="10942955" y="1355471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47" name="直線コネクタ 246"/>
        <xdr:cNvCxnSpPr/>
      </xdr:nvCxnSpPr>
      <xdr:spPr>
        <a:xfrm>
          <a:off x="11626215" y="133991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13335</xdr:rowOff>
    </xdr:from>
    <xdr:ext cx="760095" cy="257175"/>
    <xdr:sp macro="" textlink="">
      <xdr:nvSpPr>
        <xdr:cNvPr id="248" name="テキスト ボックス 247"/>
        <xdr:cNvSpPr txBox="1"/>
      </xdr:nvSpPr>
      <xdr:spPr>
        <a:xfrm>
          <a:off x="10942955" y="132568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xdr:cNvCxnSpPr/>
      </xdr:nvCxnSpPr>
      <xdr:spPr>
        <a:xfrm>
          <a:off x="11626215" y="13101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0095" cy="257175"/>
    <xdr:sp macro="" textlink="">
      <xdr:nvSpPr>
        <xdr:cNvPr id="250" name="テキスト ボックス 249"/>
        <xdr:cNvSpPr txBox="1"/>
      </xdr:nvSpPr>
      <xdr:spPr>
        <a:xfrm>
          <a:off x="10942955" y="129628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xdr:cNvSpPr/>
      </xdr:nvSpPr>
      <xdr:spPr>
        <a:xfrm>
          <a:off x="11626215" y="1310132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40005</xdr:rowOff>
    </xdr:to>
    <xdr:cxnSp macro="">
      <xdr:nvCxnSpPr>
        <xdr:cNvPr id="252" name="直線コネクタ 251"/>
        <xdr:cNvCxnSpPr/>
      </xdr:nvCxnSpPr>
      <xdr:spPr>
        <a:xfrm flipV="1">
          <a:off x="15423515" y="13576300"/>
          <a:ext cx="0" cy="1383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12065</xdr:rowOff>
    </xdr:from>
    <xdr:ext cx="760095" cy="258445"/>
    <xdr:sp macro="" textlink="">
      <xdr:nvSpPr>
        <xdr:cNvPr id="253" name="給与水準   （国との比較）最小値テキスト"/>
        <xdr:cNvSpPr txBox="1"/>
      </xdr:nvSpPr>
      <xdr:spPr>
        <a:xfrm>
          <a:off x="15512415" y="1493202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102.6</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40005</xdr:rowOff>
    </xdr:from>
    <xdr:to>
      <xdr:col>81</xdr:col>
      <xdr:colOff>133350</xdr:colOff>
      <xdr:row>89</xdr:row>
      <xdr:rowOff>40005</xdr:rowOff>
    </xdr:to>
    <xdr:cxnSp macro="">
      <xdr:nvCxnSpPr>
        <xdr:cNvPr id="254" name="直線コネクタ 253"/>
        <xdr:cNvCxnSpPr/>
      </xdr:nvCxnSpPr>
      <xdr:spPr>
        <a:xfrm>
          <a:off x="15354300" y="1495996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0095" cy="259080"/>
    <xdr:sp macro="" textlink="">
      <xdr:nvSpPr>
        <xdr:cNvPr id="255" name="給与水準   （国との比較）最大値テキスト"/>
        <xdr:cNvSpPr txBox="1"/>
      </xdr:nvSpPr>
      <xdr:spPr>
        <a:xfrm>
          <a:off x="15512415" y="133235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93.2</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xdr:cNvCxnSpPr/>
      </xdr:nvCxnSpPr>
      <xdr:spPr>
        <a:xfrm>
          <a:off x="15354300" y="135763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116840</xdr:rowOff>
    </xdr:to>
    <xdr:cxnSp macro="">
      <xdr:nvCxnSpPr>
        <xdr:cNvPr id="257" name="直線コネクタ 256"/>
        <xdr:cNvCxnSpPr/>
      </xdr:nvCxnSpPr>
      <xdr:spPr>
        <a:xfrm flipV="1">
          <a:off x="14664055" y="14518640"/>
          <a:ext cx="7594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93345</xdr:rowOff>
    </xdr:from>
    <xdr:ext cx="760095" cy="259080"/>
    <xdr:sp macro="" textlink="">
      <xdr:nvSpPr>
        <xdr:cNvPr id="258" name="給与水準   （国との比較）平均値テキスト"/>
        <xdr:cNvSpPr txBox="1"/>
      </xdr:nvSpPr>
      <xdr:spPr>
        <a:xfrm>
          <a:off x="15512415" y="1400746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84</xdr:row>
      <xdr:rowOff>76835</xdr:rowOff>
    </xdr:from>
    <xdr:to>
      <xdr:col>81</xdr:col>
      <xdr:colOff>95250</xdr:colOff>
      <xdr:row>85</xdr:row>
      <xdr:rowOff>6985</xdr:rowOff>
    </xdr:to>
    <xdr:sp macro="" textlink="">
      <xdr:nvSpPr>
        <xdr:cNvPr id="259" name="フローチャート: 判断 258"/>
        <xdr:cNvSpPr/>
      </xdr:nvSpPr>
      <xdr:spPr>
        <a:xfrm>
          <a:off x="15379065" y="1415859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86</xdr:row>
      <xdr:rowOff>116840</xdr:rowOff>
    </xdr:from>
    <xdr:to>
      <xdr:col>77</xdr:col>
      <xdr:colOff>44450</xdr:colOff>
      <xdr:row>86</xdr:row>
      <xdr:rowOff>161925</xdr:rowOff>
    </xdr:to>
    <xdr:cxnSp macro="">
      <xdr:nvCxnSpPr>
        <xdr:cNvPr id="260" name="直線コネクタ 259"/>
        <xdr:cNvCxnSpPr/>
      </xdr:nvCxnSpPr>
      <xdr:spPr>
        <a:xfrm flipV="1">
          <a:off x="13860145" y="14533880"/>
          <a:ext cx="80391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84</xdr:row>
      <xdr:rowOff>76835</xdr:rowOff>
    </xdr:from>
    <xdr:to>
      <xdr:col>77</xdr:col>
      <xdr:colOff>95250</xdr:colOff>
      <xdr:row>85</xdr:row>
      <xdr:rowOff>6985</xdr:rowOff>
    </xdr:to>
    <xdr:sp macro="" textlink="">
      <xdr:nvSpPr>
        <xdr:cNvPr id="261" name="フローチャート: 判断 260"/>
        <xdr:cNvSpPr/>
      </xdr:nvSpPr>
      <xdr:spPr>
        <a:xfrm>
          <a:off x="14619605" y="1415859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17145</xdr:rowOff>
    </xdr:from>
    <xdr:ext cx="736600" cy="257175"/>
    <xdr:sp macro="" textlink="">
      <xdr:nvSpPr>
        <xdr:cNvPr id="262" name="テキスト ボックス 261"/>
        <xdr:cNvSpPr txBox="1"/>
      </xdr:nvSpPr>
      <xdr:spPr>
        <a:xfrm>
          <a:off x="14322425" y="1393126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132080</xdr:rowOff>
    </xdr:from>
    <xdr:to>
      <xdr:col>72</xdr:col>
      <xdr:colOff>189865</xdr:colOff>
      <xdr:row>86</xdr:row>
      <xdr:rowOff>161925</xdr:rowOff>
    </xdr:to>
    <xdr:cxnSp macro="">
      <xdr:nvCxnSpPr>
        <xdr:cNvPr id="263" name="直線コネクタ 262"/>
        <xdr:cNvCxnSpPr/>
      </xdr:nvCxnSpPr>
      <xdr:spPr>
        <a:xfrm>
          <a:off x="13063220" y="14549120"/>
          <a:ext cx="796925"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76835</xdr:rowOff>
    </xdr:from>
    <xdr:to>
      <xdr:col>73</xdr:col>
      <xdr:colOff>44450</xdr:colOff>
      <xdr:row>85</xdr:row>
      <xdr:rowOff>6985</xdr:rowOff>
    </xdr:to>
    <xdr:sp macro="" textlink="">
      <xdr:nvSpPr>
        <xdr:cNvPr id="264" name="フローチャート: 判断 263"/>
        <xdr:cNvSpPr/>
      </xdr:nvSpPr>
      <xdr:spPr>
        <a:xfrm>
          <a:off x="13822680" y="1415859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17145</xdr:rowOff>
    </xdr:from>
    <xdr:ext cx="760095" cy="257175"/>
    <xdr:sp macro="" textlink="">
      <xdr:nvSpPr>
        <xdr:cNvPr id="265" name="テキスト ボックス 264"/>
        <xdr:cNvSpPr txBox="1"/>
      </xdr:nvSpPr>
      <xdr:spPr>
        <a:xfrm>
          <a:off x="13512165" y="1393126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86</xdr:row>
      <xdr:rowOff>132080</xdr:rowOff>
    </xdr:from>
    <xdr:to>
      <xdr:col>68</xdr:col>
      <xdr:colOff>152400</xdr:colOff>
      <xdr:row>86</xdr:row>
      <xdr:rowOff>161925</xdr:rowOff>
    </xdr:to>
    <xdr:cxnSp macro="">
      <xdr:nvCxnSpPr>
        <xdr:cNvPr id="266" name="直線コネクタ 265"/>
        <xdr:cNvCxnSpPr/>
      </xdr:nvCxnSpPr>
      <xdr:spPr>
        <a:xfrm flipV="1">
          <a:off x="12252960" y="14549120"/>
          <a:ext cx="81026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41275</xdr:rowOff>
    </xdr:from>
    <xdr:to>
      <xdr:col>68</xdr:col>
      <xdr:colOff>189865</xdr:colOff>
      <xdr:row>85</xdr:row>
      <xdr:rowOff>142875</xdr:rowOff>
    </xdr:to>
    <xdr:sp macro="" textlink="">
      <xdr:nvSpPr>
        <xdr:cNvPr id="267" name="フローチャート: 判断 266"/>
        <xdr:cNvSpPr/>
      </xdr:nvSpPr>
      <xdr:spPr>
        <a:xfrm>
          <a:off x="13012420" y="14290675"/>
          <a:ext cx="88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83</xdr:row>
      <xdr:rowOff>153035</xdr:rowOff>
    </xdr:from>
    <xdr:ext cx="762000" cy="259080"/>
    <xdr:sp macro="" textlink="">
      <xdr:nvSpPr>
        <xdr:cNvPr id="268" name="テキスト ボックス 267"/>
        <xdr:cNvSpPr txBox="1"/>
      </xdr:nvSpPr>
      <xdr:spPr>
        <a:xfrm>
          <a:off x="12720955" y="140671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85</xdr:row>
      <xdr:rowOff>71755</xdr:rowOff>
    </xdr:from>
    <xdr:to>
      <xdr:col>64</xdr:col>
      <xdr:colOff>152400</xdr:colOff>
      <xdr:row>86</xdr:row>
      <xdr:rowOff>1905</xdr:rowOff>
    </xdr:to>
    <xdr:sp macro="" textlink="">
      <xdr:nvSpPr>
        <xdr:cNvPr id="269" name="フローチャート: 判断 268"/>
        <xdr:cNvSpPr/>
      </xdr:nvSpPr>
      <xdr:spPr>
        <a:xfrm>
          <a:off x="12202160" y="143211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12065</xdr:rowOff>
    </xdr:from>
    <xdr:ext cx="762000" cy="258445"/>
    <xdr:sp macro="" textlink="">
      <xdr:nvSpPr>
        <xdr:cNvPr id="270" name="テキスト ボックス 269"/>
        <xdr:cNvSpPr txBox="1"/>
      </xdr:nvSpPr>
      <xdr:spPr>
        <a:xfrm>
          <a:off x="11911330" y="1409382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0095" cy="257175"/>
    <xdr:sp macro="" textlink="">
      <xdr:nvSpPr>
        <xdr:cNvPr id="271" name="テキスト ボックス 270"/>
        <xdr:cNvSpPr txBox="1"/>
      </xdr:nvSpPr>
      <xdr:spPr>
        <a:xfrm>
          <a:off x="15227300" y="1545844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0095" cy="257175"/>
    <xdr:sp macro="" textlink="">
      <xdr:nvSpPr>
        <xdr:cNvPr id="272" name="テキスト ボックス 271"/>
        <xdr:cNvSpPr txBox="1"/>
      </xdr:nvSpPr>
      <xdr:spPr>
        <a:xfrm>
          <a:off x="14467840" y="1545844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189865</xdr:colOff>
      <xdr:row>92</xdr:row>
      <xdr:rowOff>35560</xdr:rowOff>
    </xdr:from>
    <xdr:ext cx="762000" cy="257175"/>
    <xdr:sp macro="" textlink="">
      <xdr:nvSpPr>
        <xdr:cNvPr id="273" name="テキスト ボックス 272"/>
        <xdr:cNvSpPr txBox="1"/>
      </xdr:nvSpPr>
      <xdr:spPr>
        <a:xfrm>
          <a:off x="13670280" y="15458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7175"/>
    <xdr:sp macro="" textlink="">
      <xdr:nvSpPr>
        <xdr:cNvPr id="274" name="テキスト ボックス 273"/>
        <xdr:cNvSpPr txBox="1"/>
      </xdr:nvSpPr>
      <xdr:spPr>
        <a:xfrm>
          <a:off x="12867005" y="154584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0095" cy="257175"/>
    <xdr:sp macro="" textlink="">
      <xdr:nvSpPr>
        <xdr:cNvPr id="275" name="テキスト ボックス 274"/>
        <xdr:cNvSpPr txBox="1"/>
      </xdr:nvSpPr>
      <xdr:spPr>
        <a:xfrm>
          <a:off x="12056745" y="1545844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189865</xdr:colOff>
      <xdr:row>86</xdr:row>
      <xdr:rowOff>50800</xdr:rowOff>
    </xdr:from>
    <xdr:to>
      <xdr:col>81</xdr:col>
      <xdr:colOff>95250</xdr:colOff>
      <xdr:row>86</xdr:row>
      <xdr:rowOff>152400</xdr:rowOff>
    </xdr:to>
    <xdr:sp macro="" textlink="">
      <xdr:nvSpPr>
        <xdr:cNvPr id="276" name="楕円 275"/>
        <xdr:cNvSpPr/>
      </xdr:nvSpPr>
      <xdr:spPr>
        <a:xfrm>
          <a:off x="15379065" y="1446784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22860</xdr:rowOff>
    </xdr:from>
    <xdr:ext cx="760095" cy="259080"/>
    <xdr:sp macro="" textlink="">
      <xdr:nvSpPr>
        <xdr:cNvPr id="277" name="給与水準   （国との比較）該当値テキスト"/>
        <xdr:cNvSpPr txBox="1"/>
      </xdr:nvSpPr>
      <xdr:spPr>
        <a:xfrm>
          <a:off x="15512415" y="144399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86</xdr:row>
      <xdr:rowOff>66040</xdr:rowOff>
    </xdr:from>
    <xdr:to>
      <xdr:col>77</xdr:col>
      <xdr:colOff>95250</xdr:colOff>
      <xdr:row>86</xdr:row>
      <xdr:rowOff>167640</xdr:rowOff>
    </xdr:to>
    <xdr:sp macro="" textlink="">
      <xdr:nvSpPr>
        <xdr:cNvPr id="278" name="楕円 277"/>
        <xdr:cNvSpPr/>
      </xdr:nvSpPr>
      <xdr:spPr>
        <a:xfrm>
          <a:off x="14619605" y="1448308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152400</xdr:rowOff>
    </xdr:from>
    <xdr:ext cx="736600" cy="259080"/>
    <xdr:sp macro="" textlink="">
      <xdr:nvSpPr>
        <xdr:cNvPr id="279" name="テキスト ボックス 278"/>
        <xdr:cNvSpPr txBox="1"/>
      </xdr:nvSpPr>
      <xdr:spPr>
        <a:xfrm>
          <a:off x="14322425" y="145694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99.7</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86</xdr:row>
      <xdr:rowOff>111125</xdr:rowOff>
    </xdr:from>
    <xdr:to>
      <xdr:col>73</xdr:col>
      <xdr:colOff>44450</xdr:colOff>
      <xdr:row>87</xdr:row>
      <xdr:rowOff>41275</xdr:rowOff>
    </xdr:to>
    <xdr:sp macro="" textlink="">
      <xdr:nvSpPr>
        <xdr:cNvPr id="280" name="楕円 279"/>
        <xdr:cNvSpPr/>
      </xdr:nvSpPr>
      <xdr:spPr>
        <a:xfrm>
          <a:off x="13822680" y="1452816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26035</xdr:rowOff>
    </xdr:from>
    <xdr:ext cx="760095" cy="259080"/>
    <xdr:sp macro="" textlink="">
      <xdr:nvSpPr>
        <xdr:cNvPr id="281" name="テキスト ボックス 280"/>
        <xdr:cNvSpPr txBox="1"/>
      </xdr:nvSpPr>
      <xdr:spPr>
        <a:xfrm>
          <a:off x="13512165" y="146107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81280</xdr:rowOff>
    </xdr:from>
    <xdr:to>
      <xdr:col>68</xdr:col>
      <xdr:colOff>189865</xdr:colOff>
      <xdr:row>87</xdr:row>
      <xdr:rowOff>11430</xdr:rowOff>
    </xdr:to>
    <xdr:sp macro="" textlink="">
      <xdr:nvSpPr>
        <xdr:cNvPr id="282" name="楕円 281"/>
        <xdr:cNvSpPr/>
      </xdr:nvSpPr>
      <xdr:spPr>
        <a:xfrm>
          <a:off x="13012420" y="14498320"/>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86</xdr:row>
      <xdr:rowOff>167640</xdr:rowOff>
    </xdr:from>
    <xdr:ext cx="762000" cy="259080"/>
    <xdr:sp macro="" textlink="">
      <xdr:nvSpPr>
        <xdr:cNvPr id="283" name="テキスト ボックス 282"/>
        <xdr:cNvSpPr txBox="1"/>
      </xdr:nvSpPr>
      <xdr:spPr>
        <a:xfrm>
          <a:off x="12720955" y="1458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84" name="楕円 283"/>
        <xdr:cNvSpPr/>
      </xdr:nvSpPr>
      <xdr:spPr>
        <a:xfrm>
          <a:off x="12202160" y="145281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26035</xdr:rowOff>
    </xdr:from>
    <xdr:ext cx="762000" cy="259080"/>
    <xdr:sp macro="" textlink="">
      <xdr:nvSpPr>
        <xdr:cNvPr id="285" name="テキスト ボックス 284"/>
        <xdr:cNvSpPr txBox="1"/>
      </xdr:nvSpPr>
      <xdr:spPr>
        <a:xfrm>
          <a:off x="11911330" y="14610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100.0</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xdr:cNvSpPr/>
      </xdr:nvSpPr>
      <xdr:spPr>
        <a:xfrm>
          <a:off x="11626215" y="863219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1235" cy="309245"/>
    <xdr:sp macro="" textlink="">
      <xdr:nvSpPr>
        <xdr:cNvPr id="287" name="テキスト ボックス 286"/>
        <xdr:cNvSpPr txBox="1"/>
      </xdr:nvSpPr>
      <xdr:spPr>
        <a:xfrm>
          <a:off x="12106275" y="8986520"/>
          <a:ext cx="226123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095" cy="358775"/>
    <xdr:sp macro="" textlink="">
      <xdr:nvSpPr>
        <xdr:cNvPr id="288" name="テキスト ボックス 287"/>
        <xdr:cNvSpPr txBox="1"/>
      </xdr:nvSpPr>
      <xdr:spPr>
        <a:xfrm>
          <a:off x="14260195" y="896112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[8.31</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xdr:cNvSpPr/>
      </xdr:nvSpPr>
      <xdr:spPr>
        <a:xfrm>
          <a:off x="16297275" y="888238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xdr:cNvSpPr/>
      </xdr:nvSpPr>
      <xdr:spPr>
        <a:xfrm>
          <a:off x="16297275" y="9065260"/>
          <a:ext cx="13665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xdr:cNvSpPr/>
      </xdr:nvSpPr>
      <xdr:spPr>
        <a:xfrm>
          <a:off x="17790795"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xdr:cNvSpPr/>
      </xdr:nvSpPr>
      <xdr:spPr>
        <a:xfrm>
          <a:off x="17790795"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8.32</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xdr:cNvSpPr/>
      </xdr:nvSpPr>
      <xdr:spPr>
        <a:xfrm>
          <a:off x="19113500" y="888238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xdr:cNvSpPr/>
      </xdr:nvSpPr>
      <xdr:spPr>
        <a:xfrm>
          <a:off x="19113500" y="9065260"/>
          <a:ext cx="11518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10.12</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xdr:cNvSpPr/>
      </xdr:nvSpPr>
      <xdr:spPr>
        <a:xfrm>
          <a:off x="11626215" y="9378950"/>
          <a:ext cx="460756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xdr:cNvSpPr/>
      </xdr:nvSpPr>
      <xdr:spPr>
        <a:xfrm>
          <a:off x="16404590" y="9378950"/>
          <a:ext cx="546163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xdr:cNvSpPr/>
      </xdr:nvSpPr>
      <xdr:spPr>
        <a:xfrm>
          <a:off x="16404590" y="9378950"/>
          <a:ext cx="34556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189865</xdr:colOff>
      <xdr:row>57</xdr:row>
      <xdr:rowOff>133350</xdr:rowOff>
    </xdr:from>
    <xdr:to>
      <xdr:col>114</xdr:col>
      <xdr:colOff>114300</xdr:colOff>
      <xdr:row>69</xdr:row>
      <xdr:rowOff>107950</xdr:rowOff>
    </xdr:to>
    <xdr:sp macro="" textlink="" fLocksText="0">
      <xdr:nvSpPr>
        <xdr:cNvPr id="298" name="テキスト ボックス 297"/>
        <xdr:cNvSpPr txBox="1"/>
      </xdr:nvSpPr>
      <xdr:spPr>
        <a:xfrm>
          <a:off x="16518255" y="968883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前年度比</a:t>
          </a:r>
          <a:r>
            <a:rPr kumimoji="1" lang="en-US" altLang="ja-JP" sz="1300">
              <a:latin typeface="ＭＳ Ｐゴシック"/>
              <a:ea typeface="ＭＳ Ｐゴシック"/>
            </a:rPr>
            <a:t>0.32</a:t>
          </a:r>
          <a:r>
            <a:rPr kumimoji="1" lang="ja-JP" altLang="en-US" sz="1300">
              <a:latin typeface="ＭＳ Ｐゴシック"/>
              <a:ea typeface="ＭＳ Ｐゴシック"/>
            </a:rPr>
            <a:t>ポイント増加している。職員数については，市独自の定員適正化計画に基づく定員管理により，年度間の多寡はあるもののほぼ横ばいで推移しているが，分母となる人口が減少していることにより指標が上昇している。引き続き，適正な定員管理を行うとともに，職員の能力向上のための研修や事務事業の効率化などにより，行政サービスの維持・質の向上を図る。</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140335</xdr:rowOff>
    </xdr:from>
    <xdr:ext cx="347980" cy="223520"/>
    <xdr:sp macro="" textlink="">
      <xdr:nvSpPr>
        <xdr:cNvPr id="299" name="テキスト ボックス 298"/>
        <xdr:cNvSpPr txBox="1"/>
      </xdr:nvSpPr>
      <xdr:spPr>
        <a:xfrm>
          <a:off x="11588115" y="9192895"/>
          <a:ext cx="34798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xdr:cNvCxnSpPr/>
      </xdr:nvCxnSpPr>
      <xdr:spPr>
        <a:xfrm>
          <a:off x="11626215" y="1173480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0095" cy="257175"/>
    <xdr:sp macro="" textlink="">
      <xdr:nvSpPr>
        <xdr:cNvPr id="301" name="テキスト ボックス 300"/>
        <xdr:cNvSpPr txBox="1"/>
      </xdr:nvSpPr>
      <xdr:spPr>
        <a:xfrm>
          <a:off x="10942955" y="1159637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167640</xdr:rowOff>
    </xdr:from>
    <xdr:to>
      <xdr:col>85</xdr:col>
      <xdr:colOff>95250</xdr:colOff>
      <xdr:row>67</xdr:row>
      <xdr:rowOff>167640</xdr:rowOff>
    </xdr:to>
    <xdr:cxnSp macro="">
      <xdr:nvCxnSpPr>
        <xdr:cNvPr id="302" name="直線コネクタ 301"/>
        <xdr:cNvCxnSpPr/>
      </xdr:nvCxnSpPr>
      <xdr:spPr>
        <a:xfrm>
          <a:off x="11626215" y="113995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0095" cy="259080"/>
    <xdr:sp macro="" textlink="">
      <xdr:nvSpPr>
        <xdr:cNvPr id="303" name="テキスト ボックス 302"/>
        <xdr:cNvSpPr txBox="1"/>
      </xdr:nvSpPr>
      <xdr:spPr>
        <a:xfrm>
          <a:off x="10942955" y="1125918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4" name="直線コネクタ 303"/>
        <xdr:cNvCxnSpPr/>
      </xdr:nvCxnSpPr>
      <xdr:spPr>
        <a:xfrm>
          <a:off x="11626215" y="110642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0095" cy="259080"/>
    <xdr:sp macro="" textlink="">
      <xdr:nvSpPr>
        <xdr:cNvPr id="305" name="テキスト ボックス 304"/>
        <xdr:cNvSpPr txBox="1"/>
      </xdr:nvSpPr>
      <xdr:spPr>
        <a:xfrm>
          <a:off x="10942955" y="109220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165735</xdr:rowOff>
    </xdr:from>
    <xdr:to>
      <xdr:col>85</xdr:col>
      <xdr:colOff>95250</xdr:colOff>
      <xdr:row>63</xdr:row>
      <xdr:rowOff>165735</xdr:rowOff>
    </xdr:to>
    <xdr:cxnSp macro="">
      <xdr:nvCxnSpPr>
        <xdr:cNvPr id="306" name="直線コネクタ 305"/>
        <xdr:cNvCxnSpPr/>
      </xdr:nvCxnSpPr>
      <xdr:spPr>
        <a:xfrm>
          <a:off x="11626215" y="107270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0095" cy="259080"/>
    <xdr:sp macro="" textlink="">
      <xdr:nvSpPr>
        <xdr:cNvPr id="307" name="テキスト ボックス 306"/>
        <xdr:cNvSpPr txBox="1"/>
      </xdr:nvSpPr>
      <xdr:spPr>
        <a:xfrm>
          <a:off x="10942955" y="105848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8" name="直線コネクタ 307"/>
        <xdr:cNvCxnSpPr/>
      </xdr:nvCxnSpPr>
      <xdr:spPr>
        <a:xfrm>
          <a:off x="11626215" y="1039050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0095" cy="259080"/>
    <xdr:sp macro="" textlink="">
      <xdr:nvSpPr>
        <xdr:cNvPr id="309" name="テキスト ボックス 308"/>
        <xdr:cNvSpPr txBox="1"/>
      </xdr:nvSpPr>
      <xdr:spPr>
        <a:xfrm>
          <a:off x="10942955" y="1024826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10" name="直線コネクタ 309"/>
        <xdr:cNvCxnSpPr/>
      </xdr:nvCxnSpPr>
      <xdr:spPr>
        <a:xfrm>
          <a:off x="11626215" y="1005332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0095" cy="259080"/>
    <xdr:sp macro="" textlink="">
      <xdr:nvSpPr>
        <xdr:cNvPr id="311" name="テキスト ボックス 310"/>
        <xdr:cNvSpPr txBox="1"/>
      </xdr:nvSpPr>
      <xdr:spPr>
        <a:xfrm>
          <a:off x="10942955" y="991108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2" name="直線コネクタ 311"/>
        <xdr:cNvCxnSpPr/>
      </xdr:nvCxnSpPr>
      <xdr:spPr>
        <a:xfrm>
          <a:off x="11626215" y="971613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0095" cy="257175"/>
    <xdr:sp macro="" textlink="">
      <xdr:nvSpPr>
        <xdr:cNvPr id="313" name="テキスト ボックス 312"/>
        <xdr:cNvSpPr txBox="1"/>
      </xdr:nvSpPr>
      <xdr:spPr>
        <a:xfrm>
          <a:off x="10942955" y="95738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xdr:cNvCxnSpPr/>
      </xdr:nvCxnSpPr>
      <xdr:spPr>
        <a:xfrm>
          <a:off x="11626215" y="93789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0095" cy="257175"/>
    <xdr:sp macro="" textlink="">
      <xdr:nvSpPr>
        <xdr:cNvPr id="315" name="テキスト ボックス 314"/>
        <xdr:cNvSpPr txBox="1"/>
      </xdr:nvSpPr>
      <xdr:spPr>
        <a:xfrm>
          <a:off x="10942955" y="92367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xdr:cNvSpPr/>
      </xdr:nvSpPr>
      <xdr:spPr>
        <a:xfrm>
          <a:off x="11626215" y="9378950"/>
          <a:ext cx="460756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43815</xdr:rowOff>
    </xdr:from>
    <xdr:to>
      <xdr:col>81</xdr:col>
      <xdr:colOff>44450</xdr:colOff>
      <xdr:row>66</xdr:row>
      <xdr:rowOff>91440</xdr:rowOff>
    </xdr:to>
    <xdr:cxnSp macro="">
      <xdr:nvCxnSpPr>
        <xdr:cNvPr id="317" name="直線コネクタ 316"/>
        <xdr:cNvCxnSpPr/>
      </xdr:nvCxnSpPr>
      <xdr:spPr>
        <a:xfrm flipV="1">
          <a:off x="15423515" y="9934575"/>
          <a:ext cx="0" cy="122110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64135</xdr:rowOff>
    </xdr:from>
    <xdr:ext cx="760095" cy="259080"/>
    <xdr:sp macro="" textlink="">
      <xdr:nvSpPr>
        <xdr:cNvPr id="318" name="定員管理の状況最小値テキスト"/>
        <xdr:cNvSpPr txBox="1"/>
      </xdr:nvSpPr>
      <xdr:spPr>
        <a:xfrm>
          <a:off x="15512415" y="1112837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15.83</a:t>
          </a:r>
          <a:endParaRPr kumimoji="1" lang="ja-JP" altLang="en-US" sz="1000" b="1">
            <a:latin typeface="ＭＳ Ｐゴシック"/>
            <a:ea typeface="ＭＳ Ｐゴシック"/>
          </a:endParaRPr>
        </a:p>
      </xdr:txBody>
    </xdr:sp>
    <xdr:clientData/>
  </xdr:oneCellAnchor>
  <xdr:twoCellAnchor>
    <xdr:from>
      <xdr:col>80</xdr:col>
      <xdr:colOff>165100</xdr:colOff>
      <xdr:row>66</xdr:row>
      <xdr:rowOff>91440</xdr:rowOff>
    </xdr:from>
    <xdr:to>
      <xdr:col>81</xdr:col>
      <xdr:colOff>133350</xdr:colOff>
      <xdr:row>66</xdr:row>
      <xdr:rowOff>91440</xdr:rowOff>
    </xdr:to>
    <xdr:cxnSp macro="">
      <xdr:nvCxnSpPr>
        <xdr:cNvPr id="319" name="直線コネクタ 318"/>
        <xdr:cNvCxnSpPr/>
      </xdr:nvCxnSpPr>
      <xdr:spPr>
        <a:xfrm>
          <a:off x="15354300" y="111556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130175</xdr:rowOff>
    </xdr:from>
    <xdr:ext cx="760095" cy="257175"/>
    <xdr:sp macro="" textlink="">
      <xdr:nvSpPr>
        <xdr:cNvPr id="320" name="定員管理の状況最大値テキスト"/>
        <xdr:cNvSpPr txBox="1"/>
      </xdr:nvSpPr>
      <xdr:spPr>
        <a:xfrm>
          <a:off x="15512415" y="96856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4.97</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43815</xdr:rowOff>
    </xdr:from>
    <xdr:to>
      <xdr:col>81</xdr:col>
      <xdr:colOff>133350</xdr:colOff>
      <xdr:row>59</xdr:row>
      <xdr:rowOff>43815</xdr:rowOff>
    </xdr:to>
    <xdr:cxnSp macro="">
      <xdr:nvCxnSpPr>
        <xdr:cNvPr id="321" name="直線コネクタ 320"/>
        <xdr:cNvCxnSpPr/>
      </xdr:nvCxnSpPr>
      <xdr:spPr>
        <a:xfrm>
          <a:off x="15354300" y="993457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48260</xdr:rowOff>
    </xdr:from>
    <xdr:to>
      <xdr:col>81</xdr:col>
      <xdr:colOff>44450</xdr:colOff>
      <xdr:row>61</xdr:row>
      <xdr:rowOff>85090</xdr:rowOff>
    </xdr:to>
    <xdr:cxnSp macro="">
      <xdr:nvCxnSpPr>
        <xdr:cNvPr id="322" name="直線コネクタ 321"/>
        <xdr:cNvCxnSpPr/>
      </xdr:nvCxnSpPr>
      <xdr:spPr>
        <a:xfrm>
          <a:off x="14664055" y="10274300"/>
          <a:ext cx="75946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86360</xdr:rowOff>
    </xdr:from>
    <xdr:ext cx="760095" cy="256540"/>
    <xdr:sp macro="" textlink="">
      <xdr:nvSpPr>
        <xdr:cNvPr id="323" name="定員管理の状況平均値テキスト"/>
        <xdr:cNvSpPr txBox="1"/>
      </xdr:nvSpPr>
      <xdr:spPr>
        <a:xfrm>
          <a:off x="15512415" y="10312400"/>
          <a:ext cx="760095"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9.01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61</xdr:row>
      <xdr:rowOff>114300</xdr:rowOff>
    </xdr:from>
    <xdr:to>
      <xdr:col>81</xdr:col>
      <xdr:colOff>95250</xdr:colOff>
      <xdr:row>62</xdr:row>
      <xdr:rowOff>44450</xdr:rowOff>
    </xdr:to>
    <xdr:sp macro="" textlink="">
      <xdr:nvSpPr>
        <xdr:cNvPr id="324" name="フローチャート: 判断 323"/>
        <xdr:cNvSpPr/>
      </xdr:nvSpPr>
      <xdr:spPr>
        <a:xfrm>
          <a:off x="15379065" y="1034034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61</xdr:row>
      <xdr:rowOff>43815</xdr:rowOff>
    </xdr:from>
    <xdr:to>
      <xdr:col>77</xdr:col>
      <xdr:colOff>44450</xdr:colOff>
      <xdr:row>61</xdr:row>
      <xdr:rowOff>48260</xdr:rowOff>
    </xdr:to>
    <xdr:cxnSp macro="">
      <xdr:nvCxnSpPr>
        <xdr:cNvPr id="325" name="直線コネクタ 324"/>
        <xdr:cNvCxnSpPr/>
      </xdr:nvCxnSpPr>
      <xdr:spPr>
        <a:xfrm>
          <a:off x="13860145" y="10269855"/>
          <a:ext cx="80391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61</xdr:row>
      <xdr:rowOff>102870</xdr:rowOff>
    </xdr:from>
    <xdr:to>
      <xdr:col>77</xdr:col>
      <xdr:colOff>95250</xdr:colOff>
      <xdr:row>62</xdr:row>
      <xdr:rowOff>33020</xdr:rowOff>
    </xdr:to>
    <xdr:sp macro="" textlink="">
      <xdr:nvSpPr>
        <xdr:cNvPr id="326" name="フローチャート: 判断 325"/>
        <xdr:cNvSpPr/>
      </xdr:nvSpPr>
      <xdr:spPr>
        <a:xfrm>
          <a:off x="14619605" y="1032891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17780</xdr:rowOff>
    </xdr:from>
    <xdr:ext cx="736600" cy="257175"/>
    <xdr:sp macro="" textlink="">
      <xdr:nvSpPr>
        <xdr:cNvPr id="327" name="テキスト ボックス 326"/>
        <xdr:cNvSpPr txBox="1"/>
      </xdr:nvSpPr>
      <xdr:spPr>
        <a:xfrm>
          <a:off x="14322425" y="104114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8.91</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61</xdr:row>
      <xdr:rowOff>26035</xdr:rowOff>
    </xdr:from>
    <xdr:to>
      <xdr:col>72</xdr:col>
      <xdr:colOff>189865</xdr:colOff>
      <xdr:row>61</xdr:row>
      <xdr:rowOff>43815</xdr:rowOff>
    </xdr:to>
    <xdr:cxnSp macro="">
      <xdr:nvCxnSpPr>
        <xdr:cNvPr id="328" name="直線コネクタ 327"/>
        <xdr:cNvCxnSpPr/>
      </xdr:nvCxnSpPr>
      <xdr:spPr>
        <a:xfrm>
          <a:off x="13063220" y="10252075"/>
          <a:ext cx="796925"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95885</xdr:rowOff>
    </xdr:from>
    <xdr:to>
      <xdr:col>73</xdr:col>
      <xdr:colOff>44450</xdr:colOff>
      <xdr:row>62</xdr:row>
      <xdr:rowOff>26035</xdr:rowOff>
    </xdr:to>
    <xdr:sp macro="" textlink="">
      <xdr:nvSpPr>
        <xdr:cNvPr id="329" name="フローチャート: 判断 328"/>
        <xdr:cNvSpPr/>
      </xdr:nvSpPr>
      <xdr:spPr>
        <a:xfrm>
          <a:off x="13822680" y="1032192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10795</xdr:rowOff>
    </xdr:from>
    <xdr:ext cx="760095" cy="257175"/>
    <xdr:sp macro="" textlink="">
      <xdr:nvSpPr>
        <xdr:cNvPr id="330" name="テキスト ボックス 329"/>
        <xdr:cNvSpPr txBox="1"/>
      </xdr:nvSpPr>
      <xdr:spPr>
        <a:xfrm>
          <a:off x="13512165" y="1040447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60</xdr:row>
      <xdr:rowOff>164465</xdr:rowOff>
    </xdr:from>
    <xdr:to>
      <xdr:col>68</xdr:col>
      <xdr:colOff>152400</xdr:colOff>
      <xdr:row>61</xdr:row>
      <xdr:rowOff>26035</xdr:rowOff>
    </xdr:to>
    <xdr:cxnSp macro="">
      <xdr:nvCxnSpPr>
        <xdr:cNvPr id="331" name="直線コネクタ 330"/>
        <xdr:cNvCxnSpPr/>
      </xdr:nvCxnSpPr>
      <xdr:spPr>
        <a:xfrm>
          <a:off x="12252960" y="10222865"/>
          <a:ext cx="81026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58420</xdr:rowOff>
    </xdr:from>
    <xdr:to>
      <xdr:col>68</xdr:col>
      <xdr:colOff>189865</xdr:colOff>
      <xdr:row>61</xdr:row>
      <xdr:rowOff>160020</xdr:rowOff>
    </xdr:to>
    <xdr:sp macro="" textlink="">
      <xdr:nvSpPr>
        <xdr:cNvPr id="332" name="フローチャート: 判断 331"/>
        <xdr:cNvSpPr/>
      </xdr:nvSpPr>
      <xdr:spPr>
        <a:xfrm>
          <a:off x="13012420" y="10284460"/>
          <a:ext cx="88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61</xdr:row>
      <xdr:rowOff>144780</xdr:rowOff>
    </xdr:from>
    <xdr:ext cx="762000" cy="257175"/>
    <xdr:sp macro="" textlink="">
      <xdr:nvSpPr>
        <xdr:cNvPr id="333" name="テキスト ボックス 332"/>
        <xdr:cNvSpPr txBox="1"/>
      </xdr:nvSpPr>
      <xdr:spPr>
        <a:xfrm>
          <a:off x="12720955" y="103708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60</xdr:row>
      <xdr:rowOff>102870</xdr:rowOff>
    </xdr:from>
    <xdr:to>
      <xdr:col>64</xdr:col>
      <xdr:colOff>152400</xdr:colOff>
      <xdr:row>61</xdr:row>
      <xdr:rowOff>32385</xdr:rowOff>
    </xdr:to>
    <xdr:sp macro="" textlink="">
      <xdr:nvSpPr>
        <xdr:cNvPr id="334" name="フローチャート: 判断 333"/>
        <xdr:cNvSpPr/>
      </xdr:nvSpPr>
      <xdr:spPr>
        <a:xfrm>
          <a:off x="12202160" y="1016127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42545</xdr:rowOff>
    </xdr:from>
    <xdr:ext cx="762000" cy="259080"/>
    <xdr:sp macro="" textlink="">
      <xdr:nvSpPr>
        <xdr:cNvPr id="335" name="テキスト ボックス 334"/>
        <xdr:cNvSpPr txBox="1"/>
      </xdr:nvSpPr>
      <xdr:spPr>
        <a:xfrm>
          <a:off x="11911330" y="9933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0095" cy="259080"/>
    <xdr:sp macro="" textlink="">
      <xdr:nvSpPr>
        <xdr:cNvPr id="336" name="テキスト ボックス 335"/>
        <xdr:cNvSpPr txBox="1"/>
      </xdr:nvSpPr>
      <xdr:spPr>
        <a:xfrm>
          <a:off x="15227300" y="117348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0095" cy="259080"/>
    <xdr:sp macro="" textlink="">
      <xdr:nvSpPr>
        <xdr:cNvPr id="337" name="テキスト ボックス 336"/>
        <xdr:cNvSpPr txBox="1"/>
      </xdr:nvSpPr>
      <xdr:spPr>
        <a:xfrm>
          <a:off x="14467840" y="117348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189865</xdr:colOff>
      <xdr:row>69</xdr:row>
      <xdr:rowOff>167640</xdr:rowOff>
    </xdr:from>
    <xdr:ext cx="762000" cy="259080"/>
    <xdr:sp macro="" textlink="">
      <xdr:nvSpPr>
        <xdr:cNvPr id="338" name="テキスト ボックス 337"/>
        <xdr:cNvSpPr txBox="1"/>
      </xdr:nvSpPr>
      <xdr:spPr>
        <a:xfrm>
          <a:off x="13670280"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2000" cy="259080"/>
    <xdr:sp macro="" textlink="">
      <xdr:nvSpPr>
        <xdr:cNvPr id="339" name="テキスト ボックス 338"/>
        <xdr:cNvSpPr txBox="1"/>
      </xdr:nvSpPr>
      <xdr:spPr>
        <a:xfrm>
          <a:off x="12867005" y="117348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0095" cy="259080"/>
    <xdr:sp macro="" textlink="">
      <xdr:nvSpPr>
        <xdr:cNvPr id="340" name="テキスト ボックス 339"/>
        <xdr:cNvSpPr txBox="1"/>
      </xdr:nvSpPr>
      <xdr:spPr>
        <a:xfrm>
          <a:off x="12056745" y="1173480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189865</xdr:colOff>
      <xdr:row>61</xdr:row>
      <xdr:rowOff>34290</xdr:rowOff>
    </xdr:from>
    <xdr:to>
      <xdr:col>81</xdr:col>
      <xdr:colOff>95250</xdr:colOff>
      <xdr:row>61</xdr:row>
      <xdr:rowOff>135890</xdr:rowOff>
    </xdr:to>
    <xdr:sp macro="" textlink="">
      <xdr:nvSpPr>
        <xdr:cNvPr id="341" name="楕円 340"/>
        <xdr:cNvSpPr/>
      </xdr:nvSpPr>
      <xdr:spPr>
        <a:xfrm>
          <a:off x="15379065" y="1026033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50800</xdr:rowOff>
    </xdr:from>
    <xdr:ext cx="760095" cy="257175"/>
    <xdr:sp macro="" textlink="">
      <xdr:nvSpPr>
        <xdr:cNvPr id="342" name="定員管理の状況該当値テキスト"/>
        <xdr:cNvSpPr txBox="1"/>
      </xdr:nvSpPr>
      <xdr:spPr>
        <a:xfrm>
          <a:off x="15512415" y="1010920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60</xdr:row>
      <xdr:rowOff>167640</xdr:rowOff>
    </xdr:from>
    <xdr:to>
      <xdr:col>77</xdr:col>
      <xdr:colOff>95250</xdr:colOff>
      <xdr:row>61</xdr:row>
      <xdr:rowOff>99060</xdr:rowOff>
    </xdr:to>
    <xdr:sp macro="" textlink="">
      <xdr:nvSpPr>
        <xdr:cNvPr id="343" name="楕円 342"/>
        <xdr:cNvSpPr/>
      </xdr:nvSpPr>
      <xdr:spPr>
        <a:xfrm>
          <a:off x="14619605" y="10226040"/>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109220</xdr:rowOff>
    </xdr:from>
    <xdr:ext cx="736600" cy="257175"/>
    <xdr:sp macro="" textlink="">
      <xdr:nvSpPr>
        <xdr:cNvPr id="344" name="テキスト ボックス 343"/>
        <xdr:cNvSpPr txBox="1"/>
      </xdr:nvSpPr>
      <xdr:spPr>
        <a:xfrm>
          <a:off x="14322425" y="999998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7.99</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60</xdr:row>
      <xdr:rowOff>164465</xdr:rowOff>
    </xdr:from>
    <xdr:to>
      <xdr:col>73</xdr:col>
      <xdr:colOff>44450</xdr:colOff>
      <xdr:row>61</xdr:row>
      <xdr:rowOff>94615</xdr:rowOff>
    </xdr:to>
    <xdr:sp macro="" textlink="">
      <xdr:nvSpPr>
        <xdr:cNvPr id="345" name="楕円 344"/>
        <xdr:cNvSpPr/>
      </xdr:nvSpPr>
      <xdr:spPr>
        <a:xfrm>
          <a:off x="13822680" y="1022286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104775</xdr:rowOff>
    </xdr:from>
    <xdr:ext cx="760095" cy="259080"/>
    <xdr:sp macro="" textlink="">
      <xdr:nvSpPr>
        <xdr:cNvPr id="346" name="テキスト ボックス 345"/>
        <xdr:cNvSpPr txBox="1"/>
      </xdr:nvSpPr>
      <xdr:spPr>
        <a:xfrm>
          <a:off x="13512165" y="999553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60</xdr:row>
      <xdr:rowOff>146685</xdr:rowOff>
    </xdr:from>
    <xdr:to>
      <xdr:col>68</xdr:col>
      <xdr:colOff>189865</xdr:colOff>
      <xdr:row>61</xdr:row>
      <xdr:rowOff>76835</xdr:rowOff>
    </xdr:to>
    <xdr:sp macro="" textlink="">
      <xdr:nvSpPr>
        <xdr:cNvPr id="347" name="楕円 346"/>
        <xdr:cNvSpPr/>
      </xdr:nvSpPr>
      <xdr:spPr>
        <a:xfrm>
          <a:off x="13012420" y="10205085"/>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59</xdr:row>
      <xdr:rowOff>86995</xdr:rowOff>
    </xdr:from>
    <xdr:ext cx="762000" cy="256540"/>
    <xdr:sp macro="" textlink="">
      <xdr:nvSpPr>
        <xdr:cNvPr id="348" name="テキスト ボックス 347"/>
        <xdr:cNvSpPr txBox="1"/>
      </xdr:nvSpPr>
      <xdr:spPr>
        <a:xfrm>
          <a:off x="12720955" y="9977755"/>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60</xdr:row>
      <xdr:rowOff>113665</xdr:rowOff>
    </xdr:from>
    <xdr:to>
      <xdr:col>64</xdr:col>
      <xdr:colOff>152400</xdr:colOff>
      <xdr:row>61</xdr:row>
      <xdr:rowOff>43815</xdr:rowOff>
    </xdr:to>
    <xdr:sp macro="" textlink="">
      <xdr:nvSpPr>
        <xdr:cNvPr id="349" name="楕円 348"/>
        <xdr:cNvSpPr/>
      </xdr:nvSpPr>
      <xdr:spPr>
        <a:xfrm>
          <a:off x="12202160" y="101720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28575</xdr:rowOff>
    </xdr:from>
    <xdr:ext cx="762000" cy="257175"/>
    <xdr:sp macro="" textlink="">
      <xdr:nvSpPr>
        <xdr:cNvPr id="350" name="テキスト ボックス 349"/>
        <xdr:cNvSpPr txBox="1"/>
      </xdr:nvSpPr>
      <xdr:spPr>
        <a:xfrm>
          <a:off x="11911330" y="1025461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7.51</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xdr:cNvSpPr/>
      </xdr:nvSpPr>
      <xdr:spPr>
        <a:xfrm>
          <a:off x="11626215" y="4906010"/>
          <a:ext cx="46075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4010" cy="309245"/>
    <xdr:sp macro="" textlink="">
      <xdr:nvSpPr>
        <xdr:cNvPr id="352" name="テキスト ボックス 351"/>
        <xdr:cNvSpPr txBox="1"/>
      </xdr:nvSpPr>
      <xdr:spPr>
        <a:xfrm>
          <a:off x="12395835" y="5260340"/>
          <a:ext cx="16040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49095" cy="358775"/>
    <xdr:sp macro="" textlink="">
      <xdr:nvSpPr>
        <xdr:cNvPr id="353" name="テキスト ボックス 352"/>
        <xdr:cNvSpPr txBox="1"/>
      </xdr:nvSpPr>
      <xdr:spPr>
        <a:xfrm>
          <a:off x="13970635" y="523494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[7.8%]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xdr:cNvSpPr/>
      </xdr:nvSpPr>
      <xdr:spPr>
        <a:xfrm>
          <a:off x="16297275" y="515620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xdr:cNvSpPr/>
      </xdr:nvSpPr>
      <xdr:spPr>
        <a:xfrm>
          <a:off x="16297275" y="534289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xdr:cNvSpPr/>
      </xdr:nvSpPr>
      <xdr:spPr>
        <a:xfrm>
          <a:off x="17790795"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xdr:cNvSpPr/>
      </xdr:nvSpPr>
      <xdr:spPr>
        <a:xfrm>
          <a:off x="17790795"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xdr:cNvSpPr/>
      </xdr:nvSpPr>
      <xdr:spPr>
        <a:xfrm>
          <a:off x="19113500" y="515620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xdr:cNvSpPr/>
      </xdr:nvSpPr>
      <xdr:spPr>
        <a:xfrm>
          <a:off x="19113500" y="534289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xdr:cNvSpPr/>
      </xdr:nvSpPr>
      <xdr:spPr>
        <a:xfrm>
          <a:off x="11626215" y="565277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xdr:cNvSpPr/>
      </xdr:nvSpPr>
      <xdr:spPr>
        <a:xfrm>
          <a:off x="16404590" y="565277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xdr:cNvSpPr/>
      </xdr:nvSpPr>
      <xdr:spPr>
        <a:xfrm>
          <a:off x="16404590" y="5652770"/>
          <a:ext cx="345567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189865</xdr:colOff>
      <xdr:row>35</xdr:row>
      <xdr:rowOff>95250</xdr:rowOff>
    </xdr:from>
    <xdr:to>
      <xdr:col>114</xdr:col>
      <xdr:colOff>114300</xdr:colOff>
      <xdr:row>47</xdr:row>
      <xdr:rowOff>69850</xdr:rowOff>
    </xdr:to>
    <xdr:sp macro="" textlink="" fLocksText="0">
      <xdr:nvSpPr>
        <xdr:cNvPr id="363" name="テキスト ボックス 362"/>
        <xdr:cNvSpPr txBox="1"/>
      </xdr:nvSpPr>
      <xdr:spPr>
        <a:xfrm>
          <a:off x="16518255" y="596265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元利償還の繰出基準に基づく公営企業への繰入金や一部事務組合の地方債償還に対する負担金等が減少した一方で，普通交付税に算入される公債費等の額がそれ以上に減少したため，比率は前年度から</a:t>
          </a:r>
          <a:r>
            <a:rPr kumimoji="1" lang="en-US" altLang="ja-JP" sz="1300">
              <a:latin typeface="ＭＳ Ｐゴシック"/>
              <a:ea typeface="ＭＳ Ｐゴシック"/>
            </a:rPr>
            <a:t>0.6</a:t>
          </a:r>
          <a:r>
            <a:rPr kumimoji="1" lang="ja-JP" altLang="en-US" sz="1300">
              <a:latin typeface="ＭＳ Ｐゴシック"/>
              <a:ea typeface="ＭＳ Ｐゴシック"/>
            </a:rPr>
            <a:t>ポイント上昇した。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比率は類似団体平均を下回っているが，近年，防災・減災事業や自然災害防止事業，最終処分場建設事業等の大規模なハード事業が続いたことにより今後はさらに比率が上昇傾向となる見込みのため，借入額の抑制など債務を増やさない取り組みを継続して実施する必要がある。</a:t>
          </a:r>
        </a:p>
      </xdr:txBody>
    </xdr:sp>
    <xdr:clientData/>
  </xdr:twoCellAnchor>
  <xdr:oneCellAnchor>
    <xdr:from>
      <xdr:col>61</xdr:col>
      <xdr:colOff>6350</xdr:colOff>
      <xdr:row>32</xdr:row>
      <xdr:rowOff>101600</xdr:rowOff>
    </xdr:from>
    <xdr:ext cx="296545" cy="225425"/>
    <xdr:sp macro="" textlink="">
      <xdr:nvSpPr>
        <xdr:cNvPr id="364" name="テキスト ボックス 363"/>
        <xdr:cNvSpPr txBox="1"/>
      </xdr:nvSpPr>
      <xdr:spPr>
        <a:xfrm>
          <a:off x="11588115" y="5466080"/>
          <a:ext cx="29654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xdr:cNvCxnSpPr/>
      </xdr:nvCxnSpPr>
      <xdr:spPr>
        <a:xfrm>
          <a:off x="11626215" y="80124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0095" cy="257175"/>
    <xdr:sp macro="" textlink="">
      <xdr:nvSpPr>
        <xdr:cNvPr id="366" name="テキスト ボックス 365"/>
        <xdr:cNvSpPr txBox="1"/>
      </xdr:nvSpPr>
      <xdr:spPr>
        <a:xfrm>
          <a:off x="10942955" y="787400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131445</xdr:rowOff>
    </xdr:from>
    <xdr:to>
      <xdr:col>85</xdr:col>
      <xdr:colOff>95250</xdr:colOff>
      <xdr:row>45</xdr:row>
      <xdr:rowOff>131445</xdr:rowOff>
    </xdr:to>
    <xdr:cxnSp macro="">
      <xdr:nvCxnSpPr>
        <xdr:cNvPr id="367" name="直線コネクタ 366"/>
        <xdr:cNvCxnSpPr/>
      </xdr:nvCxnSpPr>
      <xdr:spPr>
        <a:xfrm>
          <a:off x="11626215" y="767524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0095" cy="259080"/>
    <xdr:sp macro="" textlink="">
      <xdr:nvSpPr>
        <xdr:cNvPr id="368" name="テキスト ボックス 367"/>
        <xdr:cNvSpPr txBox="1"/>
      </xdr:nvSpPr>
      <xdr:spPr>
        <a:xfrm>
          <a:off x="10942955" y="75368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9" name="直線コネクタ 368"/>
        <xdr:cNvCxnSpPr/>
      </xdr:nvCxnSpPr>
      <xdr:spPr>
        <a:xfrm>
          <a:off x="11626215" y="73380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0095" cy="257175"/>
    <xdr:sp macro="" textlink="">
      <xdr:nvSpPr>
        <xdr:cNvPr id="370" name="テキスト ボックス 369"/>
        <xdr:cNvSpPr txBox="1"/>
      </xdr:nvSpPr>
      <xdr:spPr>
        <a:xfrm>
          <a:off x="10942955" y="719963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71" name="直線コネクタ 370"/>
        <xdr:cNvCxnSpPr/>
      </xdr:nvCxnSpPr>
      <xdr:spPr>
        <a:xfrm>
          <a:off x="11626215" y="700087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0095" cy="259080"/>
    <xdr:sp macro="" textlink="">
      <xdr:nvSpPr>
        <xdr:cNvPr id="372" name="テキスト ボックス 371"/>
        <xdr:cNvSpPr txBox="1"/>
      </xdr:nvSpPr>
      <xdr:spPr>
        <a:xfrm>
          <a:off x="10942955" y="686244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3" name="直線コネクタ 372"/>
        <xdr:cNvCxnSpPr/>
      </xdr:nvCxnSpPr>
      <xdr:spPr>
        <a:xfrm>
          <a:off x="11626215" y="666432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155575</xdr:rowOff>
    </xdr:from>
    <xdr:ext cx="760095" cy="259080"/>
    <xdr:sp macro="" textlink="">
      <xdr:nvSpPr>
        <xdr:cNvPr id="374" name="テキスト ボックス 373"/>
        <xdr:cNvSpPr txBox="1"/>
      </xdr:nvSpPr>
      <xdr:spPr>
        <a:xfrm>
          <a:off x="10942955" y="652589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37</xdr:row>
      <xdr:rowOff>124460</xdr:rowOff>
    </xdr:from>
    <xdr:to>
      <xdr:col>85</xdr:col>
      <xdr:colOff>95250</xdr:colOff>
      <xdr:row>37</xdr:row>
      <xdr:rowOff>124460</xdr:rowOff>
    </xdr:to>
    <xdr:cxnSp macro="">
      <xdr:nvCxnSpPr>
        <xdr:cNvPr id="375" name="直線コネクタ 374"/>
        <xdr:cNvCxnSpPr/>
      </xdr:nvCxnSpPr>
      <xdr:spPr>
        <a:xfrm>
          <a:off x="11626215" y="632714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153670</xdr:rowOff>
    </xdr:from>
    <xdr:ext cx="760095" cy="259080"/>
    <xdr:sp macro="" textlink="">
      <xdr:nvSpPr>
        <xdr:cNvPr id="376" name="テキスト ボックス 375"/>
        <xdr:cNvSpPr txBox="1"/>
      </xdr:nvSpPr>
      <xdr:spPr>
        <a:xfrm>
          <a:off x="10942955" y="61887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61</xdr:col>
      <xdr:colOff>44450</xdr:colOff>
      <xdr:row>35</xdr:row>
      <xdr:rowOff>122555</xdr:rowOff>
    </xdr:from>
    <xdr:to>
      <xdr:col>85</xdr:col>
      <xdr:colOff>95250</xdr:colOff>
      <xdr:row>35</xdr:row>
      <xdr:rowOff>122555</xdr:rowOff>
    </xdr:to>
    <xdr:cxnSp macro="">
      <xdr:nvCxnSpPr>
        <xdr:cNvPr id="377" name="直線コネクタ 376"/>
        <xdr:cNvCxnSpPr/>
      </xdr:nvCxnSpPr>
      <xdr:spPr>
        <a:xfrm>
          <a:off x="11626215" y="5989955"/>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151765</xdr:rowOff>
    </xdr:from>
    <xdr:ext cx="760095" cy="259080"/>
    <xdr:sp macro="" textlink="">
      <xdr:nvSpPr>
        <xdr:cNvPr id="378" name="テキスト ボックス 377"/>
        <xdr:cNvSpPr txBox="1"/>
      </xdr:nvSpPr>
      <xdr:spPr>
        <a:xfrm>
          <a:off x="10942955" y="58515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9" name="直線コネクタ 378"/>
        <xdr:cNvCxnSpPr/>
      </xdr:nvCxnSpPr>
      <xdr:spPr>
        <a:xfrm>
          <a:off x="11626215" y="565277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0" name="公債費負担の状況グラフ枠"/>
        <xdr:cNvSpPr/>
      </xdr:nvSpPr>
      <xdr:spPr>
        <a:xfrm>
          <a:off x="11626215" y="565277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66040</xdr:rowOff>
    </xdr:from>
    <xdr:to>
      <xdr:col>81</xdr:col>
      <xdr:colOff>44450</xdr:colOff>
      <xdr:row>45</xdr:row>
      <xdr:rowOff>97155</xdr:rowOff>
    </xdr:to>
    <xdr:cxnSp macro="">
      <xdr:nvCxnSpPr>
        <xdr:cNvPr id="381" name="直線コネクタ 380"/>
        <xdr:cNvCxnSpPr/>
      </xdr:nvCxnSpPr>
      <xdr:spPr>
        <a:xfrm flipV="1">
          <a:off x="15423515" y="6101080"/>
          <a:ext cx="0" cy="15398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69215</xdr:rowOff>
    </xdr:from>
    <xdr:ext cx="760095" cy="257175"/>
    <xdr:sp macro="" textlink="">
      <xdr:nvSpPr>
        <xdr:cNvPr id="382" name="公債費負担の状況最小値テキスト"/>
        <xdr:cNvSpPr txBox="1"/>
      </xdr:nvSpPr>
      <xdr:spPr>
        <a:xfrm>
          <a:off x="15512415" y="761301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14.7</a:t>
          </a:r>
          <a:endParaRPr kumimoji="1" lang="ja-JP" altLang="en-US" sz="1000" b="1">
            <a:latin typeface="ＭＳ Ｐゴシック"/>
            <a:ea typeface="ＭＳ Ｐゴシック"/>
          </a:endParaRPr>
        </a:p>
      </xdr:txBody>
    </xdr:sp>
    <xdr:clientData/>
  </xdr:oneCellAnchor>
  <xdr:twoCellAnchor>
    <xdr:from>
      <xdr:col>80</xdr:col>
      <xdr:colOff>165100</xdr:colOff>
      <xdr:row>45</xdr:row>
      <xdr:rowOff>97155</xdr:rowOff>
    </xdr:from>
    <xdr:to>
      <xdr:col>81</xdr:col>
      <xdr:colOff>133350</xdr:colOff>
      <xdr:row>45</xdr:row>
      <xdr:rowOff>97155</xdr:rowOff>
    </xdr:to>
    <xdr:cxnSp macro="">
      <xdr:nvCxnSpPr>
        <xdr:cNvPr id="383" name="直線コネクタ 382"/>
        <xdr:cNvCxnSpPr/>
      </xdr:nvCxnSpPr>
      <xdr:spPr>
        <a:xfrm>
          <a:off x="15354300" y="7640955"/>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152400</xdr:rowOff>
    </xdr:from>
    <xdr:ext cx="760095" cy="259080"/>
    <xdr:sp macro="" textlink="">
      <xdr:nvSpPr>
        <xdr:cNvPr id="384" name="公債費負担の状況最大値テキスト"/>
        <xdr:cNvSpPr txBox="1"/>
      </xdr:nvSpPr>
      <xdr:spPr>
        <a:xfrm>
          <a:off x="15512415" y="58521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a:t>
          </a:r>
          <a:endParaRPr kumimoji="1" lang="ja-JP" altLang="en-US" sz="1000" b="1">
            <a:latin typeface="ＭＳ Ｐゴシック"/>
            <a:ea typeface="ＭＳ Ｐゴシック"/>
          </a:endParaRPr>
        </a:p>
      </xdr:txBody>
    </xdr:sp>
    <xdr:clientData/>
  </xdr:oneCellAnchor>
  <xdr:twoCellAnchor>
    <xdr:from>
      <xdr:col>80</xdr:col>
      <xdr:colOff>165100</xdr:colOff>
      <xdr:row>36</xdr:row>
      <xdr:rowOff>66040</xdr:rowOff>
    </xdr:from>
    <xdr:to>
      <xdr:col>81</xdr:col>
      <xdr:colOff>133350</xdr:colOff>
      <xdr:row>36</xdr:row>
      <xdr:rowOff>66040</xdr:rowOff>
    </xdr:to>
    <xdr:cxnSp macro="">
      <xdr:nvCxnSpPr>
        <xdr:cNvPr id="385" name="直線コネクタ 384"/>
        <xdr:cNvCxnSpPr/>
      </xdr:nvCxnSpPr>
      <xdr:spPr>
        <a:xfrm>
          <a:off x="15354300" y="610108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92710</xdr:rowOff>
    </xdr:from>
    <xdr:to>
      <xdr:col>81</xdr:col>
      <xdr:colOff>44450</xdr:colOff>
      <xdr:row>40</xdr:row>
      <xdr:rowOff>161290</xdr:rowOff>
    </xdr:to>
    <xdr:cxnSp macro="">
      <xdr:nvCxnSpPr>
        <xdr:cNvPr id="386" name="直線コネクタ 385"/>
        <xdr:cNvCxnSpPr/>
      </xdr:nvCxnSpPr>
      <xdr:spPr>
        <a:xfrm>
          <a:off x="14664055" y="6798310"/>
          <a:ext cx="75946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3175</xdr:rowOff>
    </xdr:from>
    <xdr:ext cx="760095" cy="259080"/>
    <xdr:sp macro="" textlink="">
      <xdr:nvSpPr>
        <xdr:cNvPr id="387" name="公債費負担の状況平均値テキスト"/>
        <xdr:cNvSpPr txBox="1"/>
      </xdr:nvSpPr>
      <xdr:spPr>
        <a:xfrm>
          <a:off x="15512415" y="687641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41</xdr:row>
      <xdr:rowOff>31115</xdr:rowOff>
    </xdr:from>
    <xdr:to>
      <xdr:col>81</xdr:col>
      <xdr:colOff>95250</xdr:colOff>
      <xdr:row>41</xdr:row>
      <xdr:rowOff>132715</xdr:rowOff>
    </xdr:to>
    <xdr:sp macro="" textlink="">
      <xdr:nvSpPr>
        <xdr:cNvPr id="388" name="フローチャート: 判断 387"/>
        <xdr:cNvSpPr/>
      </xdr:nvSpPr>
      <xdr:spPr>
        <a:xfrm>
          <a:off x="15379065" y="690435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40</xdr:row>
      <xdr:rowOff>12065</xdr:rowOff>
    </xdr:from>
    <xdr:to>
      <xdr:col>77</xdr:col>
      <xdr:colOff>44450</xdr:colOff>
      <xdr:row>40</xdr:row>
      <xdr:rowOff>92710</xdr:rowOff>
    </xdr:to>
    <xdr:cxnSp macro="">
      <xdr:nvCxnSpPr>
        <xdr:cNvPr id="389" name="直線コネクタ 388"/>
        <xdr:cNvCxnSpPr/>
      </xdr:nvCxnSpPr>
      <xdr:spPr>
        <a:xfrm>
          <a:off x="13860145" y="6717665"/>
          <a:ext cx="80391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41</xdr:row>
      <xdr:rowOff>8255</xdr:rowOff>
    </xdr:from>
    <xdr:to>
      <xdr:col>77</xdr:col>
      <xdr:colOff>95250</xdr:colOff>
      <xdr:row>41</xdr:row>
      <xdr:rowOff>109855</xdr:rowOff>
    </xdr:to>
    <xdr:sp macro="" textlink="">
      <xdr:nvSpPr>
        <xdr:cNvPr id="390" name="フローチャート: 判断 389"/>
        <xdr:cNvSpPr/>
      </xdr:nvSpPr>
      <xdr:spPr>
        <a:xfrm>
          <a:off x="14619605" y="688149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94615</xdr:rowOff>
    </xdr:from>
    <xdr:ext cx="736600" cy="259080"/>
    <xdr:sp macro="" textlink="">
      <xdr:nvSpPr>
        <xdr:cNvPr id="391" name="テキスト ボックス 390"/>
        <xdr:cNvSpPr txBox="1"/>
      </xdr:nvSpPr>
      <xdr:spPr>
        <a:xfrm>
          <a:off x="14322425" y="696785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635</xdr:rowOff>
    </xdr:from>
    <xdr:to>
      <xdr:col>72</xdr:col>
      <xdr:colOff>189865</xdr:colOff>
      <xdr:row>40</xdr:row>
      <xdr:rowOff>12065</xdr:rowOff>
    </xdr:to>
    <xdr:cxnSp macro="">
      <xdr:nvCxnSpPr>
        <xdr:cNvPr id="392" name="直線コネクタ 391"/>
        <xdr:cNvCxnSpPr/>
      </xdr:nvCxnSpPr>
      <xdr:spPr>
        <a:xfrm>
          <a:off x="13063220" y="6706235"/>
          <a:ext cx="7969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167640</xdr:rowOff>
    </xdr:from>
    <xdr:to>
      <xdr:col>73</xdr:col>
      <xdr:colOff>44450</xdr:colOff>
      <xdr:row>41</xdr:row>
      <xdr:rowOff>98425</xdr:rowOff>
    </xdr:to>
    <xdr:sp macro="" textlink="">
      <xdr:nvSpPr>
        <xdr:cNvPr id="393" name="フローチャート: 判断 392"/>
        <xdr:cNvSpPr/>
      </xdr:nvSpPr>
      <xdr:spPr>
        <a:xfrm>
          <a:off x="13822680" y="6873240"/>
          <a:ext cx="8191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83185</xdr:rowOff>
    </xdr:from>
    <xdr:ext cx="760095" cy="259080"/>
    <xdr:sp macro="" textlink="">
      <xdr:nvSpPr>
        <xdr:cNvPr id="394" name="テキスト ボックス 393"/>
        <xdr:cNvSpPr txBox="1"/>
      </xdr:nvSpPr>
      <xdr:spPr>
        <a:xfrm>
          <a:off x="13512165" y="69564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40</xdr:row>
      <xdr:rowOff>635</xdr:rowOff>
    </xdr:from>
    <xdr:to>
      <xdr:col>68</xdr:col>
      <xdr:colOff>152400</xdr:colOff>
      <xdr:row>40</xdr:row>
      <xdr:rowOff>46990</xdr:rowOff>
    </xdr:to>
    <xdr:cxnSp macro="">
      <xdr:nvCxnSpPr>
        <xdr:cNvPr id="395" name="直線コネクタ 394"/>
        <xdr:cNvCxnSpPr/>
      </xdr:nvCxnSpPr>
      <xdr:spPr>
        <a:xfrm flipV="1">
          <a:off x="12252960" y="6706235"/>
          <a:ext cx="81026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31115</xdr:rowOff>
    </xdr:from>
    <xdr:to>
      <xdr:col>68</xdr:col>
      <xdr:colOff>189865</xdr:colOff>
      <xdr:row>41</xdr:row>
      <xdr:rowOff>132715</xdr:rowOff>
    </xdr:to>
    <xdr:sp macro="" textlink="">
      <xdr:nvSpPr>
        <xdr:cNvPr id="396" name="フローチャート: 判断 395"/>
        <xdr:cNvSpPr/>
      </xdr:nvSpPr>
      <xdr:spPr>
        <a:xfrm>
          <a:off x="13012420" y="6904355"/>
          <a:ext cx="88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41</xdr:row>
      <xdr:rowOff>117475</xdr:rowOff>
    </xdr:from>
    <xdr:ext cx="762000" cy="259080"/>
    <xdr:sp macro="" textlink="">
      <xdr:nvSpPr>
        <xdr:cNvPr id="397" name="テキスト ボックス 396"/>
        <xdr:cNvSpPr txBox="1"/>
      </xdr:nvSpPr>
      <xdr:spPr>
        <a:xfrm>
          <a:off x="12720955" y="6990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144145</xdr:rowOff>
    </xdr:from>
    <xdr:to>
      <xdr:col>64</xdr:col>
      <xdr:colOff>152400</xdr:colOff>
      <xdr:row>40</xdr:row>
      <xdr:rowOff>74295</xdr:rowOff>
    </xdr:to>
    <xdr:sp macro="" textlink="">
      <xdr:nvSpPr>
        <xdr:cNvPr id="398" name="フローチャート: 判断 397"/>
        <xdr:cNvSpPr/>
      </xdr:nvSpPr>
      <xdr:spPr>
        <a:xfrm>
          <a:off x="12202160" y="6682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84455</xdr:rowOff>
    </xdr:from>
    <xdr:ext cx="762000" cy="257175"/>
    <xdr:sp macro="" textlink="">
      <xdr:nvSpPr>
        <xdr:cNvPr id="399" name="テキスト ボックス 398"/>
        <xdr:cNvSpPr txBox="1"/>
      </xdr:nvSpPr>
      <xdr:spPr>
        <a:xfrm>
          <a:off x="11911330" y="645477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0095" cy="259080"/>
    <xdr:sp macro="" textlink="">
      <xdr:nvSpPr>
        <xdr:cNvPr id="400" name="テキスト ボックス 399"/>
        <xdr:cNvSpPr txBox="1"/>
      </xdr:nvSpPr>
      <xdr:spPr>
        <a:xfrm>
          <a:off x="15227300" y="80098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0095" cy="259080"/>
    <xdr:sp macro="" textlink="">
      <xdr:nvSpPr>
        <xdr:cNvPr id="401" name="テキスト ボックス 400"/>
        <xdr:cNvSpPr txBox="1"/>
      </xdr:nvSpPr>
      <xdr:spPr>
        <a:xfrm>
          <a:off x="14467840" y="80098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189865</xdr:colOff>
      <xdr:row>47</xdr:row>
      <xdr:rowOff>130810</xdr:rowOff>
    </xdr:from>
    <xdr:ext cx="762000" cy="259080"/>
    <xdr:sp macro="" textlink="">
      <xdr:nvSpPr>
        <xdr:cNvPr id="402" name="テキスト ボックス 401"/>
        <xdr:cNvSpPr txBox="1"/>
      </xdr:nvSpPr>
      <xdr:spPr>
        <a:xfrm>
          <a:off x="1367028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403" name="テキスト ボックス 402"/>
        <xdr:cNvSpPr txBox="1"/>
      </xdr:nvSpPr>
      <xdr:spPr>
        <a:xfrm>
          <a:off x="1286700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0095" cy="259080"/>
    <xdr:sp macro="" textlink="">
      <xdr:nvSpPr>
        <xdr:cNvPr id="404" name="テキスト ボックス 403"/>
        <xdr:cNvSpPr txBox="1"/>
      </xdr:nvSpPr>
      <xdr:spPr>
        <a:xfrm>
          <a:off x="12056745" y="80098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189865</xdr:colOff>
      <xdr:row>40</xdr:row>
      <xdr:rowOff>110490</xdr:rowOff>
    </xdr:from>
    <xdr:to>
      <xdr:col>81</xdr:col>
      <xdr:colOff>95250</xdr:colOff>
      <xdr:row>41</xdr:row>
      <xdr:rowOff>40640</xdr:rowOff>
    </xdr:to>
    <xdr:sp macro="" textlink="">
      <xdr:nvSpPr>
        <xdr:cNvPr id="405" name="楕円 404"/>
        <xdr:cNvSpPr/>
      </xdr:nvSpPr>
      <xdr:spPr>
        <a:xfrm>
          <a:off x="15379065" y="681609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127000</xdr:rowOff>
    </xdr:from>
    <xdr:ext cx="760095" cy="257175"/>
    <xdr:sp macro="" textlink="">
      <xdr:nvSpPr>
        <xdr:cNvPr id="406" name="公債費負担の状況該当値テキスト"/>
        <xdr:cNvSpPr txBox="1"/>
      </xdr:nvSpPr>
      <xdr:spPr>
        <a:xfrm>
          <a:off x="15512415" y="66649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40</xdr:row>
      <xdr:rowOff>41910</xdr:rowOff>
    </xdr:from>
    <xdr:to>
      <xdr:col>77</xdr:col>
      <xdr:colOff>95250</xdr:colOff>
      <xdr:row>40</xdr:row>
      <xdr:rowOff>143510</xdr:rowOff>
    </xdr:to>
    <xdr:sp macro="" textlink="">
      <xdr:nvSpPr>
        <xdr:cNvPr id="407" name="楕円 406"/>
        <xdr:cNvSpPr/>
      </xdr:nvSpPr>
      <xdr:spPr>
        <a:xfrm>
          <a:off x="14619605" y="674751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153670</xdr:rowOff>
    </xdr:from>
    <xdr:ext cx="736600" cy="259080"/>
    <xdr:sp macro="" textlink="">
      <xdr:nvSpPr>
        <xdr:cNvPr id="408" name="テキスト ボックス 407"/>
        <xdr:cNvSpPr txBox="1"/>
      </xdr:nvSpPr>
      <xdr:spPr>
        <a:xfrm>
          <a:off x="14322425" y="65239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132715</xdr:rowOff>
    </xdr:from>
    <xdr:to>
      <xdr:col>73</xdr:col>
      <xdr:colOff>44450</xdr:colOff>
      <xdr:row>40</xdr:row>
      <xdr:rowOff>62865</xdr:rowOff>
    </xdr:to>
    <xdr:sp macro="" textlink="">
      <xdr:nvSpPr>
        <xdr:cNvPr id="409" name="楕円 408"/>
        <xdr:cNvSpPr/>
      </xdr:nvSpPr>
      <xdr:spPr>
        <a:xfrm>
          <a:off x="13822680" y="6670675"/>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73025</xdr:rowOff>
    </xdr:from>
    <xdr:ext cx="760095" cy="257175"/>
    <xdr:sp macro="" textlink="">
      <xdr:nvSpPr>
        <xdr:cNvPr id="410" name="テキスト ボックス 409"/>
        <xdr:cNvSpPr txBox="1"/>
      </xdr:nvSpPr>
      <xdr:spPr>
        <a:xfrm>
          <a:off x="13512165" y="644334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6.5</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39</xdr:row>
      <xdr:rowOff>120650</xdr:rowOff>
    </xdr:from>
    <xdr:to>
      <xdr:col>68</xdr:col>
      <xdr:colOff>189865</xdr:colOff>
      <xdr:row>40</xdr:row>
      <xdr:rowOff>51435</xdr:rowOff>
    </xdr:to>
    <xdr:sp macro="" textlink="">
      <xdr:nvSpPr>
        <xdr:cNvPr id="411" name="楕円 410"/>
        <xdr:cNvSpPr/>
      </xdr:nvSpPr>
      <xdr:spPr>
        <a:xfrm>
          <a:off x="13012420" y="6658610"/>
          <a:ext cx="8826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38</xdr:row>
      <xdr:rowOff>61595</xdr:rowOff>
    </xdr:from>
    <xdr:ext cx="762000" cy="259080"/>
    <xdr:sp macro="" textlink="">
      <xdr:nvSpPr>
        <xdr:cNvPr id="412" name="テキスト ボックス 411"/>
        <xdr:cNvSpPr txBox="1"/>
      </xdr:nvSpPr>
      <xdr:spPr>
        <a:xfrm>
          <a:off x="12720955" y="64319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39</xdr:row>
      <xdr:rowOff>167005</xdr:rowOff>
    </xdr:from>
    <xdr:to>
      <xdr:col>64</xdr:col>
      <xdr:colOff>152400</xdr:colOff>
      <xdr:row>40</xdr:row>
      <xdr:rowOff>97155</xdr:rowOff>
    </xdr:to>
    <xdr:sp macro="" textlink="">
      <xdr:nvSpPr>
        <xdr:cNvPr id="413" name="楕円 412"/>
        <xdr:cNvSpPr/>
      </xdr:nvSpPr>
      <xdr:spPr>
        <a:xfrm>
          <a:off x="12202160" y="67049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81915</xdr:rowOff>
    </xdr:from>
    <xdr:ext cx="762000" cy="259080"/>
    <xdr:sp macro="" textlink="">
      <xdr:nvSpPr>
        <xdr:cNvPr id="414" name="テキスト ボックス 413"/>
        <xdr:cNvSpPr txBox="1"/>
      </xdr:nvSpPr>
      <xdr:spPr>
        <a:xfrm>
          <a:off x="11911330" y="67875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5" name="正方形/長方形 414"/>
        <xdr:cNvSpPr/>
      </xdr:nvSpPr>
      <xdr:spPr>
        <a:xfrm>
          <a:off x="11626215" y="1179830"/>
          <a:ext cx="460756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7005" cy="309245"/>
    <xdr:sp macro="" textlink="">
      <xdr:nvSpPr>
        <xdr:cNvPr id="416" name="テキスト ボックス 415"/>
        <xdr:cNvSpPr txBox="1"/>
      </xdr:nvSpPr>
      <xdr:spPr>
        <a:xfrm>
          <a:off x="12479020" y="1534160"/>
          <a:ext cx="143700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095" cy="358775"/>
    <xdr:sp macro="" textlink="">
      <xdr:nvSpPr>
        <xdr:cNvPr id="417" name="テキスト ボックス 416"/>
        <xdr:cNvSpPr txBox="1"/>
      </xdr:nvSpPr>
      <xdr:spPr>
        <a:xfrm>
          <a:off x="13887450" y="1508760"/>
          <a:ext cx="164909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[48.2%]</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8" name="正方形/長方形 417"/>
        <xdr:cNvSpPr/>
      </xdr:nvSpPr>
      <xdr:spPr>
        <a:xfrm>
          <a:off x="16297275" y="143002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9" name="正方形/長方形 418"/>
        <xdr:cNvSpPr/>
      </xdr:nvSpPr>
      <xdr:spPr>
        <a:xfrm>
          <a:off x="16297275" y="1616710"/>
          <a:ext cx="136652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0" name="正方形/長方形 419"/>
        <xdr:cNvSpPr/>
      </xdr:nvSpPr>
      <xdr:spPr>
        <a:xfrm>
          <a:off x="17790795" y="14300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1" name="正方形/長方形 420"/>
        <xdr:cNvSpPr/>
      </xdr:nvSpPr>
      <xdr:spPr>
        <a:xfrm>
          <a:off x="17790795" y="161671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2" name="正方形/長方形 421"/>
        <xdr:cNvSpPr/>
      </xdr:nvSpPr>
      <xdr:spPr>
        <a:xfrm>
          <a:off x="19113500" y="143002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3" name="正方形/長方形 422"/>
        <xdr:cNvSpPr/>
      </xdr:nvSpPr>
      <xdr:spPr>
        <a:xfrm>
          <a:off x="19113500" y="1616710"/>
          <a:ext cx="11518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4" name="正方形/長方形 423"/>
        <xdr:cNvSpPr/>
      </xdr:nvSpPr>
      <xdr:spPr>
        <a:xfrm>
          <a:off x="11626215" y="1926590"/>
          <a:ext cx="460756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5" name="正方形/長方形 424"/>
        <xdr:cNvSpPr/>
      </xdr:nvSpPr>
      <xdr:spPr>
        <a:xfrm>
          <a:off x="16404590" y="1926590"/>
          <a:ext cx="546163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6" name="正方形/長方形 425"/>
        <xdr:cNvSpPr/>
      </xdr:nvSpPr>
      <xdr:spPr>
        <a:xfrm>
          <a:off x="16404590" y="1926590"/>
          <a:ext cx="345567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189865</xdr:colOff>
      <xdr:row>13</xdr:row>
      <xdr:rowOff>57150</xdr:rowOff>
    </xdr:from>
    <xdr:to>
      <xdr:col>114</xdr:col>
      <xdr:colOff>114300</xdr:colOff>
      <xdr:row>25</xdr:row>
      <xdr:rowOff>31750</xdr:rowOff>
    </xdr:to>
    <xdr:sp macro="" textlink="" fLocksText="0">
      <xdr:nvSpPr>
        <xdr:cNvPr id="427" name="テキスト ボックス 426"/>
        <xdr:cNvSpPr txBox="1"/>
      </xdr:nvSpPr>
      <xdr:spPr>
        <a:xfrm>
          <a:off x="16518255" y="2236470"/>
          <a:ext cx="524065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下水道事業を主とする公営企業債等への繰入見込額等が減少していることで将来負担額が減少し，比率は</a:t>
          </a:r>
          <a:r>
            <a:rPr kumimoji="1" lang="en-US" altLang="ja-JP" sz="1300">
              <a:latin typeface="ＭＳ Ｐゴシック"/>
              <a:ea typeface="ＭＳ Ｐゴシック"/>
            </a:rPr>
            <a:t>3.1</a:t>
          </a:r>
          <a:r>
            <a:rPr kumimoji="1" lang="ja-JP" altLang="en-US" sz="1300">
              <a:latin typeface="ＭＳ Ｐゴシック"/>
              <a:ea typeface="ＭＳ Ｐゴシック"/>
            </a:rPr>
            <a:t>ポイントの減となった。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しかしながら，比率は類似団体平均と比して高い水準で推移しており，今後も焼却場建設等のハード事業の実施により市債借入額の増加が見込まれることから，借入額の抑制など債務を増やさない取り組みを継続して実施する必要がある。</a:t>
          </a:r>
        </a:p>
      </xdr:txBody>
    </xdr:sp>
    <xdr:clientData/>
  </xdr:twoCellAnchor>
  <xdr:oneCellAnchor>
    <xdr:from>
      <xdr:col>61</xdr:col>
      <xdr:colOff>6350</xdr:colOff>
      <xdr:row>10</xdr:row>
      <xdr:rowOff>63500</xdr:rowOff>
    </xdr:from>
    <xdr:ext cx="296545" cy="224790"/>
    <xdr:sp macro="" textlink="">
      <xdr:nvSpPr>
        <xdr:cNvPr id="428" name="テキスト ボックス 427"/>
        <xdr:cNvSpPr txBox="1"/>
      </xdr:nvSpPr>
      <xdr:spPr>
        <a:xfrm>
          <a:off x="11588115" y="1739900"/>
          <a:ext cx="29654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9" name="直線コネクタ 428"/>
        <xdr:cNvCxnSpPr/>
      </xdr:nvCxnSpPr>
      <xdr:spPr>
        <a:xfrm>
          <a:off x="11626215" y="428625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0095" cy="257810"/>
    <xdr:sp macro="" textlink="">
      <xdr:nvSpPr>
        <xdr:cNvPr id="430" name="テキスト ボックス 429"/>
        <xdr:cNvSpPr txBox="1"/>
      </xdr:nvSpPr>
      <xdr:spPr>
        <a:xfrm>
          <a:off x="10942955" y="414782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1" name="直線コネクタ 430"/>
        <xdr:cNvCxnSpPr/>
      </xdr:nvCxnSpPr>
      <xdr:spPr>
        <a:xfrm>
          <a:off x="11626215" y="381508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156210</xdr:rowOff>
    </xdr:from>
    <xdr:ext cx="760095" cy="259080"/>
    <xdr:sp macro="" textlink="">
      <xdr:nvSpPr>
        <xdr:cNvPr id="432" name="テキスト ボックス 431"/>
        <xdr:cNvSpPr txBox="1"/>
      </xdr:nvSpPr>
      <xdr:spPr>
        <a:xfrm>
          <a:off x="10942955" y="367665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3" name="直線コネクタ 432"/>
        <xdr:cNvCxnSpPr/>
      </xdr:nvCxnSpPr>
      <xdr:spPr>
        <a:xfrm>
          <a:off x="11626215" y="334391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16510</xdr:rowOff>
    </xdr:from>
    <xdr:ext cx="760095" cy="257175"/>
    <xdr:sp macro="" textlink="">
      <xdr:nvSpPr>
        <xdr:cNvPr id="434" name="テキスト ボックス 433"/>
        <xdr:cNvSpPr txBox="1"/>
      </xdr:nvSpPr>
      <xdr:spPr>
        <a:xfrm>
          <a:off x="10942955" y="320167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5" name="直線コネクタ 434"/>
        <xdr:cNvCxnSpPr/>
      </xdr:nvCxnSpPr>
      <xdr:spPr>
        <a:xfrm>
          <a:off x="11626215" y="286893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48260</xdr:rowOff>
    </xdr:from>
    <xdr:ext cx="760095" cy="257175"/>
    <xdr:sp macro="" textlink="">
      <xdr:nvSpPr>
        <xdr:cNvPr id="436" name="テキスト ボックス 435"/>
        <xdr:cNvSpPr txBox="1"/>
      </xdr:nvSpPr>
      <xdr:spPr>
        <a:xfrm>
          <a:off x="10942955" y="273050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7" name="直線コネクタ 436"/>
        <xdr:cNvCxnSpPr/>
      </xdr:nvCxnSpPr>
      <xdr:spPr>
        <a:xfrm>
          <a:off x="11626215" y="239776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80010</xdr:rowOff>
    </xdr:from>
    <xdr:ext cx="760095" cy="259080"/>
    <xdr:sp macro="" textlink="">
      <xdr:nvSpPr>
        <xdr:cNvPr id="438" name="テキスト ボックス 437"/>
        <xdr:cNvSpPr txBox="1"/>
      </xdr:nvSpPr>
      <xdr:spPr>
        <a:xfrm>
          <a:off x="10942955" y="225933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xdr:cNvCxnSpPr/>
      </xdr:nvCxnSpPr>
      <xdr:spPr>
        <a:xfrm>
          <a:off x="11626215" y="1926590"/>
          <a:ext cx="460756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xdr:cNvSpPr/>
      </xdr:nvSpPr>
      <xdr:spPr>
        <a:xfrm>
          <a:off x="11626215" y="1926590"/>
          <a:ext cx="460756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86360</xdr:rowOff>
    </xdr:to>
    <xdr:cxnSp macro="">
      <xdr:nvCxnSpPr>
        <xdr:cNvPr id="441" name="直線コネクタ 440"/>
        <xdr:cNvCxnSpPr/>
      </xdr:nvCxnSpPr>
      <xdr:spPr>
        <a:xfrm flipV="1">
          <a:off x="15423515" y="2397760"/>
          <a:ext cx="0" cy="120904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58420</xdr:rowOff>
    </xdr:from>
    <xdr:ext cx="760095" cy="259080"/>
    <xdr:sp macro="" textlink="">
      <xdr:nvSpPr>
        <xdr:cNvPr id="442" name="将来負担の状況最小値テキスト"/>
        <xdr:cNvSpPr txBox="1"/>
      </xdr:nvSpPr>
      <xdr:spPr>
        <a:xfrm>
          <a:off x="15512415" y="3578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256.1</a:t>
          </a:r>
          <a:endParaRPr kumimoji="1" lang="ja-JP" altLang="en-US" sz="1000" b="1">
            <a:latin typeface="ＭＳ Ｐゴシック"/>
            <a:ea typeface="ＭＳ Ｐゴシック"/>
          </a:endParaRPr>
        </a:p>
      </xdr:txBody>
    </xdr:sp>
    <xdr:clientData/>
  </xdr:oneCellAnchor>
  <xdr:twoCellAnchor>
    <xdr:from>
      <xdr:col>80</xdr:col>
      <xdr:colOff>165100</xdr:colOff>
      <xdr:row>21</xdr:row>
      <xdr:rowOff>86360</xdr:rowOff>
    </xdr:from>
    <xdr:to>
      <xdr:col>81</xdr:col>
      <xdr:colOff>133350</xdr:colOff>
      <xdr:row>21</xdr:row>
      <xdr:rowOff>86360</xdr:rowOff>
    </xdr:to>
    <xdr:cxnSp macro="">
      <xdr:nvCxnSpPr>
        <xdr:cNvPr id="443" name="直線コネクタ 442"/>
        <xdr:cNvCxnSpPr/>
      </xdr:nvCxnSpPr>
      <xdr:spPr>
        <a:xfrm>
          <a:off x="15354300" y="360680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137160</xdr:rowOff>
    </xdr:from>
    <xdr:ext cx="760095" cy="259080"/>
    <xdr:sp macro="" textlink="">
      <xdr:nvSpPr>
        <xdr:cNvPr id="444" name="将来負担の状況最大値テキスト"/>
        <xdr:cNvSpPr txBox="1"/>
      </xdr:nvSpPr>
      <xdr:spPr>
        <a:xfrm>
          <a:off x="15512415" y="214884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5" name="直線コネクタ 444"/>
        <xdr:cNvCxnSpPr/>
      </xdr:nvCxnSpPr>
      <xdr:spPr>
        <a:xfrm>
          <a:off x="15354300" y="2397760"/>
          <a:ext cx="15811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111760</xdr:rowOff>
    </xdr:from>
    <xdr:to>
      <xdr:col>81</xdr:col>
      <xdr:colOff>44450</xdr:colOff>
      <xdr:row>15</xdr:row>
      <xdr:rowOff>127000</xdr:rowOff>
    </xdr:to>
    <xdr:cxnSp macro="">
      <xdr:nvCxnSpPr>
        <xdr:cNvPr id="446" name="直線コネクタ 445"/>
        <xdr:cNvCxnSpPr/>
      </xdr:nvCxnSpPr>
      <xdr:spPr>
        <a:xfrm flipV="1">
          <a:off x="14664055" y="2626360"/>
          <a:ext cx="75946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99695</xdr:rowOff>
    </xdr:from>
    <xdr:ext cx="760095" cy="259080"/>
    <xdr:sp macro="" textlink="">
      <xdr:nvSpPr>
        <xdr:cNvPr id="447" name="将来負担の状況平均値テキスト"/>
        <xdr:cNvSpPr txBox="1"/>
      </xdr:nvSpPr>
      <xdr:spPr>
        <a:xfrm>
          <a:off x="15512415" y="2279015"/>
          <a:ext cx="7600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189865</xdr:colOff>
      <xdr:row>14</xdr:row>
      <xdr:rowOff>83185</xdr:rowOff>
    </xdr:from>
    <xdr:to>
      <xdr:col>81</xdr:col>
      <xdr:colOff>95250</xdr:colOff>
      <xdr:row>15</xdr:row>
      <xdr:rowOff>13335</xdr:rowOff>
    </xdr:to>
    <xdr:sp macro="" textlink="">
      <xdr:nvSpPr>
        <xdr:cNvPr id="448" name="フローチャート: 判断 447"/>
        <xdr:cNvSpPr/>
      </xdr:nvSpPr>
      <xdr:spPr>
        <a:xfrm>
          <a:off x="15379065" y="2430145"/>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189865</xdr:colOff>
      <xdr:row>15</xdr:row>
      <xdr:rowOff>125730</xdr:rowOff>
    </xdr:from>
    <xdr:to>
      <xdr:col>77</xdr:col>
      <xdr:colOff>44450</xdr:colOff>
      <xdr:row>15</xdr:row>
      <xdr:rowOff>127000</xdr:rowOff>
    </xdr:to>
    <xdr:cxnSp macro="">
      <xdr:nvCxnSpPr>
        <xdr:cNvPr id="449" name="直線コネクタ 448"/>
        <xdr:cNvCxnSpPr/>
      </xdr:nvCxnSpPr>
      <xdr:spPr>
        <a:xfrm>
          <a:off x="13860145" y="2640330"/>
          <a:ext cx="80391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189865</xdr:colOff>
      <xdr:row>14</xdr:row>
      <xdr:rowOff>85090</xdr:rowOff>
    </xdr:from>
    <xdr:to>
      <xdr:col>77</xdr:col>
      <xdr:colOff>95250</xdr:colOff>
      <xdr:row>15</xdr:row>
      <xdr:rowOff>15240</xdr:rowOff>
    </xdr:to>
    <xdr:sp macro="" textlink="">
      <xdr:nvSpPr>
        <xdr:cNvPr id="450" name="フローチャート: 判断 449"/>
        <xdr:cNvSpPr/>
      </xdr:nvSpPr>
      <xdr:spPr>
        <a:xfrm>
          <a:off x="14619605" y="2432050"/>
          <a:ext cx="9525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25400</xdr:rowOff>
    </xdr:from>
    <xdr:ext cx="736600" cy="259080"/>
    <xdr:sp macro="" textlink="">
      <xdr:nvSpPr>
        <xdr:cNvPr id="451" name="テキスト ボックス 450"/>
        <xdr:cNvSpPr txBox="1"/>
      </xdr:nvSpPr>
      <xdr:spPr>
        <a:xfrm>
          <a:off x="14322425" y="2204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17.6</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15</xdr:row>
      <xdr:rowOff>125730</xdr:rowOff>
    </xdr:from>
    <xdr:to>
      <xdr:col>72</xdr:col>
      <xdr:colOff>189865</xdr:colOff>
      <xdr:row>15</xdr:row>
      <xdr:rowOff>166370</xdr:rowOff>
    </xdr:to>
    <xdr:cxnSp macro="">
      <xdr:nvCxnSpPr>
        <xdr:cNvPr id="452" name="直線コネクタ 451"/>
        <xdr:cNvCxnSpPr/>
      </xdr:nvCxnSpPr>
      <xdr:spPr>
        <a:xfrm flipV="1">
          <a:off x="13063220" y="2640330"/>
          <a:ext cx="796925"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122555</xdr:rowOff>
    </xdr:from>
    <xdr:to>
      <xdr:col>73</xdr:col>
      <xdr:colOff>44450</xdr:colOff>
      <xdr:row>15</xdr:row>
      <xdr:rowOff>52705</xdr:rowOff>
    </xdr:to>
    <xdr:sp macro="" textlink="">
      <xdr:nvSpPr>
        <xdr:cNvPr id="453" name="フローチャート: 判断 452"/>
        <xdr:cNvSpPr/>
      </xdr:nvSpPr>
      <xdr:spPr>
        <a:xfrm>
          <a:off x="13822680" y="2469515"/>
          <a:ext cx="8191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62865</xdr:rowOff>
    </xdr:from>
    <xdr:ext cx="760095" cy="259080"/>
    <xdr:sp macro="" textlink="">
      <xdr:nvSpPr>
        <xdr:cNvPr id="454" name="テキスト ボックス 453"/>
        <xdr:cNvSpPr txBox="1"/>
      </xdr:nvSpPr>
      <xdr:spPr>
        <a:xfrm>
          <a:off x="13512165" y="224218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15</xdr:row>
      <xdr:rowOff>166370</xdr:rowOff>
    </xdr:from>
    <xdr:to>
      <xdr:col>68</xdr:col>
      <xdr:colOff>152400</xdr:colOff>
      <xdr:row>16</xdr:row>
      <xdr:rowOff>15240</xdr:rowOff>
    </xdr:to>
    <xdr:cxnSp macro="">
      <xdr:nvCxnSpPr>
        <xdr:cNvPr id="455" name="直線コネクタ 454"/>
        <xdr:cNvCxnSpPr/>
      </xdr:nvCxnSpPr>
      <xdr:spPr>
        <a:xfrm flipV="1">
          <a:off x="12252960" y="2680970"/>
          <a:ext cx="81026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8255</xdr:rowOff>
    </xdr:from>
    <xdr:to>
      <xdr:col>68</xdr:col>
      <xdr:colOff>189865</xdr:colOff>
      <xdr:row>15</xdr:row>
      <xdr:rowOff>109855</xdr:rowOff>
    </xdr:to>
    <xdr:sp macro="" textlink="">
      <xdr:nvSpPr>
        <xdr:cNvPr id="456" name="フローチャート: 判断 455"/>
        <xdr:cNvSpPr/>
      </xdr:nvSpPr>
      <xdr:spPr>
        <a:xfrm>
          <a:off x="13012420" y="2522855"/>
          <a:ext cx="8826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13</xdr:row>
      <xdr:rowOff>120650</xdr:rowOff>
    </xdr:from>
    <xdr:ext cx="762000" cy="259080"/>
    <xdr:sp macro="" textlink="">
      <xdr:nvSpPr>
        <xdr:cNvPr id="457" name="テキスト ボックス 456"/>
        <xdr:cNvSpPr txBox="1"/>
      </xdr:nvSpPr>
      <xdr:spPr>
        <a:xfrm>
          <a:off x="12720955" y="2299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37.3</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14</xdr:row>
      <xdr:rowOff>123190</xdr:rowOff>
    </xdr:from>
    <xdr:to>
      <xdr:col>64</xdr:col>
      <xdr:colOff>152400</xdr:colOff>
      <xdr:row>15</xdr:row>
      <xdr:rowOff>53340</xdr:rowOff>
    </xdr:to>
    <xdr:sp macro="" textlink="">
      <xdr:nvSpPr>
        <xdr:cNvPr id="458" name="フローチャート: 判断 457"/>
        <xdr:cNvSpPr/>
      </xdr:nvSpPr>
      <xdr:spPr>
        <a:xfrm>
          <a:off x="12202160" y="2470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63500</xdr:rowOff>
    </xdr:from>
    <xdr:ext cx="762000" cy="259080"/>
    <xdr:sp macro="" textlink="">
      <xdr:nvSpPr>
        <xdr:cNvPr id="459" name="テキスト ボックス 458"/>
        <xdr:cNvSpPr txBox="1"/>
      </xdr:nvSpPr>
      <xdr:spPr>
        <a:xfrm>
          <a:off x="11911330" y="2242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0095" cy="257175"/>
    <xdr:sp macro="" textlink="">
      <xdr:nvSpPr>
        <xdr:cNvPr id="460" name="テキスト ボックス 459"/>
        <xdr:cNvSpPr txBox="1"/>
      </xdr:nvSpPr>
      <xdr:spPr>
        <a:xfrm>
          <a:off x="15227300" y="42837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0095" cy="257175"/>
    <xdr:sp macro="" textlink="">
      <xdr:nvSpPr>
        <xdr:cNvPr id="461" name="テキスト ボックス 460"/>
        <xdr:cNvSpPr txBox="1"/>
      </xdr:nvSpPr>
      <xdr:spPr>
        <a:xfrm>
          <a:off x="14467840" y="42837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71</xdr:col>
      <xdr:colOff>189865</xdr:colOff>
      <xdr:row>25</xdr:row>
      <xdr:rowOff>92710</xdr:rowOff>
    </xdr:from>
    <xdr:ext cx="762000" cy="257175"/>
    <xdr:sp macro="" textlink="">
      <xdr:nvSpPr>
        <xdr:cNvPr id="462" name="テキスト ボックス 461"/>
        <xdr:cNvSpPr txBox="1"/>
      </xdr:nvSpPr>
      <xdr:spPr>
        <a:xfrm>
          <a:off x="13670280" y="4283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7175"/>
    <xdr:sp macro="" textlink="">
      <xdr:nvSpPr>
        <xdr:cNvPr id="463" name="テキスト ボックス 462"/>
        <xdr:cNvSpPr txBox="1"/>
      </xdr:nvSpPr>
      <xdr:spPr>
        <a:xfrm>
          <a:off x="12867005" y="42837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0095" cy="257175"/>
    <xdr:sp macro="" textlink="">
      <xdr:nvSpPr>
        <xdr:cNvPr id="464" name="テキスト ボックス 463"/>
        <xdr:cNvSpPr txBox="1"/>
      </xdr:nvSpPr>
      <xdr:spPr>
        <a:xfrm>
          <a:off x="12056745" y="42837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80</xdr:col>
      <xdr:colOff>189865</xdr:colOff>
      <xdr:row>15</xdr:row>
      <xdr:rowOff>60960</xdr:rowOff>
    </xdr:from>
    <xdr:to>
      <xdr:col>81</xdr:col>
      <xdr:colOff>95250</xdr:colOff>
      <xdr:row>15</xdr:row>
      <xdr:rowOff>162560</xdr:rowOff>
    </xdr:to>
    <xdr:sp macro="" textlink="">
      <xdr:nvSpPr>
        <xdr:cNvPr id="465" name="楕円 464"/>
        <xdr:cNvSpPr/>
      </xdr:nvSpPr>
      <xdr:spPr>
        <a:xfrm>
          <a:off x="15379065" y="257556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15</xdr:row>
      <xdr:rowOff>33020</xdr:rowOff>
    </xdr:from>
    <xdr:ext cx="760095" cy="257175"/>
    <xdr:sp macro="" textlink="">
      <xdr:nvSpPr>
        <xdr:cNvPr id="466" name="将来負担の状況該当値テキスト"/>
        <xdr:cNvSpPr txBox="1"/>
      </xdr:nvSpPr>
      <xdr:spPr>
        <a:xfrm>
          <a:off x="15512415" y="25476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48.2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189865</xdr:colOff>
      <xdr:row>15</xdr:row>
      <xdr:rowOff>76200</xdr:rowOff>
    </xdr:from>
    <xdr:to>
      <xdr:col>77</xdr:col>
      <xdr:colOff>95250</xdr:colOff>
      <xdr:row>16</xdr:row>
      <xdr:rowOff>6350</xdr:rowOff>
    </xdr:to>
    <xdr:sp macro="" textlink="">
      <xdr:nvSpPr>
        <xdr:cNvPr id="467" name="楕円 466"/>
        <xdr:cNvSpPr/>
      </xdr:nvSpPr>
      <xdr:spPr>
        <a:xfrm>
          <a:off x="14619605" y="2590800"/>
          <a:ext cx="9525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162560</xdr:rowOff>
    </xdr:from>
    <xdr:ext cx="736600" cy="257175"/>
    <xdr:sp macro="" textlink="">
      <xdr:nvSpPr>
        <xdr:cNvPr id="468" name="テキスト ボックス 467"/>
        <xdr:cNvSpPr txBox="1"/>
      </xdr:nvSpPr>
      <xdr:spPr>
        <a:xfrm>
          <a:off x="14322425" y="267716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15</xdr:row>
      <xdr:rowOff>74930</xdr:rowOff>
    </xdr:from>
    <xdr:to>
      <xdr:col>73</xdr:col>
      <xdr:colOff>44450</xdr:colOff>
      <xdr:row>16</xdr:row>
      <xdr:rowOff>5080</xdr:rowOff>
    </xdr:to>
    <xdr:sp macro="" textlink="">
      <xdr:nvSpPr>
        <xdr:cNvPr id="469" name="楕円 468"/>
        <xdr:cNvSpPr/>
      </xdr:nvSpPr>
      <xdr:spPr>
        <a:xfrm>
          <a:off x="13822680" y="2589530"/>
          <a:ext cx="8191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161290</xdr:rowOff>
    </xdr:from>
    <xdr:ext cx="760095" cy="258445"/>
    <xdr:sp macro="" textlink="">
      <xdr:nvSpPr>
        <xdr:cNvPr id="470" name="テキスト ボックス 469"/>
        <xdr:cNvSpPr txBox="1"/>
      </xdr:nvSpPr>
      <xdr:spPr>
        <a:xfrm>
          <a:off x="13512165" y="2675890"/>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51.0</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15</xdr:row>
      <xdr:rowOff>115570</xdr:rowOff>
    </xdr:from>
    <xdr:to>
      <xdr:col>68</xdr:col>
      <xdr:colOff>189865</xdr:colOff>
      <xdr:row>16</xdr:row>
      <xdr:rowOff>45720</xdr:rowOff>
    </xdr:to>
    <xdr:sp macro="" textlink="">
      <xdr:nvSpPr>
        <xdr:cNvPr id="471" name="楕円 470"/>
        <xdr:cNvSpPr/>
      </xdr:nvSpPr>
      <xdr:spPr>
        <a:xfrm>
          <a:off x="13012420" y="2630170"/>
          <a:ext cx="8826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189865</xdr:colOff>
      <xdr:row>16</xdr:row>
      <xdr:rowOff>30480</xdr:rowOff>
    </xdr:from>
    <xdr:ext cx="762000" cy="256540"/>
    <xdr:sp macro="" textlink="">
      <xdr:nvSpPr>
        <xdr:cNvPr id="472" name="テキスト ボックス 471"/>
        <xdr:cNvSpPr txBox="1"/>
      </xdr:nvSpPr>
      <xdr:spPr>
        <a:xfrm>
          <a:off x="12720955" y="271272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15</xdr:row>
      <xdr:rowOff>135890</xdr:rowOff>
    </xdr:from>
    <xdr:to>
      <xdr:col>64</xdr:col>
      <xdr:colOff>152400</xdr:colOff>
      <xdr:row>16</xdr:row>
      <xdr:rowOff>66040</xdr:rowOff>
    </xdr:to>
    <xdr:sp macro="" textlink="">
      <xdr:nvSpPr>
        <xdr:cNvPr id="473" name="楕円 472"/>
        <xdr:cNvSpPr/>
      </xdr:nvSpPr>
      <xdr:spPr>
        <a:xfrm>
          <a:off x="12202160" y="265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50800</xdr:rowOff>
    </xdr:from>
    <xdr:ext cx="762000" cy="257175"/>
    <xdr:sp macro="" textlink="">
      <xdr:nvSpPr>
        <xdr:cNvPr id="474" name="テキスト ボックス 473"/>
        <xdr:cNvSpPr txBox="1"/>
      </xdr:nvSpPr>
      <xdr:spPr>
        <a:xfrm>
          <a:off x="11911330" y="273304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63.7</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1579860" cy="496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7424400" y="186690"/>
          <a:ext cx="357505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7449800" y="212090"/>
          <a:ext cx="353060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182245</xdr:colOff>
      <xdr:row>4</xdr:row>
      <xdr:rowOff>0</xdr:rowOff>
    </xdr:to>
    <xdr:sp macro="" textlink="">
      <xdr:nvSpPr>
        <xdr:cNvPr id="5" name="正方形/長方形 4"/>
        <xdr:cNvSpPr/>
      </xdr:nvSpPr>
      <xdr:spPr>
        <a:xfrm>
          <a:off x="17475200" y="237490"/>
          <a:ext cx="3482975"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4879320" y="186690"/>
          <a:ext cx="2429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4904720" y="212090"/>
          <a:ext cx="2385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4930120" y="237490"/>
          <a:ext cx="2327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69950"/>
          <a:ext cx="21005800" cy="1386078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08660" y="1493520"/>
          <a:ext cx="8780780" cy="171704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17880" y="1521460"/>
          <a:ext cx="12725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026920" y="1521460"/>
          <a:ext cx="116332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44,773
43,966
136.07
26,698,472
26,287,188
336,901
13,548,567
28,106,413</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253740" y="152146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4635500" y="1515110"/>
          <a:ext cx="185420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6489700" y="1515110"/>
          <a:ext cx="116332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48.2</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7698740" y="1515110"/>
          <a:ext cx="581660" cy="9969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4635500" y="2359660"/>
          <a:ext cx="185420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6553200" y="2359660"/>
          <a:ext cx="3108960" cy="6832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9641840" y="1493520"/>
          <a:ext cx="1292860" cy="111633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9866630" y="1553210"/>
          <a:ext cx="116332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140335</xdr:rowOff>
    </xdr:from>
    <xdr:to>
      <xdr:col>60</xdr:col>
      <xdr:colOff>95250</xdr:colOff>
      <xdr:row>12</xdr:row>
      <xdr:rowOff>50800</xdr:rowOff>
    </xdr:to>
    <xdr:sp macro="" textlink="">
      <xdr:nvSpPr>
        <xdr:cNvPr id="21" name="正方形/長方形 20"/>
        <xdr:cNvSpPr/>
      </xdr:nvSpPr>
      <xdr:spPr>
        <a:xfrm>
          <a:off x="9866630" y="1816735"/>
          <a:ext cx="1163320" cy="24574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9866630" y="2138680"/>
          <a:ext cx="116332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9725660" y="1642110"/>
          <a:ext cx="1536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9760585" y="159131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9760585" y="185039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9805035" y="211328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9725660" y="2113280"/>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167640</xdr:rowOff>
    </xdr:from>
    <xdr:to>
      <xdr:col>53</xdr:col>
      <xdr:colOff>146050</xdr:colOff>
      <xdr:row>14</xdr:row>
      <xdr:rowOff>136525</xdr:rowOff>
    </xdr:to>
    <xdr:cxnSp macro="">
      <xdr:nvCxnSpPr>
        <xdr:cNvPr id="28" name="直線コネクタ 27"/>
        <xdr:cNvCxnSpPr/>
      </xdr:nvCxnSpPr>
      <xdr:spPr>
        <a:xfrm flipV="1">
          <a:off x="9805035" y="23469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140335</xdr:rowOff>
    </xdr:from>
    <xdr:to>
      <xdr:col>54</xdr:col>
      <xdr:colOff>38100</xdr:colOff>
      <xdr:row>14</xdr:row>
      <xdr:rowOff>140335</xdr:rowOff>
    </xdr:to>
    <xdr:cxnSp macro="">
      <xdr:nvCxnSpPr>
        <xdr:cNvPr id="29" name="直線コネクタ 28"/>
        <xdr:cNvCxnSpPr/>
      </xdr:nvCxnSpPr>
      <xdr:spPr>
        <a:xfrm>
          <a:off x="9725660" y="2487295"/>
          <a:ext cx="1536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4445" cy="259080"/>
    <xdr:sp macro="" textlink="">
      <xdr:nvSpPr>
        <xdr:cNvPr id="30" name="テキスト ボックス 29"/>
        <xdr:cNvSpPr txBox="1"/>
      </xdr:nvSpPr>
      <xdr:spPr>
        <a:xfrm>
          <a:off x="645160" y="3416300"/>
          <a:ext cx="88944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4565" cy="257175"/>
    <xdr:sp macro="" textlink="">
      <xdr:nvSpPr>
        <xdr:cNvPr id="31" name="テキスト ボックス 30"/>
        <xdr:cNvSpPr txBox="1"/>
      </xdr:nvSpPr>
      <xdr:spPr>
        <a:xfrm>
          <a:off x="645160" y="3666490"/>
          <a:ext cx="60445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29600" cy="259080"/>
    <xdr:sp macro="" textlink="">
      <xdr:nvSpPr>
        <xdr:cNvPr id="32" name="テキスト ボックス 31"/>
        <xdr:cNvSpPr txBox="1"/>
      </xdr:nvSpPr>
      <xdr:spPr>
        <a:xfrm>
          <a:off x="645160" y="3912870"/>
          <a:ext cx="8229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dr:col>3</xdr:col>
      <xdr:colOff>98425</xdr:colOff>
      <xdr:row>24</xdr:row>
      <xdr:rowOff>140335</xdr:rowOff>
    </xdr:from>
    <xdr:ext cx="182880" cy="257175"/>
    <xdr:sp macro="" textlink="">
      <xdr:nvSpPr>
        <xdr:cNvPr id="33" name="テキスト ボックス 32"/>
        <xdr:cNvSpPr txBox="1"/>
      </xdr:nvSpPr>
      <xdr:spPr>
        <a:xfrm>
          <a:off x="645160" y="4163695"/>
          <a:ext cx="18288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182245</xdr:colOff>
      <xdr:row>29</xdr:row>
      <xdr:rowOff>44450</xdr:rowOff>
    </xdr:to>
    <xdr:sp macro="" textlink="">
      <xdr:nvSpPr>
        <xdr:cNvPr id="34" name="正方形/長方形 33"/>
        <xdr:cNvSpPr/>
      </xdr:nvSpPr>
      <xdr:spPr>
        <a:xfrm>
          <a:off x="708660" y="45961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182245</xdr:colOff>
      <xdr:row>27</xdr:row>
      <xdr:rowOff>133350</xdr:rowOff>
    </xdr:from>
    <xdr:to>
      <xdr:col>34</xdr:col>
      <xdr:colOff>120650</xdr:colOff>
      <xdr:row>29</xdr:row>
      <xdr:rowOff>44450</xdr:rowOff>
    </xdr:to>
    <xdr:sp macro="" textlink="">
      <xdr:nvSpPr>
        <xdr:cNvPr id="35" name="正方形/長方形 34"/>
        <xdr:cNvSpPr/>
      </xdr:nvSpPr>
      <xdr:spPr>
        <a:xfrm>
          <a:off x="4920615" y="46596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182245</xdr:colOff>
      <xdr:row>28</xdr:row>
      <xdr:rowOff>152400</xdr:rowOff>
    </xdr:from>
    <xdr:to>
      <xdr:col>34</xdr:col>
      <xdr:colOff>120650</xdr:colOff>
      <xdr:row>30</xdr:row>
      <xdr:rowOff>63500</xdr:rowOff>
    </xdr:to>
    <xdr:sp macro="" textlink="">
      <xdr:nvSpPr>
        <xdr:cNvPr id="36" name="正方形/長方形 35"/>
        <xdr:cNvSpPr/>
      </xdr:nvSpPr>
      <xdr:spPr>
        <a:xfrm>
          <a:off x="4920615" y="48463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6464300" y="46596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6464300" y="48463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793496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793496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182245</xdr:colOff>
      <xdr:row>44</xdr:row>
      <xdr:rowOff>12700</xdr:rowOff>
    </xdr:to>
    <xdr:sp macro="" textlink="">
      <xdr:nvSpPr>
        <xdr:cNvPr id="41" name="正方形/長方形 40"/>
        <xdr:cNvSpPr/>
      </xdr:nvSpPr>
      <xdr:spPr>
        <a:xfrm>
          <a:off x="708660" y="51562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217160" y="51562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182245</xdr:colOff>
      <xdr:row>32</xdr:row>
      <xdr:rowOff>38100</xdr:rowOff>
    </xdr:to>
    <xdr:sp macro="" textlink="">
      <xdr:nvSpPr>
        <xdr:cNvPr id="43" name="正方形/長方形 42"/>
        <xdr:cNvSpPr/>
      </xdr:nvSpPr>
      <xdr:spPr>
        <a:xfrm>
          <a:off x="5280660" y="51562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300980" y="54660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前年度からの増加幅は類似団体平均と同程度となっているが，比率は類似団体平均を上回っている。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給料表の独自見直しを行うなど給与水準の適正化に努めており，今後も引き続き給料表の見直し等により，人件費や人件費に準ずる費用全体について抑制していく必要がある。</a:t>
          </a:r>
        </a:p>
      </xdr:txBody>
    </xdr:sp>
    <xdr:clientData/>
  </xdr:twoCellAnchor>
  <xdr:oneCellAnchor>
    <xdr:from>
      <xdr:col>3</xdr:col>
      <xdr:colOff>123825</xdr:colOff>
      <xdr:row>29</xdr:row>
      <xdr:rowOff>107950</xdr:rowOff>
    </xdr:from>
    <xdr:ext cx="296545" cy="223520"/>
    <xdr:sp macro="" textlink="">
      <xdr:nvSpPr>
        <xdr:cNvPr id="45" name="テキスト ボックス 44"/>
        <xdr:cNvSpPr txBox="1"/>
      </xdr:nvSpPr>
      <xdr:spPr>
        <a:xfrm>
          <a:off x="670560" y="496951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182245</xdr:colOff>
      <xdr:row>44</xdr:row>
      <xdr:rowOff>12700</xdr:rowOff>
    </xdr:to>
    <xdr:cxnSp macro="">
      <xdr:nvCxnSpPr>
        <xdr:cNvPr id="46" name="直線コネクタ 45"/>
        <xdr:cNvCxnSpPr/>
      </xdr:nvCxnSpPr>
      <xdr:spPr>
        <a:xfrm>
          <a:off x="708660" y="73888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8000" cy="259080"/>
    <xdr:sp macro="" textlink="">
      <xdr:nvSpPr>
        <xdr:cNvPr id="47" name="テキスト ボックス 46"/>
        <xdr:cNvSpPr txBox="1"/>
      </xdr:nvSpPr>
      <xdr:spPr>
        <a:xfrm>
          <a:off x="236220" y="72504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36.0</a:t>
          </a:r>
          <a:endParaRPr kumimoji="1" lang="ja-JP" altLang="en-US" sz="1000">
            <a:latin typeface="ＭＳ Ｐゴシック"/>
            <a:ea typeface="ＭＳ Ｐゴシック"/>
          </a:endParaRPr>
        </a:p>
      </xdr:txBody>
    </xdr:sp>
    <xdr:clientData/>
  </xdr:oneCellAnchor>
  <xdr:twoCellAnchor>
    <xdr:from>
      <xdr:col>3</xdr:col>
      <xdr:colOff>161925</xdr:colOff>
      <xdr:row>42</xdr:row>
      <xdr:rowOff>29210</xdr:rowOff>
    </xdr:from>
    <xdr:to>
      <xdr:col>26</xdr:col>
      <xdr:colOff>182245</xdr:colOff>
      <xdr:row>42</xdr:row>
      <xdr:rowOff>29210</xdr:rowOff>
    </xdr:to>
    <xdr:cxnSp macro="">
      <xdr:nvCxnSpPr>
        <xdr:cNvPr id="48" name="直線コネクタ 47"/>
        <xdr:cNvCxnSpPr/>
      </xdr:nvCxnSpPr>
      <xdr:spPr>
        <a:xfrm>
          <a:off x="708660" y="70700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58420</xdr:rowOff>
    </xdr:from>
    <xdr:ext cx="508000" cy="259080"/>
    <xdr:sp macro="" textlink="">
      <xdr:nvSpPr>
        <xdr:cNvPr id="49" name="テキスト ボックス 48"/>
        <xdr:cNvSpPr txBox="1"/>
      </xdr:nvSpPr>
      <xdr:spPr>
        <a:xfrm>
          <a:off x="236220" y="69316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3</xdr:col>
      <xdr:colOff>161925</xdr:colOff>
      <xdr:row>40</xdr:row>
      <xdr:rowOff>45085</xdr:rowOff>
    </xdr:from>
    <xdr:to>
      <xdr:col>26</xdr:col>
      <xdr:colOff>182245</xdr:colOff>
      <xdr:row>40</xdr:row>
      <xdr:rowOff>45085</xdr:rowOff>
    </xdr:to>
    <xdr:cxnSp macro="">
      <xdr:nvCxnSpPr>
        <xdr:cNvPr id="50" name="直線コネクタ 49"/>
        <xdr:cNvCxnSpPr/>
      </xdr:nvCxnSpPr>
      <xdr:spPr>
        <a:xfrm>
          <a:off x="708660" y="675068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74295</xdr:rowOff>
    </xdr:from>
    <xdr:ext cx="508000" cy="257175"/>
    <xdr:sp macro="" textlink="">
      <xdr:nvSpPr>
        <xdr:cNvPr id="51" name="テキスト ボックス 50"/>
        <xdr:cNvSpPr txBox="1"/>
      </xdr:nvSpPr>
      <xdr:spPr>
        <a:xfrm>
          <a:off x="236220" y="6612255"/>
          <a:ext cx="508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38</xdr:row>
      <xdr:rowOff>61595</xdr:rowOff>
    </xdr:from>
    <xdr:to>
      <xdr:col>26</xdr:col>
      <xdr:colOff>182245</xdr:colOff>
      <xdr:row>38</xdr:row>
      <xdr:rowOff>61595</xdr:rowOff>
    </xdr:to>
    <xdr:cxnSp macro="">
      <xdr:nvCxnSpPr>
        <xdr:cNvPr id="52" name="直線コネクタ 51"/>
        <xdr:cNvCxnSpPr/>
      </xdr:nvCxnSpPr>
      <xdr:spPr>
        <a:xfrm>
          <a:off x="708660" y="643191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90805</xdr:rowOff>
    </xdr:from>
    <xdr:ext cx="508000" cy="257175"/>
    <xdr:sp macro="" textlink="">
      <xdr:nvSpPr>
        <xdr:cNvPr id="53" name="テキスト ボックス 52"/>
        <xdr:cNvSpPr txBox="1"/>
      </xdr:nvSpPr>
      <xdr:spPr>
        <a:xfrm>
          <a:off x="236220" y="6293485"/>
          <a:ext cx="508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36</xdr:row>
      <xdr:rowOff>78105</xdr:rowOff>
    </xdr:from>
    <xdr:to>
      <xdr:col>26</xdr:col>
      <xdr:colOff>182245</xdr:colOff>
      <xdr:row>36</xdr:row>
      <xdr:rowOff>78105</xdr:rowOff>
    </xdr:to>
    <xdr:cxnSp macro="">
      <xdr:nvCxnSpPr>
        <xdr:cNvPr id="54" name="直線コネクタ 53"/>
        <xdr:cNvCxnSpPr/>
      </xdr:nvCxnSpPr>
      <xdr:spPr>
        <a:xfrm>
          <a:off x="708660" y="611314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107315</xdr:rowOff>
    </xdr:from>
    <xdr:ext cx="508000" cy="257175"/>
    <xdr:sp macro="" textlink="">
      <xdr:nvSpPr>
        <xdr:cNvPr id="55" name="テキスト ボックス 54"/>
        <xdr:cNvSpPr txBox="1"/>
      </xdr:nvSpPr>
      <xdr:spPr>
        <a:xfrm>
          <a:off x="236220" y="5974715"/>
          <a:ext cx="508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34</xdr:row>
      <xdr:rowOff>94615</xdr:rowOff>
    </xdr:from>
    <xdr:to>
      <xdr:col>26</xdr:col>
      <xdr:colOff>182245</xdr:colOff>
      <xdr:row>34</xdr:row>
      <xdr:rowOff>94615</xdr:rowOff>
    </xdr:to>
    <xdr:cxnSp macro="">
      <xdr:nvCxnSpPr>
        <xdr:cNvPr id="56" name="直線コネクタ 55"/>
        <xdr:cNvCxnSpPr/>
      </xdr:nvCxnSpPr>
      <xdr:spPr>
        <a:xfrm>
          <a:off x="708660" y="579437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123825</xdr:rowOff>
    </xdr:from>
    <xdr:ext cx="508000" cy="258445"/>
    <xdr:sp macro="" textlink="">
      <xdr:nvSpPr>
        <xdr:cNvPr id="57" name="テキスト ボックス 56"/>
        <xdr:cNvSpPr txBox="1"/>
      </xdr:nvSpPr>
      <xdr:spPr>
        <a:xfrm>
          <a:off x="236220" y="565594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110490</xdr:rowOff>
    </xdr:from>
    <xdr:to>
      <xdr:col>26</xdr:col>
      <xdr:colOff>182245</xdr:colOff>
      <xdr:row>32</xdr:row>
      <xdr:rowOff>110490</xdr:rowOff>
    </xdr:to>
    <xdr:cxnSp macro="">
      <xdr:nvCxnSpPr>
        <xdr:cNvPr id="58" name="直線コネクタ 57"/>
        <xdr:cNvCxnSpPr/>
      </xdr:nvCxnSpPr>
      <xdr:spPr>
        <a:xfrm>
          <a:off x="708660" y="54749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140335</xdr:rowOff>
    </xdr:from>
    <xdr:ext cx="508000" cy="257175"/>
    <xdr:sp macro="" textlink="">
      <xdr:nvSpPr>
        <xdr:cNvPr id="59" name="テキスト ボックス 58"/>
        <xdr:cNvSpPr txBox="1"/>
      </xdr:nvSpPr>
      <xdr:spPr>
        <a:xfrm>
          <a:off x="236220" y="5337175"/>
          <a:ext cx="508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182245</xdr:colOff>
      <xdr:row>30</xdr:row>
      <xdr:rowOff>127000</xdr:rowOff>
    </xdr:to>
    <xdr:cxnSp macro="">
      <xdr:nvCxnSpPr>
        <xdr:cNvPr id="60" name="直線コネクタ 59"/>
        <xdr:cNvCxnSpPr/>
      </xdr:nvCxnSpPr>
      <xdr:spPr>
        <a:xfrm>
          <a:off x="708660" y="51562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8000" cy="259080"/>
    <xdr:sp macro="" textlink="">
      <xdr:nvSpPr>
        <xdr:cNvPr id="61" name="テキスト ボックス 60"/>
        <xdr:cNvSpPr txBox="1"/>
      </xdr:nvSpPr>
      <xdr:spPr>
        <a:xfrm>
          <a:off x="236220" y="50177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182245</xdr:colOff>
      <xdr:row>44</xdr:row>
      <xdr:rowOff>12700</xdr:rowOff>
    </xdr:to>
    <xdr:sp macro="" textlink="">
      <xdr:nvSpPr>
        <xdr:cNvPr id="62" name="人件費グラフ枠"/>
        <xdr:cNvSpPr/>
      </xdr:nvSpPr>
      <xdr:spPr>
        <a:xfrm>
          <a:off x="708660" y="51562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23495</xdr:rowOff>
    </xdr:from>
    <xdr:to>
      <xdr:col>24</xdr:col>
      <xdr:colOff>25400</xdr:colOff>
      <xdr:row>41</xdr:row>
      <xdr:rowOff>4445</xdr:rowOff>
    </xdr:to>
    <xdr:cxnSp macro="">
      <xdr:nvCxnSpPr>
        <xdr:cNvPr id="63" name="直線コネクタ 62"/>
        <xdr:cNvCxnSpPr/>
      </xdr:nvCxnSpPr>
      <xdr:spPr>
        <a:xfrm flipV="1">
          <a:off x="4399280" y="5387975"/>
          <a:ext cx="0" cy="1489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147955</xdr:rowOff>
    </xdr:from>
    <xdr:ext cx="762000" cy="257175"/>
    <xdr:sp macro="" textlink="">
      <xdr:nvSpPr>
        <xdr:cNvPr id="64" name="人件費最小値テキスト"/>
        <xdr:cNvSpPr txBox="1"/>
      </xdr:nvSpPr>
      <xdr:spPr>
        <a:xfrm>
          <a:off x="4488180" y="68535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136525</xdr:colOff>
      <xdr:row>41</xdr:row>
      <xdr:rowOff>4445</xdr:rowOff>
    </xdr:from>
    <xdr:to>
      <xdr:col>24</xdr:col>
      <xdr:colOff>114300</xdr:colOff>
      <xdr:row>41</xdr:row>
      <xdr:rowOff>4445</xdr:rowOff>
    </xdr:to>
    <xdr:cxnSp macro="">
      <xdr:nvCxnSpPr>
        <xdr:cNvPr id="65" name="直線コネクタ 64"/>
        <xdr:cNvCxnSpPr/>
      </xdr:nvCxnSpPr>
      <xdr:spPr>
        <a:xfrm>
          <a:off x="4328160" y="687768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109855</xdr:rowOff>
    </xdr:from>
    <xdr:ext cx="762000" cy="257175"/>
    <xdr:sp macro="" textlink="">
      <xdr:nvSpPr>
        <xdr:cNvPr id="66" name="人件費最大値テキスト"/>
        <xdr:cNvSpPr txBox="1"/>
      </xdr:nvSpPr>
      <xdr:spPr>
        <a:xfrm>
          <a:off x="4488180" y="513905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a:t>
          </a:r>
          <a:endParaRPr kumimoji="1" lang="ja-JP" altLang="en-US" sz="1000" b="1">
            <a:latin typeface="ＭＳ Ｐゴシック"/>
            <a:ea typeface="ＭＳ Ｐゴシック"/>
          </a:endParaRPr>
        </a:p>
      </xdr:txBody>
    </xdr:sp>
    <xdr:clientData/>
  </xdr:oneCellAnchor>
  <xdr:twoCellAnchor>
    <xdr:from>
      <xdr:col>23</xdr:col>
      <xdr:colOff>136525</xdr:colOff>
      <xdr:row>32</xdr:row>
      <xdr:rowOff>23495</xdr:rowOff>
    </xdr:from>
    <xdr:to>
      <xdr:col>24</xdr:col>
      <xdr:colOff>114300</xdr:colOff>
      <xdr:row>32</xdr:row>
      <xdr:rowOff>23495</xdr:rowOff>
    </xdr:to>
    <xdr:cxnSp macro="">
      <xdr:nvCxnSpPr>
        <xdr:cNvPr id="67" name="直線コネクタ 66"/>
        <xdr:cNvCxnSpPr/>
      </xdr:nvCxnSpPr>
      <xdr:spPr>
        <a:xfrm>
          <a:off x="4328160" y="538797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182245</xdr:colOff>
      <xdr:row>36</xdr:row>
      <xdr:rowOff>165100</xdr:rowOff>
    </xdr:from>
    <xdr:to>
      <xdr:col>24</xdr:col>
      <xdr:colOff>25400</xdr:colOff>
      <xdr:row>37</xdr:row>
      <xdr:rowOff>26035</xdr:rowOff>
    </xdr:to>
    <xdr:cxnSp macro="">
      <xdr:nvCxnSpPr>
        <xdr:cNvPr id="68" name="直線コネクタ 67"/>
        <xdr:cNvCxnSpPr/>
      </xdr:nvCxnSpPr>
      <xdr:spPr>
        <a:xfrm>
          <a:off x="3644900" y="6200140"/>
          <a:ext cx="75438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98425</xdr:rowOff>
    </xdr:from>
    <xdr:ext cx="762000" cy="259080"/>
    <xdr:sp macro="" textlink="">
      <xdr:nvSpPr>
        <xdr:cNvPr id="69" name="人件費平均値テキスト"/>
        <xdr:cNvSpPr txBox="1"/>
      </xdr:nvSpPr>
      <xdr:spPr>
        <a:xfrm>
          <a:off x="4488180" y="596582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36</xdr:row>
      <xdr:rowOff>81915</xdr:rowOff>
    </xdr:from>
    <xdr:to>
      <xdr:col>24</xdr:col>
      <xdr:colOff>76200</xdr:colOff>
      <xdr:row>37</xdr:row>
      <xdr:rowOff>12065</xdr:rowOff>
    </xdr:to>
    <xdr:sp macro="" textlink="">
      <xdr:nvSpPr>
        <xdr:cNvPr id="70" name="フローチャート: 判断 69"/>
        <xdr:cNvSpPr/>
      </xdr:nvSpPr>
      <xdr:spPr>
        <a:xfrm>
          <a:off x="4366260" y="611695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34290</xdr:rowOff>
    </xdr:from>
    <xdr:to>
      <xdr:col>19</xdr:col>
      <xdr:colOff>182245</xdr:colOff>
      <xdr:row>36</xdr:row>
      <xdr:rowOff>165100</xdr:rowOff>
    </xdr:to>
    <xdr:cxnSp macro="">
      <xdr:nvCxnSpPr>
        <xdr:cNvPr id="71" name="直線コネクタ 70"/>
        <xdr:cNvCxnSpPr/>
      </xdr:nvCxnSpPr>
      <xdr:spPr>
        <a:xfrm>
          <a:off x="2832100" y="6069330"/>
          <a:ext cx="812800" cy="130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48895</xdr:rowOff>
    </xdr:from>
    <xdr:to>
      <xdr:col>20</xdr:col>
      <xdr:colOff>38100</xdr:colOff>
      <xdr:row>36</xdr:row>
      <xdr:rowOff>150495</xdr:rowOff>
    </xdr:to>
    <xdr:sp macro="" textlink="">
      <xdr:nvSpPr>
        <xdr:cNvPr id="72" name="フローチャート: 判断 71"/>
        <xdr:cNvSpPr/>
      </xdr:nvSpPr>
      <xdr:spPr>
        <a:xfrm>
          <a:off x="3599180" y="6083935"/>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160655</xdr:rowOff>
    </xdr:from>
    <xdr:ext cx="736600" cy="259080"/>
    <xdr:sp macro="" textlink="">
      <xdr:nvSpPr>
        <xdr:cNvPr id="73" name="テキスト ボックス 72"/>
        <xdr:cNvSpPr txBox="1"/>
      </xdr:nvSpPr>
      <xdr:spPr>
        <a:xfrm>
          <a:off x="3286760" y="5860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36</xdr:row>
      <xdr:rowOff>34290</xdr:rowOff>
    </xdr:from>
    <xdr:to>
      <xdr:col>15</xdr:col>
      <xdr:colOff>98425</xdr:colOff>
      <xdr:row>37</xdr:row>
      <xdr:rowOff>59055</xdr:rowOff>
    </xdr:to>
    <xdr:cxnSp macro="">
      <xdr:nvCxnSpPr>
        <xdr:cNvPr id="74" name="直線コネクタ 73"/>
        <xdr:cNvCxnSpPr/>
      </xdr:nvCxnSpPr>
      <xdr:spPr>
        <a:xfrm flipV="1">
          <a:off x="2014220" y="6069330"/>
          <a:ext cx="81788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144145</xdr:rowOff>
    </xdr:from>
    <xdr:to>
      <xdr:col>15</xdr:col>
      <xdr:colOff>149225</xdr:colOff>
      <xdr:row>36</xdr:row>
      <xdr:rowOff>74295</xdr:rowOff>
    </xdr:to>
    <xdr:sp macro="" textlink="">
      <xdr:nvSpPr>
        <xdr:cNvPr id="75" name="フローチャート: 判断 74"/>
        <xdr:cNvSpPr/>
      </xdr:nvSpPr>
      <xdr:spPr>
        <a:xfrm>
          <a:off x="2781300" y="60115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84455</xdr:rowOff>
    </xdr:from>
    <xdr:ext cx="760095" cy="257175"/>
    <xdr:sp macro="" textlink="">
      <xdr:nvSpPr>
        <xdr:cNvPr id="76" name="テキスト ボックス 75"/>
        <xdr:cNvSpPr txBox="1"/>
      </xdr:nvSpPr>
      <xdr:spPr>
        <a:xfrm>
          <a:off x="2486660" y="578421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35</xdr:row>
      <xdr:rowOff>20955</xdr:rowOff>
    </xdr:from>
    <xdr:to>
      <xdr:col>11</xdr:col>
      <xdr:colOff>9525</xdr:colOff>
      <xdr:row>37</xdr:row>
      <xdr:rowOff>59055</xdr:rowOff>
    </xdr:to>
    <xdr:cxnSp macro="">
      <xdr:nvCxnSpPr>
        <xdr:cNvPr id="77" name="直線コネクタ 76"/>
        <xdr:cNvCxnSpPr/>
      </xdr:nvCxnSpPr>
      <xdr:spPr>
        <a:xfrm>
          <a:off x="1214120" y="5888355"/>
          <a:ext cx="80010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81915</xdr:rowOff>
    </xdr:from>
    <xdr:to>
      <xdr:col>11</xdr:col>
      <xdr:colOff>60325</xdr:colOff>
      <xdr:row>37</xdr:row>
      <xdr:rowOff>12065</xdr:rowOff>
    </xdr:to>
    <xdr:sp macro="" textlink="">
      <xdr:nvSpPr>
        <xdr:cNvPr id="78" name="フローチャート: 判断 77"/>
        <xdr:cNvSpPr/>
      </xdr:nvSpPr>
      <xdr:spPr>
        <a:xfrm>
          <a:off x="1981200" y="611695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22225</xdr:rowOff>
    </xdr:from>
    <xdr:ext cx="760095" cy="259080"/>
    <xdr:sp macro="" textlink="">
      <xdr:nvSpPr>
        <xdr:cNvPr id="79" name="テキスト ボックス 78"/>
        <xdr:cNvSpPr txBox="1"/>
      </xdr:nvSpPr>
      <xdr:spPr>
        <a:xfrm>
          <a:off x="1668780" y="588962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35</xdr:row>
      <xdr:rowOff>57150</xdr:rowOff>
    </xdr:from>
    <xdr:to>
      <xdr:col>6</xdr:col>
      <xdr:colOff>171450</xdr:colOff>
      <xdr:row>35</xdr:row>
      <xdr:rowOff>158750</xdr:rowOff>
    </xdr:to>
    <xdr:sp macro="" textlink="">
      <xdr:nvSpPr>
        <xdr:cNvPr id="80" name="フローチャート: 判断 79"/>
        <xdr:cNvSpPr/>
      </xdr:nvSpPr>
      <xdr:spPr>
        <a:xfrm>
          <a:off x="1163320" y="5924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143510</xdr:rowOff>
    </xdr:from>
    <xdr:ext cx="760095" cy="256540"/>
    <xdr:sp macro="" textlink="">
      <xdr:nvSpPr>
        <xdr:cNvPr id="81" name="テキスト ボックス 80"/>
        <xdr:cNvSpPr txBox="1"/>
      </xdr:nvSpPr>
      <xdr:spPr>
        <a:xfrm>
          <a:off x="868680" y="601091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0095" cy="257175"/>
    <xdr:sp macro="" textlink="">
      <xdr:nvSpPr>
        <xdr:cNvPr id="82" name="テキスト ボックス 81"/>
        <xdr:cNvSpPr txBox="1"/>
      </xdr:nvSpPr>
      <xdr:spPr>
        <a:xfrm>
          <a:off x="4201160" y="73863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0095" cy="257175"/>
    <xdr:sp macro="" textlink="">
      <xdr:nvSpPr>
        <xdr:cNvPr id="83" name="テキスト ボックス 82"/>
        <xdr:cNvSpPr txBox="1"/>
      </xdr:nvSpPr>
      <xdr:spPr>
        <a:xfrm>
          <a:off x="3451860" y="73863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0095" cy="257175"/>
    <xdr:sp macro="" textlink="">
      <xdr:nvSpPr>
        <xdr:cNvPr id="84" name="テキスト ボックス 83"/>
        <xdr:cNvSpPr txBox="1"/>
      </xdr:nvSpPr>
      <xdr:spPr>
        <a:xfrm>
          <a:off x="2633980" y="73863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182245</xdr:colOff>
      <xdr:row>44</xdr:row>
      <xdr:rowOff>10160</xdr:rowOff>
    </xdr:from>
    <xdr:ext cx="762000" cy="257175"/>
    <xdr:sp macro="" textlink="">
      <xdr:nvSpPr>
        <xdr:cNvPr id="85" name="テキスト ボックス 84"/>
        <xdr:cNvSpPr txBox="1"/>
      </xdr:nvSpPr>
      <xdr:spPr>
        <a:xfrm>
          <a:off x="1822450" y="73863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0095" cy="257175"/>
    <xdr:sp macro="" textlink="">
      <xdr:nvSpPr>
        <xdr:cNvPr id="86" name="テキスト ボックス 85"/>
        <xdr:cNvSpPr txBox="1"/>
      </xdr:nvSpPr>
      <xdr:spPr>
        <a:xfrm>
          <a:off x="1016000" y="73863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36</xdr:row>
      <xdr:rowOff>146685</xdr:rowOff>
    </xdr:from>
    <xdr:to>
      <xdr:col>24</xdr:col>
      <xdr:colOff>76200</xdr:colOff>
      <xdr:row>37</xdr:row>
      <xdr:rowOff>76835</xdr:rowOff>
    </xdr:to>
    <xdr:sp macro="" textlink="">
      <xdr:nvSpPr>
        <xdr:cNvPr id="87" name="楕円 86"/>
        <xdr:cNvSpPr/>
      </xdr:nvSpPr>
      <xdr:spPr>
        <a:xfrm>
          <a:off x="4366260" y="618172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118745</xdr:rowOff>
    </xdr:from>
    <xdr:ext cx="762000" cy="259080"/>
    <xdr:sp macro="" textlink="">
      <xdr:nvSpPr>
        <xdr:cNvPr id="88" name="人件費該当値テキスト"/>
        <xdr:cNvSpPr txBox="1"/>
      </xdr:nvSpPr>
      <xdr:spPr>
        <a:xfrm>
          <a:off x="4488180" y="6153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36</xdr:row>
      <xdr:rowOff>114300</xdr:rowOff>
    </xdr:from>
    <xdr:to>
      <xdr:col>20</xdr:col>
      <xdr:colOff>38100</xdr:colOff>
      <xdr:row>37</xdr:row>
      <xdr:rowOff>44450</xdr:rowOff>
    </xdr:to>
    <xdr:sp macro="" textlink="">
      <xdr:nvSpPr>
        <xdr:cNvPr id="89" name="楕円 88"/>
        <xdr:cNvSpPr/>
      </xdr:nvSpPr>
      <xdr:spPr>
        <a:xfrm>
          <a:off x="3599180" y="61493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29210</xdr:rowOff>
    </xdr:from>
    <xdr:ext cx="736600" cy="257175"/>
    <xdr:sp macro="" textlink="">
      <xdr:nvSpPr>
        <xdr:cNvPr id="90" name="テキスト ボックス 89"/>
        <xdr:cNvSpPr txBox="1"/>
      </xdr:nvSpPr>
      <xdr:spPr>
        <a:xfrm>
          <a:off x="3286760" y="6231890"/>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35</xdr:row>
      <xdr:rowOff>154940</xdr:rowOff>
    </xdr:from>
    <xdr:to>
      <xdr:col>15</xdr:col>
      <xdr:colOff>149225</xdr:colOff>
      <xdr:row>36</xdr:row>
      <xdr:rowOff>85090</xdr:rowOff>
    </xdr:to>
    <xdr:sp macro="" textlink="">
      <xdr:nvSpPr>
        <xdr:cNvPr id="91" name="楕円 90"/>
        <xdr:cNvSpPr/>
      </xdr:nvSpPr>
      <xdr:spPr>
        <a:xfrm>
          <a:off x="2781300" y="6022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69850</xdr:rowOff>
    </xdr:from>
    <xdr:ext cx="760095" cy="257175"/>
    <xdr:sp macro="" textlink="">
      <xdr:nvSpPr>
        <xdr:cNvPr id="92" name="テキスト ボックス 91"/>
        <xdr:cNvSpPr txBox="1"/>
      </xdr:nvSpPr>
      <xdr:spPr>
        <a:xfrm>
          <a:off x="2486660" y="61048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37</xdr:row>
      <xdr:rowOff>8255</xdr:rowOff>
    </xdr:from>
    <xdr:to>
      <xdr:col>11</xdr:col>
      <xdr:colOff>60325</xdr:colOff>
      <xdr:row>37</xdr:row>
      <xdr:rowOff>109855</xdr:rowOff>
    </xdr:to>
    <xdr:sp macro="" textlink="">
      <xdr:nvSpPr>
        <xdr:cNvPr id="93" name="楕円 92"/>
        <xdr:cNvSpPr/>
      </xdr:nvSpPr>
      <xdr:spPr>
        <a:xfrm>
          <a:off x="1981200" y="6210935"/>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94615</xdr:rowOff>
    </xdr:from>
    <xdr:ext cx="760095" cy="259080"/>
    <xdr:sp macro="" textlink="">
      <xdr:nvSpPr>
        <xdr:cNvPr id="94" name="テキスト ボックス 93"/>
        <xdr:cNvSpPr txBox="1"/>
      </xdr:nvSpPr>
      <xdr:spPr>
        <a:xfrm>
          <a:off x="1668780" y="629729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25.4</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34</xdr:row>
      <xdr:rowOff>141605</xdr:rowOff>
    </xdr:from>
    <xdr:to>
      <xdr:col>6</xdr:col>
      <xdr:colOff>171450</xdr:colOff>
      <xdr:row>35</xdr:row>
      <xdr:rowOff>71755</xdr:rowOff>
    </xdr:to>
    <xdr:sp macro="" textlink="">
      <xdr:nvSpPr>
        <xdr:cNvPr id="95" name="楕円 94"/>
        <xdr:cNvSpPr/>
      </xdr:nvSpPr>
      <xdr:spPr>
        <a:xfrm>
          <a:off x="1163320" y="58413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81915</xdr:rowOff>
    </xdr:from>
    <xdr:ext cx="760095" cy="259080"/>
    <xdr:sp macro="" textlink="">
      <xdr:nvSpPr>
        <xdr:cNvPr id="96" name="テキスト ボックス 95"/>
        <xdr:cNvSpPr txBox="1"/>
      </xdr:nvSpPr>
      <xdr:spPr>
        <a:xfrm>
          <a:off x="868680" y="561403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xdr:cNvSpPr/>
      </xdr:nvSpPr>
      <xdr:spPr>
        <a:xfrm>
          <a:off x="11343640" y="12433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xdr:cNvSpPr/>
      </xdr:nvSpPr>
      <xdr:spPr>
        <a:xfrm>
          <a:off x="15570200" y="13068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xdr:cNvSpPr/>
      </xdr:nvSpPr>
      <xdr:spPr>
        <a:xfrm>
          <a:off x="15570200" y="14935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xdr:cNvSpPr/>
      </xdr:nvSpPr>
      <xdr:spPr>
        <a:xfrm>
          <a:off x="17117060" y="13068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xdr:cNvSpPr/>
      </xdr:nvSpPr>
      <xdr:spPr>
        <a:xfrm>
          <a:off x="17117060" y="14935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xdr:cNvSpPr/>
      </xdr:nvSpPr>
      <xdr:spPr>
        <a:xfrm>
          <a:off x="18587720" y="13068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xdr:cNvSpPr/>
      </xdr:nvSpPr>
      <xdr:spPr>
        <a:xfrm>
          <a:off x="18587720" y="14935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xdr:cNvSpPr/>
      </xdr:nvSpPr>
      <xdr:spPr>
        <a:xfrm>
          <a:off x="11343640" y="18034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10</xdr:row>
      <xdr:rowOff>127000</xdr:rowOff>
    </xdr:from>
    <xdr:to>
      <xdr:col>113</xdr:col>
      <xdr:colOff>130175</xdr:colOff>
      <xdr:row>24</xdr:row>
      <xdr:rowOff>12700</xdr:rowOff>
    </xdr:to>
    <xdr:sp macro="" textlink="">
      <xdr:nvSpPr>
        <xdr:cNvPr id="105" name="正方形/長方形 104"/>
        <xdr:cNvSpPr/>
      </xdr:nvSpPr>
      <xdr:spPr>
        <a:xfrm>
          <a:off x="15855315" y="18034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xdr:cNvSpPr/>
      </xdr:nvSpPr>
      <xdr:spPr>
        <a:xfrm>
          <a:off x="15915640" y="18034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xdr:cNvSpPr txBox="1"/>
      </xdr:nvSpPr>
      <xdr:spPr>
        <a:xfrm>
          <a:off x="15953740" y="21132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類似団体平均を下回っているが，物価高騰の影響もあり，経常的な物件費は増加傾向にある。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今後も物価高騰の影響は続くものと思われるため，事業見直しや業務の効率化による歳出の削減に積極的に取り組む必要がある。</a:t>
          </a:r>
        </a:p>
      </xdr:txBody>
    </xdr:sp>
    <xdr:clientData/>
  </xdr:twoCellAnchor>
  <xdr:oneCellAnchor>
    <xdr:from>
      <xdr:col>62</xdr:col>
      <xdr:colOff>6350</xdr:colOff>
      <xdr:row>9</xdr:row>
      <xdr:rowOff>107950</xdr:rowOff>
    </xdr:from>
    <xdr:ext cx="298450" cy="223520"/>
    <xdr:sp macro="" textlink="">
      <xdr:nvSpPr>
        <xdr:cNvPr id="108" name="テキスト ボックス 107"/>
        <xdr:cNvSpPr txBox="1"/>
      </xdr:nvSpPr>
      <xdr:spPr>
        <a:xfrm>
          <a:off x="11305540" y="161671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xdr:cNvCxnSpPr/>
      </xdr:nvCxnSpPr>
      <xdr:spPr>
        <a:xfrm>
          <a:off x="11343640" y="40360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095" cy="259080"/>
    <xdr:sp macro="" textlink="">
      <xdr:nvSpPr>
        <xdr:cNvPr id="110" name="テキスト ボックス 109"/>
        <xdr:cNvSpPr txBox="1"/>
      </xdr:nvSpPr>
      <xdr:spPr>
        <a:xfrm>
          <a:off x="10888980" y="389763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xdr:cNvCxnSpPr/>
      </xdr:nvCxnSpPr>
      <xdr:spPr>
        <a:xfrm>
          <a:off x="11343640" y="36664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3810</xdr:rowOff>
    </xdr:from>
    <xdr:ext cx="506095" cy="259080"/>
    <xdr:sp macro="" textlink="">
      <xdr:nvSpPr>
        <xdr:cNvPr id="112" name="テキスト ボックス 111"/>
        <xdr:cNvSpPr txBox="1"/>
      </xdr:nvSpPr>
      <xdr:spPr>
        <a:xfrm>
          <a:off x="10888980" y="35242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xdr:cNvCxnSpPr/>
      </xdr:nvCxnSpPr>
      <xdr:spPr>
        <a:xfrm>
          <a:off x="11343640" y="32931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137160</xdr:rowOff>
    </xdr:from>
    <xdr:ext cx="506095" cy="259080"/>
    <xdr:sp macro="" textlink="">
      <xdr:nvSpPr>
        <xdr:cNvPr id="114" name="テキスト ボックス 113"/>
        <xdr:cNvSpPr txBox="1"/>
      </xdr:nvSpPr>
      <xdr:spPr>
        <a:xfrm>
          <a:off x="10888980" y="315468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xdr:cNvCxnSpPr/>
      </xdr:nvCxnSpPr>
      <xdr:spPr>
        <a:xfrm>
          <a:off x="11343640" y="29197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99060</xdr:rowOff>
    </xdr:from>
    <xdr:ext cx="506095" cy="259080"/>
    <xdr:sp macro="" textlink="">
      <xdr:nvSpPr>
        <xdr:cNvPr id="116" name="テキスト ボックス 115"/>
        <xdr:cNvSpPr txBox="1"/>
      </xdr:nvSpPr>
      <xdr:spPr>
        <a:xfrm>
          <a:off x="10888980" y="278130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xdr:cNvCxnSpPr/>
      </xdr:nvCxnSpPr>
      <xdr:spPr>
        <a:xfrm>
          <a:off x="11343640" y="25463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60960</xdr:rowOff>
    </xdr:from>
    <xdr:ext cx="506095" cy="259080"/>
    <xdr:sp macro="" textlink="">
      <xdr:nvSpPr>
        <xdr:cNvPr id="118" name="テキスト ボックス 117"/>
        <xdr:cNvSpPr txBox="1"/>
      </xdr:nvSpPr>
      <xdr:spPr>
        <a:xfrm>
          <a:off x="10888980" y="240792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xdr:cNvCxnSpPr/>
      </xdr:nvCxnSpPr>
      <xdr:spPr>
        <a:xfrm>
          <a:off x="11343640" y="21767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22860</xdr:rowOff>
    </xdr:from>
    <xdr:ext cx="506095" cy="259080"/>
    <xdr:sp macro="" textlink="">
      <xdr:nvSpPr>
        <xdr:cNvPr id="120" name="テキスト ボックス 119"/>
        <xdr:cNvSpPr txBox="1"/>
      </xdr:nvSpPr>
      <xdr:spPr>
        <a:xfrm>
          <a:off x="10888980" y="203454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1343640" y="18034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095" cy="259080"/>
    <xdr:sp macro="" textlink="">
      <xdr:nvSpPr>
        <xdr:cNvPr id="122" name="テキスト ボックス 121"/>
        <xdr:cNvSpPr txBox="1"/>
      </xdr:nvSpPr>
      <xdr:spPr>
        <a:xfrm>
          <a:off x="10888980" y="16649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1343640" y="18034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1270</xdr:rowOff>
    </xdr:from>
    <xdr:to>
      <xdr:col>82</xdr:col>
      <xdr:colOff>107950</xdr:colOff>
      <xdr:row>21</xdr:row>
      <xdr:rowOff>39370</xdr:rowOff>
    </xdr:to>
    <xdr:cxnSp macro="">
      <xdr:nvCxnSpPr>
        <xdr:cNvPr id="124" name="直線コネクタ 123"/>
        <xdr:cNvCxnSpPr/>
      </xdr:nvCxnSpPr>
      <xdr:spPr>
        <a:xfrm flipV="1">
          <a:off x="15052040" y="2180590"/>
          <a:ext cx="0" cy="1379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21</xdr:row>
      <xdr:rowOff>11430</xdr:rowOff>
    </xdr:from>
    <xdr:ext cx="762000" cy="259080"/>
    <xdr:sp macro="" textlink="">
      <xdr:nvSpPr>
        <xdr:cNvPr id="125" name="物件費最小値テキスト"/>
        <xdr:cNvSpPr txBox="1"/>
      </xdr:nvSpPr>
      <xdr:spPr>
        <a:xfrm>
          <a:off x="15126335" y="3531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23.6</a:t>
          </a:r>
          <a:endParaRPr kumimoji="1" lang="ja-JP" altLang="en-US" sz="1000" b="1">
            <a:latin typeface="ＭＳ Ｐゴシック"/>
            <a:ea typeface="ＭＳ Ｐゴシック"/>
          </a:endParaRPr>
        </a:p>
      </xdr:txBody>
    </xdr:sp>
    <xdr:clientData/>
  </xdr:oneCellAnchor>
  <xdr:twoCellAnchor>
    <xdr:from>
      <xdr:col>82</xdr:col>
      <xdr:colOff>19050</xdr:colOff>
      <xdr:row>21</xdr:row>
      <xdr:rowOff>39370</xdr:rowOff>
    </xdr:from>
    <xdr:to>
      <xdr:col>82</xdr:col>
      <xdr:colOff>182245</xdr:colOff>
      <xdr:row>21</xdr:row>
      <xdr:rowOff>39370</xdr:rowOff>
    </xdr:to>
    <xdr:cxnSp macro="">
      <xdr:nvCxnSpPr>
        <xdr:cNvPr id="126" name="直線コネクタ 125"/>
        <xdr:cNvCxnSpPr/>
      </xdr:nvCxnSpPr>
      <xdr:spPr>
        <a:xfrm>
          <a:off x="14963140" y="355981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11</xdr:row>
      <xdr:rowOff>87630</xdr:rowOff>
    </xdr:from>
    <xdr:ext cx="762000" cy="256540"/>
    <xdr:sp macro="" textlink="">
      <xdr:nvSpPr>
        <xdr:cNvPr id="127" name="物件費最大値テキスト"/>
        <xdr:cNvSpPr txBox="1"/>
      </xdr:nvSpPr>
      <xdr:spPr>
        <a:xfrm>
          <a:off x="15126335" y="193167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5.1</a:t>
          </a:r>
          <a:endParaRPr kumimoji="1" lang="ja-JP" altLang="en-US" sz="1000" b="1">
            <a:latin typeface="ＭＳ Ｐゴシック"/>
            <a:ea typeface="ＭＳ Ｐゴシック"/>
          </a:endParaRPr>
        </a:p>
      </xdr:txBody>
    </xdr:sp>
    <xdr:clientData/>
  </xdr:oneCellAnchor>
  <xdr:twoCellAnchor>
    <xdr:from>
      <xdr:col>82</xdr:col>
      <xdr:colOff>19050</xdr:colOff>
      <xdr:row>13</xdr:row>
      <xdr:rowOff>1270</xdr:rowOff>
    </xdr:from>
    <xdr:to>
      <xdr:col>82</xdr:col>
      <xdr:colOff>182245</xdr:colOff>
      <xdr:row>13</xdr:row>
      <xdr:rowOff>1270</xdr:rowOff>
    </xdr:to>
    <xdr:cxnSp macro="">
      <xdr:nvCxnSpPr>
        <xdr:cNvPr id="128" name="直線コネクタ 127"/>
        <xdr:cNvCxnSpPr/>
      </xdr:nvCxnSpPr>
      <xdr:spPr>
        <a:xfrm>
          <a:off x="14963140" y="218059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107950</xdr:rowOff>
    </xdr:from>
    <xdr:to>
      <xdr:col>82</xdr:col>
      <xdr:colOff>107950</xdr:colOff>
      <xdr:row>16</xdr:row>
      <xdr:rowOff>5080</xdr:rowOff>
    </xdr:to>
    <xdr:cxnSp macro="">
      <xdr:nvCxnSpPr>
        <xdr:cNvPr id="129" name="直線コネクタ 128"/>
        <xdr:cNvCxnSpPr/>
      </xdr:nvCxnSpPr>
      <xdr:spPr>
        <a:xfrm>
          <a:off x="14284960" y="2622550"/>
          <a:ext cx="76708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16</xdr:row>
      <xdr:rowOff>147320</xdr:rowOff>
    </xdr:from>
    <xdr:ext cx="762000" cy="257175"/>
    <xdr:sp macro="" textlink="">
      <xdr:nvSpPr>
        <xdr:cNvPr id="130" name="物件費平均値テキスト"/>
        <xdr:cNvSpPr txBox="1"/>
      </xdr:nvSpPr>
      <xdr:spPr>
        <a:xfrm>
          <a:off x="15126335" y="2829560"/>
          <a:ext cx="7620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17</xdr:row>
      <xdr:rowOff>3810</xdr:rowOff>
    </xdr:from>
    <xdr:to>
      <xdr:col>82</xdr:col>
      <xdr:colOff>158750</xdr:colOff>
      <xdr:row>17</xdr:row>
      <xdr:rowOff>105410</xdr:rowOff>
    </xdr:to>
    <xdr:sp macro="" textlink="">
      <xdr:nvSpPr>
        <xdr:cNvPr id="131" name="フローチャート: 判断 130"/>
        <xdr:cNvSpPr/>
      </xdr:nvSpPr>
      <xdr:spPr>
        <a:xfrm>
          <a:off x="15001240" y="2853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46990</xdr:rowOff>
    </xdr:from>
    <xdr:to>
      <xdr:col>78</xdr:col>
      <xdr:colOff>69850</xdr:colOff>
      <xdr:row>15</xdr:row>
      <xdr:rowOff>107950</xdr:rowOff>
    </xdr:to>
    <xdr:cxnSp macro="">
      <xdr:nvCxnSpPr>
        <xdr:cNvPr id="132" name="直線コネクタ 131"/>
        <xdr:cNvCxnSpPr/>
      </xdr:nvCxnSpPr>
      <xdr:spPr>
        <a:xfrm>
          <a:off x="13484860" y="2561590"/>
          <a:ext cx="8001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152400</xdr:rowOff>
    </xdr:from>
    <xdr:to>
      <xdr:col>78</xdr:col>
      <xdr:colOff>120650</xdr:colOff>
      <xdr:row>17</xdr:row>
      <xdr:rowOff>82550</xdr:rowOff>
    </xdr:to>
    <xdr:sp macro="" textlink="">
      <xdr:nvSpPr>
        <xdr:cNvPr id="133" name="フローチャート: 判断 132"/>
        <xdr:cNvSpPr/>
      </xdr:nvSpPr>
      <xdr:spPr>
        <a:xfrm>
          <a:off x="14234160" y="28346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67310</xdr:rowOff>
    </xdr:from>
    <xdr:ext cx="734695" cy="259080"/>
    <xdr:sp macro="" textlink="">
      <xdr:nvSpPr>
        <xdr:cNvPr id="134" name="テキスト ボックス 133"/>
        <xdr:cNvSpPr txBox="1"/>
      </xdr:nvSpPr>
      <xdr:spPr>
        <a:xfrm>
          <a:off x="13939520" y="291719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15</xdr:row>
      <xdr:rowOff>46990</xdr:rowOff>
    </xdr:from>
    <xdr:to>
      <xdr:col>73</xdr:col>
      <xdr:colOff>180975</xdr:colOff>
      <xdr:row>15</xdr:row>
      <xdr:rowOff>115570</xdr:rowOff>
    </xdr:to>
    <xdr:cxnSp macro="">
      <xdr:nvCxnSpPr>
        <xdr:cNvPr id="135" name="直線コネクタ 134"/>
        <xdr:cNvCxnSpPr/>
      </xdr:nvCxnSpPr>
      <xdr:spPr>
        <a:xfrm flipV="1">
          <a:off x="12666980" y="2561590"/>
          <a:ext cx="81788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76200</xdr:rowOff>
    </xdr:from>
    <xdr:to>
      <xdr:col>74</xdr:col>
      <xdr:colOff>31750</xdr:colOff>
      <xdr:row>17</xdr:row>
      <xdr:rowOff>6350</xdr:rowOff>
    </xdr:to>
    <xdr:sp macro="" textlink="">
      <xdr:nvSpPr>
        <xdr:cNvPr id="136" name="フローチャート: 判断 135"/>
        <xdr:cNvSpPr/>
      </xdr:nvSpPr>
      <xdr:spPr>
        <a:xfrm>
          <a:off x="13434060" y="275844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162560</xdr:rowOff>
    </xdr:from>
    <xdr:ext cx="762000" cy="257175"/>
    <xdr:sp macro="" textlink="">
      <xdr:nvSpPr>
        <xdr:cNvPr id="137" name="テキスト ボックス 136"/>
        <xdr:cNvSpPr txBox="1"/>
      </xdr:nvSpPr>
      <xdr:spPr>
        <a:xfrm>
          <a:off x="13121640" y="28448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15</xdr:row>
      <xdr:rowOff>115570</xdr:rowOff>
    </xdr:from>
    <xdr:to>
      <xdr:col>69</xdr:col>
      <xdr:colOff>92075</xdr:colOff>
      <xdr:row>16</xdr:row>
      <xdr:rowOff>165100</xdr:rowOff>
    </xdr:to>
    <xdr:cxnSp macro="">
      <xdr:nvCxnSpPr>
        <xdr:cNvPr id="138" name="直線コネクタ 137"/>
        <xdr:cNvCxnSpPr/>
      </xdr:nvCxnSpPr>
      <xdr:spPr>
        <a:xfrm flipV="1">
          <a:off x="11849100" y="2630170"/>
          <a:ext cx="817880" cy="217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84455</xdr:rowOff>
    </xdr:from>
    <xdr:to>
      <xdr:col>69</xdr:col>
      <xdr:colOff>142875</xdr:colOff>
      <xdr:row>17</xdr:row>
      <xdr:rowOff>13970</xdr:rowOff>
    </xdr:to>
    <xdr:sp macro="" textlink="">
      <xdr:nvSpPr>
        <xdr:cNvPr id="139" name="フローチャート: 判断 138"/>
        <xdr:cNvSpPr/>
      </xdr:nvSpPr>
      <xdr:spPr>
        <a:xfrm>
          <a:off x="12616180" y="276669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167640</xdr:rowOff>
    </xdr:from>
    <xdr:ext cx="762000" cy="259080"/>
    <xdr:sp macro="" textlink="">
      <xdr:nvSpPr>
        <xdr:cNvPr id="140" name="テキスト ボックス 139"/>
        <xdr:cNvSpPr txBox="1"/>
      </xdr:nvSpPr>
      <xdr:spPr>
        <a:xfrm>
          <a:off x="12321540" y="2849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17</xdr:row>
      <xdr:rowOff>148590</xdr:rowOff>
    </xdr:from>
    <xdr:to>
      <xdr:col>65</xdr:col>
      <xdr:colOff>53975</xdr:colOff>
      <xdr:row>18</xdr:row>
      <xdr:rowOff>78740</xdr:rowOff>
    </xdr:to>
    <xdr:sp macro="" textlink="">
      <xdr:nvSpPr>
        <xdr:cNvPr id="141" name="フローチャート: 判断 140"/>
        <xdr:cNvSpPr/>
      </xdr:nvSpPr>
      <xdr:spPr>
        <a:xfrm>
          <a:off x="11816080" y="299847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63500</xdr:rowOff>
    </xdr:from>
    <xdr:ext cx="762000" cy="259080"/>
    <xdr:sp macro="" textlink="">
      <xdr:nvSpPr>
        <xdr:cNvPr id="142" name="テキスト ボックス 141"/>
        <xdr:cNvSpPr txBox="1"/>
      </xdr:nvSpPr>
      <xdr:spPr>
        <a:xfrm>
          <a:off x="11503660" y="3081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7175"/>
    <xdr:sp macro="" textlink="">
      <xdr:nvSpPr>
        <xdr:cNvPr id="143" name="テキスト ボックス 142"/>
        <xdr:cNvSpPr txBox="1"/>
      </xdr:nvSpPr>
      <xdr:spPr>
        <a:xfrm>
          <a:off x="14853920" y="4033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2000" cy="257175"/>
    <xdr:sp macro="" textlink="">
      <xdr:nvSpPr>
        <xdr:cNvPr id="144" name="テキスト ボックス 143"/>
        <xdr:cNvSpPr txBox="1"/>
      </xdr:nvSpPr>
      <xdr:spPr>
        <a:xfrm>
          <a:off x="14086840" y="4033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2000" cy="257175"/>
    <xdr:sp macro="" textlink="">
      <xdr:nvSpPr>
        <xdr:cNvPr id="145" name="テキスト ボックス 144"/>
        <xdr:cNvSpPr txBox="1"/>
      </xdr:nvSpPr>
      <xdr:spPr>
        <a:xfrm>
          <a:off x="13286740" y="4033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7175"/>
    <xdr:sp macro="" textlink="">
      <xdr:nvSpPr>
        <xdr:cNvPr id="146" name="テキスト ボックス 145"/>
        <xdr:cNvSpPr txBox="1"/>
      </xdr:nvSpPr>
      <xdr:spPr>
        <a:xfrm>
          <a:off x="12468860" y="4033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182245</xdr:colOff>
      <xdr:row>24</xdr:row>
      <xdr:rowOff>10160</xdr:rowOff>
    </xdr:from>
    <xdr:ext cx="762000" cy="257175"/>
    <xdr:sp macro="" textlink="">
      <xdr:nvSpPr>
        <xdr:cNvPr id="147" name="テキスト ボックス 146"/>
        <xdr:cNvSpPr txBox="1"/>
      </xdr:nvSpPr>
      <xdr:spPr>
        <a:xfrm>
          <a:off x="11663680" y="4033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15</xdr:row>
      <xdr:rowOff>125730</xdr:rowOff>
    </xdr:from>
    <xdr:to>
      <xdr:col>82</xdr:col>
      <xdr:colOff>158750</xdr:colOff>
      <xdr:row>16</xdr:row>
      <xdr:rowOff>55880</xdr:rowOff>
    </xdr:to>
    <xdr:sp macro="" textlink="">
      <xdr:nvSpPr>
        <xdr:cNvPr id="148" name="楕円 147"/>
        <xdr:cNvSpPr/>
      </xdr:nvSpPr>
      <xdr:spPr>
        <a:xfrm>
          <a:off x="15001240" y="2640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14</xdr:row>
      <xdr:rowOff>142240</xdr:rowOff>
    </xdr:from>
    <xdr:ext cx="762000" cy="256540"/>
    <xdr:sp macro="" textlink="">
      <xdr:nvSpPr>
        <xdr:cNvPr id="149" name="物件費該当値テキスト"/>
        <xdr:cNvSpPr txBox="1"/>
      </xdr:nvSpPr>
      <xdr:spPr>
        <a:xfrm>
          <a:off x="15126335" y="24892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15</xdr:row>
      <xdr:rowOff>57150</xdr:rowOff>
    </xdr:from>
    <xdr:to>
      <xdr:col>78</xdr:col>
      <xdr:colOff>120650</xdr:colOff>
      <xdr:row>15</xdr:row>
      <xdr:rowOff>158750</xdr:rowOff>
    </xdr:to>
    <xdr:sp macro="" textlink="">
      <xdr:nvSpPr>
        <xdr:cNvPr id="150" name="楕円 149"/>
        <xdr:cNvSpPr/>
      </xdr:nvSpPr>
      <xdr:spPr>
        <a:xfrm>
          <a:off x="14234160" y="257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167640</xdr:rowOff>
    </xdr:from>
    <xdr:ext cx="734695" cy="259080"/>
    <xdr:sp macro="" textlink="">
      <xdr:nvSpPr>
        <xdr:cNvPr id="151" name="テキスト ボックス 150"/>
        <xdr:cNvSpPr txBox="1"/>
      </xdr:nvSpPr>
      <xdr:spPr>
        <a:xfrm>
          <a:off x="13939520" y="234696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14</xdr:row>
      <xdr:rowOff>167640</xdr:rowOff>
    </xdr:from>
    <xdr:to>
      <xdr:col>74</xdr:col>
      <xdr:colOff>31750</xdr:colOff>
      <xdr:row>15</xdr:row>
      <xdr:rowOff>97790</xdr:rowOff>
    </xdr:to>
    <xdr:sp macro="" textlink="">
      <xdr:nvSpPr>
        <xdr:cNvPr id="152" name="楕円 151"/>
        <xdr:cNvSpPr/>
      </xdr:nvSpPr>
      <xdr:spPr>
        <a:xfrm>
          <a:off x="13434060" y="251460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107950</xdr:rowOff>
    </xdr:from>
    <xdr:ext cx="762000" cy="257175"/>
    <xdr:sp macro="" textlink="">
      <xdr:nvSpPr>
        <xdr:cNvPr id="153" name="テキスト ボックス 152"/>
        <xdr:cNvSpPr txBox="1"/>
      </xdr:nvSpPr>
      <xdr:spPr>
        <a:xfrm>
          <a:off x="13121640" y="228727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15</xdr:row>
      <xdr:rowOff>64770</xdr:rowOff>
    </xdr:from>
    <xdr:to>
      <xdr:col>69</xdr:col>
      <xdr:colOff>142875</xdr:colOff>
      <xdr:row>15</xdr:row>
      <xdr:rowOff>166370</xdr:rowOff>
    </xdr:to>
    <xdr:sp macro="" textlink="">
      <xdr:nvSpPr>
        <xdr:cNvPr id="154" name="楕円 153"/>
        <xdr:cNvSpPr/>
      </xdr:nvSpPr>
      <xdr:spPr>
        <a:xfrm>
          <a:off x="12616180" y="257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5080</xdr:rowOff>
    </xdr:from>
    <xdr:ext cx="762000" cy="259080"/>
    <xdr:sp macro="" textlink="">
      <xdr:nvSpPr>
        <xdr:cNvPr id="155" name="テキスト ボックス 154"/>
        <xdr:cNvSpPr txBox="1"/>
      </xdr:nvSpPr>
      <xdr:spPr>
        <a:xfrm>
          <a:off x="12321540" y="235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6" name="楕円 155"/>
        <xdr:cNvSpPr/>
      </xdr:nvSpPr>
      <xdr:spPr>
        <a:xfrm>
          <a:off x="11816080" y="27965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54610</xdr:rowOff>
    </xdr:from>
    <xdr:ext cx="762000" cy="257175"/>
    <xdr:sp macro="" textlink="">
      <xdr:nvSpPr>
        <xdr:cNvPr id="157" name="テキスト ボックス 156"/>
        <xdr:cNvSpPr txBox="1"/>
      </xdr:nvSpPr>
      <xdr:spPr>
        <a:xfrm>
          <a:off x="11503660" y="25692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182245</xdr:colOff>
      <xdr:row>49</xdr:row>
      <xdr:rowOff>44450</xdr:rowOff>
    </xdr:to>
    <xdr:sp macro="" textlink="">
      <xdr:nvSpPr>
        <xdr:cNvPr id="158" name="正方形/長方形 157"/>
        <xdr:cNvSpPr/>
      </xdr:nvSpPr>
      <xdr:spPr>
        <a:xfrm>
          <a:off x="708660" y="79489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182245</xdr:colOff>
      <xdr:row>47</xdr:row>
      <xdr:rowOff>133350</xdr:rowOff>
    </xdr:from>
    <xdr:to>
      <xdr:col>34</xdr:col>
      <xdr:colOff>120650</xdr:colOff>
      <xdr:row>49</xdr:row>
      <xdr:rowOff>44450</xdr:rowOff>
    </xdr:to>
    <xdr:sp macro="" textlink="">
      <xdr:nvSpPr>
        <xdr:cNvPr id="159" name="正方形/長方形 158"/>
        <xdr:cNvSpPr/>
      </xdr:nvSpPr>
      <xdr:spPr>
        <a:xfrm>
          <a:off x="4920615" y="80124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182245</xdr:colOff>
      <xdr:row>48</xdr:row>
      <xdr:rowOff>152400</xdr:rowOff>
    </xdr:from>
    <xdr:to>
      <xdr:col>34</xdr:col>
      <xdr:colOff>120650</xdr:colOff>
      <xdr:row>50</xdr:row>
      <xdr:rowOff>63500</xdr:rowOff>
    </xdr:to>
    <xdr:sp macro="" textlink="">
      <xdr:nvSpPr>
        <xdr:cNvPr id="160" name="正方形/長方形 159"/>
        <xdr:cNvSpPr/>
      </xdr:nvSpPr>
      <xdr:spPr>
        <a:xfrm>
          <a:off x="4920615" y="81991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6464300" y="80124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6464300" y="81991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793496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793496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182245</xdr:colOff>
      <xdr:row>64</xdr:row>
      <xdr:rowOff>12700</xdr:rowOff>
    </xdr:to>
    <xdr:sp macro="" textlink="">
      <xdr:nvSpPr>
        <xdr:cNvPr id="165" name="正方形/長方形 164"/>
        <xdr:cNvSpPr/>
      </xdr:nvSpPr>
      <xdr:spPr>
        <a:xfrm>
          <a:off x="708660" y="85090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217160" y="85090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182245</xdr:colOff>
      <xdr:row>52</xdr:row>
      <xdr:rowOff>38100</xdr:rowOff>
    </xdr:to>
    <xdr:sp macro="" textlink="">
      <xdr:nvSpPr>
        <xdr:cNvPr id="167" name="正方形/長方形 166"/>
        <xdr:cNvSpPr/>
      </xdr:nvSpPr>
      <xdr:spPr>
        <a:xfrm>
          <a:off x="5280660" y="85090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300980" y="88188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障害福祉サービスや障害児通所給付等が高い水準で推移しており，比率は</a:t>
          </a:r>
          <a:r>
            <a:rPr kumimoji="1" lang="en-US" altLang="ja-JP" sz="1300">
              <a:latin typeface="ＭＳ Ｐゴシック"/>
              <a:ea typeface="ＭＳ Ｐゴシック"/>
            </a:rPr>
            <a:t>0.2</a:t>
          </a:r>
          <a:r>
            <a:rPr kumimoji="1" lang="ja-JP" altLang="en-US" sz="1300">
              <a:latin typeface="ＭＳ Ｐゴシック"/>
              <a:ea typeface="ＭＳ Ｐゴシック"/>
            </a:rPr>
            <a:t>ポイント増加した。</a:t>
          </a:r>
        </a:p>
        <a:p>
          <a:r>
            <a:rPr kumimoji="1" lang="ja-JP" altLang="en-US" sz="1300">
              <a:latin typeface="ＭＳ Ｐゴシック"/>
              <a:ea typeface="ＭＳ Ｐゴシック"/>
            </a:rPr>
            <a:t>　類似団体と比較するとやや高い水準にあり，今後は福祉の低下を招かないようにしながら，生活保護等の資格審査を適切に実施するなどし，適正な給付に努める。</a:t>
          </a:r>
        </a:p>
      </xdr:txBody>
    </xdr:sp>
    <xdr:clientData/>
  </xdr:twoCellAnchor>
  <xdr:oneCellAnchor>
    <xdr:from>
      <xdr:col>3</xdr:col>
      <xdr:colOff>123825</xdr:colOff>
      <xdr:row>49</xdr:row>
      <xdr:rowOff>107950</xdr:rowOff>
    </xdr:from>
    <xdr:ext cx="296545" cy="223520"/>
    <xdr:sp macro="" textlink="">
      <xdr:nvSpPr>
        <xdr:cNvPr id="169" name="テキスト ボックス 168"/>
        <xdr:cNvSpPr txBox="1"/>
      </xdr:nvSpPr>
      <xdr:spPr>
        <a:xfrm>
          <a:off x="670560" y="832231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182245</xdr:colOff>
      <xdr:row>64</xdr:row>
      <xdr:rowOff>12700</xdr:rowOff>
    </xdr:to>
    <xdr:cxnSp macro="">
      <xdr:nvCxnSpPr>
        <xdr:cNvPr id="170" name="直線コネクタ 169"/>
        <xdr:cNvCxnSpPr/>
      </xdr:nvCxnSpPr>
      <xdr:spPr>
        <a:xfrm>
          <a:off x="708660" y="107416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8000" cy="259080"/>
    <xdr:sp macro="" textlink="">
      <xdr:nvSpPr>
        <xdr:cNvPr id="171" name="テキスト ボックス 170"/>
        <xdr:cNvSpPr txBox="1"/>
      </xdr:nvSpPr>
      <xdr:spPr>
        <a:xfrm>
          <a:off x="236220" y="106032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62</xdr:row>
      <xdr:rowOff>29210</xdr:rowOff>
    </xdr:from>
    <xdr:to>
      <xdr:col>26</xdr:col>
      <xdr:colOff>182245</xdr:colOff>
      <xdr:row>62</xdr:row>
      <xdr:rowOff>29210</xdr:rowOff>
    </xdr:to>
    <xdr:cxnSp macro="">
      <xdr:nvCxnSpPr>
        <xdr:cNvPr id="172" name="直線コネクタ 171"/>
        <xdr:cNvCxnSpPr/>
      </xdr:nvCxnSpPr>
      <xdr:spPr>
        <a:xfrm>
          <a:off x="708660" y="104228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58420</xdr:rowOff>
    </xdr:from>
    <xdr:ext cx="508000" cy="259080"/>
    <xdr:sp macro="" textlink="">
      <xdr:nvSpPr>
        <xdr:cNvPr id="173" name="テキスト ボックス 172"/>
        <xdr:cNvSpPr txBox="1"/>
      </xdr:nvSpPr>
      <xdr:spPr>
        <a:xfrm>
          <a:off x="236220" y="102844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60</xdr:row>
      <xdr:rowOff>45085</xdr:rowOff>
    </xdr:from>
    <xdr:to>
      <xdr:col>26</xdr:col>
      <xdr:colOff>182245</xdr:colOff>
      <xdr:row>60</xdr:row>
      <xdr:rowOff>45085</xdr:rowOff>
    </xdr:to>
    <xdr:cxnSp macro="">
      <xdr:nvCxnSpPr>
        <xdr:cNvPr id="174" name="直線コネクタ 173"/>
        <xdr:cNvCxnSpPr/>
      </xdr:nvCxnSpPr>
      <xdr:spPr>
        <a:xfrm>
          <a:off x="708660" y="1010348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74295</xdr:rowOff>
    </xdr:from>
    <xdr:ext cx="508000" cy="257175"/>
    <xdr:sp macro="" textlink="">
      <xdr:nvSpPr>
        <xdr:cNvPr id="175" name="テキスト ボックス 174"/>
        <xdr:cNvSpPr txBox="1"/>
      </xdr:nvSpPr>
      <xdr:spPr>
        <a:xfrm>
          <a:off x="236220" y="9965055"/>
          <a:ext cx="508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58</xdr:row>
      <xdr:rowOff>61595</xdr:rowOff>
    </xdr:from>
    <xdr:to>
      <xdr:col>26</xdr:col>
      <xdr:colOff>182245</xdr:colOff>
      <xdr:row>58</xdr:row>
      <xdr:rowOff>61595</xdr:rowOff>
    </xdr:to>
    <xdr:cxnSp macro="">
      <xdr:nvCxnSpPr>
        <xdr:cNvPr id="176" name="直線コネクタ 175"/>
        <xdr:cNvCxnSpPr/>
      </xdr:nvCxnSpPr>
      <xdr:spPr>
        <a:xfrm>
          <a:off x="708660" y="978471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90805</xdr:rowOff>
    </xdr:from>
    <xdr:ext cx="508000" cy="257175"/>
    <xdr:sp macro="" textlink="">
      <xdr:nvSpPr>
        <xdr:cNvPr id="177" name="テキスト ボックス 176"/>
        <xdr:cNvSpPr txBox="1"/>
      </xdr:nvSpPr>
      <xdr:spPr>
        <a:xfrm>
          <a:off x="236220" y="9646285"/>
          <a:ext cx="508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56</xdr:row>
      <xdr:rowOff>78105</xdr:rowOff>
    </xdr:from>
    <xdr:to>
      <xdr:col>26</xdr:col>
      <xdr:colOff>182245</xdr:colOff>
      <xdr:row>56</xdr:row>
      <xdr:rowOff>78105</xdr:rowOff>
    </xdr:to>
    <xdr:cxnSp macro="">
      <xdr:nvCxnSpPr>
        <xdr:cNvPr id="178" name="直線コネクタ 177"/>
        <xdr:cNvCxnSpPr/>
      </xdr:nvCxnSpPr>
      <xdr:spPr>
        <a:xfrm>
          <a:off x="708660" y="946594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107315</xdr:rowOff>
    </xdr:from>
    <xdr:ext cx="508000" cy="257175"/>
    <xdr:sp macro="" textlink="">
      <xdr:nvSpPr>
        <xdr:cNvPr id="179" name="テキスト ボックス 178"/>
        <xdr:cNvSpPr txBox="1"/>
      </xdr:nvSpPr>
      <xdr:spPr>
        <a:xfrm>
          <a:off x="236220" y="9327515"/>
          <a:ext cx="508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dr:col>3</xdr:col>
      <xdr:colOff>161925</xdr:colOff>
      <xdr:row>54</xdr:row>
      <xdr:rowOff>94615</xdr:rowOff>
    </xdr:from>
    <xdr:to>
      <xdr:col>26</xdr:col>
      <xdr:colOff>182245</xdr:colOff>
      <xdr:row>54</xdr:row>
      <xdr:rowOff>94615</xdr:rowOff>
    </xdr:to>
    <xdr:cxnSp macro="">
      <xdr:nvCxnSpPr>
        <xdr:cNvPr id="180" name="直線コネクタ 179"/>
        <xdr:cNvCxnSpPr/>
      </xdr:nvCxnSpPr>
      <xdr:spPr>
        <a:xfrm>
          <a:off x="708660" y="9147175"/>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123825</xdr:rowOff>
    </xdr:from>
    <xdr:ext cx="508000" cy="258445"/>
    <xdr:sp macro="" textlink="">
      <xdr:nvSpPr>
        <xdr:cNvPr id="181" name="テキスト ボックス 180"/>
        <xdr:cNvSpPr txBox="1"/>
      </xdr:nvSpPr>
      <xdr:spPr>
        <a:xfrm>
          <a:off x="236220" y="9008745"/>
          <a:ext cx="508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110490</xdr:rowOff>
    </xdr:from>
    <xdr:to>
      <xdr:col>26</xdr:col>
      <xdr:colOff>182245</xdr:colOff>
      <xdr:row>52</xdr:row>
      <xdr:rowOff>110490</xdr:rowOff>
    </xdr:to>
    <xdr:cxnSp macro="">
      <xdr:nvCxnSpPr>
        <xdr:cNvPr id="182" name="直線コネクタ 181"/>
        <xdr:cNvCxnSpPr/>
      </xdr:nvCxnSpPr>
      <xdr:spPr>
        <a:xfrm>
          <a:off x="708660" y="88277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140335</xdr:rowOff>
    </xdr:from>
    <xdr:ext cx="508000" cy="257175"/>
    <xdr:sp macro="" textlink="">
      <xdr:nvSpPr>
        <xdr:cNvPr id="183" name="テキスト ボックス 182"/>
        <xdr:cNvSpPr txBox="1"/>
      </xdr:nvSpPr>
      <xdr:spPr>
        <a:xfrm>
          <a:off x="236220" y="8689975"/>
          <a:ext cx="508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182245</xdr:colOff>
      <xdr:row>50</xdr:row>
      <xdr:rowOff>127000</xdr:rowOff>
    </xdr:to>
    <xdr:cxnSp macro="">
      <xdr:nvCxnSpPr>
        <xdr:cNvPr id="184" name="直線コネクタ 183"/>
        <xdr:cNvCxnSpPr/>
      </xdr:nvCxnSpPr>
      <xdr:spPr>
        <a:xfrm>
          <a:off x="708660" y="85090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8000" cy="259080"/>
    <xdr:sp macro="" textlink="">
      <xdr:nvSpPr>
        <xdr:cNvPr id="185" name="テキスト ボックス 184"/>
        <xdr:cNvSpPr txBox="1"/>
      </xdr:nvSpPr>
      <xdr:spPr>
        <a:xfrm>
          <a:off x="236220" y="837057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182245</xdr:colOff>
      <xdr:row>64</xdr:row>
      <xdr:rowOff>12700</xdr:rowOff>
    </xdr:to>
    <xdr:sp macro="" textlink="">
      <xdr:nvSpPr>
        <xdr:cNvPr id="186" name="扶助費グラフ枠"/>
        <xdr:cNvSpPr/>
      </xdr:nvSpPr>
      <xdr:spPr>
        <a:xfrm>
          <a:off x="708660" y="85090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91440</xdr:rowOff>
    </xdr:from>
    <xdr:to>
      <xdr:col>24</xdr:col>
      <xdr:colOff>25400</xdr:colOff>
      <xdr:row>60</xdr:row>
      <xdr:rowOff>132715</xdr:rowOff>
    </xdr:to>
    <xdr:cxnSp macro="">
      <xdr:nvCxnSpPr>
        <xdr:cNvPr id="187" name="直線コネクタ 186"/>
        <xdr:cNvCxnSpPr/>
      </xdr:nvCxnSpPr>
      <xdr:spPr>
        <a:xfrm flipV="1">
          <a:off x="4399280" y="8976360"/>
          <a:ext cx="0" cy="1214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104775</xdr:rowOff>
    </xdr:from>
    <xdr:ext cx="762000" cy="259080"/>
    <xdr:sp macro="" textlink="">
      <xdr:nvSpPr>
        <xdr:cNvPr id="188" name="扶助費最小値テキスト"/>
        <xdr:cNvSpPr txBox="1"/>
      </xdr:nvSpPr>
      <xdr:spPr>
        <a:xfrm>
          <a:off x="4488180" y="10163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dr:col>23</xdr:col>
      <xdr:colOff>136525</xdr:colOff>
      <xdr:row>60</xdr:row>
      <xdr:rowOff>132715</xdr:rowOff>
    </xdr:from>
    <xdr:to>
      <xdr:col>24</xdr:col>
      <xdr:colOff>114300</xdr:colOff>
      <xdr:row>60</xdr:row>
      <xdr:rowOff>132715</xdr:rowOff>
    </xdr:to>
    <xdr:cxnSp macro="">
      <xdr:nvCxnSpPr>
        <xdr:cNvPr id="189" name="直線コネクタ 188"/>
        <xdr:cNvCxnSpPr/>
      </xdr:nvCxnSpPr>
      <xdr:spPr>
        <a:xfrm>
          <a:off x="4328160" y="1019111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6350</xdr:rowOff>
    </xdr:from>
    <xdr:ext cx="762000" cy="259080"/>
    <xdr:sp macro="" textlink="">
      <xdr:nvSpPr>
        <xdr:cNvPr id="190" name="扶助費最大値テキスト"/>
        <xdr:cNvSpPr txBox="1"/>
      </xdr:nvSpPr>
      <xdr:spPr>
        <a:xfrm>
          <a:off x="4488180" y="87236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4.4</a:t>
          </a:r>
          <a:endParaRPr kumimoji="1" lang="ja-JP" altLang="en-US" sz="1000" b="1">
            <a:latin typeface="ＭＳ Ｐゴシック"/>
            <a:ea typeface="ＭＳ Ｐゴシック"/>
          </a:endParaRPr>
        </a:p>
      </xdr:txBody>
    </xdr:sp>
    <xdr:clientData/>
  </xdr:oneCellAnchor>
  <xdr:twoCellAnchor>
    <xdr:from>
      <xdr:col>23</xdr:col>
      <xdr:colOff>136525</xdr:colOff>
      <xdr:row>53</xdr:row>
      <xdr:rowOff>91440</xdr:rowOff>
    </xdr:from>
    <xdr:to>
      <xdr:col>24</xdr:col>
      <xdr:colOff>114300</xdr:colOff>
      <xdr:row>53</xdr:row>
      <xdr:rowOff>91440</xdr:rowOff>
    </xdr:to>
    <xdr:cxnSp macro="">
      <xdr:nvCxnSpPr>
        <xdr:cNvPr id="191" name="直線コネクタ 190"/>
        <xdr:cNvCxnSpPr/>
      </xdr:nvCxnSpPr>
      <xdr:spPr>
        <a:xfrm>
          <a:off x="4328160" y="897636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182245</xdr:colOff>
      <xdr:row>56</xdr:row>
      <xdr:rowOff>1905</xdr:rowOff>
    </xdr:from>
    <xdr:to>
      <xdr:col>24</xdr:col>
      <xdr:colOff>25400</xdr:colOff>
      <xdr:row>56</xdr:row>
      <xdr:rowOff>23495</xdr:rowOff>
    </xdr:to>
    <xdr:cxnSp macro="">
      <xdr:nvCxnSpPr>
        <xdr:cNvPr id="192" name="直線コネクタ 191"/>
        <xdr:cNvCxnSpPr/>
      </xdr:nvCxnSpPr>
      <xdr:spPr>
        <a:xfrm>
          <a:off x="3644900" y="9389745"/>
          <a:ext cx="7543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149860</xdr:rowOff>
    </xdr:from>
    <xdr:ext cx="762000" cy="259080"/>
    <xdr:sp macro="" textlink="">
      <xdr:nvSpPr>
        <xdr:cNvPr id="193" name="扶助費平均値テキスト"/>
        <xdr:cNvSpPr txBox="1"/>
      </xdr:nvSpPr>
      <xdr:spPr>
        <a:xfrm>
          <a:off x="4488180" y="92024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94" name="フローチャート: 判断 193"/>
        <xdr:cNvSpPr/>
      </xdr:nvSpPr>
      <xdr:spPr>
        <a:xfrm>
          <a:off x="4366260" y="935355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86360</xdr:rowOff>
    </xdr:from>
    <xdr:to>
      <xdr:col>19</xdr:col>
      <xdr:colOff>182245</xdr:colOff>
      <xdr:row>56</xdr:row>
      <xdr:rowOff>1905</xdr:rowOff>
    </xdr:to>
    <xdr:cxnSp macro="">
      <xdr:nvCxnSpPr>
        <xdr:cNvPr id="195" name="直線コネクタ 194"/>
        <xdr:cNvCxnSpPr/>
      </xdr:nvCxnSpPr>
      <xdr:spPr>
        <a:xfrm>
          <a:off x="2832100" y="9306560"/>
          <a:ext cx="8128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78740</xdr:rowOff>
    </xdr:from>
    <xdr:to>
      <xdr:col>20</xdr:col>
      <xdr:colOff>38100</xdr:colOff>
      <xdr:row>56</xdr:row>
      <xdr:rowOff>8890</xdr:rowOff>
    </xdr:to>
    <xdr:sp macro="" textlink="">
      <xdr:nvSpPr>
        <xdr:cNvPr id="196" name="フローチャート: 判断 195"/>
        <xdr:cNvSpPr/>
      </xdr:nvSpPr>
      <xdr:spPr>
        <a:xfrm>
          <a:off x="3599180" y="929894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19050</xdr:rowOff>
    </xdr:from>
    <xdr:ext cx="736600" cy="259080"/>
    <xdr:sp macro="" textlink="">
      <xdr:nvSpPr>
        <xdr:cNvPr id="197" name="テキスト ボックス 196"/>
        <xdr:cNvSpPr txBox="1"/>
      </xdr:nvSpPr>
      <xdr:spPr>
        <a:xfrm>
          <a:off x="3286760" y="90716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55</xdr:row>
      <xdr:rowOff>86360</xdr:rowOff>
    </xdr:from>
    <xdr:to>
      <xdr:col>15</xdr:col>
      <xdr:colOff>98425</xdr:colOff>
      <xdr:row>55</xdr:row>
      <xdr:rowOff>118745</xdr:rowOff>
    </xdr:to>
    <xdr:cxnSp macro="">
      <xdr:nvCxnSpPr>
        <xdr:cNvPr id="198" name="直線コネクタ 197"/>
        <xdr:cNvCxnSpPr/>
      </xdr:nvCxnSpPr>
      <xdr:spPr>
        <a:xfrm flipV="1">
          <a:off x="2014220" y="9306560"/>
          <a:ext cx="81788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9" name="フローチャート: 判断 198"/>
        <xdr:cNvSpPr/>
      </xdr:nvSpPr>
      <xdr:spPr>
        <a:xfrm>
          <a:off x="2781300" y="927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143510</xdr:rowOff>
    </xdr:from>
    <xdr:ext cx="760095" cy="256540"/>
    <xdr:sp macro="" textlink="">
      <xdr:nvSpPr>
        <xdr:cNvPr id="200" name="テキスト ボックス 199"/>
        <xdr:cNvSpPr txBox="1"/>
      </xdr:nvSpPr>
      <xdr:spPr>
        <a:xfrm>
          <a:off x="2486660" y="936371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55</xdr:row>
      <xdr:rowOff>118745</xdr:rowOff>
    </xdr:from>
    <xdr:to>
      <xdr:col>11</xdr:col>
      <xdr:colOff>9525</xdr:colOff>
      <xdr:row>56</xdr:row>
      <xdr:rowOff>67310</xdr:rowOff>
    </xdr:to>
    <xdr:cxnSp macro="">
      <xdr:nvCxnSpPr>
        <xdr:cNvPr id="201" name="直線コネクタ 200"/>
        <xdr:cNvCxnSpPr/>
      </xdr:nvCxnSpPr>
      <xdr:spPr>
        <a:xfrm flipV="1">
          <a:off x="1214120" y="9338945"/>
          <a:ext cx="800100" cy="116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111760</xdr:rowOff>
    </xdr:from>
    <xdr:to>
      <xdr:col>11</xdr:col>
      <xdr:colOff>60325</xdr:colOff>
      <xdr:row>56</xdr:row>
      <xdr:rowOff>41910</xdr:rowOff>
    </xdr:to>
    <xdr:sp macro="" textlink="">
      <xdr:nvSpPr>
        <xdr:cNvPr id="202" name="フローチャート: 判断 201"/>
        <xdr:cNvSpPr/>
      </xdr:nvSpPr>
      <xdr:spPr>
        <a:xfrm>
          <a:off x="1981200" y="93319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26670</xdr:rowOff>
    </xdr:from>
    <xdr:ext cx="760095" cy="259080"/>
    <xdr:sp macro="" textlink="">
      <xdr:nvSpPr>
        <xdr:cNvPr id="203" name="テキスト ボックス 202"/>
        <xdr:cNvSpPr txBox="1"/>
      </xdr:nvSpPr>
      <xdr:spPr>
        <a:xfrm>
          <a:off x="1668780" y="94145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57</xdr:row>
      <xdr:rowOff>84455</xdr:rowOff>
    </xdr:from>
    <xdr:to>
      <xdr:col>6</xdr:col>
      <xdr:colOff>171450</xdr:colOff>
      <xdr:row>58</xdr:row>
      <xdr:rowOff>14605</xdr:rowOff>
    </xdr:to>
    <xdr:sp macro="" textlink="">
      <xdr:nvSpPr>
        <xdr:cNvPr id="204" name="フローチャート: 判断 203"/>
        <xdr:cNvSpPr/>
      </xdr:nvSpPr>
      <xdr:spPr>
        <a:xfrm>
          <a:off x="1163320" y="9639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167640</xdr:rowOff>
    </xdr:from>
    <xdr:ext cx="760095" cy="259080"/>
    <xdr:sp macro="" textlink="">
      <xdr:nvSpPr>
        <xdr:cNvPr id="205" name="テキスト ボックス 204"/>
        <xdr:cNvSpPr txBox="1"/>
      </xdr:nvSpPr>
      <xdr:spPr>
        <a:xfrm>
          <a:off x="868680" y="972312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0095" cy="257175"/>
    <xdr:sp macro="" textlink="">
      <xdr:nvSpPr>
        <xdr:cNvPr id="206" name="テキスト ボックス 205"/>
        <xdr:cNvSpPr txBox="1"/>
      </xdr:nvSpPr>
      <xdr:spPr>
        <a:xfrm>
          <a:off x="4201160" y="107391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0095" cy="257175"/>
    <xdr:sp macro="" textlink="">
      <xdr:nvSpPr>
        <xdr:cNvPr id="207" name="テキスト ボックス 206"/>
        <xdr:cNvSpPr txBox="1"/>
      </xdr:nvSpPr>
      <xdr:spPr>
        <a:xfrm>
          <a:off x="3451860" y="107391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0095" cy="257175"/>
    <xdr:sp macro="" textlink="">
      <xdr:nvSpPr>
        <xdr:cNvPr id="208" name="テキスト ボックス 207"/>
        <xdr:cNvSpPr txBox="1"/>
      </xdr:nvSpPr>
      <xdr:spPr>
        <a:xfrm>
          <a:off x="2633980" y="107391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182245</xdr:colOff>
      <xdr:row>64</xdr:row>
      <xdr:rowOff>10160</xdr:rowOff>
    </xdr:from>
    <xdr:ext cx="762000" cy="257175"/>
    <xdr:sp macro="" textlink="">
      <xdr:nvSpPr>
        <xdr:cNvPr id="209" name="テキスト ボックス 208"/>
        <xdr:cNvSpPr txBox="1"/>
      </xdr:nvSpPr>
      <xdr:spPr>
        <a:xfrm>
          <a:off x="1822450" y="107391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0095" cy="257175"/>
    <xdr:sp macro="" textlink="">
      <xdr:nvSpPr>
        <xdr:cNvPr id="210" name="テキスト ボックス 209"/>
        <xdr:cNvSpPr txBox="1"/>
      </xdr:nvSpPr>
      <xdr:spPr>
        <a:xfrm>
          <a:off x="1016000" y="107391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55</xdr:row>
      <xdr:rowOff>144145</xdr:rowOff>
    </xdr:from>
    <xdr:to>
      <xdr:col>24</xdr:col>
      <xdr:colOff>76200</xdr:colOff>
      <xdr:row>56</xdr:row>
      <xdr:rowOff>74295</xdr:rowOff>
    </xdr:to>
    <xdr:sp macro="" textlink="">
      <xdr:nvSpPr>
        <xdr:cNvPr id="211" name="楕円 210"/>
        <xdr:cNvSpPr/>
      </xdr:nvSpPr>
      <xdr:spPr>
        <a:xfrm>
          <a:off x="4366260" y="93643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116205</xdr:rowOff>
    </xdr:from>
    <xdr:ext cx="762000" cy="259080"/>
    <xdr:sp macro="" textlink="">
      <xdr:nvSpPr>
        <xdr:cNvPr id="212" name="扶助費該当値テキスト"/>
        <xdr:cNvSpPr txBox="1"/>
      </xdr:nvSpPr>
      <xdr:spPr>
        <a:xfrm>
          <a:off x="4488180" y="9336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55</xdr:row>
      <xdr:rowOff>122555</xdr:rowOff>
    </xdr:from>
    <xdr:to>
      <xdr:col>20</xdr:col>
      <xdr:colOff>38100</xdr:colOff>
      <xdr:row>56</xdr:row>
      <xdr:rowOff>52705</xdr:rowOff>
    </xdr:to>
    <xdr:sp macro="" textlink="">
      <xdr:nvSpPr>
        <xdr:cNvPr id="213" name="楕円 212"/>
        <xdr:cNvSpPr/>
      </xdr:nvSpPr>
      <xdr:spPr>
        <a:xfrm>
          <a:off x="3599180" y="93427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37465</xdr:rowOff>
    </xdr:from>
    <xdr:ext cx="736600" cy="259080"/>
    <xdr:sp macro="" textlink="">
      <xdr:nvSpPr>
        <xdr:cNvPr id="214" name="テキスト ボックス 213"/>
        <xdr:cNvSpPr txBox="1"/>
      </xdr:nvSpPr>
      <xdr:spPr>
        <a:xfrm>
          <a:off x="3286760" y="9425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55</xdr:row>
      <xdr:rowOff>35560</xdr:rowOff>
    </xdr:from>
    <xdr:to>
      <xdr:col>15</xdr:col>
      <xdr:colOff>149225</xdr:colOff>
      <xdr:row>55</xdr:row>
      <xdr:rowOff>137160</xdr:rowOff>
    </xdr:to>
    <xdr:sp macro="" textlink="">
      <xdr:nvSpPr>
        <xdr:cNvPr id="215" name="楕円 214"/>
        <xdr:cNvSpPr/>
      </xdr:nvSpPr>
      <xdr:spPr>
        <a:xfrm>
          <a:off x="2781300" y="925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147320</xdr:rowOff>
    </xdr:from>
    <xdr:ext cx="760095" cy="257175"/>
    <xdr:sp macro="" textlink="">
      <xdr:nvSpPr>
        <xdr:cNvPr id="216" name="テキスト ボックス 215"/>
        <xdr:cNvSpPr txBox="1"/>
      </xdr:nvSpPr>
      <xdr:spPr>
        <a:xfrm>
          <a:off x="2486660" y="903224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55</xdr:row>
      <xdr:rowOff>67945</xdr:rowOff>
    </xdr:from>
    <xdr:to>
      <xdr:col>11</xdr:col>
      <xdr:colOff>60325</xdr:colOff>
      <xdr:row>55</xdr:row>
      <xdr:rowOff>167640</xdr:rowOff>
    </xdr:to>
    <xdr:sp macro="" textlink="">
      <xdr:nvSpPr>
        <xdr:cNvPr id="217" name="楕円 216"/>
        <xdr:cNvSpPr/>
      </xdr:nvSpPr>
      <xdr:spPr>
        <a:xfrm>
          <a:off x="1981200" y="9288145"/>
          <a:ext cx="838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8255</xdr:rowOff>
    </xdr:from>
    <xdr:ext cx="760095" cy="259080"/>
    <xdr:sp macro="" textlink="">
      <xdr:nvSpPr>
        <xdr:cNvPr id="218" name="テキスト ボックス 217"/>
        <xdr:cNvSpPr txBox="1"/>
      </xdr:nvSpPr>
      <xdr:spPr>
        <a:xfrm>
          <a:off x="1668780" y="906081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56</xdr:row>
      <xdr:rowOff>16510</xdr:rowOff>
    </xdr:from>
    <xdr:to>
      <xdr:col>6</xdr:col>
      <xdr:colOff>171450</xdr:colOff>
      <xdr:row>56</xdr:row>
      <xdr:rowOff>118110</xdr:rowOff>
    </xdr:to>
    <xdr:sp macro="" textlink="">
      <xdr:nvSpPr>
        <xdr:cNvPr id="219" name="楕円 218"/>
        <xdr:cNvSpPr/>
      </xdr:nvSpPr>
      <xdr:spPr>
        <a:xfrm>
          <a:off x="1163320" y="940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128270</xdr:rowOff>
    </xdr:from>
    <xdr:ext cx="760095" cy="257175"/>
    <xdr:sp macro="" textlink="">
      <xdr:nvSpPr>
        <xdr:cNvPr id="220" name="テキスト ボックス 219"/>
        <xdr:cNvSpPr txBox="1"/>
      </xdr:nvSpPr>
      <xdr:spPr>
        <a:xfrm>
          <a:off x="868680" y="918083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xdr:cNvSpPr/>
      </xdr:nvSpPr>
      <xdr:spPr>
        <a:xfrm>
          <a:off x="11343640" y="79489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xdr:cNvSpPr/>
      </xdr:nvSpPr>
      <xdr:spPr>
        <a:xfrm>
          <a:off x="1557020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xdr:cNvSpPr/>
      </xdr:nvSpPr>
      <xdr:spPr>
        <a:xfrm>
          <a:off x="1557020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xdr:cNvSpPr/>
      </xdr:nvSpPr>
      <xdr:spPr>
        <a:xfrm>
          <a:off x="17117060" y="80124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xdr:cNvSpPr/>
      </xdr:nvSpPr>
      <xdr:spPr>
        <a:xfrm>
          <a:off x="17117060" y="81991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12.6</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xdr:cNvSpPr/>
      </xdr:nvSpPr>
      <xdr:spPr>
        <a:xfrm>
          <a:off x="18587720" y="80124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xdr:cNvSpPr/>
      </xdr:nvSpPr>
      <xdr:spPr>
        <a:xfrm>
          <a:off x="18587720" y="81991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xdr:cNvSpPr/>
      </xdr:nvSpPr>
      <xdr:spPr>
        <a:xfrm>
          <a:off x="11343640" y="85090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50</xdr:row>
      <xdr:rowOff>127000</xdr:rowOff>
    </xdr:from>
    <xdr:to>
      <xdr:col>113</xdr:col>
      <xdr:colOff>130175</xdr:colOff>
      <xdr:row>64</xdr:row>
      <xdr:rowOff>12700</xdr:rowOff>
    </xdr:to>
    <xdr:sp macro="" textlink="">
      <xdr:nvSpPr>
        <xdr:cNvPr id="229" name="正方形/長方形 228"/>
        <xdr:cNvSpPr/>
      </xdr:nvSpPr>
      <xdr:spPr>
        <a:xfrm>
          <a:off x="15855315" y="85090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xdr:cNvSpPr/>
      </xdr:nvSpPr>
      <xdr:spPr>
        <a:xfrm>
          <a:off x="15915640" y="85090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xdr:cNvSpPr txBox="1"/>
      </xdr:nvSpPr>
      <xdr:spPr>
        <a:xfrm>
          <a:off x="15953740" y="88188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物価高騰の影響等により，道路等の維持補修費が大幅に増加しており，類似団体平均よりも高い比率となっている。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今後も物価高騰の影響は続くものと思われるため，公共施設やインフラ設備の修繕費用の抑制に積極的に取り組む必要がある。</a:t>
          </a:r>
        </a:p>
      </xdr:txBody>
    </xdr:sp>
    <xdr:clientData/>
  </xdr:twoCellAnchor>
  <xdr:oneCellAnchor>
    <xdr:from>
      <xdr:col>62</xdr:col>
      <xdr:colOff>6350</xdr:colOff>
      <xdr:row>49</xdr:row>
      <xdr:rowOff>107950</xdr:rowOff>
    </xdr:from>
    <xdr:ext cx="298450" cy="223520"/>
    <xdr:sp macro="" textlink="">
      <xdr:nvSpPr>
        <xdr:cNvPr id="232" name="テキスト ボックス 231"/>
        <xdr:cNvSpPr txBox="1"/>
      </xdr:nvSpPr>
      <xdr:spPr>
        <a:xfrm>
          <a:off x="11305540" y="832231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xdr:cNvCxnSpPr/>
      </xdr:nvCxnSpPr>
      <xdr:spPr>
        <a:xfrm>
          <a:off x="11343640" y="107416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095" cy="259080"/>
    <xdr:sp macro="" textlink="">
      <xdr:nvSpPr>
        <xdr:cNvPr id="234" name="テキスト ボックス 233"/>
        <xdr:cNvSpPr txBox="1"/>
      </xdr:nvSpPr>
      <xdr:spPr>
        <a:xfrm>
          <a:off x="10888980" y="1060323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5" name="直線コネクタ 234"/>
        <xdr:cNvCxnSpPr/>
      </xdr:nvCxnSpPr>
      <xdr:spPr>
        <a:xfrm>
          <a:off x="11343640" y="103720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095" cy="259080"/>
    <xdr:sp macro="" textlink="">
      <xdr:nvSpPr>
        <xdr:cNvPr id="236" name="テキスト ボックス 235"/>
        <xdr:cNvSpPr txBox="1"/>
      </xdr:nvSpPr>
      <xdr:spPr>
        <a:xfrm>
          <a:off x="10888980" y="1022985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7" name="直線コネクタ 236"/>
        <xdr:cNvCxnSpPr/>
      </xdr:nvCxnSpPr>
      <xdr:spPr>
        <a:xfrm>
          <a:off x="11343640" y="999871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095" cy="259080"/>
    <xdr:sp macro="" textlink="">
      <xdr:nvSpPr>
        <xdr:cNvPr id="238" name="テキスト ボックス 237"/>
        <xdr:cNvSpPr txBox="1"/>
      </xdr:nvSpPr>
      <xdr:spPr>
        <a:xfrm>
          <a:off x="10888980" y="986028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9" name="直線コネクタ 238"/>
        <xdr:cNvCxnSpPr/>
      </xdr:nvCxnSpPr>
      <xdr:spPr>
        <a:xfrm>
          <a:off x="11343640" y="96253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095" cy="259080"/>
    <xdr:sp macro="" textlink="">
      <xdr:nvSpPr>
        <xdr:cNvPr id="240" name="テキスト ボックス 239"/>
        <xdr:cNvSpPr txBox="1"/>
      </xdr:nvSpPr>
      <xdr:spPr>
        <a:xfrm>
          <a:off x="10888980" y="948690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41" name="直線コネクタ 240"/>
        <xdr:cNvCxnSpPr/>
      </xdr:nvCxnSpPr>
      <xdr:spPr>
        <a:xfrm>
          <a:off x="11343640" y="925195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095" cy="259080"/>
    <xdr:sp macro="" textlink="">
      <xdr:nvSpPr>
        <xdr:cNvPr id="242" name="テキスト ボックス 241"/>
        <xdr:cNvSpPr txBox="1"/>
      </xdr:nvSpPr>
      <xdr:spPr>
        <a:xfrm>
          <a:off x="10888980" y="911352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3" name="直線コネクタ 242"/>
        <xdr:cNvCxnSpPr/>
      </xdr:nvCxnSpPr>
      <xdr:spPr>
        <a:xfrm>
          <a:off x="11343640" y="888238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095" cy="259080"/>
    <xdr:sp macro="" textlink="">
      <xdr:nvSpPr>
        <xdr:cNvPr id="244" name="テキスト ボックス 243"/>
        <xdr:cNvSpPr txBox="1"/>
      </xdr:nvSpPr>
      <xdr:spPr>
        <a:xfrm>
          <a:off x="10888980" y="874014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xdr:cNvCxnSpPr/>
      </xdr:nvCxnSpPr>
      <xdr:spPr>
        <a:xfrm>
          <a:off x="11343640" y="85090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095" cy="259080"/>
    <xdr:sp macro="" textlink="">
      <xdr:nvSpPr>
        <xdr:cNvPr id="246" name="テキスト ボックス 245"/>
        <xdr:cNvSpPr txBox="1"/>
      </xdr:nvSpPr>
      <xdr:spPr>
        <a:xfrm>
          <a:off x="10888980" y="83705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xdr:cNvSpPr/>
      </xdr:nvSpPr>
      <xdr:spPr>
        <a:xfrm>
          <a:off x="11343640" y="85090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153670</xdr:rowOff>
    </xdr:from>
    <xdr:to>
      <xdr:col>82</xdr:col>
      <xdr:colOff>107950</xdr:colOff>
      <xdr:row>61</xdr:row>
      <xdr:rowOff>100330</xdr:rowOff>
    </xdr:to>
    <xdr:cxnSp macro="">
      <xdr:nvCxnSpPr>
        <xdr:cNvPr id="248" name="直線コネクタ 247"/>
        <xdr:cNvCxnSpPr/>
      </xdr:nvCxnSpPr>
      <xdr:spPr>
        <a:xfrm flipV="1">
          <a:off x="15052040" y="9038590"/>
          <a:ext cx="0" cy="12877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61</xdr:row>
      <xdr:rowOff>72390</xdr:rowOff>
    </xdr:from>
    <xdr:ext cx="762000" cy="257175"/>
    <xdr:sp macro="" textlink="">
      <xdr:nvSpPr>
        <xdr:cNvPr id="249" name="その他最小値テキスト"/>
        <xdr:cNvSpPr txBox="1"/>
      </xdr:nvSpPr>
      <xdr:spPr>
        <a:xfrm>
          <a:off x="15126335" y="1029843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100330</xdr:rowOff>
    </xdr:from>
    <xdr:to>
      <xdr:col>82</xdr:col>
      <xdr:colOff>182245</xdr:colOff>
      <xdr:row>61</xdr:row>
      <xdr:rowOff>100330</xdr:rowOff>
    </xdr:to>
    <xdr:cxnSp macro="">
      <xdr:nvCxnSpPr>
        <xdr:cNvPr id="250" name="直線コネクタ 249"/>
        <xdr:cNvCxnSpPr/>
      </xdr:nvCxnSpPr>
      <xdr:spPr>
        <a:xfrm>
          <a:off x="14963140" y="1032637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52</xdr:row>
      <xdr:rowOff>68580</xdr:rowOff>
    </xdr:from>
    <xdr:ext cx="762000" cy="257810"/>
    <xdr:sp macro="" textlink="">
      <xdr:nvSpPr>
        <xdr:cNvPr id="251" name="その他最大値テキスト"/>
        <xdr:cNvSpPr txBox="1"/>
      </xdr:nvSpPr>
      <xdr:spPr>
        <a:xfrm>
          <a:off x="15126335" y="87858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7.1</a:t>
          </a:r>
          <a:endParaRPr kumimoji="1" lang="ja-JP" altLang="en-US" sz="1000" b="1">
            <a:latin typeface="ＭＳ Ｐゴシック"/>
            <a:ea typeface="ＭＳ Ｐゴシック"/>
          </a:endParaRPr>
        </a:p>
      </xdr:txBody>
    </xdr:sp>
    <xdr:clientData/>
  </xdr:oneCellAnchor>
  <xdr:twoCellAnchor>
    <xdr:from>
      <xdr:col>82</xdr:col>
      <xdr:colOff>19050</xdr:colOff>
      <xdr:row>53</xdr:row>
      <xdr:rowOff>153670</xdr:rowOff>
    </xdr:from>
    <xdr:to>
      <xdr:col>82</xdr:col>
      <xdr:colOff>182245</xdr:colOff>
      <xdr:row>53</xdr:row>
      <xdr:rowOff>153670</xdr:rowOff>
    </xdr:to>
    <xdr:cxnSp macro="">
      <xdr:nvCxnSpPr>
        <xdr:cNvPr id="252" name="直線コネクタ 251"/>
        <xdr:cNvCxnSpPr/>
      </xdr:nvCxnSpPr>
      <xdr:spPr>
        <a:xfrm>
          <a:off x="14963140" y="903859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69850</xdr:rowOff>
    </xdr:from>
    <xdr:to>
      <xdr:col>82</xdr:col>
      <xdr:colOff>107950</xdr:colOff>
      <xdr:row>57</xdr:row>
      <xdr:rowOff>100330</xdr:rowOff>
    </xdr:to>
    <xdr:cxnSp macro="">
      <xdr:nvCxnSpPr>
        <xdr:cNvPr id="253" name="直線コネクタ 252"/>
        <xdr:cNvCxnSpPr/>
      </xdr:nvCxnSpPr>
      <xdr:spPr>
        <a:xfrm>
          <a:off x="14284960" y="9625330"/>
          <a:ext cx="7670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55</xdr:row>
      <xdr:rowOff>31750</xdr:rowOff>
    </xdr:from>
    <xdr:ext cx="762000" cy="256540"/>
    <xdr:sp macro="" textlink="">
      <xdr:nvSpPr>
        <xdr:cNvPr id="254" name="その他平均値テキスト"/>
        <xdr:cNvSpPr txBox="1"/>
      </xdr:nvSpPr>
      <xdr:spPr>
        <a:xfrm>
          <a:off x="15126335" y="92519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15240</xdr:rowOff>
    </xdr:from>
    <xdr:to>
      <xdr:col>82</xdr:col>
      <xdr:colOff>158750</xdr:colOff>
      <xdr:row>56</xdr:row>
      <xdr:rowOff>116840</xdr:rowOff>
    </xdr:to>
    <xdr:sp macro="" textlink="">
      <xdr:nvSpPr>
        <xdr:cNvPr id="255" name="フローチャート: 判断 254"/>
        <xdr:cNvSpPr/>
      </xdr:nvSpPr>
      <xdr:spPr>
        <a:xfrm>
          <a:off x="15001240" y="9403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165100</xdr:rowOff>
    </xdr:from>
    <xdr:to>
      <xdr:col>78</xdr:col>
      <xdr:colOff>69850</xdr:colOff>
      <xdr:row>57</xdr:row>
      <xdr:rowOff>69850</xdr:rowOff>
    </xdr:to>
    <xdr:cxnSp macro="">
      <xdr:nvCxnSpPr>
        <xdr:cNvPr id="256" name="直線コネクタ 255"/>
        <xdr:cNvCxnSpPr/>
      </xdr:nvCxnSpPr>
      <xdr:spPr>
        <a:xfrm>
          <a:off x="13484860" y="9552940"/>
          <a:ext cx="8001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22860</xdr:rowOff>
    </xdr:from>
    <xdr:to>
      <xdr:col>78</xdr:col>
      <xdr:colOff>120650</xdr:colOff>
      <xdr:row>56</xdr:row>
      <xdr:rowOff>124460</xdr:rowOff>
    </xdr:to>
    <xdr:sp macro="" textlink="">
      <xdr:nvSpPr>
        <xdr:cNvPr id="257" name="フローチャート: 判断 256"/>
        <xdr:cNvSpPr/>
      </xdr:nvSpPr>
      <xdr:spPr>
        <a:xfrm>
          <a:off x="1423416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134620</xdr:rowOff>
    </xdr:from>
    <xdr:ext cx="734695" cy="259080"/>
    <xdr:sp macro="" textlink="">
      <xdr:nvSpPr>
        <xdr:cNvPr id="258" name="テキスト ボックス 257"/>
        <xdr:cNvSpPr txBox="1"/>
      </xdr:nvSpPr>
      <xdr:spPr>
        <a:xfrm>
          <a:off x="13939520" y="918718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56</xdr:row>
      <xdr:rowOff>165100</xdr:rowOff>
    </xdr:from>
    <xdr:to>
      <xdr:col>73</xdr:col>
      <xdr:colOff>180975</xdr:colOff>
      <xdr:row>57</xdr:row>
      <xdr:rowOff>46990</xdr:rowOff>
    </xdr:to>
    <xdr:cxnSp macro="">
      <xdr:nvCxnSpPr>
        <xdr:cNvPr id="259" name="直線コネクタ 258"/>
        <xdr:cNvCxnSpPr/>
      </xdr:nvCxnSpPr>
      <xdr:spPr>
        <a:xfrm flipV="1">
          <a:off x="12666980" y="9552940"/>
          <a:ext cx="81788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60" name="フローチャート: 判断 259"/>
        <xdr:cNvSpPr/>
      </xdr:nvSpPr>
      <xdr:spPr>
        <a:xfrm>
          <a:off x="13434060" y="938403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104140</xdr:rowOff>
    </xdr:from>
    <xdr:ext cx="762000" cy="257175"/>
    <xdr:sp macro="" textlink="">
      <xdr:nvSpPr>
        <xdr:cNvPr id="261" name="テキスト ボックス 260"/>
        <xdr:cNvSpPr txBox="1"/>
      </xdr:nvSpPr>
      <xdr:spPr>
        <a:xfrm>
          <a:off x="13121640" y="915670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46990</xdr:rowOff>
    </xdr:from>
    <xdr:to>
      <xdr:col>69</xdr:col>
      <xdr:colOff>92075</xdr:colOff>
      <xdr:row>57</xdr:row>
      <xdr:rowOff>77470</xdr:rowOff>
    </xdr:to>
    <xdr:cxnSp macro="">
      <xdr:nvCxnSpPr>
        <xdr:cNvPr id="262" name="直線コネクタ 261"/>
        <xdr:cNvCxnSpPr/>
      </xdr:nvCxnSpPr>
      <xdr:spPr>
        <a:xfrm flipV="1">
          <a:off x="11849100" y="9602470"/>
          <a:ext cx="81788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30480</xdr:rowOff>
    </xdr:from>
    <xdr:to>
      <xdr:col>69</xdr:col>
      <xdr:colOff>142875</xdr:colOff>
      <xdr:row>56</xdr:row>
      <xdr:rowOff>132080</xdr:rowOff>
    </xdr:to>
    <xdr:sp macro="" textlink="">
      <xdr:nvSpPr>
        <xdr:cNvPr id="263" name="フローチャート: 判断 262"/>
        <xdr:cNvSpPr/>
      </xdr:nvSpPr>
      <xdr:spPr>
        <a:xfrm>
          <a:off x="12616180" y="941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142240</xdr:rowOff>
    </xdr:from>
    <xdr:ext cx="762000" cy="256540"/>
    <xdr:sp macro="" textlink="">
      <xdr:nvSpPr>
        <xdr:cNvPr id="264" name="テキスト ボックス 263"/>
        <xdr:cNvSpPr txBox="1"/>
      </xdr:nvSpPr>
      <xdr:spPr>
        <a:xfrm>
          <a:off x="12321540" y="919480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91440</xdr:rowOff>
    </xdr:from>
    <xdr:to>
      <xdr:col>65</xdr:col>
      <xdr:colOff>53975</xdr:colOff>
      <xdr:row>57</xdr:row>
      <xdr:rowOff>21590</xdr:rowOff>
    </xdr:to>
    <xdr:sp macro="" textlink="">
      <xdr:nvSpPr>
        <xdr:cNvPr id="265" name="フローチャート: 判断 264"/>
        <xdr:cNvSpPr/>
      </xdr:nvSpPr>
      <xdr:spPr>
        <a:xfrm>
          <a:off x="11816080" y="947928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31750</xdr:rowOff>
    </xdr:from>
    <xdr:ext cx="762000" cy="256540"/>
    <xdr:sp macro="" textlink="">
      <xdr:nvSpPr>
        <xdr:cNvPr id="266" name="テキスト ボックス 265"/>
        <xdr:cNvSpPr txBox="1"/>
      </xdr:nvSpPr>
      <xdr:spPr>
        <a:xfrm>
          <a:off x="11503660" y="925195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7175"/>
    <xdr:sp macro="" textlink="">
      <xdr:nvSpPr>
        <xdr:cNvPr id="267" name="テキスト ボックス 266"/>
        <xdr:cNvSpPr txBox="1"/>
      </xdr:nvSpPr>
      <xdr:spPr>
        <a:xfrm>
          <a:off x="14853920" y="107391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2000" cy="257175"/>
    <xdr:sp macro="" textlink="">
      <xdr:nvSpPr>
        <xdr:cNvPr id="268" name="テキスト ボックス 267"/>
        <xdr:cNvSpPr txBox="1"/>
      </xdr:nvSpPr>
      <xdr:spPr>
        <a:xfrm>
          <a:off x="14086840" y="107391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2000" cy="257175"/>
    <xdr:sp macro="" textlink="">
      <xdr:nvSpPr>
        <xdr:cNvPr id="269" name="テキスト ボックス 268"/>
        <xdr:cNvSpPr txBox="1"/>
      </xdr:nvSpPr>
      <xdr:spPr>
        <a:xfrm>
          <a:off x="13286740" y="107391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7175"/>
    <xdr:sp macro="" textlink="">
      <xdr:nvSpPr>
        <xdr:cNvPr id="270" name="テキスト ボックス 269"/>
        <xdr:cNvSpPr txBox="1"/>
      </xdr:nvSpPr>
      <xdr:spPr>
        <a:xfrm>
          <a:off x="12468860" y="107391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182245</xdr:colOff>
      <xdr:row>64</xdr:row>
      <xdr:rowOff>10160</xdr:rowOff>
    </xdr:from>
    <xdr:ext cx="762000" cy="257175"/>
    <xdr:sp macro="" textlink="">
      <xdr:nvSpPr>
        <xdr:cNvPr id="271" name="テキスト ボックス 270"/>
        <xdr:cNvSpPr txBox="1"/>
      </xdr:nvSpPr>
      <xdr:spPr>
        <a:xfrm>
          <a:off x="11663680" y="107391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57</xdr:row>
      <xdr:rowOff>49530</xdr:rowOff>
    </xdr:from>
    <xdr:to>
      <xdr:col>82</xdr:col>
      <xdr:colOff>158750</xdr:colOff>
      <xdr:row>57</xdr:row>
      <xdr:rowOff>151130</xdr:rowOff>
    </xdr:to>
    <xdr:sp macro="" textlink="">
      <xdr:nvSpPr>
        <xdr:cNvPr id="272" name="楕円 271"/>
        <xdr:cNvSpPr/>
      </xdr:nvSpPr>
      <xdr:spPr>
        <a:xfrm>
          <a:off x="15001240" y="9605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57</xdr:row>
      <xdr:rowOff>21590</xdr:rowOff>
    </xdr:from>
    <xdr:ext cx="762000" cy="259080"/>
    <xdr:sp macro="" textlink="">
      <xdr:nvSpPr>
        <xdr:cNvPr id="273" name="その他該当値テキスト"/>
        <xdr:cNvSpPr txBox="1"/>
      </xdr:nvSpPr>
      <xdr:spPr>
        <a:xfrm>
          <a:off x="15126335" y="9577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4" name="楕円 273"/>
        <xdr:cNvSpPr/>
      </xdr:nvSpPr>
      <xdr:spPr>
        <a:xfrm>
          <a:off x="14234160" y="9574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105410</xdr:rowOff>
    </xdr:from>
    <xdr:ext cx="734695" cy="258445"/>
    <xdr:sp macro="" textlink="">
      <xdr:nvSpPr>
        <xdr:cNvPr id="275" name="テキスト ボックス 274"/>
        <xdr:cNvSpPr txBox="1"/>
      </xdr:nvSpPr>
      <xdr:spPr>
        <a:xfrm>
          <a:off x="13939520" y="9660890"/>
          <a:ext cx="7346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56</xdr:row>
      <xdr:rowOff>114300</xdr:rowOff>
    </xdr:from>
    <xdr:to>
      <xdr:col>74</xdr:col>
      <xdr:colOff>31750</xdr:colOff>
      <xdr:row>57</xdr:row>
      <xdr:rowOff>44450</xdr:rowOff>
    </xdr:to>
    <xdr:sp macro="" textlink="">
      <xdr:nvSpPr>
        <xdr:cNvPr id="276" name="楕円 275"/>
        <xdr:cNvSpPr/>
      </xdr:nvSpPr>
      <xdr:spPr>
        <a:xfrm>
          <a:off x="13434060" y="950214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29210</xdr:rowOff>
    </xdr:from>
    <xdr:ext cx="762000" cy="257175"/>
    <xdr:sp macro="" textlink="">
      <xdr:nvSpPr>
        <xdr:cNvPr id="277" name="テキスト ボックス 276"/>
        <xdr:cNvSpPr txBox="1"/>
      </xdr:nvSpPr>
      <xdr:spPr>
        <a:xfrm>
          <a:off x="13121640" y="95846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14.0</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56</xdr:row>
      <xdr:rowOff>167640</xdr:rowOff>
    </xdr:from>
    <xdr:to>
      <xdr:col>69</xdr:col>
      <xdr:colOff>142875</xdr:colOff>
      <xdr:row>57</xdr:row>
      <xdr:rowOff>97790</xdr:rowOff>
    </xdr:to>
    <xdr:sp macro="" textlink="">
      <xdr:nvSpPr>
        <xdr:cNvPr id="278" name="楕円 277"/>
        <xdr:cNvSpPr/>
      </xdr:nvSpPr>
      <xdr:spPr>
        <a:xfrm>
          <a:off x="12616180" y="9555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82550</xdr:rowOff>
    </xdr:from>
    <xdr:ext cx="762000" cy="259080"/>
    <xdr:sp macro="" textlink="">
      <xdr:nvSpPr>
        <xdr:cNvPr id="279" name="テキスト ボックス 278"/>
        <xdr:cNvSpPr txBox="1"/>
      </xdr:nvSpPr>
      <xdr:spPr>
        <a:xfrm>
          <a:off x="12321540" y="9638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57</xdr:row>
      <xdr:rowOff>26670</xdr:rowOff>
    </xdr:from>
    <xdr:to>
      <xdr:col>65</xdr:col>
      <xdr:colOff>53975</xdr:colOff>
      <xdr:row>57</xdr:row>
      <xdr:rowOff>128270</xdr:rowOff>
    </xdr:to>
    <xdr:sp macro="" textlink="">
      <xdr:nvSpPr>
        <xdr:cNvPr id="280" name="楕円 279"/>
        <xdr:cNvSpPr/>
      </xdr:nvSpPr>
      <xdr:spPr>
        <a:xfrm>
          <a:off x="11816080" y="9582150"/>
          <a:ext cx="838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113030</xdr:rowOff>
    </xdr:from>
    <xdr:ext cx="762000" cy="259080"/>
    <xdr:sp macro="" textlink="">
      <xdr:nvSpPr>
        <xdr:cNvPr id="281" name="テキスト ボックス 280"/>
        <xdr:cNvSpPr txBox="1"/>
      </xdr:nvSpPr>
      <xdr:spPr>
        <a:xfrm>
          <a:off x="11503660" y="9668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xdr:cNvSpPr/>
      </xdr:nvSpPr>
      <xdr:spPr>
        <a:xfrm>
          <a:off x="11343640" y="45961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xdr:cNvSpPr/>
      </xdr:nvSpPr>
      <xdr:spPr>
        <a:xfrm>
          <a:off x="1557020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xdr:cNvSpPr/>
      </xdr:nvSpPr>
      <xdr:spPr>
        <a:xfrm>
          <a:off x="1557020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xdr:cNvSpPr/>
      </xdr:nvSpPr>
      <xdr:spPr>
        <a:xfrm>
          <a:off x="17117060" y="46596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xdr:cNvSpPr/>
      </xdr:nvSpPr>
      <xdr:spPr>
        <a:xfrm>
          <a:off x="17117060" y="48463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xdr:cNvSpPr/>
      </xdr:nvSpPr>
      <xdr:spPr>
        <a:xfrm>
          <a:off x="18587720" y="46596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xdr:cNvSpPr/>
      </xdr:nvSpPr>
      <xdr:spPr>
        <a:xfrm>
          <a:off x="18587720" y="48463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xdr:cNvSpPr/>
      </xdr:nvSpPr>
      <xdr:spPr>
        <a:xfrm>
          <a:off x="11343640" y="51562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30</xdr:row>
      <xdr:rowOff>127000</xdr:rowOff>
    </xdr:from>
    <xdr:to>
      <xdr:col>113</xdr:col>
      <xdr:colOff>130175</xdr:colOff>
      <xdr:row>44</xdr:row>
      <xdr:rowOff>12700</xdr:rowOff>
    </xdr:to>
    <xdr:sp macro="" textlink="">
      <xdr:nvSpPr>
        <xdr:cNvPr id="290" name="正方形/長方形 289"/>
        <xdr:cNvSpPr/>
      </xdr:nvSpPr>
      <xdr:spPr>
        <a:xfrm>
          <a:off x="15855315" y="51562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xdr:cNvSpPr/>
      </xdr:nvSpPr>
      <xdr:spPr>
        <a:xfrm>
          <a:off x="15915640" y="51562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xdr:cNvSpPr txBox="1"/>
      </xdr:nvSpPr>
      <xdr:spPr>
        <a:xfrm>
          <a:off x="15953740" y="54660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物価高騰の影響で一部事務組合の負担金や公営企業への繰出金が増加傾向にあり，類似団体平均より高い比率となっている。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今後も物価高騰の影響は続くものと思われるため，事業見直し等による歳出の削減に積極的に取り組む必要がある。</a:t>
          </a:r>
        </a:p>
      </xdr:txBody>
    </xdr:sp>
    <xdr:clientData/>
  </xdr:twoCellAnchor>
  <xdr:oneCellAnchor>
    <xdr:from>
      <xdr:col>62</xdr:col>
      <xdr:colOff>6350</xdr:colOff>
      <xdr:row>29</xdr:row>
      <xdr:rowOff>107950</xdr:rowOff>
    </xdr:from>
    <xdr:ext cx="298450" cy="223520"/>
    <xdr:sp macro="" textlink="">
      <xdr:nvSpPr>
        <xdr:cNvPr id="293" name="テキスト ボックス 292"/>
        <xdr:cNvSpPr txBox="1"/>
      </xdr:nvSpPr>
      <xdr:spPr>
        <a:xfrm>
          <a:off x="11305540" y="496951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xdr:cNvCxnSpPr/>
      </xdr:nvCxnSpPr>
      <xdr:spPr>
        <a:xfrm>
          <a:off x="11343640" y="73888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095" cy="259080"/>
    <xdr:sp macro="" textlink="">
      <xdr:nvSpPr>
        <xdr:cNvPr id="295" name="テキスト ボックス 294"/>
        <xdr:cNvSpPr txBox="1"/>
      </xdr:nvSpPr>
      <xdr:spPr>
        <a:xfrm>
          <a:off x="10888980" y="725043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xdr:cNvCxnSpPr/>
      </xdr:nvCxnSpPr>
      <xdr:spPr>
        <a:xfrm>
          <a:off x="11343640" y="694309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99060</xdr:rowOff>
    </xdr:from>
    <xdr:ext cx="506095" cy="259080"/>
    <xdr:sp macro="" textlink="">
      <xdr:nvSpPr>
        <xdr:cNvPr id="297" name="テキスト ボックス 296"/>
        <xdr:cNvSpPr txBox="1"/>
      </xdr:nvSpPr>
      <xdr:spPr>
        <a:xfrm>
          <a:off x="10888980" y="680466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xdr:cNvCxnSpPr/>
      </xdr:nvCxnSpPr>
      <xdr:spPr>
        <a:xfrm>
          <a:off x="11343640" y="649732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156210</xdr:rowOff>
    </xdr:from>
    <xdr:ext cx="506095" cy="259080"/>
    <xdr:sp macro="" textlink="">
      <xdr:nvSpPr>
        <xdr:cNvPr id="299" name="テキスト ボックス 298"/>
        <xdr:cNvSpPr txBox="1"/>
      </xdr:nvSpPr>
      <xdr:spPr>
        <a:xfrm>
          <a:off x="10888980" y="635889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xdr:cNvCxnSpPr/>
      </xdr:nvCxnSpPr>
      <xdr:spPr>
        <a:xfrm>
          <a:off x="11343640" y="604774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41910</xdr:rowOff>
    </xdr:from>
    <xdr:ext cx="506095" cy="259080"/>
    <xdr:sp macro="" textlink="">
      <xdr:nvSpPr>
        <xdr:cNvPr id="301" name="テキスト ボックス 300"/>
        <xdr:cNvSpPr txBox="1"/>
      </xdr:nvSpPr>
      <xdr:spPr>
        <a:xfrm>
          <a:off x="10888980" y="590931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xdr:cNvCxnSpPr/>
      </xdr:nvCxnSpPr>
      <xdr:spPr>
        <a:xfrm>
          <a:off x="11343640" y="560197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99060</xdr:rowOff>
    </xdr:from>
    <xdr:ext cx="506095" cy="259080"/>
    <xdr:sp macro="" textlink="">
      <xdr:nvSpPr>
        <xdr:cNvPr id="303" name="テキスト ボックス 302"/>
        <xdr:cNvSpPr txBox="1"/>
      </xdr:nvSpPr>
      <xdr:spPr>
        <a:xfrm>
          <a:off x="10888980" y="546354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1343640" y="51562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xdr:cNvSpPr/>
      </xdr:nvSpPr>
      <xdr:spPr>
        <a:xfrm>
          <a:off x="11343640" y="51562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41</xdr:row>
      <xdr:rowOff>124460</xdr:rowOff>
    </xdr:to>
    <xdr:cxnSp macro="">
      <xdr:nvCxnSpPr>
        <xdr:cNvPr id="306" name="直線コネクタ 305"/>
        <xdr:cNvCxnSpPr/>
      </xdr:nvCxnSpPr>
      <xdr:spPr>
        <a:xfrm flipV="1">
          <a:off x="15052040" y="5826760"/>
          <a:ext cx="0" cy="1170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41</xdr:row>
      <xdr:rowOff>96520</xdr:rowOff>
    </xdr:from>
    <xdr:ext cx="762000" cy="259080"/>
    <xdr:sp macro="" textlink="">
      <xdr:nvSpPr>
        <xdr:cNvPr id="307" name="補助費等最小値テキスト"/>
        <xdr:cNvSpPr txBox="1"/>
      </xdr:nvSpPr>
      <xdr:spPr>
        <a:xfrm>
          <a:off x="15126335" y="696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82</xdr:col>
      <xdr:colOff>19050</xdr:colOff>
      <xdr:row>41</xdr:row>
      <xdr:rowOff>124460</xdr:rowOff>
    </xdr:from>
    <xdr:to>
      <xdr:col>82</xdr:col>
      <xdr:colOff>182245</xdr:colOff>
      <xdr:row>41</xdr:row>
      <xdr:rowOff>124460</xdr:rowOff>
    </xdr:to>
    <xdr:cxnSp macro="">
      <xdr:nvCxnSpPr>
        <xdr:cNvPr id="308" name="直線コネクタ 307"/>
        <xdr:cNvCxnSpPr/>
      </xdr:nvCxnSpPr>
      <xdr:spPr>
        <a:xfrm>
          <a:off x="14963140" y="699770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33</xdr:row>
      <xdr:rowOff>41910</xdr:rowOff>
    </xdr:from>
    <xdr:ext cx="762000" cy="259080"/>
    <xdr:sp macro="" textlink="">
      <xdr:nvSpPr>
        <xdr:cNvPr id="309" name="補助費等最大値テキスト"/>
        <xdr:cNvSpPr txBox="1"/>
      </xdr:nvSpPr>
      <xdr:spPr>
        <a:xfrm>
          <a:off x="15126335" y="55740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a:t>
          </a:r>
          <a:endParaRPr kumimoji="1" lang="ja-JP" altLang="en-US" sz="1000" b="1">
            <a:latin typeface="ＭＳ Ｐゴシック"/>
            <a:ea typeface="ＭＳ Ｐゴシック"/>
          </a:endParaRPr>
        </a:p>
      </xdr:txBody>
    </xdr:sp>
    <xdr:clientData/>
  </xdr:oneCellAnchor>
  <xdr:twoCellAnchor>
    <xdr:from>
      <xdr:col>82</xdr:col>
      <xdr:colOff>19050</xdr:colOff>
      <xdr:row>34</xdr:row>
      <xdr:rowOff>127000</xdr:rowOff>
    </xdr:from>
    <xdr:to>
      <xdr:col>82</xdr:col>
      <xdr:colOff>182245</xdr:colOff>
      <xdr:row>34</xdr:row>
      <xdr:rowOff>127000</xdr:rowOff>
    </xdr:to>
    <xdr:cxnSp macro="">
      <xdr:nvCxnSpPr>
        <xdr:cNvPr id="310" name="直線コネクタ 309"/>
        <xdr:cNvCxnSpPr/>
      </xdr:nvCxnSpPr>
      <xdr:spPr>
        <a:xfrm>
          <a:off x="14963140" y="582676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31115</xdr:rowOff>
    </xdr:from>
    <xdr:to>
      <xdr:col>82</xdr:col>
      <xdr:colOff>107950</xdr:colOff>
      <xdr:row>38</xdr:row>
      <xdr:rowOff>113030</xdr:rowOff>
    </xdr:to>
    <xdr:cxnSp macro="">
      <xdr:nvCxnSpPr>
        <xdr:cNvPr id="311" name="直線コネクタ 310"/>
        <xdr:cNvCxnSpPr/>
      </xdr:nvCxnSpPr>
      <xdr:spPr>
        <a:xfrm>
          <a:off x="14284960" y="6401435"/>
          <a:ext cx="76708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36</xdr:row>
      <xdr:rowOff>12700</xdr:rowOff>
    </xdr:from>
    <xdr:ext cx="762000" cy="257810"/>
    <xdr:sp macro="" textlink="">
      <xdr:nvSpPr>
        <xdr:cNvPr id="312" name="補助費等平均値テキスト"/>
        <xdr:cNvSpPr txBox="1"/>
      </xdr:nvSpPr>
      <xdr:spPr>
        <a:xfrm>
          <a:off x="15126335" y="6047740"/>
          <a:ext cx="7620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36</xdr:row>
      <xdr:rowOff>167640</xdr:rowOff>
    </xdr:from>
    <xdr:to>
      <xdr:col>82</xdr:col>
      <xdr:colOff>158750</xdr:colOff>
      <xdr:row>37</xdr:row>
      <xdr:rowOff>97790</xdr:rowOff>
    </xdr:to>
    <xdr:sp macro="" textlink="">
      <xdr:nvSpPr>
        <xdr:cNvPr id="313" name="フローチャート: 判断 312"/>
        <xdr:cNvSpPr/>
      </xdr:nvSpPr>
      <xdr:spPr>
        <a:xfrm>
          <a:off x="15001240" y="6202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142875</xdr:rowOff>
    </xdr:from>
    <xdr:to>
      <xdr:col>78</xdr:col>
      <xdr:colOff>69850</xdr:colOff>
      <xdr:row>38</xdr:row>
      <xdr:rowOff>31115</xdr:rowOff>
    </xdr:to>
    <xdr:cxnSp macro="">
      <xdr:nvCxnSpPr>
        <xdr:cNvPr id="314" name="直線コネクタ 313"/>
        <xdr:cNvCxnSpPr/>
      </xdr:nvCxnSpPr>
      <xdr:spPr>
        <a:xfrm>
          <a:off x="13484860" y="6345555"/>
          <a:ext cx="8001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153670</xdr:rowOff>
    </xdr:from>
    <xdr:to>
      <xdr:col>78</xdr:col>
      <xdr:colOff>120650</xdr:colOff>
      <xdr:row>37</xdr:row>
      <xdr:rowOff>84455</xdr:rowOff>
    </xdr:to>
    <xdr:sp macro="" textlink="">
      <xdr:nvSpPr>
        <xdr:cNvPr id="315" name="フローチャート: 判断 314"/>
        <xdr:cNvSpPr/>
      </xdr:nvSpPr>
      <xdr:spPr>
        <a:xfrm>
          <a:off x="14234160" y="618871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93980</xdr:rowOff>
    </xdr:from>
    <xdr:ext cx="734695" cy="259080"/>
    <xdr:sp macro="" textlink="">
      <xdr:nvSpPr>
        <xdr:cNvPr id="316" name="テキスト ボックス 315"/>
        <xdr:cNvSpPr txBox="1"/>
      </xdr:nvSpPr>
      <xdr:spPr>
        <a:xfrm>
          <a:off x="13939520" y="5961380"/>
          <a:ext cx="734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37</xdr:row>
      <xdr:rowOff>142875</xdr:rowOff>
    </xdr:from>
    <xdr:to>
      <xdr:col>73</xdr:col>
      <xdr:colOff>180975</xdr:colOff>
      <xdr:row>37</xdr:row>
      <xdr:rowOff>142875</xdr:rowOff>
    </xdr:to>
    <xdr:cxnSp macro="">
      <xdr:nvCxnSpPr>
        <xdr:cNvPr id="317" name="直線コネクタ 316"/>
        <xdr:cNvCxnSpPr/>
      </xdr:nvCxnSpPr>
      <xdr:spPr>
        <a:xfrm>
          <a:off x="12666980" y="634555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130810</xdr:rowOff>
    </xdr:from>
    <xdr:to>
      <xdr:col>74</xdr:col>
      <xdr:colOff>31750</xdr:colOff>
      <xdr:row>37</xdr:row>
      <xdr:rowOff>60960</xdr:rowOff>
    </xdr:to>
    <xdr:sp macro="" textlink="">
      <xdr:nvSpPr>
        <xdr:cNvPr id="318" name="フローチャート: 判断 317"/>
        <xdr:cNvSpPr/>
      </xdr:nvSpPr>
      <xdr:spPr>
        <a:xfrm>
          <a:off x="13434060" y="616585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71120</xdr:rowOff>
    </xdr:from>
    <xdr:ext cx="762000" cy="257175"/>
    <xdr:sp macro="" textlink="">
      <xdr:nvSpPr>
        <xdr:cNvPr id="319" name="テキスト ボックス 318"/>
        <xdr:cNvSpPr txBox="1"/>
      </xdr:nvSpPr>
      <xdr:spPr>
        <a:xfrm>
          <a:off x="13121640" y="59385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37</xdr:row>
      <xdr:rowOff>142875</xdr:rowOff>
    </xdr:from>
    <xdr:to>
      <xdr:col>69</xdr:col>
      <xdr:colOff>92075</xdr:colOff>
      <xdr:row>37</xdr:row>
      <xdr:rowOff>142875</xdr:rowOff>
    </xdr:to>
    <xdr:cxnSp macro="">
      <xdr:nvCxnSpPr>
        <xdr:cNvPr id="320" name="直線コネクタ 319"/>
        <xdr:cNvCxnSpPr/>
      </xdr:nvCxnSpPr>
      <xdr:spPr>
        <a:xfrm>
          <a:off x="11849100" y="634555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37</xdr:row>
      <xdr:rowOff>14605</xdr:rowOff>
    </xdr:from>
    <xdr:to>
      <xdr:col>69</xdr:col>
      <xdr:colOff>142875</xdr:colOff>
      <xdr:row>37</xdr:row>
      <xdr:rowOff>116205</xdr:rowOff>
    </xdr:to>
    <xdr:sp macro="" textlink="">
      <xdr:nvSpPr>
        <xdr:cNvPr id="321" name="フローチャート: 判断 320"/>
        <xdr:cNvSpPr/>
      </xdr:nvSpPr>
      <xdr:spPr>
        <a:xfrm>
          <a:off x="1261618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126365</xdr:rowOff>
    </xdr:from>
    <xdr:ext cx="762000" cy="257175"/>
    <xdr:sp macro="" textlink="">
      <xdr:nvSpPr>
        <xdr:cNvPr id="322" name="テキスト ボックス 321"/>
        <xdr:cNvSpPr txBox="1"/>
      </xdr:nvSpPr>
      <xdr:spPr>
        <a:xfrm>
          <a:off x="12321540" y="59937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36</xdr:row>
      <xdr:rowOff>62230</xdr:rowOff>
    </xdr:from>
    <xdr:to>
      <xdr:col>65</xdr:col>
      <xdr:colOff>53975</xdr:colOff>
      <xdr:row>36</xdr:row>
      <xdr:rowOff>163830</xdr:rowOff>
    </xdr:to>
    <xdr:sp macro="" textlink="">
      <xdr:nvSpPr>
        <xdr:cNvPr id="323" name="フローチャート: 判断 322"/>
        <xdr:cNvSpPr/>
      </xdr:nvSpPr>
      <xdr:spPr>
        <a:xfrm>
          <a:off x="11816080" y="609727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2540</xdr:rowOff>
    </xdr:from>
    <xdr:ext cx="762000" cy="259080"/>
    <xdr:sp macro="" textlink="">
      <xdr:nvSpPr>
        <xdr:cNvPr id="324" name="テキスト ボックス 323"/>
        <xdr:cNvSpPr txBox="1"/>
      </xdr:nvSpPr>
      <xdr:spPr>
        <a:xfrm>
          <a:off x="11503660" y="586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7175"/>
    <xdr:sp macro="" textlink="">
      <xdr:nvSpPr>
        <xdr:cNvPr id="325" name="テキスト ボックス 324"/>
        <xdr:cNvSpPr txBox="1"/>
      </xdr:nvSpPr>
      <xdr:spPr>
        <a:xfrm>
          <a:off x="14853920" y="73863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2000" cy="257175"/>
    <xdr:sp macro="" textlink="">
      <xdr:nvSpPr>
        <xdr:cNvPr id="326" name="テキスト ボックス 325"/>
        <xdr:cNvSpPr txBox="1"/>
      </xdr:nvSpPr>
      <xdr:spPr>
        <a:xfrm>
          <a:off x="14086840" y="73863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2000" cy="257175"/>
    <xdr:sp macro="" textlink="">
      <xdr:nvSpPr>
        <xdr:cNvPr id="327" name="テキスト ボックス 326"/>
        <xdr:cNvSpPr txBox="1"/>
      </xdr:nvSpPr>
      <xdr:spPr>
        <a:xfrm>
          <a:off x="13286740" y="73863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7175"/>
    <xdr:sp macro="" textlink="">
      <xdr:nvSpPr>
        <xdr:cNvPr id="328" name="テキスト ボックス 327"/>
        <xdr:cNvSpPr txBox="1"/>
      </xdr:nvSpPr>
      <xdr:spPr>
        <a:xfrm>
          <a:off x="12468860" y="73863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182245</xdr:colOff>
      <xdr:row>44</xdr:row>
      <xdr:rowOff>10160</xdr:rowOff>
    </xdr:from>
    <xdr:ext cx="762000" cy="257175"/>
    <xdr:sp macro="" textlink="">
      <xdr:nvSpPr>
        <xdr:cNvPr id="329" name="テキスト ボックス 328"/>
        <xdr:cNvSpPr txBox="1"/>
      </xdr:nvSpPr>
      <xdr:spPr>
        <a:xfrm>
          <a:off x="11663680" y="73863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38</xdr:row>
      <xdr:rowOff>62230</xdr:rowOff>
    </xdr:from>
    <xdr:to>
      <xdr:col>82</xdr:col>
      <xdr:colOff>158750</xdr:colOff>
      <xdr:row>38</xdr:row>
      <xdr:rowOff>163830</xdr:rowOff>
    </xdr:to>
    <xdr:sp macro="" textlink="">
      <xdr:nvSpPr>
        <xdr:cNvPr id="330" name="楕円 329"/>
        <xdr:cNvSpPr/>
      </xdr:nvSpPr>
      <xdr:spPr>
        <a:xfrm>
          <a:off x="15001240" y="6432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38</xdr:row>
      <xdr:rowOff>34290</xdr:rowOff>
    </xdr:from>
    <xdr:ext cx="762000" cy="257175"/>
    <xdr:sp macro="" textlink="">
      <xdr:nvSpPr>
        <xdr:cNvPr id="331" name="補助費等該当値テキスト"/>
        <xdr:cNvSpPr txBox="1"/>
      </xdr:nvSpPr>
      <xdr:spPr>
        <a:xfrm>
          <a:off x="15126335" y="64046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19.7</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37</xdr:row>
      <xdr:rowOff>151765</xdr:rowOff>
    </xdr:from>
    <xdr:to>
      <xdr:col>78</xdr:col>
      <xdr:colOff>120650</xdr:colOff>
      <xdr:row>38</xdr:row>
      <xdr:rowOff>81915</xdr:rowOff>
    </xdr:to>
    <xdr:sp macro="" textlink="">
      <xdr:nvSpPr>
        <xdr:cNvPr id="332" name="楕円 331"/>
        <xdr:cNvSpPr/>
      </xdr:nvSpPr>
      <xdr:spPr>
        <a:xfrm>
          <a:off x="14234160" y="63544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66675</xdr:rowOff>
    </xdr:from>
    <xdr:ext cx="734695" cy="257175"/>
    <xdr:sp macro="" textlink="">
      <xdr:nvSpPr>
        <xdr:cNvPr id="333" name="テキスト ボックス 332"/>
        <xdr:cNvSpPr txBox="1"/>
      </xdr:nvSpPr>
      <xdr:spPr>
        <a:xfrm>
          <a:off x="13939520" y="643699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17.9</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37</xdr:row>
      <xdr:rowOff>92075</xdr:rowOff>
    </xdr:from>
    <xdr:to>
      <xdr:col>74</xdr:col>
      <xdr:colOff>31750</xdr:colOff>
      <xdr:row>38</xdr:row>
      <xdr:rowOff>22225</xdr:rowOff>
    </xdr:to>
    <xdr:sp macro="" textlink="">
      <xdr:nvSpPr>
        <xdr:cNvPr id="334" name="楕円 333"/>
        <xdr:cNvSpPr/>
      </xdr:nvSpPr>
      <xdr:spPr>
        <a:xfrm>
          <a:off x="13434060" y="62947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6985</xdr:rowOff>
    </xdr:from>
    <xdr:ext cx="762000" cy="259080"/>
    <xdr:sp macro="" textlink="">
      <xdr:nvSpPr>
        <xdr:cNvPr id="335" name="テキスト ボックス 334"/>
        <xdr:cNvSpPr txBox="1"/>
      </xdr:nvSpPr>
      <xdr:spPr>
        <a:xfrm>
          <a:off x="13121640" y="637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37</xdr:row>
      <xdr:rowOff>92075</xdr:rowOff>
    </xdr:from>
    <xdr:to>
      <xdr:col>69</xdr:col>
      <xdr:colOff>142875</xdr:colOff>
      <xdr:row>38</xdr:row>
      <xdr:rowOff>22225</xdr:rowOff>
    </xdr:to>
    <xdr:sp macro="" textlink="">
      <xdr:nvSpPr>
        <xdr:cNvPr id="336" name="楕円 335"/>
        <xdr:cNvSpPr/>
      </xdr:nvSpPr>
      <xdr:spPr>
        <a:xfrm>
          <a:off x="12616180" y="62947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6985</xdr:rowOff>
    </xdr:from>
    <xdr:ext cx="762000" cy="259080"/>
    <xdr:sp macro="" textlink="">
      <xdr:nvSpPr>
        <xdr:cNvPr id="337" name="テキスト ボックス 336"/>
        <xdr:cNvSpPr txBox="1"/>
      </xdr:nvSpPr>
      <xdr:spPr>
        <a:xfrm>
          <a:off x="12321540" y="637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37</xdr:row>
      <xdr:rowOff>92075</xdr:rowOff>
    </xdr:from>
    <xdr:to>
      <xdr:col>65</xdr:col>
      <xdr:colOff>53975</xdr:colOff>
      <xdr:row>38</xdr:row>
      <xdr:rowOff>22225</xdr:rowOff>
    </xdr:to>
    <xdr:sp macro="" textlink="">
      <xdr:nvSpPr>
        <xdr:cNvPr id="338" name="楕円 337"/>
        <xdr:cNvSpPr/>
      </xdr:nvSpPr>
      <xdr:spPr>
        <a:xfrm>
          <a:off x="11816080" y="62947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6985</xdr:rowOff>
    </xdr:from>
    <xdr:ext cx="762000" cy="259080"/>
    <xdr:sp macro="" textlink="">
      <xdr:nvSpPr>
        <xdr:cNvPr id="339" name="テキスト ボックス 338"/>
        <xdr:cNvSpPr txBox="1"/>
      </xdr:nvSpPr>
      <xdr:spPr>
        <a:xfrm>
          <a:off x="11503660" y="637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182245</xdr:colOff>
      <xdr:row>69</xdr:row>
      <xdr:rowOff>44450</xdr:rowOff>
    </xdr:to>
    <xdr:sp macro="" textlink="">
      <xdr:nvSpPr>
        <xdr:cNvPr id="340" name="正方形/長方形 339"/>
        <xdr:cNvSpPr/>
      </xdr:nvSpPr>
      <xdr:spPr>
        <a:xfrm>
          <a:off x="708660" y="11301730"/>
          <a:ext cx="421195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182245</xdr:colOff>
      <xdr:row>67</xdr:row>
      <xdr:rowOff>133350</xdr:rowOff>
    </xdr:from>
    <xdr:to>
      <xdr:col>34</xdr:col>
      <xdr:colOff>120650</xdr:colOff>
      <xdr:row>69</xdr:row>
      <xdr:rowOff>44450</xdr:rowOff>
    </xdr:to>
    <xdr:sp macro="" textlink="">
      <xdr:nvSpPr>
        <xdr:cNvPr id="341" name="正方形/長方形 340"/>
        <xdr:cNvSpPr/>
      </xdr:nvSpPr>
      <xdr:spPr>
        <a:xfrm>
          <a:off x="4920615" y="1136523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182245</xdr:colOff>
      <xdr:row>68</xdr:row>
      <xdr:rowOff>152400</xdr:rowOff>
    </xdr:from>
    <xdr:to>
      <xdr:col>34</xdr:col>
      <xdr:colOff>120650</xdr:colOff>
      <xdr:row>70</xdr:row>
      <xdr:rowOff>63500</xdr:rowOff>
    </xdr:to>
    <xdr:sp macro="" textlink="">
      <xdr:nvSpPr>
        <xdr:cNvPr id="342" name="正方形/長方形 341"/>
        <xdr:cNvSpPr/>
      </xdr:nvSpPr>
      <xdr:spPr>
        <a:xfrm>
          <a:off x="4920615" y="11551920"/>
          <a:ext cx="139636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42/82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xdr:cNvSpPr/>
      </xdr:nvSpPr>
      <xdr:spPr>
        <a:xfrm>
          <a:off x="6464300" y="113652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xdr:cNvSpPr/>
      </xdr:nvSpPr>
      <xdr:spPr>
        <a:xfrm>
          <a:off x="6464300" y="115519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15.9</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xdr:cNvSpPr/>
      </xdr:nvSpPr>
      <xdr:spPr>
        <a:xfrm>
          <a:off x="793496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xdr:cNvSpPr/>
      </xdr:nvSpPr>
      <xdr:spPr>
        <a:xfrm>
          <a:off x="793496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182245</xdr:colOff>
      <xdr:row>84</xdr:row>
      <xdr:rowOff>12700</xdr:rowOff>
    </xdr:to>
    <xdr:sp macro="" textlink="">
      <xdr:nvSpPr>
        <xdr:cNvPr id="347" name="正方形/長方形 346"/>
        <xdr:cNvSpPr/>
      </xdr:nvSpPr>
      <xdr:spPr>
        <a:xfrm>
          <a:off x="708660" y="11861800"/>
          <a:ext cx="4211955"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xdr:cNvSpPr/>
      </xdr:nvSpPr>
      <xdr:spPr>
        <a:xfrm>
          <a:off x="5217160" y="11861800"/>
          <a:ext cx="4853940"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182245</xdr:colOff>
      <xdr:row>72</xdr:row>
      <xdr:rowOff>38100</xdr:rowOff>
    </xdr:to>
    <xdr:sp macro="" textlink="">
      <xdr:nvSpPr>
        <xdr:cNvPr id="349" name="正方形/長方形 348"/>
        <xdr:cNvSpPr/>
      </xdr:nvSpPr>
      <xdr:spPr>
        <a:xfrm>
          <a:off x="5280660" y="11861800"/>
          <a:ext cx="346710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xdr:cNvSpPr txBox="1"/>
      </xdr:nvSpPr>
      <xdr:spPr>
        <a:xfrm>
          <a:off x="5300980" y="121716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比率は類似団体平均を下回っているが，近年，防災・減災事業や自然災害防止事業，最終処分場建設事業等の大規模なハード事業が続いたことにより，今後の増加が見込まれている。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今後も借入額の抑制など債務を増やさない取り組みを継続して実施する必要がある。</a:t>
          </a:r>
        </a:p>
      </xdr:txBody>
    </xdr:sp>
    <xdr:clientData/>
  </xdr:twoCellAnchor>
  <xdr:oneCellAnchor>
    <xdr:from>
      <xdr:col>3</xdr:col>
      <xdr:colOff>123825</xdr:colOff>
      <xdr:row>69</xdr:row>
      <xdr:rowOff>107950</xdr:rowOff>
    </xdr:from>
    <xdr:ext cx="296545" cy="223520"/>
    <xdr:sp macro="" textlink="">
      <xdr:nvSpPr>
        <xdr:cNvPr id="351" name="テキスト ボックス 350"/>
        <xdr:cNvSpPr txBox="1"/>
      </xdr:nvSpPr>
      <xdr:spPr>
        <a:xfrm>
          <a:off x="670560" y="11675110"/>
          <a:ext cx="296545"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182245</xdr:colOff>
      <xdr:row>84</xdr:row>
      <xdr:rowOff>12700</xdr:rowOff>
    </xdr:to>
    <xdr:cxnSp macro="">
      <xdr:nvCxnSpPr>
        <xdr:cNvPr id="352" name="直線コネクタ 351"/>
        <xdr:cNvCxnSpPr/>
      </xdr:nvCxnSpPr>
      <xdr:spPr>
        <a:xfrm>
          <a:off x="708660" y="1409446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8000" cy="259080"/>
    <xdr:sp macro="" textlink="">
      <xdr:nvSpPr>
        <xdr:cNvPr id="353" name="テキスト ボックス 352"/>
        <xdr:cNvSpPr txBox="1"/>
      </xdr:nvSpPr>
      <xdr:spPr>
        <a:xfrm>
          <a:off x="236220" y="1395603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69850</xdr:rowOff>
    </xdr:from>
    <xdr:to>
      <xdr:col>26</xdr:col>
      <xdr:colOff>182245</xdr:colOff>
      <xdr:row>81</xdr:row>
      <xdr:rowOff>69850</xdr:rowOff>
    </xdr:to>
    <xdr:cxnSp macro="">
      <xdr:nvCxnSpPr>
        <xdr:cNvPr id="354" name="直線コネクタ 353"/>
        <xdr:cNvCxnSpPr/>
      </xdr:nvCxnSpPr>
      <xdr:spPr>
        <a:xfrm>
          <a:off x="708660" y="1364869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99060</xdr:rowOff>
    </xdr:from>
    <xdr:ext cx="508000" cy="259080"/>
    <xdr:sp macro="" textlink="">
      <xdr:nvSpPr>
        <xdr:cNvPr id="355" name="テキスト ボックス 354"/>
        <xdr:cNvSpPr txBox="1"/>
      </xdr:nvSpPr>
      <xdr:spPr>
        <a:xfrm>
          <a:off x="236220" y="1351026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78</xdr:row>
      <xdr:rowOff>127000</xdr:rowOff>
    </xdr:from>
    <xdr:to>
      <xdr:col>26</xdr:col>
      <xdr:colOff>182245</xdr:colOff>
      <xdr:row>78</xdr:row>
      <xdr:rowOff>127000</xdr:rowOff>
    </xdr:to>
    <xdr:cxnSp macro="">
      <xdr:nvCxnSpPr>
        <xdr:cNvPr id="356" name="直線コネクタ 355"/>
        <xdr:cNvCxnSpPr/>
      </xdr:nvCxnSpPr>
      <xdr:spPr>
        <a:xfrm>
          <a:off x="708660" y="1320292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156210</xdr:rowOff>
    </xdr:from>
    <xdr:ext cx="508000" cy="259080"/>
    <xdr:sp macro="" textlink="">
      <xdr:nvSpPr>
        <xdr:cNvPr id="357" name="テキスト ボックス 356"/>
        <xdr:cNvSpPr txBox="1"/>
      </xdr:nvSpPr>
      <xdr:spPr>
        <a:xfrm>
          <a:off x="236220" y="1306449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76</xdr:row>
      <xdr:rowOff>12700</xdr:rowOff>
    </xdr:from>
    <xdr:to>
      <xdr:col>26</xdr:col>
      <xdr:colOff>182245</xdr:colOff>
      <xdr:row>76</xdr:row>
      <xdr:rowOff>12700</xdr:rowOff>
    </xdr:to>
    <xdr:cxnSp macro="">
      <xdr:nvCxnSpPr>
        <xdr:cNvPr id="358" name="直線コネクタ 357"/>
        <xdr:cNvCxnSpPr/>
      </xdr:nvCxnSpPr>
      <xdr:spPr>
        <a:xfrm>
          <a:off x="708660" y="1275334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41910</xdr:rowOff>
    </xdr:from>
    <xdr:ext cx="508000" cy="259080"/>
    <xdr:sp macro="" textlink="">
      <xdr:nvSpPr>
        <xdr:cNvPr id="359" name="テキスト ボックス 358"/>
        <xdr:cNvSpPr txBox="1"/>
      </xdr:nvSpPr>
      <xdr:spPr>
        <a:xfrm>
          <a:off x="236220" y="1261491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73</xdr:row>
      <xdr:rowOff>69850</xdr:rowOff>
    </xdr:from>
    <xdr:to>
      <xdr:col>26</xdr:col>
      <xdr:colOff>182245</xdr:colOff>
      <xdr:row>73</xdr:row>
      <xdr:rowOff>69850</xdr:rowOff>
    </xdr:to>
    <xdr:cxnSp macro="">
      <xdr:nvCxnSpPr>
        <xdr:cNvPr id="360" name="直線コネクタ 359"/>
        <xdr:cNvCxnSpPr/>
      </xdr:nvCxnSpPr>
      <xdr:spPr>
        <a:xfrm>
          <a:off x="708660" y="1230757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99060</xdr:rowOff>
    </xdr:from>
    <xdr:ext cx="508000" cy="259080"/>
    <xdr:sp macro="" textlink="">
      <xdr:nvSpPr>
        <xdr:cNvPr id="361" name="テキスト ボックス 360"/>
        <xdr:cNvSpPr txBox="1"/>
      </xdr:nvSpPr>
      <xdr:spPr>
        <a:xfrm>
          <a:off x="236220" y="12169140"/>
          <a:ext cx="508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182245</xdr:colOff>
      <xdr:row>70</xdr:row>
      <xdr:rowOff>127000</xdr:rowOff>
    </xdr:to>
    <xdr:cxnSp macro="">
      <xdr:nvCxnSpPr>
        <xdr:cNvPr id="362" name="直線コネクタ 361"/>
        <xdr:cNvCxnSpPr/>
      </xdr:nvCxnSpPr>
      <xdr:spPr>
        <a:xfrm>
          <a:off x="708660" y="11861800"/>
          <a:ext cx="421195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182245</xdr:colOff>
      <xdr:row>84</xdr:row>
      <xdr:rowOff>12700</xdr:rowOff>
    </xdr:to>
    <xdr:sp macro="" textlink="">
      <xdr:nvSpPr>
        <xdr:cNvPr id="363" name="公債費グラフ枠"/>
        <xdr:cNvSpPr/>
      </xdr:nvSpPr>
      <xdr:spPr>
        <a:xfrm>
          <a:off x="708660" y="11861800"/>
          <a:ext cx="4211955"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154305</xdr:rowOff>
    </xdr:from>
    <xdr:to>
      <xdr:col>24</xdr:col>
      <xdr:colOff>25400</xdr:colOff>
      <xdr:row>80</xdr:row>
      <xdr:rowOff>113030</xdr:rowOff>
    </xdr:to>
    <xdr:cxnSp macro="">
      <xdr:nvCxnSpPr>
        <xdr:cNvPr id="364" name="直線コネクタ 363"/>
        <xdr:cNvCxnSpPr/>
      </xdr:nvCxnSpPr>
      <xdr:spPr>
        <a:xfrm flipV="1">
          <a:off x="4399280" y="12559665"/>
          <a:ext cx="0" cy="9645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85090</xdr:rowOff>
    </xdr:from>
    <xdr:ext cx="762000" cy="257175"/>
    <xdr:sp macro="" textlink="">
      <xdr:nvSpPr>
        <xdr:cNvPr id="365" name="公債費最小値テキスト"/>
        <xdr:cNvSpPr txBox="1"/>
      </xdr:nvSpPr>
      <xdr:spPr>
        <a:xfrm>
          <a:off x="4488180" y="1349629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27.2</a:t>
          </a:r>
          <a:endParaRPr kumimoji="1" lang="ja-JP" altLang="en-US" sz="1000" b="1">
            <a:latin typeface="ＭＳ Ｐゴシック"/>
            <a:ea typeface="ＭＳ Ｐゴシック"/>
          </a:endParaRPr>
        </a:p>
      </xdr:txBody>
    </xdr:sp>
    <xdr:clientData/>
  </xdr:oneCellAnchor>
  <xdr:twoCellAnchor>
    <xdr:from>
      <xdr:col>23</xdr:col>
      <xdr:colOff>136525</xdr:colOff>
      <xdr:row>80</xdr:row>
      <xdr:rowOff>113030</xdr:rowOff>
    </xdr:from>
    <xdr:to>
      <xdr:col>24</xdr:col>
      <xdr:colOff>114300</xdr:colOff>
      <xdr:row>80</xdr:row>
      <xdr:rowOff>113030</xdr:rowOff>
    </xdr:to>
    <xdr:cxnSp macro="">
      <xdr:nvCxnSpPr>
        <xdr:cNvPr id="366" name="直線コネクタ 365"/>
        <xdr:cNvCxnSpPr/>
      </xdr:nvCxnSpPr>
      <xdr:spPr>
        <a:xfrm>
          <a:off x="4328160" y="13524230"/>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69215</xdr:rowOff>
    </xdr:from>
    <xdr:ext cx="762000" cy="257175"/>
    <xdr:sp macro="" textlink="">
      <xdr:nvSpPr>
        <xdr:cNvPr id="367" name="公債費最大値テキスト"/>
        <xdr:cNvSpPr txBox="1"/>
      </xdr:nvSpPr>
      <xdr:spPr>
        <a:xfrm>
          <a:off x="4488180" y="1230693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dr:col>23</xdr:col>
      <xdr:colOff>136525</xdr:colOff>
      <xdr:row>74</xdr:row>
      <xdr:rowOff>154305</xdr:rowOff>
    </xdr:from>
    <xdr:to>
      <xdr:col>24</xdr:col>
      <xdr:colOff>114300</xdr:colOff>
      <xdr:row>74</xdr:row>
      <xdr:rowOff>154305</xdr:rowOff>
    </xdr:to>
    <xdr:cxnSp macro="">
      <xdr:nvCxnSpPr>
        <xdr:cNvPr id="368" name="直線コネクタ 367"/>
        <xdr:cNvCxnSpPr/>
      </xdr:nvCxnSpPr>
      <xdr:spPr>
        <a:xfrm>
          <a:off x="4328160" y="12559665"/>
          <a:ext cx="1600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182245</xdr:colOff>
      <xdr:row>77</xdr:row>
      <xdr:rowOff>142875</xdr:rowOff>
    </xdr:from>
    <xdr:to>
      <xdr:col>24</xdr:col>
      <xdr:colOff>25400</xdr:colOff>
      <xdr:row>77</xdr:row>
      <xdr:rowOff>147320</xdr:rowOff>
    </xdr:to>
    <xdr:cxnSp macro="">
      <xdr:nvCxnSpPr>
        <xdr:cNvPr id="369" name="直線コネクタ 368"/>
        <xdr:cNvCxnSpPr/>
      </xdr:nvCxnSpPr>
      <xdr:spPr>
        <a:xfrm>
          <a:off x="3644900" y="13051155"/>
          <a:ext cx="75438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86995</xdr:rowOff>
    </xdr:from>
    <xdr:ext cx="762000" cy="256540"/>
    <xdr:sp macro="" textlink="">
      <xdr:nvSpPr>
        <xdr:cNvPr id="370" name="公債費平均値テキスト"/>
        <xdr:cNvSpPr txBox="1"/>
      </xdr:nvSpPr>
      <xdr:spPr>
        <a:xfrm>
          <a:off x="4488180" y="1299527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77</xdr:row>
      <xdr:rowOff>114935</xdr:rowOff>
    </xdr:from>
    <xdr:to>
      <xdr:col>24</xdr:col>
      <xdr:colOff>76200</xdr:colOff>
      <xdr:row>78</xdr:row>
      <xdr:rowOff>45085</xdr:rowOff>
    </xdr:to>
    <xdr:sp macro="" textlink="">
      <xdr:nvSpPr>
        <xdr:cNvPr id="371" name="フローチャート: 判断 370"/>
        <xdr:cNvSpPr/>
      </xdr:nvSpPr>
      <xdr:spPr>
        <a:xfrm>
          <a:off x="4366260" y="13023215"/>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78740</xdr:rowOff>
    </xdr:from>
    <xdr:to>
      <xdr:col>19</xdr:col>
      <xdr:colOff>182245</xdr:colOff>
      <xdr:row>77</xdr:row>
      <xdr:rowOff>142875</xdr:rowOff>
    </xdr:to>
    <xdr:cxnSp macro="">
      <xdr:nvCxnSpPr>
        <xdr:cNvPr id="372" name="直線コネクタ 371"/>
        <xdr:cNvCxnSpPr/>
      </xdr:nvCxnSpPr>
      <xdr:spPr>
        <a:xfrm>
          <a:off x="2832100" y="12987020"/>
          <a:ext cx="8128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110490</xdr:rowOff>
    </xdr:from>
    <xdr:to>
      <xdr:col>20</xdr:col>
      <xdr:colOff>38100</xdr:colOff>
      <xdr:row>78</xdr:row>
      <xdr:rowOff>40640</xdr:rowOff>
    </xdr:to>
    <xdr:sp macro="" textlink="">
      <xdr:nvSpPr>
        <xdr:cNvPr id="373" name="フローチャート: 判断 372"/>
        <xdr:cNvSpPr/>
      </xdr:nvSpPr>
      <xdr:spPr>
        <a:xfrm>
          <a:off x="3599180" y="1301877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25400</xdr:rowOff>
    </xdr:from>
    <xdr:ext cx="736600" cy="259080"/>
    <xdr:sp macro="" textlink="">
      <xdr:nvSpPr>
        <xdr:cNvPr id="374" name="テキスト ボックス 373"/>
        <xdr:cNvSpPr txBox="1"/>
      </xdr:nvSpPr>
      <xdr:spPr>
        <a:xfrm>
          <a:off x="3286760" y="131013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17.0</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77</xdr:row>
      <xdr:rowOff>78740</xdr:rowOff>
    </xdr:from>
    <xdr:to>
      <xdr:col>15</xdr:col>
      <xdr:colOff>98425</xdr:colOff>
      <xdr:row>77</xdr:row>
      <xdr:rowOff>97155</xdr:rowOff>
    </xdr:to>
    <xdr:cxnSp macro="">
      <xdr:nvCxnSpPr>
        <xdr:cNvPr id="375" name="直線コネクタ 374"/>
        <xdr:cNvCxnSpPr/>
      </xdr:nvCxnSpPr>
      <xdr:spPr>
        <a:xfrm flipV="1">
          <a:off x="2014220" y="12987020"/>
          <a:ext cx="81788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73660</xdr:rowOff>
    </xdr:from>
    <xdr:to>
      <xdr:col>15</xdr:col>
      <xdr:colOff>149225</xdr:colOff>
      <xdr:row>78</xdr:row>
      <xdr:rowOff>3810</xdr:rowOff>
    </xdr:to>
    <xdr:sp macro="" textlink="">
      <xdr:nvSpPr>
        <xdr:cNvPr id="376" name="フローチャート: 判断 375"/>
        <xdr:cNvSpPr/>
      </xdr:nvSpPr>
      <xdr:spPr>
        <a:xfrm>
          <a:off x="2781300" y="129819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160020</xdr:rowOff>
    </xdr:from>
    <xdr:ext cx="760095" cy="257175"/>
    <xdr:sp macro="" textlink="">
      <xdr:nvSpPr>
        <xdr:cNvPr id="377" name="テキスト ボックス 376"/>
        <xdr:cNvSpPr txBox="1"/>
      </xdr:nvSpPr>
      <xdr:spPr>
        <a:xfrm>
          <a:off x="2486660" y="1306830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77</xdr:row>
      <xdr:rowOff>60960</xdr:rowOff>
    </xdr:from>
    <xdr:to>
      <xdr:col>11</xdr:col>
      <xdr:colOff>9525</xdr:colOff>
      <xdr:row>77</xdr:row>
      <xdr:rowOff>97155</xdr:rowOff>
    </xdr:to>
    <xdr:cxnSp macro="">
      <xdr:nvCxnSpPr>
        <xdr:cNvPr id="378" name="直線コネクタ 377"/>
        <xdr:cNvCxnSpPr/>
      </xdr:nvCxnSpPr>
      <xdr:spPr>
        <a:xfrm>
          <a:off x="1214120" y="12969240"/>
          <a:ext cx="8001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119380</xdr:rowOff>
    </xdr:from>
    <xdr:to>
      <xdr:col>11</xdr:col>
      <xdr:colOff>60325</xdr:colOff>
      <xdr:row>78</xdr:row>
      <xdr:rowOff>49530</xdr:rowOff>
    </xdr:to>
    <xdr:sp macro="" textlink="">
      <xdr:nvSpPr>
        <xdr:cNvPr id="379" name="フローチャート: 判断 378"/>
        <xdr:cNvSpPr/>
      </xdr:nvSpPr>
      <xdr:spPr>
        <a:xfrm>
          <a:off x="1981200" y="1302766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34290</xdr:rowOff>
    </xdr:from>
    <xdr:ext cx="760095" cy="257175"/>
    <xdr:sp macro="" textlink="">
      <xdr:nvSpPr>
        <xdr:cNvPr id="380" name="テキスト ボックス 379"/>
        <xdr:cNvSpPr txBox="1"/>
      </xdr:nvSpPr>
      <xdr:spPr>
        <a:xfrm>
          <a:off x="1668780" y="1311021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77</xdr:row>
      <xdr:rowOff>46990</xdr:rowOff>
    </xdr:from>
    <xdr:to>
      <xdr:col>6</xdr:col>
      <xdr:colOff>171450</xdr:colOff>
      <xdr:row>77</xdr:row>
      <xdr:rowOff>147955</xdr:rowOff>
    </xdr:to>
    <xdr:sp macro="" textlink="">
      <xdr:nvSpPr>
        <xdr:cNvPr id="381" name="フローチャート: 判断 380"/>
        <xdr:cNvSpPr/>
      </xdr:nvSpPr>
      <xdr:spPr>
        <a:xfrm>
          <a:off x="1163320" y="129552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132715</xdr:rowOff>
    </xdr:from>
    <xdr:ext cx="760095" cy="259080"/>
    <xdr:sp macro="" textlink="">
      <xdr:nvSpPr>
        <xdr:cNvPr id="382" name="テキスト ボックス 381"/>
        <xdr:cNvSpPr txBox="1"/>
      </xdr:nvSpPr>
      <xdr:spPr>
        <a:xfrm>
          <a:off x="868680" y="1304099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0095" cy="257175"/>
    <xdr:sp macro="" textlink="">
      <xdr:nvSpPr>
        <xdr:cNvPr id="383" name="テキスト ボックス 382"/>
        <xdr:cNvSpPr txBox="1"/>
      </xdr:nvSpPr>
      <xdr:spPr>
        <a:xfrm>
          <a:off x="4201160" y="140919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0095" cy="257175"/>
    <xdr:sp macro="" textlink="">
      <xdr:nvSpPr>
        <xdr:cNvPr id="384" name="テキスト ボックス 383"/>
        <xdr:cNvSpPr txBox="1"/>
      </xdr:nvSpPr>
      <xdr:spPr>
        <a:xfrm>
          <a:off x="3451860" y="140919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0095" cy="257175"/>
    <xdr:sp macro="" textlink="">
      <xdr:nvSpPr>
        <xdr:cNvPr id="385" name="テキスト ボックス 384"/>
        <xdr:cNvSpPr txBox="1"/>
      </xdr:nvSpPr>
      <xdr:spPr>
        <a:xfrm>
          <a:off x="2633980" y="140919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182245</xdr:colOff>
      <xdr:row>84</xdr:row>
      <xdr:rowOff>10160</xdr:rowOff>
    </xdr:from>
    <xdr:ext cx="762000" cy="257175"/>
    <xdr:sp macro="" textlink="">
      <xdr:nvSpPr>
        <xdr:cNvPr id="386" name="テキスト ボックス 385"/>
        <xdr:cNvSpPr txBox="1"/>
      </xdr:nvSpPr>
      <xdr:spPr>
        <a:xfrm>
          <a:off x="1822450" y="140919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0095" cy="257175"/>
    <xdr:sp macro="" textlink="">
      <xdr:nvSpPr>
        <xdr:cNvPr id="387" name="テキスト ボックス 386"/>
        <xdr:cNvSpPr txBox="1"/>
      </xdr:nvSpPr>
      <xdr:spPr>
        <a:xfrm>
          <a:off x="1016000" y="140919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96520</xdr:rowOff>
    </xdr:from>
    <xdr:to>
      <xdr:col>24</xdr:col>
      <xdr:colOff>76200</xdr:colOff>
      <xdr:row>78</xdr:row>
      <xdr:rowOff>26670</xdr:rowOff>
    </xdr:to>
    <xdr:sp macro="" textlink="">
      <xdr:nvSpPr>
        <xdr:cNvPr id="388" name="楕円 387"/>
        <xdr:cNvSpPr/>
      </xdr:nvSpPr>
      <xdr:spPr>
        <a:xfrm>
          <a:off x="4366260" y="13004800"/>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113030</xdr:rowOff>
    </xdr:from>
    <xdr:ext cx="762000" cy="259080"/>
    <xdr:sp macro="" textlink="">
      <xdr:nvSpPr>
        <xdr:cNvPr id="389" name="公債費該当値テキスト"/>
        <xdr:cNvSpPr txBox="1"/>
      </xdr:nvSpPr>
      <xdr:spPr>
        <a:xfrm>
          <a:off x="4488180" y="12853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77</xdr:row>
      <xdr:rowOff>92075</xdr:rowOff>
    </xdr:from>
    <xdr:to>
      <xdr:col>20</xdr:col>
      <xdr:colOff>38100</xdr:colOff>
      <xdr:row>78</xdr:row>
      <xdr:rowOff>22225</xdr:rowOff>
    </xdr:to>
    <xdr:sp macro="" textlink="">
      <xdr:nvSpPr>
        <xdr:cNvPr id="390" name="楕円 389"/>
        <xdr:cNvSpPr/>
      </xdr:nvSpPr>
      <xdr:spPr>
        <a:xfrm>
          <a:off x="3599180" y="1300035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32385</xdr:rowOff>
    </xdr:from>
    <xdr:ext cx="736600" cy="257175"/>
    <xdr:sp macro="" textlink="">
      <xdr:nvSpPr>
        <xdr:cNvPr id="391" name="テキスト ボックス 390"/>
        <xdr:cNvSpPr txBox="1"/>
      </xdr:nvSpPr>
      <xdr:spPr>
        <a:xfrm>
          <a:off x="3286760" y="12773025"/>
          <a:ext cx="7366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77</xdr:row>
      <xdr:rowOff>28575</xdr:rowOff>
    </xdr:from>
    <xdr:to>
      <xdr:col>15</xdr:col>
      <xdr:colOff>149225</xdr:colOff>
      <xdr:row>77</xdr:row>
      <xdr:rowOff>129540</xdr:rowOff>
    </xdr:to>
    <xdr:sp macro="" textlink="">
      <xdr:nvSpPr>
        <xdr:cNvPr id="392" name="楕円 391"/>
        <xdr:cNvSpPr/>
      </xdr:nvSpPr>
      <xdr:spPr>
        <a:xfrm>
          <a:off x="2781300" y="12936855"/>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140335</xdr:rowOff>
    </xdr:from>
    <xdr:ext cx="760095" cy="257175"/>
    <xdr:sp macro="" textlink="">
      <xdr:nvSpPr>
        <xdr:cNvPr id="393" name="テキスト ボックス 392"/>
        <xdr:cNvSpPr txBox="1"/>
      </xdr:nvSpPr>
      <xdr:spPr>
        <a:xfrm>
          <a:off x="2486660" y="1271333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77</xdr:row>
      <xdr:rowOff>46990</xdr:rowOff>
    </xdr:from>
    <xdr:to>
      <xdr:col>11</xdr:col>
      <xdr:colOff>60325</xdr:colOff>
      <xdr:row>77</xdr:row>
      <xdr:rowOff>147955</xdr:rowOff>
    </xdr:to>
    <xdr:sp macro="" textlink="">
      <xdr:nvSpPr>
        <xdr:cNvPr id="394" name="楕円 393"/>
        <xdr:cNvSpPr/>
      </xdr:nvSpPr>
      <xdr:spPr>
        <a:xfrm>
          <a:off x="1981200" y="12955270"/>
          <a:ext cx="8382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158750</xdr:rowOff>
    </xdr:from>
    <xdr:ext cx="760095" cy="257175"/>
    <xdr:sp macro="" textlink="">
      <xdr:nvSpPr>
        <xdr:cNvPr id="395" name="テキスト ボックス 394"/>
        <xdr:cNvSpPr txBox="1"/>
      </xdr:nvSpPr>
      <xdr:spPr>
        <a:xfrm>
          <a:off x="1668780" y="127317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77</xdr:row>
      <xdr:rowOff>10160</xdr:rowOff>
    </xdr:from>
    <xdr:to>
      <xdr:col>6</xdr:col>
      <xdr:colOff>171450</xdr:colOff>
      <xdr:row>77</xdr:row>
      <xdr:rowOff>111760</xdr:rowOff>
    </xdr:to>
    <xdr:sp macro="" textlink="">
      <xdr:nvSpPr>
        <xdr:cNvPr id="396" name="楕円 395"/>
        <xdr:cNvSpPr/>
      </xdr:nvSpPr>
      <xdr:spPr>
        <a:xfrm>
          <a:off x="1163320" y="1291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121920</xdr:rowOff>
    </xdr:from>
    <xdr:ext cx="760095" cy="257175"/>
    <xdr:sp macro="" textlink="">
      <xdr:nvSpPr>
        <xdr:cNvPr id="397" name="テキスト ボックス 396"/>
        <xdr:cNvSpPr txBox="1"/>
      </xdr:nvSpPr>
      <xdr:spPr>
        <a:xfrm>
          <a:off x="868680" y="1269492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xdr:cNvSpPr/>
      </xdr:nvSpPr>
      <xdr:spPr>
        <a:xfrm>
          <a:off x="11343640" y="11301730"/>
          <a:ext cx="421386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xdr:cNvSpPr/>
      </xdr:nvSpPr>
      <xdr:spPr>
        <a:xfrm>
          <a:off x="1557020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xdr:cNvSpPr/>
      </xdr:nvSpPr>
      <xdr:spPr>
        <a:xfrm>
          <a:off x="1557020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73/82</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xdr:cNvSpPr/>
      </xdr:nvSpPr>
      <xdr:spPr>
        <a:xfrm>
          <a:off x="17117060" y="1136523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xdr:cNvSpPr/>
      </xdr:nvSpPr>
      <xdr:spPr>
        <a:xfrm>
          <a:off x="17117060" y="1155192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77.2</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xdr:cNvSpPr/>
      </xdr:nvSpPr>
      <xdr:spPr>
        <a:xfrm>
          <a:off x="18587720" y="1136523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xdr:cNvSpPr/>
      </xdr:nvSpPr>
      <xdr:spPr>
        <a:xfrm>
          <a:off x="18587720" y="11551920"/>
          <a:ext cx="13817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xdr:cNvSpPr/>
      </xdr:nvSpPr>
      <xdr:spPr>
        <a:xfrm>
          <a:off x="11343640" y="11861800"/>
          <a:ext cx="4213860" cy="223266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182245</xdr:colOff>
      <xdr:row>70</xdr:row>
      <xdr:rowOff>127000</xdr:rowOff>
    </xdr:from>
    <xdr:to>
      <xdr:col>113</xdr:col>
      <xdr:colOff>130175</xdr:colOff>
      <xdr:row>84</xdr:row>
      <xdr:rowOff>12700</xdr:rowOff>
    </xdr:to>
    <xdr:sp macro="" textlink="">
      <xdr:nvSpPr>
        <xdr:cNvPr id="406" name="正方形/長方形 405"/>
        <xdr:cNvSpPr/>
      </xdr:nvSpPr>
      <xdr:spPr>
        <a:xfrm>
          <a:off x="15855315" y="11861800"/>
          <a:ext cx="4868545" cy="2232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xdr:cNvSpPr/>
      </xdr:nvSpPr>
      <xdr:spPr>
        <a:xfrm>
          <a:off x="15915640" y="11861800"/>
          <a:ext cx="347218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xdr:cNvSpPr txBox="1"/>
      </xdr:nvSpPr>
      <xdr:spPr>
        <a:xfrm>
          <a:off x="15953740" y="12171680"/>
          <a:ext cx="4635500" cy="1863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物価高騰の影響による物件費の増や一部事務組合への負担金，公営企業への繰出金の増が大きく，類似団体平均よりかなり高い比率となっている。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企業誘致等による固定資産税のさらなる増収に向けて取り組み経常一般財源を確保する一方で，事業見直しや業務の効率化による歳出の削減にも積極的に取り組む必要がある。</a:t>
          </a:r>
        </a:p>
      </xdr:txBody>
    </xdr:sp>
    <xdr:clientData/>
  </xdr:twoCellAnchor>
  <xdr:oneCellAnchor>
    <xdr:from>
      <xdr:col>62</xdr:col>
      <xdr:colOff>6350</xdr:colOff>
      <xdr:row>69</xdr:row>
      <xdr:rowOff>107950</xdr:rowOff>
    </xdr:from>
    <xdr:ext cx="298450" cy="223520"/>
    <xdr:sp macro="" textlink="">
      <xdr:nvSpPr>
        <xdr:cNvPr id="409" name="テキスト ボックス 408"/>
        <xdr:cNvSpPr txBox="1"/>
      </xdr:nvSpPr>
      <xdr:spPr>
        <a:xfrm>
          <a:off x="11305540" y="11675110"/>
          <a:ext cx="298450" cy="2235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xdr:cNvCxnSpPr/>
      </xdr:nvCxnSpPr>
      <xdr:spPr>
        <a:xfrm>
          <a:off x="11343640" y="140944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095" cy="259080"/>
    <xdr:sp macro="" textlink="">
      <xdr:nvSpPr>
        <xdr:cNvPr id="411" name="テキスト ボックス 410"/>
        <xdr:cNvSpPr txBox="1"/>
      </xdr:nvSpPr>
      <xdr:spPr>
        <a:xfrm>
          <a:off x="10888980" y="1395603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2" name="直線コネクタ 411"/>
        <xdr:cNvCxnSpPr/>
      </xdr:nvCxnSpPr>
      <xdr:spPr>
        <a:xfrm>
          <a:off x="11343640" y="135382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156210</xdr:rowOff>
    </xdr:from>
    <xdr:ext cx="506095" cy="259080"/>
    <xdr:sp macro="" textlink="">
      <xdr:nvSpPr>
        <xdr:cNvPr id="413" name="テキスト ボックス 412"/>
        <xdr:cNvSpPr txBox="1"/>
      </xdr:nvSpPr>
      <xdr:spPr>
        <a:xfrm>
          <a:off x="10888980" y="133997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4" name="直線コネクタ 413"/>
        <xdr:cNvCxnSpPr/>
      </xdr:nvCxnSpPr>
      <xdr:spPr>
        <a:xfrm>
          <a:off x="11343640" y="1297813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095" cy="259080"/>
    <xdr:sp macro="" textlink="">
      <xdr:nvSpPr>
        <xdr:cNvPr id="415" name="テキスト ボックス 414"/>
        <xdr:cNvSpPr txBox="1"/>
      </xdr:nvSpPr>
      <xdr:spPr>
        <a:xfrm>
          <a:off x="10888980" y="1283970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6" name="直線コネクタ 415"/>
        <xdr:cNvCxnSpPr/>
      </xdr:nvCxnSpPr>
      <xdr:spPr>
        <a:xfrm>
          <a:off x="11343640" y="1241806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41910</xdr:rowOff>
    </xdr:from>
    <xdr:ext cx="506095" cy="259080"/>
    <xdr:sp macro="" textlink="">
      <xdr:nvSpPr>
        <xdr:cNvPr id="417" name="テキスト ボックス 416"/>
        <xdr:cNvSpPr txBox="1"/>
      </xdr:nvSpPr>
      <xdr:spPr>
        <a:xfrm>
          <a:off x="10888980" y="1227963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xdr:cNvCxnSpPr/>
      </xdr:nvCxnSpPr>
      <xdr:spPr>
        <a:xfrm>
          <a:off x="11343640" y="11861800"/>
          <a:ext cx="421386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095" cy="259080"/>
    <xdr:sp macro="" textlink="">
      <xdr:nvSpPr>
        <xdr:cNvPr id="419" name="テキスト ボックス 418"/>
        <xdr:cNvSpPr txBox="1"/>
      </xdr:nvSpPr>
      <xdr:spPr>
        <a:xfrm>
          <a:off x="10888980" y="11723370"/>
          <a:ext cx="506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xdr:cNvSpPr/>
      </xdr:nvSpPr>
      <xdr:spPr>
        <a:xfrm>
          <a:off x="11343640" y="11861800"/>
          <a:ext cx="4213860" cy="2232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12700</xdr:rowOff>
    </xdr:from>
    <xdr:to>
      <xdr:col>82</xdr:col>
      <xdr:colOff>107950</xdr:colOff>
      <xdr:row>80</xdr:row>
      <xdr:rowOff>29845</xdr:rowOff>
    </xdr:to>
    <xdr:cxnSp macro="">
      <xdr:nvCxnSpPr>
        <xdr:cNvPr id="421" name="直線コネクタ 420"/>
        <xdr:cNvCxnSpPr/>
      </xdr:nvCxnSpPr>
      <xdr:spPr>
        <a:xfrm flipV="1">
          <a:off x="15052040" y="12250420"/>
          <a:ext cx="0" cy="1190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80</xdr:row>
      <xdr:rowOff>1905</xdr:rowOff>
    </xdr:from>
    <xdr:ext cx="762000" cy="259080"/>
    <xdr:sp macro="" textlink="">
      <xdr:nvSpPr>
        <xdr:cNvPr id="422" name="公債費以外最小値テキスト"/>
        <xdr:cNvSpPr txBox="1"/>
      </xdr:nvSpPr>
      <xdr:spPr>
        <a:xfrm>
          <a:off x="15126335" y="134131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88.3</a:t>
          </a:r>
          <a:endParaRPr kumimoji="1" lang="ja-JP" altLang="en-US" sz="1000" b="1">
            <a:latin typeface="ＭＳ Ｐゴシック"/>
            <a:ea typeface="ＭＳ Ｐゴシック"/>
          </a:endParaRPr>
        </a:p>
      </xdr:txBody>
    </xdr:sp>
    <xdr:clientData/>
  </xdr:oneCellAnchor>
  <xdr:twoCellAnchor>
    <xdr:from>
      <xdr:col>82</xdr:col>
      <xdr:colOff>19050</xdr:colOff>
      <xdr:row>80</xdr:row>
      <xdr:rowOff>29845</xdr:rowOff>
    </xdr:from>
    <xdr:to>
      <xdr:col>82</xdr:col>
      <xdr:colOff>182245</xdr:colOff>
      <xdr:row>80</xdr:row>
      <xdr:rowOff>29845</xdr:rowOff>
    </xdr:to>
    <xdr:cxnSp macro="">
      <xdr:nvCxnSpPr>
        <xdr:cNvPr id="423" name="直線コネクタ 422"/>
        <xdr:cNvCxnSpPr/>
      </xdr:nvCxnSpPr>
      <xdr:spPr>
        <a:xfrm>
          <a:off x="14963140" y="13441045"/>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71</xdr:row>
      <xdr:rowOff>99060</xdr:rowOff>
    </xdr:from>
    <xdr:ext cx="762000" cy="259080"/>
    <xdr:sp macro="" textlink="">
      <xdr:nvSpPr>
        <xdr:cNvPr id="424" name="公債費以外最大値テキスト"/>
        <xdr:cNvSpPr txBox="1"/>
      </xdr:nvSpPr>
      <xdr:spPr>
        <a:xfrm>
          <a:off x="15126335" y="120015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67.0</a:t>
          </a:r>
          <a:endParaRPr kumimoji="1" lang="ja-JP" altLang="en-US" sz="1000" b="1">
            <a:latin typeface="ＭＳ Ｐゴシック"/>
            <a:ea typeface="ＭＳ Ｐゴシック"/>
          </a:endParaRPr>
        </a:p>
      </xdr:txBody>
    </xdr:sp>
    <xdr:clientData/>
  </xdr:oneCellAnchor>
  <xdr:twoCellAnchor>
    <xdr:from>
      <xdr:col>82</xdr:col>
      <xdr:colOff>19050</xdr:colOff>
      <xdr:row>73</xdr:row>
      <xdr:rowOff>12700</xdr:rowOff>
    </xdr:from>
    <xdr:to>
      <xdr:col>82</xdr:col>
      <xdr:colOff>182245</xdr:colOff>
      <xdr:row>73</xdr:row>
      <xdr:rowOff>12700</xdr:rowOff>
    </xdr:to>
    <xdr:cxnSp macro="">
      <xdr:nvCxnSpPr>
        <xdr:cNvPr id="425" name="直線コネクタ 424"/>
        <xdr:cNvCxnSpPr/>
      </xdr:nvCxnSpPr>
      <xdr:spPr>
        <a:xfrm>
          <a:off x="14963140" y="12250420"/>
          <a:ext cx="16319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69850</xdr:rowOff>
    </xdr:from>
    <xdr:to>
      <xdr:col>82</xdr:col>
      <xdr:colOff>107950</xdr:colOff>
      <xdr:row>77</xdr:row>
      <xdr:rowOff>104140</xdr:rowOff>
    </xdr:to>
    <xdr:cxnSp macro="">
      <xdr:nvCxnSpPr>
        <xdr:cNvPr id="426" name="直線コネクタ 425"/>
        <xdr:cNvCxnSpPr/>
      </xdr:nvCxnSpPr>
      <xdr:spPr>
        <a:xfrm>
          <a:off x="14284960" y="12810490"/>
          <a:ext cx="767080" cy="201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182245</xdr:colOff>
      <xdr:row>74</xdr:row>
      <xdr:rowOff>86995</xdr:rowOff>
    </xdr:from>
    <xdr:ext cx="762000" cy="256540"/>
    <xdr:sp macro="" textlink="">
      <xdr:nvSpPr>
        <xdr:cNvPr id="427" name="公債費以外平均値テキスト"/>
        <xdr:cNvSpPr txBox="1"/>
      </xdr:nvSpPr>
      <xdr:spPr>
        <a:xfrm>
          <a:off x="15126335" y="12492355"/>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75</xdr:row>
      <xdr:rowOff>70485</xdr:rowOff>
    </xdr:from>
    <xdr:to>
      <xdr:col>82</xdr:col>
      <xdr:colOff>158750</xdr:colOff>
      <xdr:row>76</xdr:row>
      <xdr:rowOff>635</xdr:rowOff>
    </xdr:to>
    <xdr:sp macro="" textlink="">
      <xdr:nvSpPr>
        <xdr:cNvPr id="428" name="フローチャート: 判断 427"/>
        <xdr:cNvSpPr/>
      </xdr:nvSpPr>
      <xdr:spPr>
        <a:xfrm>
          <a:off x="15001240" y="1264348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74</xdr:row>
      <xdr:rowOff>120650</xdr:rowOff>
    </xdr:from>
    <xdr:to>
      <xdr:col>78</xdr:col>
      <xdr:colOff>69850</xdr:colOff>
      <xdr:row>76</xdr:row>
      <xdr:rowOff>69850</xdr:rowOff>
    </xdr:to>
    <xdr:cxnSp macro="">
      <xdr:nvCxnSpPr>
        <xdr:cNvPr id="429" name="直線コネクタ 428"/>
        <xdr:cNvCxnSpPr/>
      </xdr:nvCxnSpPr>
      <xdr:spPr>
        <a:xfrm>
          <a:off x="13484860" y="12526010"/>
          <a:ext cx="800100" cy="284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74</xdr:row>
      <xdr:rowOff>167640</xdr:rowOff>
    </xdr:from>
    <xdr:to>
      <xdr:col>78</xdr:col>
      <xdr:colOff>120650</xdr:colOff>
      <xdr:row>75</xdr:row>
      <xdr:rowOff>97790</xdr:rowOff>
    </xdr:to>
    <xdr:sp macro="" textlink="">
      <xdr:nvSpPr>
        <xdr:cNvPr id="430" name="フローチャート: 判断 429"/>
        <xdr:cNvSpPr/>
      </xdr:nvSpPr>
      <xdr:spPr>
        <a:xfrm>
          <a:off x="14234160" y="125730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107950</xdr:rowOff>
    </xdr:from>
    <xdr:ext cx="734695" cy="257175"/>
    <xdr:sp macro="" textlink="">
      <xdr:nvSpPr>
        <xdr:cNvPr id="431" name="テキスト ボックス 430"/>
        <xdr:cNvSpPr txBox="1"/>
      </xdr:nvSpPr>
      <xdr:spPr>
        <a:xfrm>
          <a:off x="13939520" y="1234567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73.6</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74</xdr:row>
      <xdr:rowOff>120650</xdr:rowOff>
    </xdr:from>
    <xdr:to>
      <xdr:col>73</xdr:col>
      <xdr:colOff>180975</xdr:colOff>
      <xdr:row>75</xdr:row>
      <xdr:rowOff>161290</xdr:rowOff>
    </xdr:to>
    <xdr:cxnSp macro="">
      <xdr:nvCxnSpPr>
        <xdr:cNvPr id="432" name="直線コネクタ 431"/>
        <xdr:cNvCxnSpPr/>
      </xdr:nvCxnSpPr>
      <xdr:spPr>
        <a:xfrm flipV="1">
          <a:off x="12666980" y="12526010"/>
          <a:ext cx="817880" cy="2082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7620</xdr:rowOff>
    </xdr:from>
    <xdr:to>
      <xdr:col>74</xdr:col>
      <xdr:colOff>31750</xdr:colOff>
      <xdr:row>74</xdr:row>
      <xdr:rowOff>109220</xdr:rowOff>
    </xdr:to>
    <xdr:sp macro="" textlink="">
      <xdr:nvSpPr>
        <xdr:cNvPr id="433" name="フローチャート: 判断 432"/>
        <xdr:cNvSpPr/>
      </xdr:nvSpPr>
      <xdr:spPr>
        <a:xfrm>
          <a:off x="13434060" y="12412980"/>
          <a:ext cx="838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72</xdr:row>
      <xdr:rowOff>119380</xdr:rowOff>
    </xdr:from>
    <xdr:ext cx="762000" cy="259080"/>
    <xdr:sp macro="" textlink="">
      <xdr:nvSpPr>
        <xdr:cNvPr id="434" name="テキスト ボックス 433"/>
        <xdr:cNvSpPr txBox="1"/>
      </xdr:nvSpPr>
      <xdr:spPr>
        <a:xfrm>
          <a:off x="13121640" y="1218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75</xdr:row>
      <xdr:rowOff>161290</xdr:rowOff>
    </xdr:from>
    <xdr:to>
      <xdr:col>69</xdr:col>
      <xdr:colOff>92075</xdr:colOff>
      <xdr:row>76</xdr:row>
      <xdr:rowOff>41275</xdr:rowOff>
    </xdr:to>
    <xdr:cxnSp macro="">
      <xdr:nvCxnSpPr>
        <xdr:cNvPr id="435" name="直線コネクタ 434"/>
        <xdr:cNvCxnSpPr/>
      </xdr:nvCxnSpPr>
      <xdr:spPr>
        <a:xfrm flipV="1">
          <a:off x="11849100" y="12734290"/>
          <a:ext cx="81788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24765</xdr:rowOff>
    </xdr:from>
    <xdr:to>
      <xdr:col>69</xdr:col>
      <xdr:colOff>142875</xdr:colOff>
      <xdr:row>75</xdr:row>
      <xdr:rowOff>126365</xdr:rowOff>
    </xdr:to>
    <xdr:sp macro="" textlink="">
      <xdr:nvSpPr>
        <xdr:cNvPr id="436" name="フローチャート: 判断 435"/>
        <xdr:cNvSpPr/>
      </xdr:nvSpPr>
      <xdr:spPr>
        <a:xfrm>
          <a:off x="12616180" y="12597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136525</xdr:rowOff>
    </xdr:from>
    <xdr:ext cx="762000" cy="259080"/>
    <xdr:sp macro="" textlink="">
      <xdr:nvSpPr>
        <xdr:cNvPr id="437" name="テキスト ボックス 436"/>
        <xdr:cNvSpPr txBox="1"/>
      </xdr:nvSpPr>
      <xdr:spPr>
        <a:xfrm>
          <a:off x="12321540" y="12374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75</xdr:row>
      <xdr:rowOff>156210</xdr:rowOff>
    </xdr:from>
    <xdr:to>
      <xdr:col>65</xdr:col>
      <xdr:colOff>53975</xdr:colOff>
      <xdr:row>76</xdr:row>
      <xdr:rowOff>86360</xdr:rowOff>
    </xdr:to>
    <xdr:sp macro="" textlink="">
      <xdr:nvSpPr>
        <xdr:cNvPr id="438" name="フローチャート: 判断 437"/>
        <xdr:cNvSpPr/>
      </xdr:nvSpPr>
      <xdr:spPr>
        <a:xfrm>
          <a:off x="11816080" y="12729210"/>
          <a:ext cx="838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96520</xdr:rowOff>
    </xdr:from>
    <xdr:ext cx="762000" cy="259080"/>
    <xdr:sp macro="" textlink="">
      <xdr:nvSpPr>
        <xdr:cNvPr id="439" name="テキスト ボックス 438"/>
        <xdr:cNvSpPr txBox="1"/>
      </xdr:nvSpPr>
      <xdr:spPr>
        <a:xfrm>
          <a:off x="11503660" y="125018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7175"/>
    <xdr:sp macro="" textlink="">
      <xdr:nvSpPr>
        <xdr:cNvPr id="440" name="テキスト ボックス 439"/>
        <xdr:cNvSpPr txBox="1"/>
      </xdr:nvSpPr>
      <xdr:spPr>
        <a:xfrm>
          <a:off x="14853920" y="140919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2000" cy="257175"/>
    <xdr:sp macro="" textlink="">
      <xdr:nvSpPr>
        <xdr:cNvPr id="441" name="テキスト ボックス 440"/>
        <xdr:cNvSpPr txBox="1"/>
      </xdr:nvSpPr>
      <xdr:spPr>
        <a:xfrm>
          <a:off x="14086840" y="140919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2000" cy="257175"/>
    <xdr:sp macro="" textlink="">
      <xdr:nvSpPr>
        <xdr:cNvPr id="442" name="テキスト ボックス 441"/>
        <xdr:cNvSpPr txBox="1"/>
      </xdr:nvSpPr>
      <xdr:spPr>
        <a:xfrm>
          <a:off x="13286740" y="140919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7175"/>
    <xdr:sp macro="" textlink="">
      <xdr:nvSpPr>
        <xdr:cNvPr id="443" name="テキスト ボックス 442"/>
        <xdr:cNvSpPr txBox="1"/>
      </xdr:nvSpPr>
      <xdr:spPr>
        <a:xfrm>
          <a:off x="12468860" y="140919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63</xdr:col>
      <xdr:colOff>182245</xdr:colOff>
      <xdr:row>84</xdr:row>
      <xdr:rowOff>10160</xdr:rowOff>
    </xdr:from>
    <xdr:ext cx="762000" cy="257175"/>
    <xdr:sp macro="" textlink="">
      <xdr:nvSpPr>
        <xdr:cNvPr id="444" name="テキスト ボックス 443"/>
        <xdr:cNvSpPr txBox="1"/>
      </xdr:nvSpPr>
      <xdr:spPr>
        <a:xfrm>
          <a:off x="11663680" y="1409192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82</xdr:col>
      <xdr:colOff>57150</xdr:colOff>
      <xdr:row>77</xdr:row>
      <xdr:rowOff>53340</xdr:rowOff>
    </xdr:from>
    <xdr:to>
      <xdr:col>82</xdr:col>
      <xdr:colOff>158750</xdr:colOff>
      <xdr:row>77</xdr:row>
      <xdr:rowOff>154940</xdr:rowOff>
    </xdr:to>
    <xdr:sp macro="" textlink="">
      <xdr:nvSpPr>
        <xdr:cNvPr id="445" name="楕円 444"/>
        <xdr:cNvSpPr/>
      </xdr:nvSpPr>
      <xdr:spPr>
        <a:xfrm>
          <a:off x="1500124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182245</xdr:colOff>
      <xdr:row>77</xdr:row>
      <xdr:rowOff>25400</xdr:rowOff>
    </xdr:from>
    <xdr:ext cx="762000" cy="259080"/>
    <xdr:sp macro="" textlink="">
      <xdr:nvSpPr>
        <xdr:cNvPr id="446" name="公債費以外該当値テキスト"/>
        <xdr:cNvSpPr txBox="1"/>
      </xdr:nvSpPr>
      <xdr:spPr>
        <a:xfrm>
          <a:off x="15126335" y="12933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19050</xdr:rowOff>
    </xdr:from>
    <xdr:to>
      <xdr:col>78</xdr:col>
      <xdr:colOff>120650</xdr:colOff>
      <xdr:row>76</xdr:row>
      <xdr:rowOff>120650</xdr:rowOff>
    </xdr:to>
    <xdr:sp macro="" textlink="">
      <xdr:nvSpPr>
        <xdr:cNvPr id="447" name="楕円 446"/>
        <xdr:cNvSpPr/>
      </xdr:nvSpPr>
      <xdr:spPr>
        <a:xfrm>
          <a:off x="14234160" y="1275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105410</xdr:rowOff>
    </xdr:from>
    <xdr:ext cx="734695" cy="258445"/>
    <xdr:sp macro="" textlink="">
      <xdr:nvSpPr>
        <xdr:cNvPr id="448" name="テキスト ボックス 447"/>
        <xdr:cNvSpPr txBox="1"/>
      </xdr:nvSpPr>
      <xdr:spPr>
        <a:xfrm>
          <a:off x="13939520" y="12846050"/>
          <a:ext cx="7346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77.0</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74</xdr:row>
      <xdr:rowOff>70485</xdr:rowOff>
    </xdr:from>
    <xdr:to>
      <xdr:col>74</xdr:col>
      <xdr:colOff>31750</xdr:colOff>
      <xdr:row>75</xdr:row>
      <xdr:rowOff>635</xdr:rowOff>
    </xdr:to>
    <xdr:sp macro="" textlink="">
      <xdr:nvSpPr>
        <xdr:cNvPr id="449" name="楕円 448"/>
        <xdr:cNvSpPr/>
      </xdr:nvSpPr>
      <xdr:spPr>
        <a:xfrm>
          <a:off x="13434060" y="1247584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156845</xdr:rowOff>
    </xdr:from>
    <xdr:ext cx="762000" cy="259080"/>
    <xdr:sp macro="" textlink="">
      <xdr:nvSpPr>
        <xdr:cNvPr id="450" name="テキスト ボックス 449"/>
        <xdr:cNvSpPr txBox="1"/>
      </xdr:nvSpPr>
      <xdr:spPr>
        <a:xfrm>
          <a:off x="13121640" y="125622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110490</xdr:rowOff>
    </xdr:from>
    <xdr:to>
      <xdr:col>69</xdr:col>
      <xdr:colOff>142875</xdr:colOff>
      <xdr:row>76</xdr:row>
      <xdr:rowOff>40640</xdr:rowOff>
    </xdr:to>
    <xdr:sp macro="" textlink="">
      <xdr:nvSpPr>
        <xdr:cNvPr id="451" name="楕円 450"/>
        <xdr:cNvSpPr/>
      </xdr:nvSpPr>
      <xdr:spPr>
        <a:xfrm>
          <a:off x="12616180" y="12683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25400</xdr:rowOff>
    </xdr:from>
    <xdr:ext cx="762000" cy="259080"/>
    <xdr:sp macro="" textlink="">
      <xdr:nvSpPr>
        <xdr:cNvPr id="452" name="テキスト ボックス 451"/>
        <xdr:cNvSpPr txBox="1"/>
      </xdr:nvSpPr>
      <xdr:spPr>
        <a:xfrm>
          <a:off x="12321540" y="12766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75</xdr:row>
      <xdr:rowOff>161925</xdr:rowOff>
    </xdr:from>
    <xdr:to>
      <xdr:col>65</xdr:col>
      <xdr:colOff>53975</xdr:colOff>
      <xdr:row>76</xdr:row>
      <xdr:rowOff>92075</xdr:rowOff>
    </xdr:to>
    <xdr:sp macro="" textlink="">
      <xdr:nvSpPr>
        <xdr:cNvPr id="453" name="楕円 452"/>
        <xdr:cNvSpPr/>
      </xdr:nvSpPr>
      <xdr:spPr>
        <a:xfrm>
          <a:off x="11816080" y="12734925"/>
          <a:ext cx="838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76835</xdr:rowOff>
    </xdr:from>
    <xdr:ext cx="762000" cy="259080"/>
    <xdr:sp macro="" textlink="">
      <xdr:nvSpPr>
        <xdr:cNvPr id="454" name="テキスト ボックス 453"/>
        <xdr:cNvSpPr txBox="1"/>
      </xdr:nvSpPr>
      <xdr:spPr>
        <a:xfrm>
          <a:off x="11503660" y="12817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a:xfrm>
          <a:off x="0" y="88900"/>
          <a:ext cx="10955020"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698500</xdr:colOff>
      <xdr:row>0</xdr:row>
      <xdr:rowOff>0</xdr:rowOff>
    </xdr:from>
    <xdr:to>
      <xdr:col>43</xdr:col>
      <xdr:colOff>1091565</xdr:colOff>
      <xdr:row>2</xdr:row>
      <xdr:rowOff>38100</xdr:rowOff>
    </xdr:to>
    <xdr:sp macro="" textlink="">
      <xdr:nvSpPr>
        <xdr:cNvPr id="4" name="団体名称ボックス1"/>
        <xdr:cNvSpPr/>
      </xdr:nvSpPr>
      <xdr:spPr>
        <a:xfrm>
          <a:off x="12539980" y="0"/>
          <a:ext cx="27247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1075690</xdr:colOff>
      <xdr:row>2</xdr:row>
      <xdr:rowOff>25400</xdr:rowOff>
    </xdr:to>
    <xdr:sp macro="" textlink="">
      <xdr:nvSpPr>
        <xdr:cNvPr id="5" name="団体名称ボックス2"/>
        <xdr:cNvSpPr/>
      </xdr:nvSpPr>
      <xdr:spPr>
        <a:xfrm>
          <a:off x="12549505" y="12700"/>
          <a:ext cx="269938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720090</xdr:colOff>
      <xdr:row>0</xdr:row>
      <xdr:rowOff>31750</xdr:rowOff>
    </xdr:from>
    <xdr:to>
      <xdr:col>43</xdr:col>
      <xdr:colOff>1056640</xdr:colOff>
      <xdr:row>2</xdr:row>
      <xdr:rowOff>12700</xdr:rowOff>
    </xdr:to>
    <xdr:sp macro="" textlink="">
      <xdr:nvSpPr>
        <xdr:cNvPr id="6" name="団体名称ボックス3"/>
        <xdr:cNvSpPr/>
      </xdr:nvSpPr>
      <xdr:spPr>
        <a:xfrm>
          <a:off x="12561570" y="31750"/>
          <a:ext cx="266827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岡山県笠岡市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a:xfrm>
          <a:off x="10576560" y="0"/>
          <a:ext cx="176657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1091565</xdr:colOff>
      <xdr:row>0</xdr:row>
      <xdr:rowOff>12700</xdr:rowOff>
    </xdr:from>
    <xdr:to>
      <xdr:col>41</xdr:col>
      <xdr:colOff>481965</xdr:colOff>
      <xdr:row>2</xdr:row>
      <xdr:rowOff>25400</xdr:rowOff>
    </xdr:to>
    <xdr:sp macro="" textlink="">
      <xdr:nvSpPr>
        <xdr:cNvPr id="8" name="正方形/長方形 7"/>
        <xdr:cNvSpPr/>
      </xdr:nvSpPr>
      <xdr:spPr>
        <a:xfrm>
          <a:off x="10601325" y="12700"/>
          <a:ext cx="172212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451485</xdr:colOff>
      <xdr:row>2</xdr:row>
      <xdr:rowOff>12700</xdr:rowOff>
    </xdr:to>
    <xdr:sp macro="" textlink="">
      <xdr:nvSpPr>
        <xdr:cNvPr id="9" name="正方形/長方形 8"/>
        <xdr:cNvSpPr/>
      </xdr:nvSpPr>
      <xdr:spPr>
        <a:xfrm>
          <a:off x="10627995" y="31750"/>
          <a:ext cx="1664970"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5</a:t>
          </a:r>
          <a:r>
            <a:rPr kumimoji="1" lang="ja-JP" altLang="en-US" sz="1250" b="1">
              <a:solidFill>
                <a:srgbClr val="FFFFFF"/>
              </a:solidFill>
              <a:latin typeface="ＭＳ ゴシック"/>
              <a:ea typeface="ＭＳ ゴシック"/>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a:xfrm>
          <a:off x="1900555" y="11811000"/>
          <a:ext cx="3724910" cy="250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401570" y="11849100"/>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131060" y="11938000"/>
          <a:ext cx="24511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209165" y="118872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3942715" y="11887200"/>
          <a:ext cx="7810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147820" y="11849100"/>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a:xfrm>
          <a:off x="1900555" y="1047115"/>
          <a:ext cx="372491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169035"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a:xfrm>
          <a:off x="410210" y="116141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10210" y="1424305"/>
          <a:ext cx="1105535"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10210" y="1725295"/>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167005</xdr:colOff>
      <xdr:row>7</xdr:row>
      <xdr:rowOff>8890</xdr:rowOff>
    </xdr:to>
    <xdr:cxnSp macro="">
      <xdr:nvCxnSpPr>
        <xdr:cNvPr id="21" name="直線コネクタ 20"/>
        <xdr:cNvCxnSpPr/>
      </xdr:nvCxnSpPr>
      <xdr:spPr>
        <a:xfrm flipH="1">
          <a:off x="173355" y="122428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59080"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167005</xdr:colOff>
      <xdr:row>9</xdr:row>
      <xdr:rowOff>123825</xdr:rowOff>
    </xdr:to>
    <xdr:cxnSp macro="">
      <xdr:nvCxnSpPr>
        <xdr:cNvPr id="23" name="直線コネクタ 22"/>
        <xdr:cNvCxnSpPr/>
      </xdr:nvCxnSpPr>
      <xdr:spPr>
        <a:xfrm flipH="1">
          <a:off x="173355" y="1674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59080"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167005</xdr:colOff>
      <xdr:row>11</xdr:row>
      <xdr:rowOff>161925</xdr:rowOff>
    </xdr:to>
    <xdr:cxnSp macro="">
      <xdr:nvCxnSpPr>
        <xdr:cNvPr id="25" name="直線コネクタ 24"/>
        <xdr:cNvCxnSpPr/>
      </xdr:nvCxnSpPr>
      <xdr:spPr>
        <a:xfrm flipH="1">
          <a:off x="173355" y="205549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08280" y="1174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08280" y="14370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1900555" y="1610995"/>
          <a:ext cx="3724910" cy="225933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480" cy="275590"/>
    <xdr:sp macro="" textlink="">
      <xdr:nvSpPr>
        <xdr:cNvPr id="29" name="テキスト ボックス 28"/>
        <xdr:cNvSpPr txBox="1"/>
      </xdr:nvSpPr>
      <xdr:spPr>
        <a:xfrm>
          <a:off x="1488440" y="1237615"/>
          <a:ext cx="41148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1900555" y="387032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0095" cy="257175"/>
    <xdr:sp macro="" textlink="">
      <xdr:nvSpPr>
        <xdr:cNvPr id="31" name="テキスト ボックス 30"/>
        <xdr:cNvSpPr txBox="1"/>
      </xdr:nvSpPr>
      <xdr:spPr>
        <a:xfrm>
          <a:off x="1219835" y="373189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a:xfrm>
          <a:off x="1900555" y="342074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32385</xdr:rowOff>
    </xdr:from>
    <xdr:ext cx="760095" cy="257175"/>
    <xdr:sp macro="" textlink="">
      <xdr:nvSpPr>
        <xdr:cNvPr id="33" name="テキスト ボックス 32"/>
        <xdr:cNvSpPr txBox="1"/>
      </xdr:nvSpPr>
      <xdr:spPr>
        <a:xfrm>
          <a:off x="1219835" y="328231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a:xfrm>
          <a:off x="1900555" y="297497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89535</xdr:rowOff>
    </xdr:from>
    <xdr:ext cx="760095" cy="257175"/>
    <xdr:sp macro="" textlink="">
      <xdr:nvSpPr>
        <xdr:cNvPr id="35" name="テキスト ボックス 34"/>
        <xdr:cNvSpPr txBox="1"/>
      </xdr:nvSpPr>
      <xdr:spPr>
        <a:xfrm>
          <a:off x="1219835" y="283654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a:xfrm>
          <a:off x="1900555" y="25253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146685</xdr:rowOff>
    </xdr:from>
    <xdr:ext cx="760095" cy="257175"/>
    <xdr:sp macro="" textlink="">
      <xdr:nvSpPr>
        <xdr:cNvPr id="37" name="テキスト ボックス 36"/>
        <xdr:cNvSpPr txBox="1"/>
      </xdr:nvSpPr>
      <xdr:spPr>
        <a:xfrm>
          <a:off x="1219835" y="23831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a:xfrm>
          <a:off x="1900555" y="20681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32385</xdr:rowOff>
    </xdr:from>
    <xdr:ext cx="760095" cy="257175"/>
    <xdr:sp macro="" textlink="">
      <xdr:nvSpPr>
        <xdr:cNvPr id="39" name="テキスト ボックス 38"/>
        <xdr:cNvSpPr txBox="1"/>
      </xdr:nvSpPr>
      <xdr:spPr>
        <a:xfrm>
          <a:off x="1219835" y="192595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a:xfrm>
          <a:off x="1900555" y="161099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0095" cy="257175"/>
    <xdr:sp macro="" textlink="">
      <xdr:nvSpPr>
        <xdr:cNvPr id="41" name="テキスト ボックス 40"/>
        <xdr:cNvSpPr txBox="1"/>
      </xdr:nvSpPr>
      <xdr:spPr>
        <a:xfrm>
          <a:off x="1219835" y="147256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a:xfrm>
          <a:off x="1900555" y="1610995"/>
          <a:ext cx="3724910" cy="225933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81280</xdr:rowOff>
    </xdr:from>
    <xdr:to>
      <xdr:col>29</xdr:col>
      <xdr:colOff>127000</xdr:colOff>
      <xdr:row>20</xdr:row>
      <xdr:rowOff>102870</xdr:rowOff>
    </xdr:to>
    <xdr:cxnSp macro="">
      <xdr:nvCxnSpPr>
        <xdr:cNvPr id="43" name="直線コネクタ 42"/>
        <xdr:cNvCxnSpPr/>
      </xdr:nvCxnSpPr>
      <xdr:spPr>
        <a:xfrm flipV="1">
          <a:off x="4970145" y="1974850"/>
          <a:ext cx="0" cy="15455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74295</xdr:rowOff>
    </xdr:from>
    <xdr:ext cx="762000" cy="257175"/>
    <xdr:sp macro="" textlink="">
      <xdr:nvSpPr>
        <xdr:cNvPr id="44" name="人口1人当たり決算額の推移最小値テキスト130"/>
        <xdr:cNvSpPr txBox="1"/>
      </xdr:nvSpPr>
      <xdr:spPr>
        <a:xfrm>
          <a:off x="5035550" y="349186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53,482</a:t>
          </a:r>
          <a:endParaRPr kumimoji="1" lang="ja-JP" altLang="en-US" sz="1000" b="1">
            <a:latin typeface="ＭＳ Ｐゴシック"/>
            <a:ea typeface="ＭＳ Ｐゴシック"/>
          </a:endParaRPr>
        </a:p>
      </xdr:txBody>
    </xdr:sp>
    <xdr:clientData/>
  </xdr:oneCellAnchor>
  <xdr:twoCellAnchor>
    <xdr:from>
      <xdr:col>29</xdr:col>
      <xdr:colOff>38100</xdr:colOff>
      <xdr:row>20</xdr:row>
      <xdr:rowOff>102870</xdr:rowOff>
    </xdr:from>
    <xdr:to>
      <xdr:col>30</xdr:col>
      <xdr:colOff>25400</xdr:colOff>
      <xdr:row>20</xdr:row>
      <xdr:rowOff>102870</xdr:rowOff>
    </xdr:to>
    <xdr:cxnSp macro="">
      <xdr:nvCxnSpPr>
        <xdr:cNvPr id="45" name="直線コネクタ 44"/>
        <xdr:cNvCxnSpPr/>
      </xdr:nvCxnSpPr>
      <xdr:spPr>
        <a:xfrm>
          <a:off x="4881245" y="352044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167640</xdr:rowOff>
    </xdr:from>
    <xdr:ext cx="762000" cy="257175"/>
    <xdr:sp macro="" textlink="">
      <xdr:nvSpPr>
        <xdr:cNvPr id="46" name="人口1人当たり決算額の推移最大値テキスト130"/>
        <xdr:cNvSpPr txBox="1"/>
      </xdr:nvSpPr>
      <xdr:spPr>
        <a:xfrm>
          <a:off x="5035550" y="17183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156,138</a:t>
          </a:r>
          <a:endParaRPr kumimoji="1" lang="ja-JP" altLang="en-US" sz="1000" b="1">
            <a:latin typeface="ＭＳ Ｐゴシック"/>
            <a:ea typeface="ＭＳ Ｐゴシック"/>
          </a:endParaRPr>
        </a:p>
      </xdr:txBody>
    </xdr:sp>
    <xdr:clientData/>
  </xdr:oneCellAnchor>
  <xdr:twoCellAnchor>
    <xdr:from>
      <xdr:col>29</xdr:col>
      <xdr:colOff>38100</xdr:colOff>
      <xdr:row>11</xdr:row>
      <xdr:rowOff>81280</xdr:rowOff>
    </xdr:from>
    <xdr:to>
      <xdr:col>30</xdr:col>
      <xdr:colOff>25400</xdr:colOff>
      <xdr:row>11</xdr:row>
      <xdr:rowOff>81280</xdr:rowOff>
    </xdr:to>
    <xdr:cxnSp macro="">
      <xdr:nvCxnSpPr>
        <xdr:cNvPr id="47" name="直線コネクタ 46"/>
        <xdr:cNvCxnSpPr/>
      </xdr:nvCxnSpPr>
      <xdr:spPr>
        <a:xfrm>
          <a:off x="4881245" y="1974850"/>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91440</xdr:rowOff>
    </xdr:from>
    <xdr:to>
      <xdr:col>29</xdr:col>
      <xdr:colOff>127000</xdr:colOff>
      <xdr:row>15</xdr:row>
      <xdr:rowOff>143510</xdr:rowOff>
    </xdr:to>
    <xdr:cxnSp macro="">
      <xdr:nvCxnSpPr>
        <xdr:cNvPr id="48" name="直線コネクタ 47"/>
        <xdr:cNvCxnSpPr/>
      </xdr:nvCxnSpPr>
      <xdr:spPr>
        <a:xfrm flipV="1">
          <a:off x="4392930" y="2670810"/>
          <a:ext cx="577215"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4445</xdr:rowOff>
    </xdr:from>
    <xdr:ext cx="762000" cy="259080"/>
    <xdr:sp macro="" textlink="">
      <xdr:nvSpPr>
        <xdr:cNvPr id="49" name="人口1人当たり決算額の推移平均値テキスト130"/>
        <xdr:cNvSpPr txBox="1"/>
      </xdr:nvSpPr>
      <xdr:spPr>
        <a:xfrm>
          <a:off x="5035550" y="27514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99,756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16</xdr:row>
      <xdr:rowOff>32385</xdr:rowOff>
    </xdr:from>
    <xdr:to>
      <xdr:col>29</xdr:col>
      <xdr:colOff>167005</xdr:colOff>
      <xdr:row>16</xdr:row>
      <xdr:rowOff>133985</xdr:rowOff>
    </xdr:to>
    <xdr:sp macro="" textlink="">
      <xdr:nvSpPr>
        <xdr:cNvPr id="50" name="フローチャート: 判断 49"/>
        <xdr:cNvSpPr/>
      </xdr:nvSpPr>
      <xdr:spPr>
        <a:xfrm>
          <a:off x="4919345" y="2779395"/>
          <a:ext cx="9080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15</xdr:row>
      <xdr:rowOff>143510</xdr:rowOff>
    </xdr:from>
    <xdr:to>
      <xdr:col>26</xdr:col>
      <xdr:colOff>50800</xdr:colOff>
      <xdr:row>15</xdr:row>
      <xdr:rowOff>151130</xdr:rowOff>
    </xdr:to>
    <xdr:cxnSp macro="">
      <xdr:nvCxnSpPr>
        <xdr:cNvPr id="51" name="直線コネクタ 50"/>
        <xdr:cNvCxnSpPr/>
      </xdr:nvCxnSpPr>
      <xdr:spPr>
        <a:xfrm flipV="1">
          <a:off x="3788410" y="2722880"/>
          <a:ext cx="60452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73025</xdr:rowOff>
    </xdr:from>
    <xdr:to>
      <xdr:col>26</xdr:col>
      <xdr:colOff>101600</xdr:colOff>
      <xdr:row>17</xdr:row>
      <xdr:rowOff>3175</xdr:rowOff>
    </xdr:to>
    <xdr:sp macro="" textlink="">
      <xdr:nvSpPr>
        <xdr:cNvPr id="52" name="フローチャート: 判断 51"/>
        <xdr:cNvSpPr/>
      </xdr:nvSpPr>
      <xdr:spPr>
        <a:xfrm>
          <a:off x="4342130" y="2820035"/>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159385</xdr:rowOff>
    </xdr:from>
    <xdr:ext cx="734695" cy="257175"/>
    <xdr:sp macro="" textlink="">
      <xdr:nvSpPr>
        <xdr:cNvPr id="53" name="テキスト ボックス 52"/>
        <xdr:cNvSpPr txBox="1"/>
      </xdr:nvSpPr>
      <xdr:spPr>
        <a:xfrm>
          <a:off x="4058920" y="2906395"/>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97,102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15</xdr:row>
      <xdr:rowOff>151130</xdr:rowOff>
    </xdr:from>
    <xdr:to>
      <xdr:col>22</xdr:col>
      <xdr:colOff>114300</xdr:colOff>
      <xdr:row>16</xdr:row>
      <xdr:rowOff>17145</xdr:rowOff>
    </xdr:to>
    <xdr:cxnSp macro="">
      <xdr:nvCxnSpPr>
        <xdr:cNvPr id="54" name="直線コネクタ 53"/>
        <xdr:cNvCxnSpPr/>
      </xdr:nvCxnSpPr>
      <xdr:spPr>
        <a:xfrm flipV="1">
          <a:off x="3173095" y="2730500"/>
          <a:ext cx="615315" cy="336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97790</xdr:rowOff>
    </xdr:from>
    <xdr:to>
      <xdr:col>22</xdr:col>
      <xdr:colOff>165100</xdr:colOff>
      <xdr:row>17</xdr:row>
      <xdr:rowOff>28575</xdr:rowOff>
    </xdr:to>
    <xdr:sp macro="" textlink="">
      <xdr:nvSpPr>
        <xdr:cNvPr id="55" name="フローチャート: 判断 54"/>
        <xdr:cNvSpPr/>
      </xdr:nvSpPr>
      <xdr:spPr>
        <a:xfrm>
          <a:off x="3737610" y="2844800"/>
          <a:ext cx="101600" cy="9842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12700</xdr:rowOff>
    </xdr:from>
    <xdr:ext cx="760095" cy="257810"/>
    <xdr:sp macro="" textlink="">
      <xdr:nvSpPr>
        <xdr:cNvPr id="56" name="テキスト ボックス 55"/>
        <xdr:cNvSpPr txBox="1"/>
      </xdr:nvSpPr>
      <xdr:spPr>
        <a:xfrm>
          <a:off x="3454400" y="2927350"/>
          <a:ext cx="7600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95,448</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16</xdr:row>
      <xdr:rowOff>17145</xdr:rowOff>
    </xdr:from>
    <xdr:to>
      <xdr:col>18</xdr:col>
      <xdr:colOff>167005</xdr:colOff>
      <xdr:row>16</xdr:row>
      <xdr:rowOff>143510</xdr:rowOff>
    </xdr:to>
    <xdr:cxnSp macro="">
      <xdr:nvCxnSpPr>
        <xdr:cNvPr id="57" name="直線コネクタ 56"/>
        <xdr:cNvCxnSpPr/>
      </xdr:nvCxnSpPr>
      <xdr:spPr>
        <a:xfrm flipV="1">
          <a:off x="2555875" y="2764155"/>
          <a:ext cx="617220" cy="1263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151765</xdr:rowOff>
    </xdr:from>
    <xdr:to>
      <xdr:col>19</xdr:col>
      <xdr:colOff>38100</xdr:colOff>
      <xdr:row>17</xdr:row>
      <xdr:rowOff>81915</xdr:rowOff>
    </xdr:to>
    <xdr:sp macro="" textlink="">
      <xdr:nvSpPr>
        <xdr:cNvPr id="58" name="フローチャート: 判断 57"/>
        <xdr:cNvSpPr/>
      </xdr:nvSpPr>
      <xdr:spPr>
        <a:xfrm>
          <a:off x="3133090" y="2898775"/>
          <a:ext cx="78105"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17</xdr:row>
      <xdr:rowOff>66675</xdr:rowOff>
    </xdr:from>
    <xdr:ext cx="762000" cy="257175"/>
    <xdr:sp macro="" textlink="">
      <xdr:nvSpPr>
        <xdr:cNvPr id="59" name="テキスト ボックス 58"/>
        <xdr:cNvSpPr txBox="1"/>
      </xdr:nvSpPr>
      <xdr:spPr>
        <a:xfrm>
          <a:off x="2839085" y="29813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91,920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53340</xdr:rowOff>
    </xdr:from>
    <xdr:to>
      <xdr:col>15</xdr:col>
      <xdr:colOff>101600</xdr:colOff>
      <xdr:row>18</xdr:row>
      <xdr:rowOff>154940</xdr:rowOff>
    </xdr:to>
    <xdr:sp macro="" textlink="">
      <xdr:nvSpPr>
        <xdr:cNvPr id="60" name="フローチャート: 判断 59"/>
        <xdr:cNvSpPr/>
      </xdr:nvSpPr>
      <xdr:spPr>
        <a:xfrm>
          <a:off x="2505075" y="31356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140335</xdr:rowOff>
    </xdr:from>
    <xdr:ext cx="760095" cy="257175"/>
    <xdr:sp macro="" textlink="">
      <xdr:nvSpPr>
        <xdr:cNvPr id="61" name="テキスト ボックス 60"/>
        <xdr:cNvSpPr txBox="1"/>
      </xdr:nvSpPr>
      <xdr:spPr>
        <a:xfrm>
          <a:off x="2221865" y="322262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75,877</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2000" cy="257175"/>
    <xdr:sp macro="" textlink="">
      <xdr:nvSpPr>
        <xdr:cNvPr id="62" name="テキスト ボックス 61"/>
        <xdr:cNvSpPr txBox="1"/>
      </xdr:nvSpPr>
      <xdr:spPr>
        <a:xfrm>
          <a:off x="4815840" y="38931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2000" cy="257175"/>
    <xdr:sp macro="" textlink="">
      <xdr:nvSpPr>
        <xdr:cNvPr id="63" name="テキスト ボックス 62"/>
        <xdr:cNvSpPr txBox="1"/>
      </xdr:nvSpPr>
      <xdr:spPr>
        <a:xfrm>
          <a:off x="4238625" y="38931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7175"/>
    <xdr:sp macro="" textlink="">
      <xdr:nvSpPr>
        <xdr:cNvPr id="64" name="テキスト ボックス 63"/>
        <xdr:cNvSpPr txBox="1"/>
      </xdr:nvSpPr>
      <xdr:spPr>
        <a:xfrm>
          <a:off x="3634105" y="38931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7175"/>
    <xdr:sp macro="" textlink="">
      <xdr:nvSpPr>
        <xdr:cNvPr id="65" name="テキスト ボックス 64"/>
        <xdr:cNvSpPr txBox="1"/>
      </xdr:nvSpPr>
      <xdr:spPr>
        <a:xfrm>
          <a:off x="3006090" y="38931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2000" cy="257175"/>
    <xdr:sp macro="" textlink="">
      <xdr:nvSpPr>
        <xdr:cNvPr id="66" name="テキスト ボックス 65"/>
        <xdr:cNvSpPr txBox="1"/>
      </xdr:nvSpPr>
      <xdr:spPr>
        <a:xfrm>
          <a:off x="2401570" y="389318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15</xdr:row>
      <xdr:rowOff>40640</xdr:rowOff>
    </xdr:from>
    <xdr:to>
      <xdr:col>29</xdr:col>
      <xdr:colOff>167005</xdr:colOff>
      <xdr:row>15</xdr:row>
      <xdr:rowOff>142240</xdr:rowOff>
    </xdr:to>
    <xdr:sp macro="" textlink="">
      <xdr:nvSpPr>
        <xdr:cNvPr id="67" name="楕円 66"/>
        <xdr:cNvSpPr/>
      </xdr:nvSpPr>
      <xdr:spPr>
        <a:xfrm>
          <a:off x="4919345" y="2620010"/>
          <a:ext cx="90805"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57150</xdr:rowOff>
    </xdr:from>
    <xdr:ext cx="762000" cy="259080"/>
    <xdr:sp macro="" textlink="">
      <xdr:nvSpPr>
        <xdr:cNvPr id="68" name="人口1人当たり決算額の推移該当値テキスト130"/>
        <xdr:cNvSpPr txBox="1"/>
      </xdr:nvSpPr>
      <xdr:spPr>
        <a:xfrm>
          <a:off x="5035550" y="24650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110,440</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15</xdr:row>
      <xdr:rowOff>92710</xdr:rowOff>
    </xdr:from>
    <xdr:to>
      <xdr:col>26</xdr:col>
      <xdr:colOff>101600</xdr:colOff>
      <xdr:row>16</xdr:row>
      <xdr:rowOff>22860</xdr:rowOff>
    </xdr:to>
    <xdr:sp macro="" textlink="">
      <xdr:nvSpPr>
        <xdr:cNvPr id="69" name="楕円 68"/>
        <xdr:cNvSpPr/>
      </xdr:nvSpPr>
      <xdr:spPr>
        <a:xfrm>
          <a:off x="4342130" y="267208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33020</xdr:rowOff>
    </xdr:from>
    <xdr:ext cx="734695" cy="257175"/>
    <xdr:sp macro="" textlink="">
      <xdr:nvSpPr>
        <xdr:cNvPr id="70" name="テキスト ボックス 69"/>
        <xdr:cNvSpPr txBox="1"/>
      </xdr:nvSpPr>
      <xdr:spPr>
        <a:xfrm>
          <a:off x="4058920" y="2440940"/>
          <a:ext cx="7346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107,028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15</xdr:row>
      <xdr:rowOff>100330</xdr:rowOff>
    </xdr:from>
    <xdr:to>
      <xdr:col>22</xdr:col>
      <xdr:colOff>165100</xdr:colOff>
      <xdr:row>16</xdr:row>
      <xdr:rowOff>30480</xdr:rowOff>
    </xdr:to>
    <xdr:sp macro="" textlink="">
      <xdr:nvSpPr>
        <xdr:cNvPr id="71" name="楕円 70"/>
        <xdr:cNvSpPr/>
      </xdr:nvSpPr>
      <xdr:spPr>
        <a:xfrm>
          <a:off x="3737610" y="267970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40640</xdr:rowOff>
    </xdr:from>
    <xdr:ext cx="760095" cy="257175"/>
    <xdr:sp macro="" textlink="">
      <xdr:nvSpPr>
        <xdr:cNvPr id="72" name="テキスト ボックス 71"/>
        <xdr:cNvSpPr txBox="1"/>
      </xdr:nvSpPr>
      <xdr:spPr>
        <a:xfrm>
          <a:off x="3454400" y="244856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106,531</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15</xdr:row>
      <xdr:rowOff>137795</xdr:rowOff>
    </xdr:from>
    <xdr:to>
      <xdr:col>19</xdr:col>
      <xdr:colOff>38100</xdr:colOff>
      <xdr:row>16</xdr:row>
      <xdr:rowOff>67945</xdr:rowOff>
    </xdr:to>
    <xdr:sp macro="" textlink="">
      <xdr:nvSpPr>
        <xdr:cNvPr id="73" name="楕円 72"/>
        <xdr:cNvSpPr/>
      </xdr:nvSpPr>
      <xdr:spPr>
        <a:xfrm>
          <a:off x="3133090" y="2717165"/>
          <a:ext cx="78105"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14</xdr:row>
      <xdr:rowOff>78105</xdr:rowOff>
    </xdr:from>
    <xdr:ext cx="762000" cy="257175"/>
    <xdr:sp macro="" textlink="">
      <xdr:nvSpPr>
        <xdr:cNvPr id="74" name="テキスト ボックス 73"/>
        <xdr:cNvSpPr txBox="1"/>
      </xdr:nvSpPr>
      <xdr:spPr>
        <a:xfrm>
          <a:off x="2839085" y="2486025"/>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104,078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16</xdr:row>
      <xdr:rowOff>92710</xdr:rowOff>
    </xdr:from>
    <xdr:to>
      <xdr:col>15</xdr:col>
      <xdr:colOff>101600</xdr:colOff>
      <xdr:row>17</xdr:row>
      <xdr:rowOff>22860</xdr:rowOff>
    </xdr:to>
    <xdr:sp macro="" textlink="">
      <xdr:nvSpPr>
        <xdr:cNvPr id="75" name="楕円 74"/>
        <xdr:cNvSpPr/>
      </xdr:nvSpPr>
      <xdr:spPr>
        <a:xfrm>
          <a:off x="2505075" y="283972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33020</xdr:rowOff>
    </xdr:from>
    <xdr:ext cx="760095" cy="257175"/>
    <xdr:sp macro="" textlink="">
      <xdr:nvSpPr>
        <xdr:cNvPr id="76" name="テキスト ボックス 75"/>
        <xdr:cNvSpPr txBox="1"/>
      </xdr:nvSpPr>
      <xdr:spPr>
        <a:xfrm>
          <a:off x="2221865" y="261239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95,802</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a:xfrm>
          <a:off x="1900555" y="4977130"/>
          <a:ext cx="372491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a:xfrm>
          <a:off x="127000" y="4977130"/>
          <a:ext cx="1169035"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79" name="正方形/長方形 78"/>
        <xdr:cNvSpPr/>
      </xdr:nvSpPr>
      <xdr:spPr>
        <a:xfrm>
          <a:off x="410210" y="5091430"/>
          <a:ext cx="1105535"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0" name="正方形/長方形 79"/>
        <xdr:cNvSpPr/>
      </xdr:nvSpPr>
      <xdr:spPr>
        <a:xfrm>
          <a:off x="410210" y="5354320"/>
          <a:ext cx="1105535"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a:xfrm>
          <a:off x="410210" y="5659120"/>
          <a:ext cx="1105535"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167005</xdr:colOff>
      <xdr:row>30</xdr:row>
      <xdr:rowOff>19050</xdr:rowOff>
    </xdr:to>
    <xdr:cxnSp macro="">
      <xdr:nvCxnSpPr>
        <xdr:cNvPr id="82" name="直線コネクタ 81"/>
        <xdr:cNvCxnSpPr/>
      </xdr:nvCxnSpPr>
      <xdr:spPr>
        <a:xfrm flipH="1">
          <a:off x="173355" y="5154930"/>
          <a:ext cx="160655"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3" name="直線コネクタ 82"/>
        <xdr:cNvCxnSpPr/>
      </xdr:nvCxnSpPr>
      <xdr:spPr>
        <a:xfrm>
          <a:off x="259080"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167005</xdr:colOff>
      <xdr:row>31</xdr:row>
      <xdr:rowOff>305435</xdr:rowOff>
    </xdr:to>
    <xdr:cxnSp macro="">
      <xdr:nvCxnSpPr>
        <xdr:cNvPr id="84" name="直線コネクタ 83"/>
        <xdr:cNvCxnSpPr/>
      </xdr:nvCxnSpPr>
      <xdr:spPr>
        <a:xfrm flipH="1">
          <a:off x="173355" y="5608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5" name="直線コネクタ 84"/>
        <xdr:cNvCxnSpPr/>
      </xdr:nvCxnSpPr>
      <xdr:spPr>
        <a:xfrm flipV="1">
          <a:off x="259080"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167005</xdr:colOff>
      <xdr:row>33</xdr:row>
      <xdr:rowOff>172085</xdr:rowOff>
    </xdr:to>
    <xdr:cxnSp macro="">
      <xdr:nvCxnSpPr>
        <xdr:cNvPr id="86" name="直線コネクタ 85"/>
        <xdr:cNvCxnSpPr/>
      </xdr:nvCxnSpPr>
      <xdr:spPr>
        <a:xfrm flipH="1">
          <a:off x="173355" y="5989955"/>
          <a:ext cx="160655"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a:xfrm>
          <a:off x="208280" y="51041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a:xfrm>
          <a:off x="208280"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89" name="正方形/長方形 88"/>
        <xdr:cNvSpPr/>
      </xdr:nvSpPr>
      <xdr:spPr>
        <a:xfrm>
          <a:off x="1900555" y="5544185"/>
          <a:ext cx="372491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480" cy="273050"/>
    <xdr:sp macro="" textlink="">
      <xdr:nvSpPr>
        <xdr:cNvPr id="90" name="テキスト ボックス 89"/>
        <xdr:cNvSpPr txBox="1"/>
      </xdr:nvSpPr>
      <xdr:spPr>
        <a:xfrm>
          <a:off x="1488440" y="5167630"/>
          <a:ext cx="411480" cy="2730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a:xfrm>
          <a:off x="1900555" y="782701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143510</xdr:rowOff>
    </xdr:from>
    <xdr:to>
      <xdr:col>33</xdr:col>
      <xdr:colOff>114300</xdr:colOff>
      <xdr:row>38</xdr:row>
      <xdr:rowOff>143510</xdr:rowOff>
    </xdr:to>
    <xdr:cxnSp macro="">
      <xdr:nvCxnSpPr>
        <xdr:cNvPr id="92" name="直線コネクタ 91"/>
        <xdr:cNvCxnSpPr/>
      </xdr:nvCxnSpPr>
      <xdr:spPr>
        <a:xfrm>
          <a:off x="1900555" y="750443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1270</xdr:rowOff>
    </xdr:from>
    <xdr:ext cx="760095" cy="259080"/>
    <xdr:sp macro="" textlink="">
      <xdr:nvSpPr>
        <xdr:cNvPr id="93" name="テキスト ボックス 92"/>
        <xdr:cNvSpPr txBox="1"/>
      </xdr:nvSpPr>
      <xdr:spPr>
        <a:xfrm>
          <a:off x="1219835" y="736219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37</xdr:row>
      <xdr:rowOff>160020</xdr:rowOff>
    </xdr:from>
    <xdr:to>
      <xdr:col>33</xdr:col>
      <xdr:colOff>114300</xdr:colOff>
      <xdr:row>37</xdr:row>
      <xdr:rowOff>160020</xdr:rowOff>
    </xdr:to>
    <xdr:cxnSp macro="">
      <xdr:nvCxnSpPr>
        <xdr:cNvPr id="94" name="直線コネクタ 93"/>
        <xdr:cNvCxnSpPr/>
      </xdr:nvCxnSpPr>
      <xdr:spPr>
        <a:xfrm>
          <a:off x="1900555" y="717804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17780</xdr:rowOff>
    </xdr:from>
    <xdr:ext cx="760095" cy="256540"/>
    <xdr:sp macro="" textlink="">
      <xdr:nvSpPr>
        <xdr:cNvPr id="95" name="テキスト ボックス 94"/>
        <xdr:cNvSpPr txBox="1"/>
      </xdr:nvSpPr>
      <xdr:spPr>
        <a:xfrm>
          <a:off x="1219835" y="7035800"/>
          <a:ext cx="76009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11</xdr:col>
      <xdr:colOff>63500</xdr:colOff>
      <xdr:row>36</xdr:row>
      <xdr:rowOff>4445</xdr:rowOff>
    </xdr:from>
    <xdr:to>
      <xdr:col>33</xdr:col>
      <xdr:colOff>114300</xdr:colOff>
      <xdr:row>36</xdr:row>
      <xdr:rowOff>4445</xdr:rowOff>
    </xdr:to>
    <xdr:cxnSp macro="">
      <xdr:nvCxnSpPr>
        <xdr:cNvPr id="96" name="直線コネクタ 95"/>
        <xdr:cNvCxnSpPr/>
      </xdr:nvCxnSpPr>
      <xdr:spPr>
        <a:xfrm>
          <a:off x="1900555" y="685101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205740</xdr:rowOff>
    </xdr:from>
    <xdr:ext cx="760095" cy="259080"/>
    <xdr:sp macro="" textlink="">
      <xdr:nvSpPr>
        <xdr:cNvPr id="97" name="テキスト ボックス 96"/>
        <xdr:cNvSpPr txBox="1"/>
      </xdr:nvSpPr>
      <xdr:spPr>
        <a:xfrm>
          <a:off x="1219835" y="670941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11</xdr:col>
      <xdr:colOff>63500</xdr:colOff>
      <xdr:row>35</xdr:row>
      <xdr:rowOff>21590</xdr:rowOff>
    </xdr:from>
    <xdr:to>
      <xdr:col>33</xdr:col>
      <xdr:colOff>114300</xdr:colOff>
      <xdr:row>35</xdr:row>
      <xdr:rowOff>21590</xdr:rowOff>
    </xdr:to>
    <xdr:cxnSp macro="">
      <xdr:nvCxnSpPr>
        <xdr:cNvPr id="98" name="直線コネクタ 97"/>
        <xdr:cNvCxnSpPr/>
      </xdr:nvCxnSpPr>
      <xdr:spPr>
        <a:xfrm>
          <a:off x="1900555" y="6525260"/>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221615</xdr:rowOff>
    </xdr:from>
    <xdr:ext cx="760095" cy="258445"/>
    <xdr:sp macro="" textlink="">
      <xdr:nvSpPr>
        <xdr:cNvPr id="99" name="テキスト ボックス 98"/>
        <xdr:cNvSpPr txBox="1"/>
      </xdr:nvSpPr>
      <xdr:spPr>
        <a:xfrm>
          <a:off x="1219835" y="638238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34</xdr:row>
      <xdr:rowOff>37465</xdr:rowOff>
    </xdr:from>
    <xdr:to>
      <xdr:col>33</xdr:col>
      <xdr:colOff>114300</xdr:colOff>
      <xdr:row>34</xdr:row>
      <xdr:rowOff>37465</xdr:rowOff>
    </xdr:to>
    <xdr:cxnSp macro="">
      <xdr:nvCxnSpPr>
        <xdr:cNvPr id="100" name="直線コネクタ 99"/>
        <xdr:cNvCxnSpPr/>
      </xdr:nvCxnSpPr>
      <xdr:spPr>
        <a:xfrm>
          <a:off x="1900555" y="619823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238125</xdr:rowOff>
    </xdr:from>
    <xdr:ext cx="760095" cy="255270"/>
    <xdr:sp macro="" textlink="">
      <xdr:nvSpPr>
        <xdr:cNvPr id="101" name="テキスト ボックス 100"/>
        <xdr:cNvSpPr txBox="1"/>
      </xdr:nvSpPr>
      <xdr:spPr>
        <a:xfrm>
          <a:off x="1219835" y="6055995"/>
          <a:ext cx="7600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11</xdr:col>
      <xdr:colOff>63500</xdr:colOff>
      <xdr:row>33</xdr:row>
      <xdr:rowOff>53975</xdr:rowOff>
    </xdr:from>
    <xdr:to>
      <xdr:col>33</xdr:col>
      <xdr:colOff>114300</xdr:colOff>
      <xdr:row>33</xdr:row>
      <xdr:rowOff>53975</xdr:rowOff>
    </xdr:to>
    <xdr:cxnSp macro="">
      <xdr:nvCxnSpPr>
        <xdr:cNvPr id="102" name="直線コネクタ 101"/>
        <xdr:cNvCxnSpPr/>
      </xdr:nvCxnSpPr>
      <xdr:spPr>
        <a:xfrm>
          <a:off x="1900555" y="587184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82550</xdr:rowOff>
    </xdr:from>
    <xdr:ext cx="760095" cy="259715"/>
    <xdr:sp macro="" textlink="">
      <xdr:nvSpPr>
        <xdr:cNvPr id="103" name="テキスト ボックス 102"/>
        <xdr:cNvSpPr txBox="1"/>
      </xdr:nvSpPr>
      <xdr:spPr>
        <a:xfrm>
          <a:off x="1219835" y="5728970"/>
          <a:ext cx="7600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4" name="直線コネクタ 103"/>
        <xdr:cNvCxnSpPr/>
      </xdr:nvCxnSpPr>
      <xdr:spPr>
        <a:xfrm>
          <a:off x="1900555" y="5544185"/>
          <a:ext cx="372491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0095" cy="257175"/>
    <xdr:sp macro="" textlink="">
      <xdr:nvSpPr>
        <xdr:cNvPr id="105" name="テキスト ボックス 104"/>
        <xdr:cNvSpPr txBox="1"/>
      </xdr:nvSpPr>
      <xdr:spPr>
        <a:xfrm>
          <a:off x="1219835" y="5403215"/>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6" name="人口1人当たり決算額の推移グラフ枠445"/>
        <xdr:cNvSpPr/>
      </xdr:nvSpPr>
      <xdr:spPr>
        <a:xfrm>
          <a:off x="1900555" y="5544185"/>
          <a:ext cx="372491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81915</xdr:rowOff>
    </xdr:from>
    <xdr:to>
      <xdr:col>29</xdr:col>
      <xdr:colOff>127000</xdr:colOff>
      <xdr:row>37</xdr:row>
      <xdr:rowOff>287655</xdr:rowOff>
    </xdr:to>
    <xdr:cxnSp macro="">
      <xdr:nvCxnSpPr>
        <xdr:cNvPr id="107" name="直線コネクタ 106"/>
        <xdr:cNvCxnSpPr/>
      </xdr:nvCxnSpPr>
      <xdr:spPr>
        <a:xfrm flipV="1">
          <a:off x="4970145" y="5899785"/>
          <a:ext cx="0" cy="140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260985</xdr:rowOff>
    </xdr:from>
    <xdr:ext cx="762000" cy="259080"/>
    <xdr:sp macro="" textlink="">
      <xdr:nvSpPr>
        <xdr:cNvPr id="108" name="人口1人当たり決算額の推移最小値テキスト445"/>
        <xdr:cNvSpPr txBox="1"/>
      </xdr:nvSpPr>
      <xdr:spPr>
        <a:xfrm>
          <a:off x="5035550" y="72790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6,054</a:t>
          </a:r>
          <a:endParaRPr kumimoji="1" lang="ja-JP" altLang="en-US" sz="1000" b="1">
            <a:latin typeface="ＭＳ Ｐゴシック"/>
            <a:ea typeface="ＭＳ Ｐゴシック"/>
          </a:endParaRPr>
        </a:p>
      </xdr:txBody>
    </xdr:sp>
    <xdr:clientData/>
  </xdr:oneCellAnchor>
  <xdr:twoCellAnchor>
    <xdr:from>
      <xdr:col>29</xdr:col>
      <xdr:colOff>38100</xdr:colOff>
      <xdr:row>37</xdr:row>
      <xdr:rowOff>287655</xdr:rowOff>
    </xdr:from>
    <xdr:to>
      <xdr:col>30</xdr:col>
      <xdr:colOff>25400</xdr:colOff>
      <xdr:row>37</xdr:row>
      <xdr:rowOff>287655</xdr:rowOff>
    </xdr:to>
    <xdr:cxnSp macro="">
      <xdr:nvCxnSpPr>
        <xdr:cNvPr id="109" name="直線コネクタ 108"/>
        <xdr:cNvCxnSpPr/>
      </xdr:nvCxnSpPr>
      <xdr:spPr>
        <a:xfrm>
          <a:off x="4881245" y="730567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340360</xdr:rowOff>
    </xdr:from>
    <xdr:ext cx="762000" cy="255905"/>
    <xdr:sp macro="" textlink="">
      <xdr:nvSpPr>
        <xdr:cNvPr id="110" name="人口1人当たり決算額の推移最大値テキスト445"/>
        <xdr:cNvSpPr txBox="1"/>
      </xdr:nvSpPr>
      <xdr:spPr>
        <a:xfrm>
          <a:off x="5035550" y="5643880"/>
          <a:ext cx="762000" cy="2559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49,129</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81915</xdr:rowOff>
    </xdr:from>
    <xdr:to>
      <xdr:col>30</xdr:col>
      <xdr:colOff>25400</xdr:colOff>
      <xdr:row>33</xdr:row>
      <xdr:rowOff>81915</xdr:rowOff>
    </xdr:to>
    <xdr:cxnSp macro="">
      <xdr:nvCxnSpPr>
        <xdr:cNvPr id="111" name="直線コネクタ 110"/>
        <xdr:cNvCxnSpPr/>
      </xdr:nvCxnSpPr>
      <xdr:spPr>
        <a:xfrm>
          <a:off x="4881245" y="5899785"/>
          <a:ext cx="154305"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259715</xdr:rowOff>
    </xdr:from>
    <xdr:to>
      <xdr:col>29</xdr:col>
      <xdr:colOff>127000</xdr:colOff>
      <xdr:row>35</xdr:row>
      <xdr:rowOff>307975</xdr:rowOff>
    </xdr:to>
    <xdr:cxnSp macro="">
      <xdr:nvCxnSpPr>
        <xdr:cNvPr id="112" name="直線コネクタ 111"/>
        <xdr:cNvCxnSpPr/>
      </xdr:nvCxnSpPr>
      <xdr:spPr>
        <a:xfrm flipV="1">
          <a:off x="4392930" y="6763385"/>
          <a:ext cx="577215" cy="482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17780</xdr:rowOff>
    </xdr:from>
    <xdr:ext cx="762000" cy="256540"/>
    <xdr:sp macro="" textlink="">
      <xdr:nvSpPr>
        <xdr:cNvPr id="113" name="人口1人当たり決算額の推移平均値テキスト445"/>
        <xdr:cNvSpPr txBox="1"/>
      </xdr:nvSpPr>
      <xdr:spPr>
        <a:xfrm>
          <a:off x="5035550" y="6521450"/>
          <a:ext cx="762000" cy="2565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23,786</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35</xdr:row>
      <xdr:rowOff>172085</xdr:rowOff>
    </xdr:from>
    <xdr:to>
      <xdr:col>29</xdr:col>
      <xdr:colOff>167005</xdr:colOff>
      <xdr:row>35</xdr:row>
      <xdr:rowOff>274320</xdr:rowOff>
    </xdr:to>
    <xdr:sp macro="" textlink="">
      <xdr:nvSpPr>
        <xdr:cNvPr id="114" name="フローチャート: 判断 113"/>
        <xdr:cNvSpPr/>
      </xdr:nvSpPr>
      <xdr:spPr>
        <a:xfrm>
          <a:off x="4919345" y="6675755"/>
          <a:ext cx="90805"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307975</xdr:rowOff>
    </xdr:from>
    <xdr:to>
      <xdr:col>26</xdr:col>
      <xdr:colOff>50800</xdr:colOff>
      <xdr:row>36</xdr:row>
      <xdr:rowOff>96520</xdr:rowOff>
    </xdr:to>
    <xdr:cxnSp macro="">
      <xdr:nvCxnSpPr>
        <xdr:cNvPr id="115" name="直線コネクタ 114"/>
        <xdr:cNvCxnSpPr/>
      </xdr:nvCxnSpPr>
      <xdr:spPr>
        <a:xfrm flipV="1">
          <a:off x="3788410" y="6811645"/>
          <a:ext cx="604520" cy="131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201930</xdr:rowOff>
    </xdr:from>
    <xdr:to>
      <xdr:col>26</xdr:col>
      <xdr:colOff>101600</xdr:colOff>
      <xdr:row>35</xdr:row>
      <xdr:rowOff>304165</xdr:rowOff>
    </xdr:to>
    <xdr:sp macro="" textlink="">
      <xdr:nvSpPr>
        <xdr:cNvPr id="116" name="フローチャート: 判断 115"/>
        <xdr:cNvSpPr/>
      </xdr:nvSpPr>
      <xdr:spPr>
        <a:xfrm>
          <a:off x="4342130" y="670560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313055</xdr:rowOff>
    </xdr:from>
    <xdr:ext cx="734695" cy="258445"/>
    <xdr:sp macro="" textlink="">
      <xdr:nvSpPr>
        <xdr:cNvPr id="117" name="テキスト ボックス 116"/>
        <xdr:cNvSpPr txBox="1"/>
      </xdr:nvSpPr>
      <xdr:spPr>
        <a:xfrm>
          <a:off x="4058920" y="6473825"/>
          <a:ext cx="7346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22,892</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167005</xdr:colOff>
      <xdr:row>36</xdr:row>
      <xdr:rowOff>96520</xdr:rowOff>
    </xdr:from>
    <xdr:to>
      <xdr:col>22</xdr:col>
      <xdr:colOff>114300</xdr:colOff>
      <xdr:row>36</xdr:row>
      <xdr:rowOff>129540</xdr:rowOff>
    </xdr:to>
    <xdr:cxnSp macro="">
      <xdr:nvCxnSpPr>
        <xdr:cNvPr id="118" name="直線コネクタ 117"/>
        <xdr:cNvCxnSpPr/>
      </xdr:nvCxnSpPr>
      <xdr:spPr>
        <a:xfrm flipV="1">
          <a:off x="3173095" y="6943090"/>
          <a:ext cx="615315" cy="330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247650</xdr:rowOff>
    </xdr:from>
    <xdr:to>
      <xdr:col>22</xdr:col>
      <xdr:colOff>165100</xdr:colOff>
      <xdr:row>36</xdr:row>
      <xdr:rowOff>6350</xdr:rowOff>
    </xdr:to>
    <xdr:sp macro="" textlink="">
      <xdr:nvSpPr>
        <xdr:cNvPr id="119" name="フローチャート: 判断 118"/>
        <xdr:cNvSpPr/>
      </xdr:nvSpPr>
      <xdr:spPr>
        <a:xfrm>
          <a:off x="3737610" y="67513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15875</xdr:rowOff>
    </xdr:from>
    <xdr:ext cx="760095" cy="258445"/>
    <xdr:sp macro="" textlink="">
      <xdr:nvSpPr>
        <xdr:cNvPr id="120" name="テキスト ボックス 119"/>
        <xdr:cNvSpPr txBox="1"/>
      </xdr:nvSpPr>
      <xdr:spPr>
        <a:xfrm>
          <a:off x="3454400" y="6519545"/>
          <a:ext cx="7600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21,515</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36</xdr:row>
      <xdr:rowOff>129540</xdr:rowOff>
    </xdr:from>
    <xdr:to>
      <xdr:col>18</xdr:col>
      <xdr:colOff>167005</xdr:colOff>
      <xdr:row>37</xdr:row>
      <xdr:rowOff>8255</xdr:rowOff>
    </xdr:to>
    <xdr:cxnSp macro="">
      <xdr:nvCxnSpPr>
        <xdr:cNvPr id="121" name="直線コネクタ 120"/>
        <xdr:cNvCxnSpPr/>
      </xdr:nvCxnSpPr>
      <xdr:spPr>
        <a:xfrm flipV="1">
          <a:off x="2555875" y="6976110"/>
          <a:ext cx="617220" cy="5016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274320</xdr:rowOff>
    </xdr:from>
    <xdr:to>
      <xdr:col>19</xdr:col>
      <xdr:colOff>38100</xdr:colOff>
      <xdr:row>36</xdr:row>
      <xdr:rowOff>33020</xdr:rowOff>
    </xdr:to>
    <xdr:sp macro="" textlink="">
      <xdr:nvSpPr>
        <xdr:cNvPr id="122" name="フローチャート: 判断 121"/>
        <xdr:cNvSpPr/>
      </xdr:nvSpPr>
      <xdr:spPr>
        <a:xfrm>
          <a:off x="3133090" y="6777990"/>
          <a:ext cx="78105"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35</xdr:row>
      <xdr:rowOff>43180</xdr:rowOff>
    </xdr:from>
    <xdr:ext cx="762000" cy="255270"/>
    <xdr:sp macro="" textlink="">
      <xdr:nvSpPr>
        <xdr:cNvPr id="123" name="テキスト ボックス 122"/>
        <xdr:cNvSpPr txBox="1"/>
      </xdr:nvSpPr>
      <xdr:spPr>
        <a:xfrm>
          <a:off x="2839085" y="65468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20,681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37</xdr:row>
      <xdr:rowOff>9525</xdr:rowOff>
    </xdr:from>
    <xdr:to>
      <xdr:col>15</xdr:col>
      <xdr:colOff>101600</xdr:colOff>
      <xdr:row>37</xdr:row>
      <xdr:rowOff>110490</xdr:rowOff>
    </xdr:to>
    <xdr:sp macro="" textlink="">
      <xdr:nvSpPr>
        <xdr:cNvPr id="124" name="フローチャート: 判断 123"/>
        <xdr:cNvSpPr/>
      </xdr:nvSpPr>
      <xdr:spPr>
        <a:xfrm>
          <a:off x="2505075" y="70275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95250</xdr:rowOff>
    </xdr:from>
    <xdr:ext cx="760095" cy="259080"/>
    <xdr:sp macro="" textlink="">
      <xdr:nvSpPr>
        <xdr:cNvPr id="125" name="テキスト ボックス 124"/>
        <xdr:cNvSpPr txBox="1"/>
      </xdr:nvSpPr>
      <xdr:spPr>
        <a:xfrm>
          <a:off x="2221865" y="711327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13,058</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2000" cy="259080"/>
    <xdr:sp macro="" textlink="">
      <xdr:nvSpPr>
        <xdr:cNvPr id="126" name="テキスト ボックス 125"/>
        <xdr:cNvSpPr txBox="1"/>
      </xdr:nvSpPr>
      <xdr:spPr>
        <a:xfrm>
          <a:off x="481584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2000" cy="259080"/>
    <xdr:sp macro="" textlink="">
      <xdr:nvSpPr>
        <xdr:cNvPr id="127" name="テキスト ボックス 126"/>
        <xdr:cNvSpPr txBox="1"/>
      </xdr:nvSpPr>
      <xdr:spPr>
        <a:xfrm>
          <a:off x="4238625"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8" name="テキスト ボックス 127"/>
        <xdr:cNvSpPr txBox="1"/>
      </xdr:nvSpPr>
      <xdr:spPr>
        <a:xfrm>
          <a:off x="3634105"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9" name="テキスト ボックス 128"/>
        <xdr:cNvSpPr txBox="1"/>
      </xdr:nvSpPr>
      <xdr:spPr>
        <a:xfrm>
          <a:off x="300609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2000" cy="259080"/>
    <xdr:sp macro="" textlink="">
      <xdr:nvSpPr>
        <xdr:cNvPr id="130" name="テキスト ボックス 129"/>
        <xdr:cNvSpPr txBox="1"/>
      </xdr:nvSpPr>
      <xdr:spPr>
        <a:xfrm>
          <a:off x="2401570" y="7849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208280</xdr:rowOff>
    </xdr:from>
    <xdr:to>
      <xdr:col>29</xdr:col>
      <xdr:colOff>167005</xdr:colOff>
      <xdr:row>35</xdr:row>
      <xdr:rowOff>309245</xdr:rowOff>
    </xdr:to>
    <xdr:sp macro="" textlink="">
      <xdr:nvSpPr>
        <xdr:cNvPr id="131" name="楕円 130"/>
        <xdr:cNvSpPr/>
      </xdr:nvSpPr>
      <xdr:spPr>
        <a:xfrm>
          <a:off x="4919345" y="6711950"/>
          <a:ext cx="90805"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180340</xdr:rowOff>
    </xdr:from>
    <xdr:ext cx="762000" cy="257175"/>
    <xdr:sp macro="" textlink="">
      <xdr:nvSpPr>
        <xdr:cNvPr id="132" name="人口1人当たり決算額の推移該当値テキスト445"/>
        <xdr:cNvSpPr txBox="1"/>
      </xdr:nvSpPr>
      <xdr:spPr>
        <a:xfrm>
          <a:off x="5035550" y="6684010"/>
          <a:ext cx="7620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22,715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256540</xdr:rowOff>
    </xdr:from>
    <xdr:to>
      <xdr:col>26</xdr:col>
      <xdr:colOff>101600</xdr:colOff>
      <xdr:row>36</xdr:row>
      <xdr:rowOff>15875</xdr:rowOff>
    </xdr:to>
    <xdr:sp macro="" textlink="">
      <xdr:nvSpPr>
        <xdr:cNvPr id="133" name="楕円 132"/>
        <xdr:cNvSpPr/>
      </xdr:nvSpPr>
      <xdr:spPr>
        <a:xfrm>
          <a:off x="4342130" y="67602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635</xdr:rowOff>
    </xdr:from>
    <xdr:ext cx="734695" cy="259715"/>
    <xdr:sp macro="" textlink="">
      <xdr:nvSpPr>
        <xdr:cNvPr id="134" name="テキスト ボックス 133"/>
        <xdr:cNvSpPr txBox="1"/>
      </xdr:nvSpPr>
      <xdr:spPr>
        <a:xfrm>
          <a:off x="4058920" y="6847205"/>
          <a:ext cx="73469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21,218</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36</xdr:row>
      <xdr:rowOff>45720</xdr:rowOff>
    </xdr:from>
    <xdr:to>
      <xdr:col>22</xdr:col>
      <xdr:colOff>165100</xdr:colOff>
      <xdr:row>36</xdr:row>
      <xdr:rowOff>147320</xdr:rowOff>
    </xdr:to>
    <xdr:sp macro="" textlink="">
      <xdr:nvSpPr>
        <xdr:cNvPr id="135" name="楕円 134"/>
        <xdr:cNvSpPr/>
      </xdr:nvSpPr>
      <xdr:spPr>
        <a:xfrm>
          <a:off x="3737610" y="68922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132080</xdr:rowOff>
    </xdr:from>
    <xdr:ext cx="760095" cy="257175"/>
    <xdr:sp macro="" textlink="">
      <xdr:nvSpPr>
        <xdr:cNvPr id="136" name="テキスト ボックス 135"/>
        <xdr:cNvSpPr txBox="1"/>
      </xdr:nvSpPr>
      <xdr:spPr>
        <a:xfrm>
          <a:off x="3454400" y="6978650"/>
          <a:ext cx="7600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17,177</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36</xdr:row>
      <xdr:rowOff>78740</xdr:rowOff>
    </xdr:from>
    <xdr:to>
      <xdr:col>19</xdr:col>
      <xdr:colOff>38100</xdr:colOff>
      <xdr:row>37</xdr:row>
      <xdr:rowOff>9525</xdr:rowOff>
    </xdr:to>
    <xdr:sp macro="" textlink="">
      <xdr:nvSpPr>
        <xdr:cNvPr id="137" name="楕円 136"/>
        <xdr:cNvSpPr/>
      </xdr:nvSpPr>
      <xdr:spPr>
        <a:xfrm>
          <a:off x="3133090" y="6925310"/>
          <a:ext cx="78105"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167005</xdr:colOff>
      <xdr:row>36</xdr:row>
      <xdr:rowOff>165100</xdr:rowOff>
    </xdr:from>
    <xdr:ext cx="762000" cy="259080"/>
    <xdr:sp macro="" textlink="">
      <xdr:nvSpPr>
        <xdr:cNvPr id="138" name="テキスト ボックス 137"/>
        <xdr:cNvSpPr txBox="1"/>
      </xdr:nvSpPr>
      <xdr:spPr>
        <a:xfrm>
          <a:off x="2839085" y="7011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16,168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128905</xdr:rowOff>
    </xdr:from>
    <xdr:to>
      <xdr:col>15</xdr:col>
      <xdr:colOff>101600</xdr:colOff>
      <xdr:row>37</xdr:row>
      <xdr:rowOff>59055</xdr:rowOff>
    </xdr:to>
    <xdr:sp macro="" textlink="">
      <xdr:nvSpPr>
        <xdr:cNvPr id="139" name="楕円 138"/>
        <xdr:cNvSpPr/>
      </xdr:nvSpPr>
      <xdr:spPr>
        <a:xfrm>
          <a:off x="2505075" y="6975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240665</xdr:rowOff>
    </xdr:from>
    <xdr:ext cx="760095" cy="259080"/>
    <xdr:sp macro="" textlink="">
      <xdr:nvSpPr>
        <xdr:cNvPr id="140" name="テキスト ボックス 139"/>
        <xdr:cNvSpPr txBox="1"/>
      </xdr:nvSpPr>
      <xdr:spPr>
        <a:xfrm>
          <a:off x="2221865" y="6744335"/>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14,633</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04859" y="73482"/>
          <a:ext cx="3726370"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00500" y="190500"/>
          <a:ext cx="3454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19550" y="215900"/>
          <a:ext cx="34099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744950" y="241300"/>
          <a:ext cx="3352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64055"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44,773
43,966
136.07
26,698,472
26,287,188
336,901
13,548,567
28,106,413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48.2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06185" y="1680210"/>
          <a:ext cx="33401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11690" y="873760"/>
          <a:ext cx="133604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48545" y="93726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48545" y="1196340"/>
          <a:ext cx="12725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794240" y="10477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48215" y="1000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48215" y="12598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87107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87107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28015"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xdr:cNvSpPr txBox="1"/>
      </xdr:nvSpPr>
      <xdr:spPr>
        <a:xfrm>
          <a:off x="628015" y="311023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9080"/>
    <xdr:sp macro="" textlink="">
      <xdr:nvSpPr>
        <xdr:cNvPr id="31" name="テキスト ボックス 30"/>
        <xdr:cNvSpPr txBox="1"/>
      </xdr:nvSpPr>
      <xdr:spPr>
        <a:xfrm>
          <a:off x="628015"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6802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79502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502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67005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005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80,168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6720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720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97,629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6802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xdr:cNvSpPr txBox="1"/>
      </xdr:nvSpPr>
      <xdr:spPr>
        <a:xfrm>
          <a:off x="65341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6802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7015" cy="259080"/>
    <xdr:sp macro="" textlink="">
      <xdr:nvSpPr>
        <xdr:cNvPr id="42" name="テキスト ボックス 41"/>
        <xdr:cNvSpPr txBox="1"/>
      </xdr:nvSpPr>
      <xdr:spPr>
        <a:xfrm>
          <a:off x="466090" y="68211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68020" y="65862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73660</xdr:rowOff>
    </xdr:from>
    <xdr:ext cx="529590" cy="257175"/>
    <xdr:sp macro="" textlink="">
      <xdr:nvSpPr>
        <xdr:cNvPr id="44" name="テキスト ボックス 43"/>
        <xdr:cNvSpPr txBox="1"/>
      </xdr:nvSpPr>
      <xdr:spPr>
        <a:xfrm>
          <a:off x="207010" y="644779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68020" y="62128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35560</xdr:rowOff>
    </xdr:from>
    <xdr:ext cx="529590" cy="257175"/>
    <xdr:sp macro="" textlink="">
      <xdr:nvSpPr>
        <xdr:cNvPr id="46" name="テキスト ボックス 45"/>
        <xdr:cNvSpPr txBox="1"/>
      </xdr:nvSpPr>
      <xdr:spPr>
        <a:xfrm>
          <a:off x="207010" y="607441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34</xdr:row>
      <xdr:rowOff>140335</xdr:rowOff>
    </xdr:from>
    <xdr:to>
      <xdr:col>28</xdr:col>
      <xdr:colOff>114300</xdr:colOff>
      <xdr:row>34</xdr:row>
      <xdr:rowOff>140335</xdr:rowOff>
    </xdr:to>
    <xdr:cxnSp macro="">
      <xdr:nvCxnSpPr>
        <xdr:cNvPr id="47" name="直線コネクタ 46"/>
        <xdr:cNvCxnSpPr/>
      </xdr:nvCxnSpPr>
      <xdr:spPr>
        <a:xfrm>
          <a:off x="668020" y="5843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33</xdr:row>
      <xdr:rowOff>167640</xdr:rowOff>
    </xdr:from>
    <xdr:ext cx="529590" cy="259080"/>
    <xdr:sp macro="" textlink="">
      <xdr:nvSpPr>
        <xdr:cNvPr id="48" name="テキスト ボックス 47"/>
        <xdr:cNvSpPr txBox="1"/>
      </xdr:nvSpPr>
      <xdr:spPr>
        <a:xfrm>
          <a:off x="207010" y="57035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68020" y="54698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130810</xdr:rowOff>
    </xdr:from>
    <xdr:ext cx="593725" cy="259080"/>
    <xdr:sp macro="" textlink="">
      <xdr:nvSpPr>
        <xdr:cNvPr id="50" name="テキスト ボックス 49"/>
        <xdr:cNvSpPr txBox="1"/>
      </xdr:nvSpPr>
      <xdr:spPr>
        <a:xfrm>
          <a:off x="166370" y="53314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68020" y="50965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92710</xdr:rowOff>
    </xdr:from>
    <xdr:ext cx="593725" cy="257175"/>
    <xdr:sp macro="" textlink="">
      <xdr:nvSpPr>
        <xdr:cNvPr id="52" name="テキスト ボックス 51"/>
        <xdr:cNvSpPr txBox="1"/>
      </xdr:nvSpPr>
      <xdr:spPr>
        <a:xfrm>
          <a:off x="166370" y="495808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6802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3725" cy="257175"/>
    <xdr:sp macro="" textlink="">
      <xdr:nvSpPr>
        <xdr:cNvPr id="54" name="テキスト ボックス 53"/>
        <xdr:cNvSpPr txBox="1"/>
      </xdr:nvSpPr>
      <xdr:spPr>
        <a:xfrm>
          <a:off x="166370" y="45847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66802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123190</xdr:rowOff>
    </xdr:from>
    <xdr:to>
      <xdr:col>24</xdr:col>
      <xdr:colOff>62865</xdr:colOff>
      <xdr:row>38</xdr:row>
      <xdr:rowOff>53340</xdr:rowOff>
    </xdr:to>
    <xdr:cxnSp macro="">
      <xdr:nvCxnSpPr>
        <xdr:cNvPr id="56" name="直線コネクタ 55"/>
        <xdr:cNvCxnSpPr/>
      </xdr:nvCxnSpPr>
      <xdr:spPr>
        <a:xfrm flipV="1">
          <a:off x="4069715" y="515620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57150</xdr:rowOff>
    </xdr:from>
    <xdr:ext cx="532765" cy="259080"/>
    <xdr:sp macro="" textlink="">
      <xdr:nvSpPr>
        <xdr:cNvPr id="57" name="人件費最小値テキスト"/>
        <xdr:cNvSpPr txBox="1"/>
      </xdr:nvSpPr>
      <xdr:spPr>
        <a:xfrm>
          <a:off x="4122420" y="64312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42,805</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53340</xdr:rowOff>
    </xdr:from>
    <xdr:to>
      <xdr:col>24</xdr:col>
      <xdr:colOff>152400</xdr:colOff>
      <xdr:row>38</xdr:row>
      <xdr:rowOff>53340</xdr:rowOff>
    </xdr:to>
    <xdr:cxnSp macro="">
      <xdr:nvCxnSpPr>
        <xdr:cNvPr id="58" name="直線コネクタ 57"/>
        <xdr:cNvCxnSpPr/>
      </xdr:nvCxnSpPr>
      <xdr:spPr>
        <a:xfrm>
          <a:off x="4006215" y="64274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69850</xdr:rowOff>
    </xdr:from>
    <xdr:ext cx="596900" cy="257175"/>
    <xdr:sp macro="" textlink="">
      <xdr:nvSpPr>
        <xdr:cNvPr id="59" name="人件費最大値テキスト"/>
        <xdr:cNvSpPr txBox="1"/>
      </xdr:nvSpPr>
      <xdr:spPr>
        <a:xfrm>
          <a:off x="4122420" y="49352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145,280</a:t>
          </a:r>
          <a:endParaRPr kumimoji="1" lang="ja-JP" altLang="en-US" sz="1000" b="1">
            <a:latin typeface="ＭＳ Ｐゴシック"/>
            <a:ea typeface="ＭＳ Ｐゴシック"/>
          </a:endParaRPr>
        </a:p>
      </xdr:txBody>
    </xdr:sp>
    <xdr:clientData/>
  </xdr:oneCellAnchor>
  <xdr:twoCellAnchor>
    <xdr:from>
      <xdr:col>23</xdr:col>
      <xdr:colOff>165100</xdr:colOff>
      <xdr:row>30</xdr:row>
      <xdr:rowOff>123190</xdr:rowOff>
    </xdr:from>
    <xdr:to>
      <xdr:col>24</xdr:col>
      <xdr:colOff>152400</xdr:colOff>
      <xdr:row>30</xdr:row>
      <xdr:rowOff>123190</xdr:rowOff>
    </xdr:to>
    <xdr:cxnSp macro="">
      <xdr:nvCxnSpPr>
        <xdr:cNvPr id="60" name="直線コネクタ 59"/>
        <xdr:cNvCxnSpPr/>
      </xdr:nvCxnSpPr>
      <xdr:spPr>
        <a:xfrm>
          <a:off x="4006215" y="51562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34</xdr:row>
      <xdr:rowOff>104140</xdr:rowOff>
    </xdr:from>
    <xdr:to>
      <xdr:col>24</xdr:col>
      <xdr:colOff>63500</xdr:colOff>
      <xdr:row>34</xdr:row>
      <xdr:rowOff>146050</xdr:rowOff>
    </xdr:to>
    <xdr:cxnSp macro="">
      <xdr:nvCxnSpPr>
        <xdr:cNvPr id="61" name="直線コネクタ 60"/>
        <xdr:cNvCxnSpPr/>
      </xdr:nvCxnSpPr>
      <xdr:spPr>
        <a:xfrm flipV="1">
          <a:off x="3340100" y="5807710"/>
          <a:ext cx="73152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62865</xdr:rowOff>
    </xdr:from>
    <xdr:ext cx="532765" cy="259080"/>
    <xdr:sp macro="" textlink="">
      <xdr:nvSpPr>
        <xdr:cNvPr id="62" name="人件費平均値テキスト"/>
        <xdr:cNvSpPr txBox="1"/>
      </xdr:nvSpPr>
      <xdr:spPr>
        <a:xfrm>
          <a:off x="4122420" y="5766435"/>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90,328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34</xdr:row>
      <xdr:rowOff>84455</xdr:rowOff>
    </xdr:from>
    <xdr:to>
      <xdr:col>24</xdr:col>
      <xdr:colOff>114300</xdr:colOff>
      <xdr:row>35</xdr:row>
      <xdr:rowOff>14605</xdr:rowOff>
    </xdr:to>
    <xdr:sp macro="" textlink="">
      <xdr:nvSpPr>
        <xdr:cNvPr id="63" name="フローチャート: 判断 62"/>
        <xdr:cNvSpPr/>
      </xdr:nvSpPr>
      <xdr:spPr>
        <a:xfrm>
          <a:off x="4020820" y="57880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146050</xdr:rowOff>
    </xdr:from>
    <xdr:to>
      <xdr:col>19</xdr:col>
      <xdr:colOff>167005</xdr:colOff>
      <xdr:row>34</xdr:row>
      <xdr:rowOff>152400</xdr:rowOff>
    </xdr:to>
    <xdr:cxnSp macro="">
      <xdr:nvCxnSpPr>
        <xdr:cNvPr id="64" name="直線コネクタ 63"/>
        <xdr:cNvCxnSpPr/>
      </xdr:nvCxnSpPr>
      <xdr:spPr>
        <a:xfrm flipV="1">
          <a:off x="2555875" y="5849620"/>
          <a:ext cx="7842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109855</xdr:rowOff>
    </xdr:from>
    <xdr:to>
      <xdr:col>20</xdr:col>
      <xdr:colOff>38100</xdr:colOff>
      <xdr:row>35</xdr:row>
      <xdr:rowOff>40005</xdr:rowOff>
    </xdr:to>
    <xdr:sp macro="" textlink="">
      <xdr:nvSpPr>
        <xdr:cNvPr id="65" name="フローチャート: 判断 64"/>
        <xdr:cNvSpPr/>
      </xdr:nvSpPr>
      <xdr:spPr>
        <a:xfrm>
          <a:off x="3300095" y="581342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31115</xdr:rowOff>
    </xdr:from>
    <xdr:ext cx="532765" cy="256540"/>
    <xdr:sp macro="" textlink="">
      <xdr:nvSpPr>
        <xdr:cNvPr id="66" name="テキスト ボックス 65"/>
        <xdr:cNvSpPr txBox="1"/>
      </xdr:nvSpPr>
      <xdr:spPr>
        <a:xfrm>
          <a:off x="3107055" y="5902325"/>
          <a:ext cx="5327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88,339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34</xdr:row>
      <xdr:rowOff>152400</xdr:rowOff>
    </xdr:from>
    <xdr:to>
      <xdr:col>15</xdr:col>
      <xdr:colOff>50800</xdr:colOff>
      <xdr:row>35</xdr:row>
      <xdr:rowOff>16510</xdr:rowOff>
    </xdr:to>
    <xdr:cxnSp macro="">
      <xdr:nvCxnSpPr>
        <xdr:cNvPr id="67" name="直線コネクタ 66"/>
        <xdr:cNvCxnSpPr/>
      </xdr:nvCxnSpPr>
      <xdr:spPr>
        <a:xfrm flipV="1">
          <a:off x="1784350" y="5855970"/>
          <a:ext cx="771525"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123190</xdr:rowOff>
    </xdr:from>
    <xdr:to>
      <xdr:col>15</xdr:col>
      <xdr:colOff>101600</xdr:colOff>
      <xdr:row>35</xdr:row>
      <xdr:rowOff>53340</xdr:rowOff>
    </xdr:to>
    <xdr:sp macro="" textlink="">
      <xdr:nvSpPr>
        <xdr:cNvPr id="68" name="フローチャート: 判断 67"/>
        <xdr:cNvSpPr/>
      </xdr:nvSpPr>
      <xdr:spPr>
        <a:xfrm>
          <a:off x="2505075" y="58267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44450</xdr:rowOff>
    </xdr:from>
    <xdr:ext cx="532765" cy="259080"/>
    <xdr:sp macro="" textlink="">
      <xdr:nvSpPr>
        <xdr:cNvPr id="69" name="テキスト ボックス 68"/>
        <xdr:cNvSpPr txBox="1"/>
      </xdr:nvSpPr>
      <xdr:spPr>
        <a:xfrm>
          <a:off x="2335530" y="59156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87,308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35</xdr:row>
      <xdr:rowOff>16510</xdr:rowOff>
    </xdr:from>
    <xdr:to>
      <xdr:col>10</xdr:col>
      <xdr:colOff>114300</xdr:colOff>
      <xdr:row>36</xdr:row>
      <xdr:rowOff>85090</xdr:rowOff>
    </xdr:to>
    <xdr:cxnSp macro="">
      <xdr:nvCxnSpPr>
        <xdr:cNvPr id="70" name="直線コネクタ 69"/>
        <xdr:cNvCxnSpPr/>
      </xdr:nvCxnSpPr>
      <xdr:spPr>
        <a:xfrm flipV="1">
          <a:off x="1002030" y="5887720"/>
          <a:ext cx="782320" cy="236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635</xdr:rowOff>
    </xdr:from>
    <xdr:to>
      <xdr:col>10</xdr:col>
      <xdr:colOff>165100</xdr:colOff>
      <xdr:row>35</xdr:row>
      <xdr:rowOff>102870</xdr:rowOff>
    </xdr:to>
    <xdr:sp macro="" textlink="">
      <xdr:nvSpPr>
        <xdr:cNvPr id="71" name="フローチャート: 判断 70"/>
        <xdr:cNvSpPr/>
      </xdr:nvSpPr>
      <xdr:spPr>
        <a:xfrm>
          <a:off x="1733550" y="587184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93345</xdr:rowOff>
    </xdr:from>
    <xdr:ext cx="532765" cy="259080"/>
    <xdr:sp macro="" textlink="">
      <xdr:nvSpPr>
        <xdr:cNvPr id="72" name="テキスト ボックス 71"/>
        <xdr:cNvSpPr txBox="1"/>
      </xdr:nvSpPr>
      <xdr:spPr>
        <a:xfrm>
          <a:off x="1540510" y="596455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83,474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85090</xdr:rowOff>
    </xdr:from>
    <xdr:to>
      <xdr:col>6</xdr:col>
      <xdr:colOff>38100</xdr:colOff>
      <xdr:row>37</xdr:row>
      <xdr:rowOff>15240</xdr:rowOff>
    </xdr:to>
    <xdr:sp macro="" textlink="">
      <xdr:nvSpPr>
        <xdr:cNvPr id="73" name="フローチャート: 判断 72"/>
        <xdr:cNvSpPr/>
      </xdr:nvSpPr>
      <xdr:spPr>
        <a:xfrm>
          <a:off x="962025" y="61239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6350</xdr:rowOff>
    </xdr:from>
    <xdr:ext cx="532765" cy="259080"/>
    <xdr:sp macro="" textlink="">
      <xdr:nvSpPr>
        <xdr:cNvPr id="74" name="テキスト ボックス 73"/>
        <xdr:cNvSpPr txBox="1"/>
      </xdr:nvSpPr>
      <xdr:spPr>
        <a:xfrm>
          <a:off x="768985" y="62128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63,299</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390461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80010</xdr:rowOff>
    </xdr:from>
    <xdr:ext cx="762000" cy="259080"/>
    <xdr:sp macro="" textlink="">
      <xdr:nvSpPr>
        <xdr:cNvPr id="76" name="テキスト ボックス 75"/>
        <xdr:cNvSpPr txBox="1"/>
      </xdr:nvSpPr>
      <xdr:spPr>
        <a:xfrm>
          <a:off x="317309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095" cy="259080"/>
    <xdr:sp macro="" textlink="">
      <xdr:nvSpPr>
        <xdr:cNvPr id="77" name="テキスト ボックス 76"/>
        <xdr:cNvSpPr txBox="1"/>
      </xdr:nvSpPr>
      <xdr:spPr>
        <a:xfrm>
          <a:off x="2388870"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0095" cy="259080"/>
    <xdr:sp macro="" textlink="">
      <xdr:nvSpPr>
        <xdr:cNvPr id="78" name="テキスト ボックス 77"/>
        <xdr:cNvSpPr txBox="1"/>
      </xdr:nvSpPr>
      <xdr:spPr>
        <a:xfrm>
          <a:off x="1617345"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167005</xdr:colOff>
      <xdr:row>41</xdr:row>
      <xdr:rowOff>80010</xdr:rowOff>
    </xdr:from>
    <xdr:ext cx="762000" cy="259080"/>
    <xdr:sp macro="" textlink="">
      <xdr:nvSpPr>
        <xdr:cNvPr id="79" name="テキスト ボックス 78"/>
        <xdr:cNvSpPr txBox="1"/>
      </xdr:nvSpPr>
      <xdr:spPr>
        <a:xfrm>
          <a:off x="8350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34</xdr:row>
      <xdr:rowOff>53340</xdr:rowOff>
    </xdr:from>
    <xdr:to>
      <xdr:col>24</xdr:col>
      <xdr:colOff>114300</xdr:colOff>
      <xdr:row>34</xdr:row>
      <xdr:rowOff>154940</xdr:rowOff>
    </xdr:to>
    <xdr:sp macro="" textlink="">
      <xdr:nvSpPr>
        <xdr:cNvPr id="80" name="楕円 79"/>
        <xdr:cNvSpPr/>
      </xdr:nvSpPr>
      <xdr:spPr>
        <a:xfrm>
          <a:off x="4020820" y="5756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76200</xdr:rowOff>
    </xdr:from>
    <xdr:ext cx="532765" cy="259080"/>
    <xdr:sp macro="" textlink="">
      <xdr:nvSpPr>
        <xdr:cNvPr id="81" name="人件費該当値テキスト"/>
        <xdr:cNvSpPr txBox="1"/>
      </xdr:nvSpPr>
      <xdr:spPr>
        <a:xfrm>
          <a:off x="4122420" y="56121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92,800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95250</xdr:rowOff>
    </xdr:from>
    <xdr:to>
      <xdr:col>20</xdr:col>
      <xdr:colOff>38100</xdr:colOff>
      <xdr:row>35</xdr:row>
      <xdr:rowOff>25400</xdr:rowOff>
    </xdr:to>
    <xdr:sp macro="" textlink="">
      <xdr:nvSpPr>
        <xdr:cNvPr id="82" name="楕円 81"/>
        <xdr:cNvSpPr/>
      </xdr:nvSpPr>
      <xdr:spPr>
        <a:xfrm>
          <a:off x="3300095" y="579882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33</xdr:row>
      <xdr:rowOff>41910</xdr:rowOff>
    </xdr:from>
    <xdr:ext cx="532765" cy="259080"/>
    <xdr:sp macro="" textlink="">
      <xdr:nvSpPr>
        <xdr:cNvPr id="83" name="テキスト ボックス 82"/>
        <xdr:cNvSpPr txBox="1"/>
      </xdr:nvSpPr>
      <xdr:spPr>
        <a:xfrm>
          <a:off x="3107055" y="55778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89,507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34</xdr:row>
      <xdr:rowOff>101600</xdr:rowOff>
    </xdr:from>
    <xdr:to>
      <xdr:col>15</xdr:col>
      <xdr:colOff>101600</xdr:colOff>
      <xdr:row>35</xdr:row>
      <xdr:rowOff>31750</xdr:rowOff>
    </xdr:to>
    <xdr:sp macro="" textlink="">
      <xdr:nvSpPr>
        <xdr:cNvPr id="84" name="楕円 83"/>
        <xdr:cNvSpPr/>
      </xdr:nvSpPr>
      <xdr:spPr>
        <a:xfrm>
          <a:off x="2505075" y="58051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33</xdr:row>
      <xdr:rowOff>48260</xdr:rowOff>
    </xdr:from>
    <xdr:ext cx="532765" cy="257175"/>
    <xdr:sp macro="" textlink="">
      <xdr:nvSpPr>
        <xdr:cNvPr id="85" name="テキスト ボックス 84"/>
        <xdr:cNvSpPr txBox="1"/>
      </xdr:nvSpPr>
      <xdr:spPr>
        <a:xfrm>
          <a:off x="2335530" y="55841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88,994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137160</xdr:rowOff>
    </xdr:from>
    <xdr:to>
      <xdr:col>10</xdr:col>
      <xdr:colOff>165100</xdr:colOff>
      <xdr:row>35</xdr:row>
      <xdr:rowOff>67310</xdr:rowOff>
    </xdr:to>
    <xdr:sp macro="" textlink="">
      <xdr:nvSpPr>
        <xdr:cNvPr id="86" name="楕円 85"/>
        <xdr:cNvSpPr/>
      </xdr:nvSpPr>
      <xdr:spPr>
        <a:xfrm>
          <a:off x="1733550" y="58407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33</xdr:row>
      <xdr:rowOff>84455</xdr:rowOff>
    </xdr:from>
    <xdr:ext cx="532765" cy="257175"/>
    <xdr:sp macro="" textlink="">
      <xdr:nvSpPr>
        <xdr:cNvPr id="87" name="テキスト ボックス 86"/>
        <xdr:cNvSpPr txBox="1"/>
      </xdr:nvSpPr>
      <xdr:spPr>
        <a:xfrm>
          <a:off x="1540510" y="56203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36</xdr:row>
      <xdr:rowOff>34290</xdr:rowOff>
    </xdr:from>
    <xdr:to>
      <xdr:col>6</xdr:col>
      <xdr:colOff>38100</xdr:colOff>
      <xdr:row>36</xdr:row>
      <xdr:rowOff>135890</xdr:rowOff>
    </xdr:to>
    <xdr:sp macro="" textlink="">
      <xdr:nvSpPr>
        <xdr:cNvPr id="88" name="楕円 87"/>
        <xdr:cNvSpPr/>
      </xdr:nvSpPr>
      <xdr:spPr>
        <a:xfrm>
          <a:off x="962025" y="607314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34</xdr:row>
      <xdr:rowOff>152400</xdr:rowOff>
    </xdr:from>
    <xdr:ext cx="532765" cy="259080"/>
    <xdr:sp macro="" textlink="">
      <xdr:nvSpPr>
        <xdr:cNvPr id="89" name="テキスト ボックス 88"/>
        <xdr:cNvSpPr txBox="1"/>
      </xdr:nvSpPr>
      <xdr:spPr>
        <a:xfrm>
          <a:off x="768985" y="58559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67,300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6802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1" name="正方形/長方形 90"/>
        <xdr:cNvSpPr/>
      </xdr:nvSpPr>
      <xdr:spPr>
        <a:xfrm>
          <a:off x="79502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79502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3" name="正方形/長方形 92"/>
        <xdr:cNvSpPr/>
      </xdr:nvSpPr>
      <xdr:spPr>
        <a:xfrm>
          <a:off x="167005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67005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73,430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5" name="正方形/長方形 94"/>
        <xdr:cNvSpPr/>
      </xdr:nvSpPr>
      <xdr:spPr>
        <a:xfrm>
          <a:off x="26720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6720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65,406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6802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98" name="テキスト ボックス 97"/>
        <xdr:cNvSpPr txBox="1"/>
      </xdr:nvSpPr>
      <xdr:spPr>
        <a:xfrm>
          <a:off x="65341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6802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7015" cy="259080"/>
    <xdr:sp macro="" textlink="">
      <xdr:nvSpPr>
        <xdr:cNvPr id="100" name="テキスト ボックス 99"/>
        <xdr:cNvSpPr txBox="1"/>
      </xdr:nvSpPr>
      <xdr:spPr>
        <a:xfrm>
          <a:off x="466090" y="101739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58</xdr:row>
      <xdr:rowOff>140335</xdr:rowOff>
    </xdr:from>
    <xdr:to>
      <xdr:col>28</xdr:col>
      <xdr:colOff>114300</xdr:colOff>
      <xdr:row>58</xdr:row>
      <xdr:rowOff>140335</xdr:rowOff>
    </xdr:to>
    <xdr:cxnSp macro="">
      <xdr:nvCxnSpPr>
        <xdr:cNvPr id="101" name="直線コネクタ 100"/>
        <xdr:cNvCxnSpPr/>
      </xdr:nvCxnSpPr>
      <xdr:spPr>
        <a:xfrm>
          <a:off x="668020" y="98672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167640</xdr:rowOff>
    </xdr:from>
    <xdr:ext cx="529590" cy="259080"/>
    <xdr:sp macro="" textlink="">
      <xdr:nvSpPr>
        <xdr:cNvPr id="102" name="テキスト ボックス 101"/>
        <xdr:cNvSpPr txBox="1"/>
      </xdr:nvSpPr>
      <xdr:spPr>
        <a:xfrm>
          <a:off x="207010" y="972693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3" name="直線コネクタ 102"/>
        <xdr:cNvCxnSpPr/>
      </xdr:nvCxnSpPr>
      <xdr:spPr>
        <a:xfrm>
          <a:off x="668020" y="94170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55</xdr:row>
      <xdr:rowOff>54610</xdr:rowOff>
    </xdr:from>
    <xdr:ext cx="593725" cy="257175"/>
    <xdr:sp macro="" textlink="">
      <xdr:nvSpPr>
        <xdr:cNvPr id="104" name="テキスト ボックス 103"/>
        <xdr:cNvSpPr txBox="1"/>
      </xdr:nvSpPr>
      <xdr:spPr>
        <a:xfrm>
          <a:off x="166370" y="927862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5" name="直線コネクタ 104"/>
        <xdr:cNvCxnSpPr/>
      </xdr:nvCxnSpPr>
      <xdr:spPr>
        <a:xfrm>
          <a:off x="668020" y="89712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111760</xdr:rowOff>
    </xdr:from>
    <xdr:ext cx="593725" cy="259080"/>
    <xdr:sp macro="" textlink="">
      <xdr:nvSpPr>
        <xdr:cNvPr id="106" name="テキスト ボックス 105"/>
        <xdr:cNvSpPr txBox="1"/>
      </xdr:nvSpPr>
      <xdr:spPr>
        <a:xfrm>
          <a:off x="166370" y="88328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140335</xdr:rowOff>
    </xdr:from>
    <xdr:to>
      <xdr:col>28</xdr:col>
      <xdr:colOff>114300</xdr:colOff>
      <xdr:row>50</xdr:row>
      <xdr:rowOff>140335</xdr:rowOff>
    </xdr:to>
    <xdr:cxnSp macro="">
      <xdr:nvCxnSpPr>
        <xdr:cNvPr id="107" name="直線コネクタ 106"/>
        <xdr:cNvCxnSpPr/>
      </xdr:nvCxnSpPr>
      <xdr:spPr>
        <a:xfrm>
          <a:off x="668020" y="85261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167640</xdr:rowOff>
    </xdr:from>
    <xdr:ext cx="593725" cy="259080"/>
    <xdr:sp macro="" textlink="">
      <xdr:nvSpPr>
        <xdr:cNvPr id="108" name="テキスト ボックス 107"/>
        <xdr:cNvSpPr txBox="1"/>
      </xdr:nvSpPr>
      <xdr:spPr>
        <a:xfrm>
          <a:off x="166370" y="83858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xdr:cNvCxnSpPr/>
      </xdr:nvCxnSpPr>
      <xdr:spPr>
        <a:xfrm>
          <a:off x="66802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0" name="テキスト ボックス 109"/>
        <xdr:cNvSpPr txBox="1"/>
      </xdr:nvSpPr>
      <xdr:spPr>
        <a:xfrm>
          <a:off x="166370" y="79375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xdr:cNvSpPr/>
      </xdr:nvSpPr>
      <xdr:spPr>
        <a:xfrm>
          <a:off x="66802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124460</xdr:rowOff>
    </xdr:from>
    <xdr:to>
      <xdr:col>24</xdr:col>
      <xdr:colOff>62865</xdr:colOff>
      <xdr:row>58</xdr:row>
      <xdr:rowOff>133985</xdr:rowOff>
    </xdr:to>
    <xdr:cxnSp macro="">
      <xdr:nvCxnSpPr>
        <xdr:cNvPr id="112" name="直線コネクタ 111"/>
        <xdr:cNvCxnSpPr/>
      </xdr:nvCxnSpPr>
      <xdr:spPr>
        <a:xfrm flipV="1">
          <a:off x="4069715" y="8510270"/>
          <a:ext cx="1270" cy="1350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137795</xdr:rowOff>
    </xdr:from>
    <xdr:ext cx="532765" cy="259080"/>
    <xdr:sp macro="" textlink="">
      <xdr:nvSpPr>
        <xdr:cNvPr id="113" name="物件費最小値テキスト"/>
        <xdr:cNvSpPr txBox="1"/>
      </xdr:nvSpPr>
      <xdr:spPr>
        <a:xfrm>
          <a:off x="4122420" y="98647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50,623</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133985</xdr:rowOff>
    </xdr:from>
    <xdr:to>
      <xdr:col>24</xdr:col>
      <xdr:colOff>152400</xdr:colOff>
      <xdr:row>58</xdr:row>
      <xdr:rowOff>133985</xdr:rowOff>
    </xdr:to>
    <xdr:cxnSp macro="">
      <xdr:nvCxnSpPr>
        <xdr:cNvPr id="114" name="直線コネクタ 113"/>
        <xdr:cNvCxnSpPr/>
      </xdr:nvCxnSpPr>
      <xdr:spPr>
        <a:xfrm>
          <a:off x="4006215" y="98609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71120</xdr:rowOff>
    </xdr:from>
    <xdr:ext cx="596900" cy="257175"/>
    <xdr:sp macro="" textlink="">
      <xdr:nvSpPr>
        <xdr:cNvPr id="115" name="物件費最大値テキスト"/>
        <xdr:cNvSpPr txBox="1"/>
      </xdr:nvSpPr>
      <xdr:spPr>
        <a:xfrm>
          <a:off x="4122420" y="828929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201,646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124460</xdr:rowOff>
    </xdr:from>
    <xdr:to>
      <xdr:col>24</xdr:col>
      <xdr:colOff>152400</xdr:colOff>
      <xdr:row>50</xdr:row>
      <xdr:rowOff>124460</xdr:rowOff>
    </xdr:to>
    <xdr:cxnSp macro="">
      <xdr:nvCxnSpPr>
        <xdr:cNvPr id="116" name="直線コネクタ 115"/>
        <xdr:cNvCxnSpPr/>
      </xdr:nvCxnSpPr>
      <xdr:spPr>
        <a:xfrm>
          <a:off x="4006215" y="85102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57</xdr:row>
      <xdr:rowOff>63500</xdr:rowOff>
    </xdr:from>
    <xdr:to>
      <xdr:col>24</xdr:col>
      <xdr:colOff>63500</xdr:colOff>
      <xdr:row>57</xdr:row>
      <xdr:rowOff>97790</xdr:rowOff>
    </xdr:to>
    <xdr:cxnSp macro="">
      <xdr:nvCxnSpPr>
        <xdr:cNvPr id="117" name="直線コネクタ 116"/>
        <xdr:cNvCxnSpPr/>
      </xdr:nvCxnSpPr>
      <xdr:spPr>
        <a:xfrm>
          <a:off x="3340100" y="9622790"/>
          <a:ext cx="7315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133985</xdr:rowOff>
    </xdr:from>
    <xdr:ext cx="532765" cy="259080"/>
    <xdr:sp macro="" textlink="">
      <xdr:nvSpPr>
        <xdr:cNvPr id="118" name="物件費平均値テキスト"/>
        <xdr:cNvSpPr txBox="1"/>
      </xdr:nvSpPr>
      <xdr:spPr>
        <a:xfrm>
          <a:off x="4122420" y="9357995"/>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111125</xdr:rowOff>
    </xdr:from>
    <xdr:to>
      <xdr:col>24</xdr:col>
      <xdr:colOff>114300</xdr:colOff>
      <xdr:row>57</xdr:row>
      <xdr:rowOff>41275</xdr:rowOff>
    </xdr:to>
    <xdr:sp macro="" textlink="">
      <xdr:nvSpPr>
        <xdr:cNvPr id="119" name="フローチャート: 判断 118"/>
        <xdr:cNvSpPr/>
      </xdr:nvSpPr>
      <xdr:spPr>
        <a:xfrm>
          <a:off x="4020820" y="950277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63500</xdr:rowOff>
    </xdr:from>
    <xdr:to>
      <xdr:col>19</xdr:col>
      <xdr:colOff>167005</xdr:colOff>
      <xdr:row>57</xdr:row>
      <xdr:rowOff>104775</xdr:rowOff>
    </xdr:to>
    <xdr:cxnSp macro="">
      <xdr:nvCxnSpPr>
        <xdr:cNvPr id="120" name="直線コネクタ 119"/>
        <xdr:cNvCxnSpPr/>
      </xdr:nvCxnSpPr>
      <xdr:spPr>
        <a:xfrm flipV="1">
          <a:off x="2555875" y="9622790"/>
          <a:ext cx="7842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86995</xdr:rowOff>
    </xdr:from>
    <xdr:to>
      <xdr:col>20</xdr:col>
      <xdr:colOff>38100</xdr:colOff>
      <xdr:row>57</xdr:row>
      <xdr:rowOff>17145</xdr:rowOff>
    </xdr:to>
    <xdr:sp macro="" textlink="">
      <xdr:nvSpPr>
        <xdr:cNvPr id="121" name="フローチャート: 判断 120"/>
        <xdr:cNvSpPr/>
      </xdr:nvSpPr>
      <xdr:spPr>
        <a:xfrm>
          <a:off x="3300095" y="947864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33655</xdr:rowOff>
    </xdr:from>
    <xdr:ext cx="532765" cy="257175"/>
    <xdr:sp macro="" textlink="">
      <xdr:nvSpPr>
        <xdr:cNvPr id="122" name="テキスト ボックス 121"/>
        <xdr:cNvSpPr txBox="1"/>
      </xdr:nvSpPr>
      <xdr:spPr>
        <a:xfrm>
          <a:off x="3107055" y="92576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87,704</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104775</xdr:rowOff>
    </xdr:from>
    <xdr:to>
      <xdr:col>15</xdr:col>
      <xdr:colOff>50800</xdr:colOff>
      <xdr:row>57</xdr:row>
      <xdr:rowOff>152400</xdr:rowOff>
    </xdr:to>
    <xdr:cxnSp macro="">
      <xdr:nvCxnSpPr>
        <xdr:cNvPr id="123" name="直線コネクタ 122"/>
        <xdr:cNvCxnSpPr/>
      </xdr:nvCxnSpPr>
      <xdr:spPr>
        <a:xfrm flipV="1">
          <a:off x="1784350" y="9664065"/>
          <a:ext cx="771525"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151765</xdr:rowOff>
    </xdr:from>
    <xdr:to>
      <xdr:col>15</xdr:col>
      <xdr:colOff>101600</xdr:colOff>
      <xdr:row>57</xdr:row>
      <xdr:rowOff>81915</xdr:rowOff>
    </xdr:to>
    <xdr:sp macro="" textlink="">
      <xdr:nvSpPr>
        <xdr:cNvPr id="124" name="フローチャート: 判断 123"/>
        <xdr:cNvSpPr/>
      </xdr:nvSpPr>
      <xdr:spPr>
        <a:xfrm>
          <a:off x="2505075" y="9543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98425</xdr:rowOff>
    </xdr:from>
    <xdr:ext cx="532765" cy="259080"/>
    <xdr:sp macro="" textlink="">
      <xdr:nvSpPr>
        <xdr:cNvPr id="125" name="テキスト ボックス 124"/>
        <xdr:cNvSpPr txBox="1"/>
      </xdr:nvSpPr>
      <xdr:spPr>
        <a:xfrm>
          <a:off x="2335530" y="93224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80,610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57</xdr:row>
      <xdr:rowOff>99695</xdr:rowOff>
    </xdr:from>
    <xdr:to>
      <xdr:col>10</xdr:col>
      <xdr:colOff>114300</xdr:colOff>
      <xdr:row>57</xdr:row>
      <xdr:rowOff>152400</xdr:rowOff>
    </xdr:to>
    <xdr:cxnSp macro="">
      <xdr:nvCxnSpPr>
        <xdr:cNvPr id="126" name="直線コネクタ 125"/>
        <xdr:cNvCxnSpPr/>
      </xdr:nvCxnSpPr>
      <xdr:spPr>
        <a:xfrm>
          <a:off x="1002030" y="9658985"/>
          <a:ext cx="78232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41910</xdr:rowOff>
    </xdr:from>
    <xdr:to>
      <xdr:col>10</xdr:col>
      <xdr:colOff>165100</xdr:colOff>
      <xdr:row>57</xdr:row>
      <xdr:rowOff>143510</xdr:rowOff>
    </xdr:to>
    <xdr:sp macro="" textlink="">
      <xdr:nvSpPr>
        <xdr:cNvPr id="127" name="フローチャート: 判断 126"/>
        <xdr:cNvSpPr/>
      </xdr:nvSpPr>
      <xdr:spPr>
        <a:xfrm>
          <a:off x="1733550" y="960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160020</xdr:rowOff>
    </xdr:from>
    <xdr:ext cx="532765" cy="257175"/>
    <xdr:sp macro="" textlink="">
      <xdr:nvSpPr>
        <xdr:cNvPr id="128" name="テキスト ボックス 127"/>
        <xdr:cNvSpPr txBox="1"/>
      </xdr:nvSpPr>
      <xdr:spPr>
        <a:xfrm>
          <a:off x="1540510" y="93840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73,863</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127635</xdr:rowOff>
    </xdr:from>
    <xdr:to>
      <xdr:col>6</xdr:col>
      <xdr:colOff>38100</xdr:colOff>
      <xdr:row>58</xdr:row>
      <xdr:rowOff>57785</xdr:rowOff>
    </xdr:to>
    <xdr:sp macro="" textlink="">
      <xdr:nvSpPr>
        <xdr:cNvPr id="129" name="フローチャート: 判断 128"/>
        <xdr:cNvSpPr/>
      </xdr:nvSpPr>
      <xdr:spPr>
        <a:xfrm>
          <a:off x="962025" y="968692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48895</xdr:rowOff>
    </xdr:from>
    <xdr:ext cx="532765" cy="259080"/>
    <xdr:sp macro="" textlink="">
      <xdr:nvSpPr>
        <xdr:cNvPr id="130" name="テキスト ボックス 129"/>
        <xdr:cNvSpPr txBox="1"/>
      </xdr:nvSpPr>
      <xdr:spPr>
        <a:xfrm>
          <a:off x="768985" y="97758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64,523</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1" name="テキスト ボックス 130"/>
        <xdr:cNvSpPr txBox="1"/>
      </xdr:nvSpPr>
      <xdr:spPr>
        <a:xfrm>
          <a:off x="390461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80010</xdr:rowOff>
    </xdr:from>
    <xdr:ext cx="762000" cy="259080"/>
    <xdr:sp macro="" textlink="">
      <xdr:nvSpPr>
        <xdr:cNvPr id="132" name="テキスト ボックス 131"/>
        <xdr:cNvSpPr txBox="1"/>
      </xdr:nvSpPr>
      <xdr:spPr>
        <a:xfrm>
          <a:off x="317309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095" cy="259080"/>
    <xdr:sp macro="" textlink="">
      <xdr:nvSpPr>
        <xdr:cNvPr id="133" name="テキスト ボックス 132"/>
        <xdr:cNvSpPr txBox="1"/>
      </xdr:nvSpPr>
      <xdr:spPr>
        <a:xfrm>
          <a:off x="2388870"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0095" cy="259080"/>
    <xdr:sp macro="" textlink="">
      <xdr:nvSpPr>
        <xdr:cNvPr id="134" name="テキスト ボックス 133"/>
        <xdr:cNvSpPr txBox="1"/>
      </xdr:nvSpPr>
      <xdr:spPr>
        <a:xfrm>
          <a:off x="1617345"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167005</xdr:colOff>
      <xdr:row>61</xdr:row>
      <xdr:rowOff>80010</xdr:rowOff>
    </xdr:from>
    <xdr:ext cx="762000" cy="259080"/>
    <xdr:sp macro="" textlink="">
      <xdr:nvSpPr>
        <xdr:cNvPr id="135" name="テキスト ボックス 134"/>
        <xdr:cNvSpPr txBox="1"/>
      </xdr:nvSpPr>
      <xdr:spPr>
        <a:xfrm>
          <a:off x="8350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46990</xdr:rowOff>
    </xdr:from>
    <xdr:to>
      <xdr:col>24</xdr:col>
      <xdr:colOff>114300</xdr:colOff>
      <xdr:row>57</xdr:row>
      <xdr:rowOff>148590</xdr:rowOff>
    </xdr:to>
    <xdr:sp macro="" textlink="">
      <xdr:nvSpPr>
        <xdr:cNvPr id="136" name="楕円 135"/>
        <xdr:cNvSpPr/>
      </xdr:nvSpPr>
      <xdr:spPr>
        <a:xfrm>
          <a:off x="4020820" y="960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25400</xdr:rowOff>
    </xdr:from>
    <xdr:ext cx="532765" cy="259080"/>
    <xdr:sp macro="" textlink="">
      <xdr:nvSpPr>
        <xdr:cNvPr id="137" name="物件費該当値テキスト"/>
        <xdr:cNvSpPr txBox="1"/>
      </xdr:nvSpPr>
      <xdr:spPr>
        <a:xfrm>
          <a:off x="4122420" y="95846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73,301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12700</xdr:rowOff>
    </xdr:from>
    <xdr:to>
      <xdr:col>20</xdr:col>
      <xdr:colOff>38100</xdr:colOff>
      <xdr:row>57</xdr:row>
      <xdr:rowOff>114300</xdr:rowOff>
    </xdr:to>
    <xdr:sp macro="" textlink="">
      <xdr:nvSpPr>
        <xdr:cNvPr id="138" name="楕円 137"/>
        <xdr:cNvSpPr/>
      </xdr:nvSpPr>
      <xdr:spPr>
        <a:xfrm>
          <a:off x="3300095" y="957199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57</xdr:row>
      <xdr:rowOff>105410</xdr:rowOff>
    </xdr:from>
    <xdr:ext cx="532765" cy="258445"/>
    <xdr:sp macro="" textlink="">
      <xdr:nvSpPr>
        <xdr:cNvPr id="139" name="テキスト ボックス 138"/>
        <xdr:cNvSpPr txBox="1"/>
      </xdr:nvSpPr>
      <xdr:spPr>
        <a:xfrm>
          <a:off x="3107055" y="9664700"/>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77,083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53975</xdr:rowOff>
    </xdr:from>
    <xdr:to>
      <xdr:col>15</xdr:col>
      <xdr:colOff>101600</xdr:colOff>
      <xdr:row>57</xdr:row>
      <xdr:rowOff>155575</xdr:rowOff>
    </xdr:to>
    <xdr:sp macro="" textlink="">
      <xdr:nvSpPr>
        <xdr:cNvPr id="140" name="楕円 139"/>
        <xdr:cNvSpPr/>
      </xdr:nvSpPr>
      <xdr:spPr>
        <a:xfrm>
          <a:off x="2505075" y="961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146685</xdr:rowOff>
    </xdr:from>
    <xdr:ext cx="532765" cy="257175"/>
    <xdr:sp macro="" textlink="">
      <xdr:nvSpPr>
        <xdr:cNvPr id="141" name="テキスト ボックス 140"/>
        <xdr:cNvSpPr txBox="1"/>
      </xdr:nvSpPr>
      <xdr:spPr>
        <a:xfrm>
          <a:off x="2335530" y="97059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72,595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101600</xdr:rowOff>
    </xdr:from>
    <xdr:to>
      <xdr:col>10</xdr:col>
      <xdr:colOff>165100</xdr:colOff>
      <xdr:row>58</xdr:row>
      <xdr:rowOff>31750</xdr:rowOff>
    </xdr:to>
    <xdr:sp macro="" textlink="">
      <xdr:nvSpPr>
        <xdr:cNvPr id="142" name="楕円 141"/>
        <xdr:cNvSpPr/>
      </xdr:nvSpPr>
      <xdr:spPr>
        <a:xfrm>
          <a:off x="1733550" y="96608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22860</xdr:rowOff>
    </xdr:from>
    <xdr:ext cx="532765" cy="259080"/>
    <xdr:sp macro="" textlink="">
      <xdr:nvSpPr>
        <xdr:cNvPr id="143" name="テキスト ボックス 142"/>
        <xdr:cNvSpPr txBox="1"/>
      </xdr:nvSpPr>
      <xdr:spPr>
        <a:xfrm>
          <a:off x="1540510" y="97497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67,390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48895</xdr:rowOff>
    </xdr:from>
    <xdr:to>
      <xdr:col>6</xdr:col>
      <xdr:colOff>38100</xdr:colOff>
      <xdr:row>57</xdr:row>
      <xdr:rowOff>150495</xdr:rowOff>
    </xdr:to>
    <xdr:sp macro="" textlink="">
      <xdr:nvSpPr>
        <xdr:cNvPr id="144" name="楕円 143"/>
        <xdr:cNvSpPr/>
      </xdr:nvSpPr>
      <xdr:spPr>
        <a:xfrm>
          <a:off x="962025" y="960818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167005</xdr:rowOff>
    </xdr:from>
    <xdr:ext cx="532765" cy="257175"/>
    <xdr:sp macro="" textlink="">
      <xdr:nvSpPr>
        <xdr:cNvPr id="145" name="テキスト ボックス 144"/>
        <xdr:cNvSpPr txBox="1"/>
      </xdr:nvSpPr>
      <xdr:spPr>
        <a:xfrm>
          <a:off x="768985" y="93910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73,106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xdr:cNvSpPr/>
      </xdr:nvSpPr>
      <xdr:spPr>
        <a:xfrm>
          <a:off x="66802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7" name="正方形/長方形 146"/>
        <xdr:cNvSpPr/>
      </xdr:nvSpPr>
      <xdr:spPr>
        <a:xfrm>
          <a:off x="79502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xdr:cNvSpPr/>
      </xdr:nvSpPr>
      <xdr:spPr>
        <a:xfrm>
          <a:off x="79502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49" name="正方形/長方形 148"/>
        <xdr:cNvSpPr/>
      </xdr:nvSpPr>
      <xdr:spPr>
        <a:xfrm>
          <a:off x="167005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xdr:cNvSpPr/>
      </xdr:nvSpPr>
      <xdr:spPr>
        <a:xfrm>
          <a:off x="167005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1" name="正方形/長方形 150"/>
        <xdr:cNvSpPr/>
      </xdr:nvSpPr>
      <xdr:spPr>
        <a:xfrm>
          <a:off x="26720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xdr:cNvSpPr/>
      </xdr:nvSpPr>
      <xdr:spPr>
        <a:xfrm>
          <a:off x="26720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8,183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xdr:cNvSpPr/>
      </xdr:nvSpPr>
      <xdr:spPr>
        <a:xfrm>
          <a:off x="66802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54" name="テキスト ボックス 153"/>
        <xdr:cNvSpPr txBox="1"/>
      </xdr:nvSpPr>
      <xdr:spPr>
        <a:xfrm>
          <a:off x="65341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xdr:cNvCxnSpPr/>
      </xdr:nvCxnSpPr>
      <xdr:spPr>
        <a:xfrm>
          <a:off x="66802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140335</xdr:rowOff>
    </xdr:from>
    <xdr:to>
      <xdr:col>28</xdr:col>
      <xdr:colOff>114300</xdr:colOff>
      <xdr:row>78</xdr:row>
      <xdr:rowOff>140335</xdr:rowOff>
    </xdr:to>
    <xdr:cxnSp macro="">
      <xdr:nvCxnSpPr>
        <xdr:cNvPr id="156" name="直線コネクタ 155"/>
        <xdr:cNvCxnSpPr/>
      </xdr:nvCxnSpPr>
      <xdr:spPr>
        <a:xfrm>
          <a:off x="668020" y="1322006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77</xdr:row>
      <xdr:rowOff>167640</xdr:rowOff>
    </xdr:from>
    <xdr:ext cx="247015" cy="259080"/>
    <xdr:sp macro="" textlink="">
      <xdr:nvSpPr>
        <xdr:cNvPr id="157" name="テキスト ボックス 156"/>
        <xdr:cNvSpPr txBox="1"/>
      </xdr:nvSpPr>
      <xdr:spPr>
        <a:xfrm>
          <a:off x="466090" y="1307973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668020" y="1276985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75</xdr:row>
      <xdr:rowOff>54610</xdr:rowOff>
    </xdr:from>
    <xdr:ext cx="529590" cy="257175"/>
    <xdr:sp macro="" textlink="">
      <xdr:nvSpPr>
        <xdr:cNvPr id="159" name="テキスト ボックス 158"/>
        <xdr:cNvSpPr txBox="1"/>
      </xdr:nvSpPr>
      <xdr:spPr>
        <a:xfrm>
          <a:off x="207010" y="1263142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668020" y="1232408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72</xdr:row>
      <xdr:rowOff>111760</xdr:rowOff>
    </xdr:from>
    <xdr:ext cx="529590" cy="259080"/>
    <xdr:sp macro="" textlink="">
      <xdr:nvSpPr>
        <xdr:cNvPr id="161" name="テキスト ボックス 160"/>
        <xdr:cNvSpPr txBox="1"/>
      </xdr:nvSpPr>
      <xdr:spPr>
        <a:xfrm>
          <a:off x="207010" y="1218565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70</xdr:row>
      <xdr:rowOff>140335</xdr:rowOff>
    </xdr:from>
    <xdr:to>
      <xdr:col>28</xdr:col>
      <xdr:colOff>114300</xdr:colOff>
      <xdr:row>70</xdr:row>
      <xdr:rowOff>140335</xdr:rowOff>
    </xdr:to>
    <xdr:cxnSp macro="">
      <xdr:nvCxnSpPr>
        <xdr:cNvPr id="162" name="直線コネクタ 161"/>
        <xdr:cNvCxnSpPr/>
      </xdr:nvCxnSpPr>
      <xdr:spPr>
        <a:xfrm>
          <a:off x="668020" y="1187894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167640</xdr:rowOff>
    </xdr:from>
    <xdr:ext cx="529590" cy="259080"/>
    <xdr:sp macro="" textlink="">
      <xdr:nvSpPr>
        <xdr:cNvPr id="163" name="テキスト ボックス 162"/>
        <xdr:cNvSpPr txBox="1"/>
      </xdr:nvSpPr>
      <xdr:spPr>
        <a:xfrm>
          <a:off x="207010" y="1173861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66802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29590" cy="257175"/>
    <xdr:sp macro="" textlink="">
      <xdr:nvSpPr>
        <xdr:cNvPr id="165" name="テキスト ボックス 164"/>
        <xdr:cNvSpPr txBox="1"/>
      </xdr:nvSpPr>
      <xdr:spPr>
        <a:xfrm>
          <a:off x="207010" y="1129030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維持補修費グラフ枠"/>
        <xdr:cNvSpPr/>
      </xdr:nvSpPr>
      <xdr:spPr>
        <a:xfrm>
          <a:off x="66802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78105</xdr:rowOff>
    </xdr:from>
    <xdr:to>
      <xdr:col>24</xdr:col>
      <xdr:colOff>62865</xdr:colOff>
      <xdr:row>78</xdr:row>
      <xdr:rowOff>106045</xdr:rowOff>
    </xdr:to>
    <xdr:cxnSp macro="">
      <xdr:nvCxnSpPr>
        <xdr:cNvPr id="167" name="直線コネクタ 166"/>
        <xdr:cNvCxnSpPr/>
      </xdr:nvCxnSpPr>
      <xdr:spPr>
        <a:xfrm flipV="1">
          <a:off x="4069715" y="11984355"/>
          <a:ext cx="1270" cy="1201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109855</xdr:rowOff>
    </xdr:from>
    <xdr:ext cx="467995" cy="257175"/>
    <xdr:sp macro="" textlink="">
      <xdr:nvSpPr>
        <xdr:cNvPr id="168" name="維持補修費最小値テキスト"/>
        <xdr:cNvSpPr txBox="1"/>
      </xdr:nvSpPr>
      <xdr:spPr>
        <a:xfrm>
          <a:off x="4122420" y="1318958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1,486</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106045</xdr:rowOff>
    </xdr:from>
    <xdr:to>
      <xdr:col>24</xdr:col>
      <xdr:colOff>152400</xdr:colOff>
      <xdr:row>78</xdr:row>
      <xdr:rowOff>106045</xdr:rowOff>
    </xdr:to>
    <xdr:cxnSp macro="">
      <xdr:nvCxnSpPr>
        <xdr:cNvPr id="169" name="直線コネクタ 168"/>
        <xdr:cNvCxnSpPr/>
      </xdr:nvCxnSpPr>
      <xdr:spPr>
        <a:xfrm>
          <a:off x="4006215" y="131857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24765</xdr:rowOff>
    </xdr:from>
    <xdr:ext cx="532765" cy="259080"/>
    <xdr:sp macro="" textlink="">
      <xdr:nvSpPr>
        <xdr:cNvPr id="170" name="維持補修費最大値テキスト"/>
        <xdr:cNvSpPr txBox="1"/>
      </xdr:nvSpPr>
      <xdr:spPr>
        <a:xfrm>
          <a:off x="4122420" y="117633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55,187</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78105</xdr:rowOff>
    </xdr:from>
    <xdr:to>
      <xdr:col>24</xdr:col>
      <xdr:colOff>152400</xdr:colOff>
      <xdr:row>71</xdr:row>
      <xdr:rowOff>78105</xdr:rowOff>
    </xdr:to>
    <xdr:cxnSp macro="">
      <xdr:nvCxnSpPr>
        <xdr:cNvPr id="171" name="直線コネクタ 170"/>
        <xdr:cNvCxnSpPr/>
      </xdr:nvCxnSpPr>
      <xdr:spPr>
        <a:xfrm>
          <a:off x="4006215" y="119843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77</xdr:row>
      <xdr:rowOff>131445</xdr:rowOff>
    </xdr:from>
    <xdr:to>
      <xdr:col>24</xdr:col>
      <xdr:colOff>63500</xdr:colOff>
      <xdr:row>78</xdr:row>
      <xdr:rowOff>3810</xdr:rowOff>
    </xdr:to>
    <xdr:cxnSp macro="">
      <xdr:nvCxnSpPr>
        <xdr:cNvPr id="172" name="直線コネクタ 171"/>
        <xdr:cNvCxnSpPr/>
      </xdr:nvCxnSpPr>
      <xdr:spPr>
        <a:xfrm flipV="1">
          <a:off x="3340100" y="13043535"/>
          <a:ext cx="7315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59055</xdr:rowOff>
    </xdr:from>
    <xdr:ext cx="467995" cy="259080"/>
    <xdr:sp macro="" textlink="">
      <xdr:nvSpPr>
        <xdr:cNvPr id="173" name="維持補修費平均値テキスト"/>
        <xdr:cNvSpPr txBox="1"/>
      </xdr:nvSpPr>
      <xdr:spPr>
        <a:xfrm>
          <a:off x="4122420" y="1297114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80645</xdr:rowOff>
    </xdr:from>
    <xdr:to>
      <xdr:col>24</xdr:col>
      <xdr:colOff>114300</xdr:colOff>
      <xdr:row>78</xdr:row>
      <xdr:rowOff>10795</xdr:rowOff>
    </xdr:to>
    <xdr:sp macro="" textlink="">
      <xdr:nvSpPr>
        <xdr:cNvPr id="174" name="フローチャート: 判断 173"/>
        <xdr:cNvSpPr/>
      </xdr:nvSpPr>
      <xdr:spPr>
        <a:xfrm>
          <a:off x="4020820" y="129927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3810</xdr:rowOff>
    </xdr:from>
    <xdr:to>
      <xdr:col>19</xdr:col>
      <xdr:colOff>167005</xdr:colOff>
      <xdr:row>78</xdr:row>
      <xdr:rowOff>17145</xdr:rowOff>
    </xdr:to>
    <xdr:cxnSp macro="">
      <xdr:nvCxnSpPr>
        <xdr:cNvPr id="175" name="直線コネクタ 174"/>
        <xdr:cNvCxnSpPr/>
      </xdr:nvCxnSpPr>
      <xdr:spPr>
        <a:xfrm flipV="1">
          <a:off x="2555875" y="13083540"/>
          <a:ext cx="7842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77470</xdr:rowOff>
    </xdr:from>
    <xdr:to>
      <xdr:col>20</xdr:col>
      <xdr:colOff>38100</xdr:colOff>
      <xdr:row>78</xdr:row>
      <xdr:rowOff>7620</xdr:rowOff>
    </xdr:to>
    <xdr:sp macro="" textlink="">
      <xdr:nvSpPr>
        <xdr:cNvPr id="176" name="フローチャート: 判断 175"/>
        <xdr:cNvSpPr/>
      </xdr:nvSpPr>
      <xdr:spPr>
        <a:xfrm>
          <a:off x="3300095" y="1298956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76</xdr:row>
      <xdr:rowOff>24130</xdr:rowOff>
    </xdr:from>
    <xdr:ext cx="469900" cy="259080"/>
    <xdr:sp macro="" textlink="">
      <xdr:nvSpPr>
        <xdr:cNvPr id="177" name="テキスト ボックス 176"/>
        <xdr:cNvSpPr txBox="1"/>
      </xdr:nvSpPr>
      <xdr:spPr>
        <a:xfrm>
          <a:off x="3139440" y="127685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7,992</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17145</xdr:rowOff>
    </xdr:from>
    <xdr:to>
      <xdr:col>15</xdr:col>
      <xdr:colOff>50800</xdr:colOff>
      <xdr:row>78</xdr:row>
      <xdr:rowOff>29845</xdr:rowOff>
    </xdr:to>
    <xdr:cxnSp macro="">
      <xdr:nvCxnSpPr>
        <xdr:cNvPr id="178" name="直線コネクタ 177"/>
        <xdr:cNvCxnSpPr/>
      </xdr:nvCxnSpPr>
      <xdr:spPr>
        <a:xfrm flipV="1">
          <a:off x="1784350" y="13096875"/>
          <a:ext cx="771525"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60960</xdr:rowOff>
    </xdr:from>
    <xdr:to>
      <xdr:col>15</xdr:col>
      <xdr:colOff>101600</xdr:colOff>
      <xdr:row>77</xdr:row>
      <xdr:rowOff>162560</xdr:rowOff>
    </xdr:to>
    <xdr:sp macro="" textlink="">
      <xdr:nvSpPr>
        <xdr:cNvPr id="179" name="フローチャート: 判断 178"/>
        <xdr:cNvSpPr/>
      </xdr:nvSpPr>
      <xdr:spPr>
        <a:xfrm>
          <a:off x="2505075" y="12973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7620</xdr:rowOff>
    </xdr:from>
    <xdr:ext cx="469900" cy="259080"/>
    <xdr:sp macro="" textlink="">
      <xdr:nvSpPr>
        <xdr:cNvPr id="180" name="テキスト ボックス 179"/>
        <xdr:cNvSpPr txBox="1"/>
      </xdr:nvSpPr>
      <xdr:spPr>
        <a:xfrm>
          <a:off x="2344420" y="12752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8,716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78</xdr:row>
      <xdr:rowOff>14605</xdr:rowOff>
    </xdr:from>
    <xdr:to>
      <xdr:col>10</xdr:col>
      <xdr:colOff>114300</xdr:colOff>
      <xdr:row>78</xdr:row>
      <xdr:rowOff>29845</xdr:rowOff>
    </xdr:to>
    <xdr:cxnSp macro="">
      <xdr:nvCxnSpPr>
        <xdr:cNvPr id="181" name="直線コネクタ 180"/>
        <xdr:cNvCxnSpPr/>
      </xdr:nvCxnSpPr>
      <xdr:spPr>
        <a:xfrm>
          <a:off x="1002030" y="13094335"/>
          <a:ext cx="78232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75565</xdr:rowOff>
    </xdr:from>
    <xdr:to>
      <xdr:col>10</xdr:col>
      <xdr:colOff>165100</xdr:colOff>
      <xdr:row>78</xdr:row>
      <xdr:rowOff>5715</xdr:rowOff>
    </xdr:to>
    <xdr:sp macro="" textlink="">
      <xdr:nvSpPr>
        <xdr:cNvPr id="182" name="フローチャート: 判断 181"/>
        <xdr:cNvSpPr/>
      </xdr:nvSpPr>
      <xdr:spPr>
        <a:xfrm>
          <a:off x="1733550" y="12987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22225</xdr:rowOff>
    </xdr:from>
    <xdr:ext cx="469900" cy="259080"/>
    <xdr:sp macro="" textlink="">
      <xdr:nvSpPr>
        <xdr:cNvPr id="183" name="テキスト ボックス 182"/>
        <xdr:cNvSpPr txBox="1"/>
      </xdr:nvSpPr>
      <xdr:spPr>
        <a:xfrm>
          <a:off x="1572895" y="127666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167640</xdr:rowOff>
    </xdr:from>
    <xdr:to>
      <xdr:col>6</xdr:col>
      <xdr:colOff>38100</xdr:colOff>
      <xdr:row>78</xdr:row>
      <xdr:rowOff>101600</xdr:rowOff>
    </xdr:to>
    <xdr:sp macro="" textlink="">
      <xdr:nvSpPr>
        <xdr:cNvPr id="184" name="フローチャート: 判断 183"/>
        <xdr:cNvSpPr/>
      </xdr:nvSpPr>
      <xdr:spPr>
        <a:xfrm>
          <a:off x="962025" y="1307973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92710</xdr:rowOff>
    </xdr:from>
    <xdr:ext cx="469900" cy="257175"/>
    <xdr:sp macro="" textlink="">
      <xdr:nvSpPr>
        <xdr:cNvPr id="185" name="テキスト ボックス 184"/>
        <xdr:cNvSpPr txBox="1"/>
      </xdr:nvSpPr>
      <xdr:spPr>
        <a:xfrm>
          <a:off x="801370" y="131724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3,890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86" name="テキスト ボックス 185"/>
        <xdr:cNvSpPr txBox="1"/>
      </xdr:nvSpPr>
      <xdr:spPr>
        <a:xfrm>
          <a:off x="390461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80010</xdr:rowOff>
    </xdr:from>
    <xdr:ext cx="762000" cy="259080"/>
    <xdr:sp macro="" textlink="">
      <xdr:nvSpPr>
        <xdr:cNvPr id="187" name="テキスト ボックス 186"/>
        <xdr:cNvSpPr txBox="1"/>
      </xdr:nvSpPr>
      <xdr:spPr>
        <a:xfrm>
          <a:off x="317309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095" cy="259080"/>
    <xdr:sp macro="" textlink="">
      <xdr:nvSpPr>
        <xdr:cNvPr id="188" name="テキスト ボックス 187"/>
        <xdr:cNvSpPr txBox="1"/>
      </xdr:nvSpPr>
      <xdr:spPr>
        <a:xfrm>
          <a:off x="2388870"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0095" cy="259080"/>
    <xdr:sp macro="" textlink="">
      <xdr:nvSpPr>
        <xdr:cNvPr id="189" name="テキスト ボックス 188"/>
        <xdr:cNvSpPr txBox="1"/>
      </xdr:nvSpPr>
      <xdr:spPr>
        <a:xfrm>
          <a:off x="1617345"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167005</xdr:colOff>
      <xdr:row>81</xdr:row>
      <xdr:rowOff>80010</xdr:rowOff>
    </xdr:from>
    <xdr:ext cx="762000" cy="259080"/>
    <xdr:sp macro="" textlink="">
      <xdr:nvSpPr>
        <xdr:cNvPr id="190" name="テキスト ボックス 189"/>
        <xdr:cNvSpPr txBox="1"/>
      </xdr:nvSpPr>
      <xdr:spPr>
        <a:xfrm>
          <a:off x="8350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77</xdr:row>
      <xdr:rowOff>80645</xdr:rowOff>
    </xdr:from>
    <xdr:to>
      <xdr:col>24</xdr:col>
      <xdr:colOff>114300</xdr:colOff>
      <xdr:row>78</xdr:row>
      <xdr:rowOff>10795</xdr:rowOff>
    </xdr:to>
    <xdr:sp macro="" textlink="">
      <xdr:nvSpPr>
        <xdr:cNvPr id="191" name="楕円 190"/>
        <xdr:cNvSpPr/>
      </xdr:nvSpPr>
      <xdr:spPr>
        <a:xfrm>
          <a:off x="4020820" y="129927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103505</xdr:rowOff>
    </xdr:from>
    <xdr:ext cx="467995" cy="257175"/>
    <xdr:sp macro="" textlink="">
      <xdr:nvSpPr>
        <xdr:cNvPr id="192" name="維持補修費該当値テキスト"/>
        <xdr:cNvSpPr txBox="1"/>
      </xdr:nvSpPr>
      <xdr:spPr>
        <a:xfrm>
          <a:off x="4122420" y="1284795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7,850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124460</xdr:rowOff>
    </xdr:from>
    <xdr:to>
      <xdr:col>20</xdr:col>
      <xdr:colOff>38100</xdr:colOff>
      <xdr:row>78</xdr:row>
      <xdr:rowOff>54610</xdr:rowOff>
    </xdr:to>
    <xdr:sp macro="" textlink="">
      <xdr:nvSpPr>
        <xdr:cNvPr id="193" name="楕円 192"/>
        <xdr:cNvSpPr/>
      </xdr:nvSpPr>
      <xdr:spPr>
        <a:xfrm>
          <a:off x="3300095" y="1303655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46990</xdr:rowOff>
    </xdr:from>
    <xdr:ext cx="469900" cy="257175"/>
    <xdr:sp macro="" textlink="">
      <xdr:nvSpPr>
        <xdr:cNvPr id="194" name="テキスト ボックス 193"/>
        <xdr:cNvSpPr txBox="1"/>
      </xdr:nvSpPr>
      <xdr:spPr>
        <a:xfrm>
          <a:off x="3139440" y="131267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137795</xdr:rowOff>
    </xdr:from>
    <xdr:to>
      <xdr:col>15</xdr:col>
      <xdr:colOff>101600</xdr:colOff>
      <xdr:row>78</xdr:row>
      <xdr:rowOff>67945</xdr:rowOff>
    </xdr:to>
    <xdr:sp macro="" textlink="">
      <xdr:nvSpPr>
        <xdr:cNvPr id="195" name="楕円 194"/>
        <xdr:cNvSpPr/>
      </xdr:nvSpPr>
      <xdr:spPr>
        <a:xfrm>
          <a:off x="2505075" y="130498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59055</xdr:rowOff>
    </xdr:from>
    <xdr:ext cx="469900" cy="259080"/>
    <xdr:sp macro="" textlink="">
      <xdr:nvSpPr>
        <xdr:cNvPr id="196" name="テキスト ボックス 195"/>
        <xdr:cNvSpPr txBox="1"/>
      </xdr:nvSpPr>
      <xdr:spPr>
        <a:xfrm>
          <a:off x="2344420" y="13138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5,363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150495</xdr:rowOff>
    </xdr:from>
    <xdr:to>
      <xdr:col>10</xdr:col>
      <xdr:colOff>165100</xdr:colOff>
      <xdr:row>78</xdr:row>
      <xdr:rowOff>80645</xdr:rowOff>
    </xdr:to>
    <xdr:sp macro="" textlink="">
      <xdr:nvSpPr>
        <xdr:cNvPr id="197" name="楕円 196"/>
        <xdr:cNvSpPr/>
      </xdr:nvSpPr>
      <xdr:spPr>
        <a:xfrm>
          <a:off x="1733550" y="13062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71755</xdr:rowOff>
    </xdr:from>
    <xdr:ext cx="469900" cy="257175"/>
    <xdr:sp macro="" textlink="">
      <xdr:nvSpPr>
        <xdr:cNvPr id="198" name="テキスト ボックス 197"/>
        <xdr:cNvSpPr txBox="1"/>
      </xdr:nvSpPr>
      <xdr:spPr>
        <a:xfrm>
          <a:off x="1572895" y="131514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4,813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135255</xdr:rowOff>
    </xdr:from>
    <xdr:to>
      <xdr:col>6</xdr:col>
      <xdr:colOff>38100</xdr:colOff>
      <xdr:row>78</xdr:row>
      <xdr:rowOff>64770</xdr:rowOff>
    </xdr:to>
    <xdr:sp macro="" textlink="">
      <xdr:nvSpPr>
        <xdr:cNvPr id="199" name="楕円 198"/>
        <xdr:cNvSpPr/>
      </xdr:nvSpPr>
      <xdr:spPr>
        <a:xfrm>
          <a:off x="962025" y="13047345"/>
          <a:ext cx="781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81915</xdr:rowOff>
    </xdr:from>
    <xdr:ext cx="469900" cy="259080"/>
    <xdr:sp macro="" textlink="">
      <xdr:nvSpPr>
        <xdr:cNvPr id="200" name="テキスト ボックス 199"/>
        <xdr:cNvSpPr txBox="1"/>
      </xdr:nvSpPr>
      <xdr:spPr>
        <a:xfrm>
          <a:off x="801370" y="128263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5,460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66802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2" name="正方形/長方形 201"/>
        <xdr:cNvSpPr/>
      </xdr:nvSpPr>
      <xdr:spPr>
        <a:xfrm>
          <a:off x="79502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79502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04" name="正方形/長方形 203"/>
        <xdr:cNvSpPr/>
      </xdr:nvSpPr>
      <xdr:spPr>
        <a:xfrm>
          <a:off x="167005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67005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136,130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06" name="正方形/長方形 205"/>
        <xdr:cNvSpPr/>
      </xdr:nvSpPr>
      <xdr:spPr>
        <a:xfrm>
          <a:off x="26720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26720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127,194</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66802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09" name="テキスト ボックス 208"/>
        <xdr:cNvSpPr txBox="1"/>
      </xdr:nvSpPr>
      <xdr:spPr>
        <a:xfrm>
          <a:off x="65341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29590" cy="257175"/>
    <xdr:sp macro="" textlink="">
      <xdr:nvSpPr>
        <xdr:cNvPr id="211" name="テキスト ボックス 210"/>
        <xdr:cNvSpPr txBox="1"/>
      </xdr:nvSpPr>
      <xdr:spPr>
        <a:xfrm>
          <a:off x="207010" y="1691386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2" name="直線コネクタ 211"/>
        <xdr:cNvCxnSpPr/>
      </xdr:nvCxnSpPr>
      <xdr:spPr>
        <a:xfrm>
          <a:off x="668020" y="16675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9590" cy="259080"/>
    <xdr:sp macro="" textlink="">
      <xdr:nvSpPr>
        <xdr:cNvPr id="213" name="テキスト ボックス 212"/>
        <xdr:cNvSpPr txBox="1"/>
      </xdr:nvSpPr>
      <xdr:spPr>
        <a:xfrm>
          <a:off x="207010" y="16532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4" name="直線コネクタ 213"/>
        <xdr:cNvCxnSpPr/>
      </xdr:nvCxnSpPr>
      <xdr:spPr>
        <a:xfrm>
          <a:off x="668020" y="16294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29590" cy="259080"/>
    <xdr:sp macro="" textlink="">
      <xdr:nvSpPr>
        <xdr:cNvPr id="215" name="テキスト ボックス 214"/>
        <xdr:cNvSpPr txBox="1"/>
      </xdr:nvSpPr>
      <xdr:spPr>
        <a:xfrm>
          <a:off x="207010" y="16151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6" name="直線コネクタ 215"/>
        <xdr:cNvCxnSpPr/>
      </xdr:nvCxnSpPr>
      <xdr:spPr>
        <a:xfrm>
          <a:off x="66802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3725" cy="257175"/>
    <xdr:sp macro="" textlink="">
      <xdr:nvSpPr>
        <xdr:cNvPr id="217" name="テキスト ボックス 216"/>
        <xdr:cNvSpPr txBox="1"/>
      </xdr:nvSpPr>
      <xdr:spPr>
        <a:xfrm>
          <a:off x="166370" y="157708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8" name="直線コネクタ 217"/>
        <xdr:cNvCxnSpPr/>
      </xdr:nvCxnSpPr>
      <xdr:spPr>
        <a:xfrm>
          <a:off x="668020" y="15532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3725" cy="259080"/>
    <xdr:sp macro="" textlink="">
      <xdr:nvSpPr>
        <xdr:cNvPr id="219" name="テキスト ボックス 218"/>
        <xdr:cNvSpPr txBox="1"/>
      </xdr:nvSpPr>
      <xdr:spPr>
        <a:xfrm>
          <a:off x="166370" y="153898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0" name="直線コネクタ 219"/>
        <xdr:cNvCxnSpPr/>
      </xdr:nvCxnSpPr>
      <xdr:spPr>
        <a:xfrm>
          <a:off x="668020" y="151549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725" cy="257175"/>
    <xdr:sp macro="" textlink="">
      <xdr:nvSpPr>
        <xdr:cNvPr id="221" name="テキスト ボックス 220"/>
        <xdr:cNvSpPr txBox="1"/>
      </xdr:nvSpPr>
      <xdr:spPr>
        <a:xfrm>
          <a:off x="166370" y="1501648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xdr:cNvCxnSpPr/>
      </xdr:nvCxnSpPr>
      <xdr:spPr>
        <a:xfrm>
          <a:off x="66802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3" name="テキスト ボックス 222"/>
        <xdr:cNvSpPr txBox="1"/>
      </xdr:nvSpPr>
      <xdr:spPr>
        <a:xfrm>
          <a:off x="166370" y="146431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xdr:cNvSpPr/>
      </xdr:nvSpPr>
      <xdr:spPr>
        <a:xfrm>
          <a:off x="66802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49530</xdr:rowOff>
    </xdr:from>
    <xdr:to>
      <xdr:col>24</xdr:col>
      <xdr:colOff>62865</xdr:colOff>
      <xdr:row>99</xdr:row>
      <xdr:rowOff>36195</xdr:rowOff>
    </xdr:to>
    <xdr:cxnSp macro="">
      <xdr:nvCxnSpPr>
        <xdr:cNvPr id="225" name="直線コネクタ 224"/>
        <xdr:cNvCxnSpPr/>
      </xdr:nvCxnSpPr>
      <xdr:spPr>
        <a:xfrm flipV="1">
          <a:off x="4069715" y="15140940"/>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40640</xdr:rowOff>
    </xdr:from>
    <xdr:ext cx="532765" cy="257175"/>
    <xdr:sp macro="" textlink="">
      <xdr:nvSpPr>
        <xdr:cNvPr id="226" name="扶助費最小値テキスト"/>
        <xdr:cNvSpPr txBox="1"/>
      </xdr:nvSpPr>
      <xdr:spPr>
        <a:xfrm>
          <a:off x="4122420" y="166712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60,665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36195</xdr:rowOff>
    </xdr:from>
    <xdr:to>
      <xdr:col>24</xdr:col>
      <xdr:colOff>152400</xdr:colOff>
      <xdr:row>99</xdr:row>
      <xdr:rowOff>36195</xdr:rowOff>
    </xdr:to>
    <xdr:cxnSp macro="">
      <xdr:nvCxnSpPr>
        <xdr:cNvPr id="227" name="直線コネクタ 226"/>
        <xdr:cNvCxnSpPr/>
      </xdr:nvCxnSpPr>
      <xdr:spPr>
        <a:xfrm>
          <a:off x="4006215" y="166668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167640</xdr:rowOff>
    </xdr:from>
    <xdr:ext cx="596900" cy="259080"/>
    <xdr:sp macro="" textlink="">
      <xdr:nvSpPr>
        <xdr:cNvPr id="228" name="扶助費最大値テキスト"/>
        <xdr:cNvSpPr txBox="1"/>
      </xdr:nvSpPr>
      <xdr:spPr>
        <a:xfrm>
          <a:off x="4122420" y="149237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181,124</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49530</xdr:rowOff>
    </xdr:from>
    <xdr:to>
      <xdr:col>24</xdr:col>
      <xdr:colOff>152400</xdr:colOff>
      <xdr:row>90</xdr:row>
      <xdr:rowOff>49530</xdr:rowOff>
    </xdr:to>
    <xdr:cxnSp macro="">
      <xdr:nvCxnSpPr>
        <xdr:cNvPr id="229" name="直線コネクタ 228"/>
        <xdr:cNvCxnSpPr/>
      </xdr:nvCxnSpPr>
      <xdr:spPr>
        <a:xfrm>
          <a:off x="4006215" y="151409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95</xdr:row>
      <xdr:rowOff>86360</xdr:rowOff>
    </xdr:from>
    <xdr:to>
      <xdr:col>24</xdr:col>
      <xdr:colOff>63500</xdr:colOff>
      <xdr:row>96</xdr:row>
      <xdr:rowOff>33020</xdr:rowOff>
    </xdr:to>
    <xdr:cxnSp macro="">
      <xdr:nvCxnSpPr>
        <xdr:cNvPr id="230" name="直線コネクタ 229"/>
        <xdr:cNvCxnSpPr/>
      </xdr:nvCxnSpPr>
      <xdr:spPr>
        <a:xfrm flipV="1">
          <a:off x="3340100" y="16031210"/>
          <a:ext cx="73152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132715</xdr:rowOff>
    </xdr:from>
    <xdr:ext cx="596900" cy="257175"/>
    <xdr:sp macro="" textlink="">
      <xdr:nvSpPr>
        <xdr:cNvPr id="231" name="扶助費平均値テキスト"/>
        <xdr:cNvSpPr txBox="1"/>
      </xdr:nvSpPr>
      <xdr:spPr>
        <a:xfrm>
          <a:off x="4122420" y="16077565"/>
          <a:ext cx="596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101,344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154940</xdr:rowOff>
    </xdr:from>
    <xdr:to>
      <xdr:col>24</xdr:col>
      <xdr:colOff>114300</xdr:colOff>
      <xdr:row>96</xdr:row>
      <xdr:rowOff>84455</xdr:rowOff>
    </xdr:to>
    <xdr:sp macro="" textlink="">
      <xdr:nvSpPr>
        <xdr:cNvPr id="232" name="フローチャート: 判断 231"/>
        <xdr:cNvSpPr/>
      </xdr:nvSpPr>
      <xdr:spPr>
        <a:xfrm>
          <a:off x="4020820" y="160997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35560</xdr:rowOff>
    </xdr:from>
    <xdr:to>
      <xdr:col>19</xdr:col>
      <xdr:colOff>167005</xdr:colOff>
      <xdr:row>96</xdr:row>
      <xdr:rowOff>33020</xdr:rowOff>
    </xdr:to>
    <xdr:cxnSp macro="">
      <xdr:nvCxnSpPr>
        <xdr:cNvPr id="233" name="直線コネクタ 232"/>
        <xdr:cNvCxnSpPr/>
      </xdr:nvCxnSpPr>
      <xdr:spPr>
        <a:xfrm>
          <a:off x="2555875" y="15980410"/>
          <a:ext cx="784225" cy="168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73660</xdr:rowOff>
    </xdr:from>
    <xdr:to>
      <xdr:col>20</xdr:col>
      <xdr:colOff>38100</xdr:colOff>
      <xdr:row>97</xdr:row>
      <xdr:rowOff>3810</xdr:rowOff>
    </xdr:to>
    <xdr:sp macro="" textlink="">
      <xdr:nvSpPr>
        <xdr:cNvPr id="234" name="フローチャート: 判断 233"/>
        <xdr:cNvSpPr/>
      </xdr:nvSpPr>
      <xdr:spPr>
        <a:xfrm>
          <a:off x="3300095" y="161899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166370</xdr:rowOff>
    </xdr:from>
    <xdr:ext cx="532765" cy="257175"/>
    <xdr:sp macro="" textlink="">
      <xdr:nvSpPr>
        <xdr:cNvPr id="235" name="テキスト ボックス 234"/>
        <xdr:cNvSpPr txBox="1"/>
      </xdr:nvSpPr>
      <xdr:spPr>
        <a:xfrm>
          <a:off x="3107055" y="162826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94,180</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95</xdr:row>
      <xdr:rowOff>35560</xdr:rowOff>
    </xdr:from>
    <xdr:to>
      <xdr:col>15</xdr:col>
      <xdr:colOff>50800</xdr:colOff>
      <xdr:row>97</xdr:row>
      <xdr:rowOff>27305</xdr:rowOff>
    </xdr:to>
    <xdr:cxnSp macro="">
      <xdr:nvCxnSpPr>
        <xdr:cNvPr id="236" name="直線コネクタ 235"/>
        <xdr:cNvCxnSpPr/>
      </xdr:nvCxnSpPr>
      <xdr:spPr>
        <a:xfrm flipV="1">
          <a:off x="1784350" y="15980410"/>
          <a:ext cx="771525" cy="334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98425</xdr:rowOff>
    </xdr:from>
    <xdr:to>
      <xdr:col>15</xdr:col>
      <xdr:colOff>101600</xdr:colOff>
      <xdr:row>96</xdr:row>
      <xdr:rowOff>29210</xdr:rowOff>
    </xdr:to>
    <xdr:sp macro="" textlink="">
      <xdr:nvSpPr>
        <xdr:cNvPr id="237" name="フローチャート: 判断 236"/>
        <xdr:cNvSpPr/>
      </xdr:nvSpPr>
      <xdr:spPr>
        <a:xfrm>
          <a:off x="2505075" y="160432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96</xdr:row>
      <xdr:rowOff>19685</xdr:rowOff>
    </xdr:from>
    <xdr:ext cx="596900" cy="257175"/>
    <xdr:sp macro="" textlink="">
      <xdr:nvSpPr>
        <xdr:cNvPr id="238" name="テキスト ボックス 237"/>
        <xdr:cNvSpPr txBox="1"/>
      </xdr:nvSpPr>
      <xdr:spPr>
        <a:xfrm>
          <a:off x="2303145" y="1613598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105,751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97</xdr:row>
      <xdr:rowOff>27305</xdr:rowOff>
    </xdr:from>
    <xdr:to>
      <xdr:col>10</xdr:col>
      <xdr:colOff>114300</xdr:colOff>
      <xdr:row>97</xdr:row>
      <xdr:rowOff>36830</xdr:rowOff>
    </xdr:to>
    <xdr:cxnSp macro="">
      <xdr:nvCxnSpPr>
        <xdr:cNvPr id="239" name="直線コネクタ 238"/>
        <xdr:cNvCxnSpPr/>
      </xdr:nvCxnSpPr>
      <xdr:spPr>
        <a:xfrm flipV="1">
          <a:off x="1002030" y="16315055"/>
          <a:ext cx="78232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36830</xdr:rowOff>
    </xdr:from>
    <xdr:to>
      <xdr:col>10</xdr:col>
      <xdr:colOff>165100</xdr:colOff>
      <xdr:row>97</xdr:row>
      <xdr:rowOff>138430</xdr:rowOff>
    </xdr:to>
    <xdr:sp macro="" textlink="">
      <xdr:nvSpPr>
        <xdr:cNvPr id="240" name="フローチャート: 判断 239"/>
        <xdr:cNvSpPr/>
      </xdr:nvSpPr>
      <xdr:spPr>
        <a:xfrm>
          <a:off x="1733550" y="16324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97</xdr:row>
      <xdr:rowOff>129540</xdr:rowOff>
    </xdr:from>
    <xdr:ext cx="532765" cy="259080"/>
    <xdr:sp macro="" textlink="">
      <xdr:nvSpPr>
        <xdr:cNvPr id="241" name="テキスト ボックス 240"/>
        <xdr:cNvSpPr txBox="1"/>
      </xdr:nvSpPr>
      <xdr:spPr>
        <a:xfrm>
          <a:off x="1540510" y="164172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83,605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31750</xdr:rowOff>
    </xdr:from>
    <xdr:to>
      <xdr:col>6</xdr:col>
      <xdr:colOff>38100</xdr:colOff>
      <xdr:row>97</xdr:row>
      <xdr:rowOff>133350</xdr:rowOff>
    </xdr:to>
    <xdr:sp macro="" textlink="">
      <xdr:nvSpPr>
        <xdr:cNvPr id="242" name="フローチャート: 判断 241"/>
        <xdr:cNvSpPr/>
      </xdr:nvSpPr>
      <xdr:spPr>
        <a:xfrm>
          <a:off x="962025" y="163195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124460</xdr:rowOff>
    </xdr:from>
    <xdr:ext cx="532765" cy="259080"/>
    <xdr:sp macro="" textlink="">
      <xdr:nvSpPr>
        <xdr:cNvPr id="243" name="テキスト ボックス 242"/>
        <xdr:cNvSpPr txBox="1"/>
      </xdr:nvSpPr>
      <xdr:spPr>
        <a:xfrm>
          <a:off x="768985" y="16412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84,021</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44" name="テキスト ボックス 243"/>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45" name="テキスト ボックス 244"/>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095" cy="259080"/>
    <xdr:sp macro="" textlink="">
      <xdr:nvSpPr>
        <xdr:cNvPr id="246" name="テキスト ボックス 245"/>
        <xdr:cNvSpPr txBox="1"/>
      </xdr:nvSpPr>
      <xdr:spPr>
        <a:xfrm>
          <a:off x="238887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095" cy="259080"/>
    <xdr:sp macro="" textlink="">
      <xdr:nvSpPr>
        <xdr:cNvPr id="247" name="テキスト ボックス 246"/>
        <xdr:cNvSpPr txBox="1"/>
      </xdr:nvSpPr>
      <xdr:spPr>
        <a:xfrm>
          <a:off x="1617345"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48" name="テキスト ボックス 247"/>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95</xdr:row>
      <xdr:rowOff>34925</xdr:rowOff>
    </xdr:from>
    <xdr:to>
      <xdr:col>24</xdr:col>
      <xdr:colOff>114300</xdr:colOff>
      <xdr:row>95</xdr:row>
      <xdr:rowOff>136525</xdr:rowOff>
    </xdr:to>
    <xdr:sp macro="" textlink="">
      <xdr:nvSpPr>
        <xdr:cNvPr id="249" name="楕円 248"/>
        <xdr:cNvSpPr/>
      </xdr:nvSpPr>
      <xdr:spPr>
        <a:xfrm>
          <a:off x="4020820" y="15979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57785</xdr:rowOff>
    </xdr:from>
    <xdr:ext cx="596900" cy="259080"/>
    <xdr:sp macro="" textlink="">
      <xdr:nvSpPr>
        <xdr:cNvPr id="250" name="扶助費該当値テキスト"/>
        <xdr:cNvSpPr txBox="1"/>
      </xdr:nvSpPr>
      <xdr:spPr>
        <a:xfrm>
          <a:off x="4122420" y="158311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110,762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95</xdr:row>
      <xdr:rowOff>153670</xdr:rowOff>
    </xdr:from>
    <xdr:to>
      <xdr:col>20</xdr:col>
      <xdr:colOff>38100</xdr:colOff>
      <xdr:row>96</xdr:row>
      <xdr:rowOff>83820</xdr:rowOff>
    </xdr:to>
    <xdr:sp macro="" textlink="">
      <xdr:nvSpPr>
        <xdr:cNvPr id="251" name="楕円 250"/>
        <xdr:cNvSpPr/>
      </xdr:nvSpPr>
      <xdr:spPr>
        <a:xfrm>
          <a:off x="3300095" y="160985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94</xdr:row>
      <xdr:rowOff>100330</xdr:rowOff>
    </xdr:from>
    <xdr:ext cx="596900" cy="257175"/>
    <xdr:sp macro="" textlink="">
      <xdr:nvSpPr>
        <xdr:cNvPr id="252" name="テキスト ボックス 251"/>
        <xdr:cNvSpPr txBox="1"/>
      </xdr:nvSpPr>
      <xdr:spPr>
        <a:xfrm>
          <a:off x="3074670" y="1587373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101,423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94</xdr:row>
      <xdr:rowOff>156210</xdr:rowOff>
    </xdr:from>
    <xdr:to>
      <xdr:col>15</xdr:col>
      <xdr:colOff>101600</xdr:colOff>
      <xdr:row>95</xdr:row>
      <xdr:rowOff>86360</xdr:rowOff>
    </xdr:to>
    <xdr:sp macro="" textlink="">
      <xdr:nvSpPr>
        <xdr:cNvPr id="253" name="楕円 252"/>
        <xdr:cNvSpPr/>
      </xdr:nvSpPr>
      <xdr:spPr>
        <a:xfrm>
          <a:off x="2505075" y="1592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93</xdr:row>
      <xdr:rowOff>102870</xdr:rowOff>
    </xdr:from>
    <xdr:ext cx="596900" cy="259080"/>
    <xdr:sp macro="" textlink="">
      <xdr:nvSpPr>
        <xdr:cNvPr id="254" name="テキスト ボックス 253"/>
        <xdr:cNvSpPr txBox="1"/>
      </xdr:nvSpPr>
      <xdr:spPr>
        <a:xfrm>
          <a:off x="2303145" y="1570482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114,694</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96</xdr:row>
      <xdr:rowOff>147955</xdr:rowOff>
    </xdr:from>
    <xdr:to>
      <xdr:col>10</xdr:col>
      <xdr:colOff>165100</xdr:colOff>
      <xdr:row>97</xdr:row>
      <xdr:rowOff>78105</xdr:rowOff>
    </xdr:to>
    <xdr:sp macro="" textlink="">
      <xdr:nvSpPr>
        <xdr:cNvPr id="255" name="楕円 254"/>
        <xdr:cNvSpPr/>
      </xdr:nvSpPr>
      <xdr:spPr>
        <a:xfrm>
          <a:off x="1733550" y="16264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95</xdr:row>
      <xdr:rowOff>94615</xdr:rowOff>
    </xdr:from>
    <xdr:ext cx="532765" cy="259080"/>
    <xdr:sp macro="" textlink="">
      <xdr:nvSpPr>
        <xdr:cNvPr id="256" name="テキスト ボックス 255"/>
        <xdr:cNvSpPr txBox="1"/>
      </xdr:nvSpPr>
      <xdr:spPr>
        <a:xfrm>
          <a:off x="1540510" y="160394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88,365</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96</xdr:row>
      <xdr:rowOff>157480</xdr:rowOff>
    </xdr:from>
    <xdr:to>
      <xdr:col>6</xdr:col>
      <xdr:colOff>38100</xdr:colOff>
      <xdr:row>97</xdr:row>
      <xdr:rowOff>87630</xdr:rowOff>
    </xdr:to>
    <xdr:sp macro="" textlink="">
      <xdr:nvSpPr>
        <xdr:cNvPr id="257" name="楕円 256"/>
        <xdr:cNvSpPr/>
      </xdr:nvSpPr>
      <xdr:spPr>
        <a:xfrm>
          <a:off x="962025" y="1627378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104140</xdr:rowOff>
    </xdr:from>
    <xdr:ext cx="532765" cy="259080"/>
    <xdr:sp macro="" textlink="">
      <xdr:nvSpPr>
        <xdr:cNvPr id="258" name="テキスト ボックス 257"/>
        <xdr:cNvSpPr txBox="1"/>
      </xdr:nvSpPr>
      <xdr:spPr>
        <a:xfrm>
          <a:off x="768985" y="160489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87,583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xdr:cNvSpPr/>
      </xdr:nvSpPr>
      <xdr:spPr>
        <a:xfrm>
          <a:off x="5805170" y="39166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0" name="正方形/長方形 259"/>
        <xdr:cNvSpPr/>
      </xdr:nvSpPr>
      <xdr:spPr>
        <a:xfrm>
          <a:off x="590867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xdr:cNvSpPr/>
      </xdr:nvSpPr>
      <xdr:spPr>
        <a:xfrm>
          <a:off x="590867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2" name="正方形/長方形 261"/>
        <xdr:cNvSpPr/>
      </xdr:nvSpPr>
      <xdr:spPr>
        <a:xfrm>
          <a:off x="680720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xdr:cNvSpPr/>
      </xdr:nvSpPr>
      <xdr:spPr>
        <a:xfrm>
          <a:off x="680720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54,618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64" name="正方形/長方形 263"/>
        <xdr:cNvSpPr/>
      </xdr:nvSpPr>
      <xdr:spPr>
        <a:xfrm>
          <a:off x="78092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xdr:cNvSpPr/>
      </xdr:nvSpPr>
      <xdr:spPr>
        <a:xfrm>
          <a:off x="78092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xdr:cNvSpPr/>
      </xdr:nvSpPr>
      <xdr:spPr>
        <a:xfrm>
          <a:off x="5805170" y="47231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5425"/>
    <xdr:sp macro="" textlink="">
      <xdr:nvSpPr>
        <xdr:cNvPr id="267" name="テキスト ボックス 266"/>
        <xdr:cNvSpPr txBox="1"/>
      </xdr:nvSpPr>
      <xdr:spPr>
        <a:xfrm>
          <a:off x="576707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xdr:cNvCxnSpPr/>
      </xdr:nvCxnSpPr>
      <xdr:spPr>
        <a:xfrm>
          <a:off x="5805170" y="6959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40</xdr:row>
      <xdr:rowOff>111760</xdr:rowOff>
    </xdr:from>
    <xdr:ext cx="247015" cy="259080"/>
    <xdr:sp macro="" textlink="">
      <xdr:nvSpPr>
        <xdr:cNvPr id="269" name="テキスト ボックス 268"/>
        <xdr:cNvSpPr txBox="1"/>
      </xdr:nvSpPr>
      <xdr:spPr>
        <a:xfrm>
          <a:off x="5579745" y="68211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38</xdr:row>
      <xdr:rowOff>140335</xdr:rowOff>
    </xdr:from>
    <xdr:to>
      <xdr:col>59</xdr:col>
      <xdr:colOff>50800</xdr:colOff>
      <xdr:row>38</xdr:row>
      <xdr:rowOff>140335</xdr:rowOff>
    </xdr:to>
    <xdr:cxnSp macro="">
      <xdr:nvCxnSpPr>
        <xdr:cNvPr id="270" name="直線コネクタ 269"/>
        <xdr:cNvCxnSpPr/>
      </xdr:nvCxnSpPr>
      <xdr:spPr>
        <a:xfrm>
          <a:off x="5805170" y="651446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37</xdr:row>
      <xdr:rowOff>167640</xdr:rowOff>
    </xdr:from>
    <xdr:ext cx="531495" cy="259080"/>
    <xdr:sp macro="" textlink="">
      <xdr:nvSpPr>
        <xdr:cNvPr id="271" name="テキスト ボックス 270"/>
        <xdr:cNvSpPr txBox="1"/>
      </xdr:nvSpPr>
      <xdr:spPr>
        <a:xfrm>
          <a:off x="5344160" y="637413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2" name="直線コネクタ 271"/>
        <xdr:cNvCxnSpPr/>
      </xdr:nvCxnSpPr>
      <xdr:spPr>
        <a:xfrm>
          <a:off x="5805170" y="606425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35</xdr:row>
      <xdr:rowOff>54610</xdr:rowOff>
    </xdr:from>
    <xdr:ext cx="593725" cy="257175"/>
    <xdr:sp macro="" textlink="">
      <xdr:nvSpPr>
        <xdr:cNvPr id="273" name="テキスト ボックス 272"/>
        <xdr:cNvSpPr txBox="1"/>
      </xdr:nvSpPr>
      <xdr:spPr>
        <a:xfrm>
          <a:off x="5280025" y="592582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4" name="直線コネクタ 273"/>
        <xdr:cNvCxnSpPr/>
      </xdr:nvCxnSpPr>
      <xdr:spPr>
        <a:xfrm>
          <a:off x="5805170" y="561848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32</xdr:row>
      <xdr:rowOff>111760</xdr:rowOff>
    </xdr:from>
    <xdr:ext cx="593725" cy="259080"/>
    <xdr:sp macro="" textlink="">
      <xdr:nvSpPr>
        <xdr:cNvPr id="275" name="テキスト ボックス 274"/>
        <xdr:cNvSpPr txBox="1"/>
      </xdr:nvSpPr>
      <xdr:spPr>
        <a:xfrm>
          <a:off x="5280025" y="548005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140335</xdr:rowOff>
    </xdr:from>
    <xdr:to>
      <xdr:col>59</xdr:col>
      <xdr:colOff>50800</xdr:colOff>
      <xdr:row>30</xdr:row>
      <xdr:rowOff>140335</xdr:rowOff>
    </xdr:to>
    <xdr:cxnSp macro="">
      <xdr:nvCxnSpPr>
        <xdr:cNvPr id="276" name="直線コネクタ 275"/>
        <xdr:cNvCxnSpPr/>
      </xdr:nvCxnSpPr>
      <xdr:spPr>
        <a:xfrm>
          <a:off x="5805170" y="517334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167640</xdr:rowOff>
    </xdr:from>
    <xdr:ext cx="593725" cy="259080"/>
    <xdr:sp macro="" textlink="">
      <xdr:nvSpPr>
        <xdr:cNvPr id="277" name="テキスト ボックス 276"/>
        <xdr:cNvSpPr txBox="1"/>
      </xdr:nvSpPr>
      <xdr:spPr>
        <a:xfrm>
          <a:off x="5280025" y="50330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5805170" y="47231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3725" cy="257175"/>
    <xdr:sp macro="" textlink="">
      <xdr:nvSpPr>
        <xdr:cNvPr id="279" name="テキスト ボックス 278"/>
        <xdr:cNvSpPr txBox="1"/>
      </xdr:nvSpPr>
      <xdr:spPr>
        <a:xfrm>
          <a:off x="5280025" y="45847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補助費等グラフ枠"/>
        <xdr:cNvSpPr/>
      </xdr:nvSpPr>
      <xdr:spPr>
        <a:xfrm>
          <a:off x="5805170" y="47231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32</xdr:row>
      <xdr:rowOff>161290</xdr:rowOff>
    </xdr:from>
    <xdr:to>
      <xdr:col>54</xdr:col>
      <xdr:colOff>167005</xdr:colOff>
      <xdr:row>39</xdr:row>
      <xdr:rowOff>78105</xdr:rowOff>
    </xdr:to>
    <xdr:cxnSp macro="">
      <xdr:nvCxnSpPr>
        <xdr:cNvPr id="281" name="直線コネクタ 280"/>
        <xdr:cNvCxnSpPr/>
      </xdr:nvCxnSpPr>
      <xdr:spPr>
        <a:xfrm flipV="1">
          <a:off x="9185275" y="5529580"/>
          <a:ext cx="0" cy="10902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81915</xdr:rowOff>
    </xdr:from>
    <xdr:ext cx="532765" cy="259080"/>
    <xdr:sp macro="" textlink="">
      <xdr:nvSpPr>
        <xdr:cNvPr id="282" name="補助費等最小値テキスト"/>
        <xdr:cNvSpPr txBox="1"/>
      </xdr:nvSpPr>
      <xdr:spPr>
        <a:xfrm>
          <a:off x="9236075" y="66236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37,955</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78105</xdr:rowOff>
    </xdr:from>
    <xdr:to>
      <xdr:col>55</xdr:col>
      <xdr:colOff>88900</xdr:colOff>
      <xdr:row>39</xdr:row>
      <xdr:rowOff>78105</xdr:rowOff>
    </xdr:to>
    <xdr:cxnSp macro="">
      <xdr:nvCxnSpPr>
        <xdr:cNvPr id="283" name="直線コネクタ 282"/>
        <xdr:cNvCxnSpPr/>
      </xdr:nvCxnSpPr>
      <xdr:spPr>
        <a:xfrm>
          <a:off x="9119870" y="66198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107950</xdr:rowOff>
    </xdr:from>
    <xdr:ext cx="596900" cy="257175"/>
    <xdr:sp macro="" textlink="">
      <xdr:nvSpPr>
        <xdr:cNvPr id="284" name="補助費等最大値テキスト"/>
        <xdr:cNvSpPr txBox="1"/>
      </xdr:nvSpPr>
      <xdr:spPr>
        <a:xfrm>
          <a:off x="9236075" y="530860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160,141</a:t>
          </a:r>
          <a:endParaRPr kumimoji="1" lang="ja-JP" altLang="en-US" sz="1000" b="1">
            <a:latin typeface="ＭＳ Ｐゴシック"/>
            <a:ea typeface="ＭＳ Ｐゴシック"/>
          </a:endParaRPr>
        </a:p>
      </xdr:txBody>
    </xdr:sp>
    <xdr:clientData/>
  </xdr:oneCellAnchor>
  <xdr:twoCellAnchor>
    <xdr:from>
      <xdr:col>54</xdr:col>
      <xdr:colOff>101600</xdr:colOff>
      <xdr:row>32</xdr:row>
      <xdr:rowOff>161290</xdr:rowOff>
    </xdr:from>
    <xdr:to>
      <xdr:col>55</xdr:col>
      <xdr:colOff>88900</xdr:colOff>
      <xdr:row>32</xdr:row>
      <xdr:rowOff>161290</xdr:rowOff>
    </xdr:to>
    <xdr:cxnSp macro="">
      <xdr:nvCxnSpPr>
        <xdr:cNvPr id="285" name="直線コネクタ 284"/>
        <xdr:cNvCxnSpPr/>
      </xdr:nvCxnSpPr>
      <xdr:spPr>
        <a:xfrm>
          <a:off x="9119870" y="55295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24130</xdr:rowOff>
    </xdr:from>
    <xdr:to>
      <xdr:col>55</xdr:col>
      <xdr:colOff>0</xdr:colOff>
      <xdr:row>36</xdr:row>
      <xdr:rowOff>83185</xdr:rowOff>
    </xdr:to>
    <xdr:cxnSp macro="">
      <xdr:nvCxnSpPr>
        <xdr:cNvPr id="286" name="直線コネクタ 285"/>
        <xdr:cNvCxnSpPr/>
      </xdr:nvCxnSpPr>
      <xdr:spPr>
        <a:xfrm flipV="1">
          <a:off x="8464550" y="6062980"/>
          <a:ext cx="720725"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89535</xdr:rowOff>
    </xdr:from>
    <xdr:ext cx="532765" cy="257175"/>
    <xdr:sp macro="" textlink="">
      <xdr:nvSpPr>
        <xdr:cNvPr id="287" name="補助費等平均値テキスト"/>
        <xdr:cNvSpPr txBox="1"/>
      </xdr:nvSpPr>
      <xdr:spPr>
        <a:xfrm>
          <a:off x="9236075" y="6128385"/>
          <a:ext cx="53276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85,053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36</xdr:row>
      <xdr:rowOff>111125</xdr:rowOff>
    </xdr:from>
    <xdr:to>
      <xdr:col>55</xdr:col>
      <xdr:colOff>50800</xdr:colOff>
      <xdr:row>37</xdr:row>
      <xdr:rowOff>41275</xdr:rowOff>
    </xdr:to>
    <xdr:sp macro="" textlink="">
      <xdr:nvSpPr>
        <xdr:cNvPr id="288" name="フローチャート: 判断 287"/>
        <xdr:cNvSpPr/>
      </xdr:nvSpPr>
      <xdr:spPr>
        <a:xfrm>
          <a:off x="9157970" y="614997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36</xdr:row>
      <xdr:rowOff>29210</xdr:rowOff>
    </xdr:from>
    <xdr:to>
      <xdr:col>50</xdr:col>
      <xdr:colOff>114300</xdr:colOff>
      <xdr:row>36</xdr:row>
      <xdr:rowOff>83185</xdr:rowOff>
    </xdr:to>
    <xdr:cxnSp macro="">
      <xdr:nvCxnSpPr>
        <xdr:cNvPr id="289" name="直線コネクタ 288"/>
        <xdr:cNvCxnSpPr/>
      </xdr:nvCxnSpPr>
      <xdr:spPr>
        <a:xfrm>
          <a:off x="7682230" y="6068060"/>
          <a:ext cx="78232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99060</xdr:rowOff>
    </xdr:from>
    <xdr:to>
      <xdr:col>50</xdr:col>
      <xdr:colOff>165100</xdr:colOff>
      <xdr:row>37</xdr:row>
      <xdr:rowOff>29210</xdr:rowOff>
    </xdr:to>
    <xdr:sp macro="" textlink="">
      <xdr:nvSpPr>
        <xdr:cNvPr id="290" name="フローチャート: 判断 289"/>
        <xdr:cNvSpPr/>
      </xdr:nvSpPr>
      <xdr:spPr>
        <a:xfrm>
          <a:off x="8413750" y="6137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20955</xdr:rowOff>
    </xdr:from>
    <xdr:ext cx="532765" cy="259080"/>
    <xdr:sp macro="" textlink="">
      <xdr:nvSpPr>
        <xdr:cNvPr id="291" name="テキスト ボックス 290"/>
        <xdr:cNvSpPr txBox="1"/>
      </xdr:nvSpPr>
      <xdr:spPr>
        <a:xfrm>
          <a:off x="8220710" y="62274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86,355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31</xdr:row>
      <xdr:rowOff>63500</xdr:rowOff>
    </xdr:from>
    <xdr:to>
      <xdr:col>45</xdr:col>
      <xdr:colOff>167005</xdr:colOff>
      <xdr:row>36</xdr:row>
      <xdr:rowOff>29210</xdr:rowOff>
    </xdr:to>
    <xdr:cxnSp macro="">
      <xdr:nvCxnSpPr>
        <xdr:cNvPr id="292" name="直線コネクタ 291"/>
        <xdr:cNvCxnSpPr/>
      </xdr:nvCxnSpPr>
      <xdr:spPr>
        <a:xfrm>
          <a:off x="6898005" y="5264150"/>
          <a:ext cx="784225" cy="803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149860</xdr:rowOff>
    </xdr:from>
    <xdr:to>
      <xdr:col>46</xdr:col>
      <xdr:colOff>38100</xdr:colOff>
      <xdr:row>37</xdr:row>
      <xdr:rowOff>80010</xdr:rowOff>
    </xdr:to>
    <xdr:sp macro="" textlink="">
      <xdr:nvSpPr>
        <xdr:cNvPr id="293" name="フローチャート: 判断 292"/>
        <xdr:cNvSpPr/>
      </xdr:nvSpPr>
      <xdr:spPr>
        <a:xfrm>
          <a:off x="7642225" y="618871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37</xdr:row>
      <xdr:rowOff>71120</xdr:rowOff>
    </xdr:from>
    <xdr:ext cx="532765" cy="257175"/>
    <xdr:sp macro="" textlink="">
      <xdr:nvSpPr>
        <xdr:cNvPr id="294" name="テキスト ボックス 293"/>
        <xdr:cNvSpPr txBox="1"/>
      </xdr:nvSpPr>
      <xdr:spPr>
        <a:xfrm>
          <a:off x="7449185" y="627761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80,827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31</xdr:row>
      <xdr:rowOff>63500</xdr:rowOff>
    </xdr:from>
    <xdr:to>
      <xdr:col>41</xdr:col>
      <xdr:colOff>50800</xdr:colOff>
      <xdr:row>37</xdr:row>
      <xdr:rowOff>59055</xdr:rowOff>
    </xdr:to>
    <xdr:cxnSp macro="">
      <xdr:nvCxnSpPr>
        <xdr:cNvPr id="295" name="直線コネクタ 294"/>
        <xdr:cNvCxnSpPr/>
      </xdr:nvCxnSpPr>
      <xdr:spPr>
        <a:xfrm flipV="1">
          <a:off x="6126480" y="5264150"/>
          <a:ext cx="771525" cy="10013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31</xdr:row>
      <xdr:rowOff>48260</xdr:rowOff>
    </xdr:from>
    <xdr:to>
      <xdr:col>41</xdr:col>
      <xdr:colOff>101600</xdr:colOff>
      <xdr:row>31</xdr:row>
      <xdr:rowOff>149860</xdr:rowOff>
    </xdr:to>
    <xdr:sp macro="" textlink="">
      <xdr:nvSpPr>
        <xdr:cNvPr id="296" name="フローチャート: 判断 295"/>
        <xdr:cNvSpPr/>
      </xdr:nvSpPr>
      <xdr:spPr>
        <a:xfrm>
          <a:off x="6847205" y="5248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31</xdr:row>
      <xdr:rowOff>140970</xdr:rowOff>
    </xdr:from>
    <xdr:ext cx="596900" cy="257175"/>
    <xdr:sp macro="" textlink="">
      <xdr:nvSpPr>
        <xdr:cNvPr id="297" name="テキスト ボックス 296"/>
        <xdr:cNvSpPr txBox="1"/>
      </xdr:nvSpPr>
      <xdr:spPr>
        <a:xfrm>
          <a:off x="6645275" y="53416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185,674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38</xdr:row>
      <xdr:rowOff>94615</xdr:rowOff>
    </xdr:from>
    <xdr:to>
      <xdr:col>36</xdr:col>
      <xdr:colOff>165100</xdr:colOff>
      <xdr:row>39</xdr:row>
      <xdr:rowOff>24765</xdr:rowOff>
    </xdr:to>
    <xdr:sp macro="" textlink="">
      <xdr:nvSpPr>
        <xdr:cNvPr id="298" name="フローチャート: 判断 297"/>
        <xdr:cNvSpPr/>
      </xdr:nvSpPr>
      <xdr:spPr>
        <a:xfrm>
          <a:off x="6075680" y="64687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39</xdr:row>
      <xdr:rowOff>15875</xdr:rowOff>
    </xdr:from>
    <xdr:ext cx="532765" cy="257175"/>
    <xdr:sp macro="" textlink="">
      <xdr:nvSpPr>
        <xdr:cNvPr id="299" name="テキスト ボックス 298"/>
        <xdr:cNvSpPr txBox="1"/>
      </xdr:nvSpPr>
      <xdr:spPr>
        <a:xfrm>
          <a:off x="5882640" y="65576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49,367</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0" name="テキスト ボックス 299"/>
        <xdr:cNvSpPr txBox="1"/>
      </xdr:nvSpPr>
      <xdr:spPr>
        <a:xfrm>
          <a:off x="901827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0095" cy="259080"/>
    <xdr:sp macro="" textlink="">
      <xdr:nvSpPr>
        <xdr:cNvPr id="301" name="テキスト ボックス 300"/>
        <xdr:cNvSpPr txBox="1"/>
      </xdr:nvSpPr>
      <xdr:spPr>
        <a:xfrm>
          <a:off x="8297545"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80010</xdr:rowOff>
    </xdr:from>
    <xdr:ext cx="762000" cy="259080"/>
    <xdr:sp macro="" textlink="">
      <xdr:nvSpPr>
        <xdr:cNvPr id="302" name="テキスト ボックス 301"/>
        <xdr:cNvSpPr txBox="1"/>
      </xdr:nvSpPr>
      <xdr:spPr>
        <a:xfrm>
          <a:off x="75152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095" cy="259080"/>
    <xdr:sp macro="" textlink="">
      <xdr:nvSpPr>
        <xdr:cNvPr id="303" name="テキスト ボックス 302"/>
        <xdr:cNvSpPr txBox="1"/>
      </xdr:nvSpPr>
      <xdr:spPr>
        <a:xfrm>
          <a:off x="6731000"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0095" cy="259080"/>
    <xdr:sp macro="" textlink="">
      <xdr:nvSpPr>
        <xdr:cNvPr id="304" name="テキスト ボックス 303"/>
        <xdr:cNvSpPr txBox="1"/>
      </xdr:nvSpPr>
      <xdr:spPr>
        <a:xfrm>
          <a:off x="5959475"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35</xdr:row>
      <xdr:rowOff>144780</xdr:rowOff>
    </xdr:from>
    <xdr:to>
      <xdr:col>55</xdr:col>
      <xdr:colOff>50800</xdr:colOff>
      <xdr:row>36</xdr:row>
      <xdr:rowOff>74930</xdr:rowOff>
    </xdr:to>
    <xdr:sp macro="" textlink="">
      <xdr:nvSpPr>
        <xdr:cNvPr id="305" name="楕円 304"/>
        <xdr:cNvSpPr/>
      </xdr:nvSpPr>
      <xdr:spPr>
        <a:xfrm>
          <a:off x="9157970" y="60159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167640</xdr:rowOff>
    </xdr:from>
    <xdr:ext cx="596900" cy="259080"/>
    <xdr:sp macro="" textlink="">
      <xdr:nvSpPr>
        <xdr:cNvPr id="306" name="補助費等該当値テキスト"/>
        <xdr:cNvSpPr txBox="1"/>
      </xdr:nvSpPr>
      <xdr:spPr>
        <a:xfrm>
          <a:off x="9236075" y="58712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100,140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32385</xdr:rowOff>
    </xdr:from>
    <xdr:to>
      <xdr:col>50</xdr:col>
      <xdr:colOff>165100</xdr:colOff>
      <xdr:row>36</xdr:row>
      <xdr:rowOff>133985</xdr:rowOff>
    </xdr:to>
    <xdr:sp macro="" textlink="">
      <xdr:nvSpPr>
        <xdr:cNvPr id="307" name="楕円 306"/>
        <xdr:cNvSpPr/>
      </xdr:nvSpPr>
      <xdr:spPr>
        <a:xfrm>
          <a:off x="8413750" y="607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34</xdr:row>
      <xdr:rowOff>150495</xdr:rowOff>
    </xdr:from>
    <xdr:ext cx="532765" cy="259080"/>
    <xdr:sp macro="" textlink="">
      <xdr:nvSpPr>
        <xdr:cNvPr id="308" name="テキスト ボックス 307"/>
        <xdr:cNvSpPr txBox="1"/>
      </xdr:nvSpPr>
      <xdr:spPr>
        <a:xfrm>
          <a:off x="8220710" y="58540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93,689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149860</xdr:rowOff>
    </xdr:from>
    <xdr:to>
      <xdr:col>46</xdr:col>
      <xdr:colOff>38100</xdr:colOff>
      <xdr:row>36</xdr:row>
      <xdr:rowOff>80010</xdr:rowOff>
    </xdr:to>
    <xdr:sp macro="" textlink="">
      <xdr:nvSpPr>
        <xdr:cNvPr id="309" name="楕円 308"/>
        <xdr:cNvSpPr/>
      </xdr:nvSpPr>
      <xdr:spPr>
        <a:xfrm>
          <a:off x="7642225" y="60210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34</xdr:row>
      <xdr:rowOff>96520</xdr:rowOff>
    </xdr:from>
    <xdr:ext cx="532765" cy="259080"/>
    <xdr:sp macro="" textlink="">
      <xdr:nvSpPr>
        <xdr:cNvPr id="310" name="テキスト ボックス 309"/>
        <xdr:cNvSpPr txBox="1"/>
      </xdr:nvSpPr>
      <xdr:spPr>
        <a:xfrm>
          <a:off x="7449185" y="58000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99,593</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31</xdr:row>
      <xdr:rowOff>12700</xdr:rowOff>
    </xdr:from>
    <xdr:to>
      <xdr:col>41</xdr:col>
      <xdr:colOff>101600</xdr:colOff>
      <xdr:row>31</xdr:row>
      <xdr:rowOff>114300</xdr:rowOff>
    </xdr:to>
    <xdr:sp macro="" textlink="">
      <xdr:nvSpPr>
        <xdr:cNvPr id="311" name="楕円 310"/>
        <xdr:cNvSpPr/>
      </xdr:nvSpPr>
      <xdr:spPr>
        <a:xfrm>
          <a:off x="6847205" y="521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132080</xdr:colOff>
      <xdr:row>29</xdr:row>
      <xdr:rowOff>130810</xdr:rowOff>
    </xdr:from>
    <xdr:ext cx="596900" cy="259080"/>
    <xdr:sp macro="" textlink="">
      <xdr:nvSpPr>
        <xdr:cNvPr id="312" name="テキスト ボックス 311"/>
        <xdr:cNvSpPr txBox="1"/>
      </xdr:nvSpPr>
      <xdr:spPr>
        <a:xfrm>
          <a:off x="6645275" y="49961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189,615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8255</xdr:rowOff>
    </xdr:from>
    <xdr:to>
      <xdr:col>36</xdr:col>
      <xdr:colOff>165100</xdr:colOff>
      <xdr:row>37</xdr:row>
      <xdr:rowOff>109855</xdr:rowOff>
    </xdr:to>
    <xdr:sp macro="" textlink="">
      <xdr:nvSpPr>
        <xdr:cNvPr id="313" name="楕円 312"/>
        <xdr:cNvSpPr/>
      </xdr:nvSpPr>
      <xdr:spPr>
        <a:xfrm>
          <a:off x="6075680" y="6214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35</xdr:row>
      <xdr:rowOff>126365</xdr:rowOff>
    </xdr:from>
    <xdr:ext cx="532765" cy="257175"/>
    <xdr:sp macro="" textlink="">
      <xdr:nvSpPr>
        <xdr:cNvPr id="314" name="テキスト ボックス 313"/>
        <xdr:cNvSpPr txBox="1"/>
      </xdr:nvSpPr>
      <xdr:spPr>
        <a:xfrm>
          <a:off x="5882640" y="59975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77,591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5805170" y="72694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16" name="正方形/長方形 315"/>
        <xdr:cNvSpPr/>
      </xdr:nvSpPr>
      <xdr:spPr>
        <a:xfrm>
          <a:off x="590867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590867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18" name="正方形/長方形 317"/>
        <xdr:cNvSpPr/>
      </xdr:nvSpPr>
      <xdr:spPr>
        <a:xfrm>
          <a:off x="680720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680720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60,753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0" name="正方形/長方形 319"/>
        <xdr:cNvSpPr/>
      </xdr:nvSpPr>
      <xdr:spPr>
        <a:xfrm>
          <a:off x="78092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78092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79,705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5805170" y="80759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5425"/>
    <xdr:sp macro="" textlink="">
      <xdr:nvSpPr>
        <xdr:cNvPr id="323" name="テキスト ボックス 322"/>
        <xdr:cNvSpPr txBox="1"/>
      </xdr:nvSpPr>
      <xdr:spPr>
        <a:xfrm>
          <a:off x="576707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5805170" y="10312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99060</xdr:rowOff>
    </xdr:from>
    <xdr:to>
      <xdr:col>59</xdr:col>
      <xdr:colOff>50800</xdr:colOff>
      <xdr:row>59</xdr:row>
      <xdr:rowOff>99060</xdr:rowOff>
    </xdr:to>
    <xdr:cxnSp macro="">
      <xdr:nvCxnSpPr>
        <xdr:cNvPr id="325" name="直線コネクタ 324"/>
        <xdr:cNvCxnSpPr/>
      </xdr:nvCxnSpPr>
      <xdr:spPr>
        <a:xfrm>
          <a:off x="5805170" y="99936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128270</xdr:rowOff>
    </xdr:from>
    <xdr:ext cx="247015" cy="257175"/>
    <xdr:sp macro="" textlink="">
      <xdr:nvSpPr>
        <xdr:cNvPr id="326" name="テキスト ボックス 325"/>
        <xdr:cNvSpPr txBox="1"/>
      </xdr:nvSpPr>
      <xdr:spPr>
        <a:xfrm>
          <a:off x="5579745" y="985520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27" name="直線コネクタ 326"/>
        <xdr:cNvCxnSpPr/>
      </xdr:nvCxnSpPr>
      <xdr:spPr>
        <a:xfrm>
          <a:off x="5805170" y="96742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1495" cy="257175"/>
    <xdr:sp macro="" textlink="">
      <xdr:nvSpPr>
        <xdr:cNvPr id="328" name="テキスト ボックス 327"/>
        <xdr:cNvSpPr txBox="1"/>
      </xdr:nvSpPr>
      <xdr:spPr>
        <a:xfrm>
          <a:off x="5344160" y="953579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131445</xdr:rowOff>
    </xdr:from>
    <xdr:to>
      <xdr:col>59</xdr:col>
      <xdr:colOff>50800</xdr:colOff>
      <xdr:row>55</xdr:row>
      <xdr:rowOff>131445</xdr:rowOff>
    </xdr:to>
    <xdr:cxnSp macro="">
      <xdr:nvCxnSpPr>
        <xdr:cNvPr id="329" name="直線コネクタ 328"/>
        <xdr:cNvCxnSpPr/>
      </xdr:nvCxnSpPr>
      <xdr:spPr>
        <a:xfrm>
          <a:off x="5805170" y="93554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160655</xdr:rowOff>
    </xdr:from>
    <xdr:ext cx="593725" cy="259080"/>
    <xdr:sp macro="" textlink="">
      <xdr:nvSpPr>
        <xdr:cNvPr id="330" name="テキスト ボックス 329"/>
        <xdr:cNvSpPr txBox="1"/>
      </xdr:nvSpPr>
      <xdr:spPr>
        <a:xfrm>
          <a:off x="5280025" y="92170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31" name="直線コネクタ 330"/>
        <xdr:cNvCxnSpPr/>
      </xdr:nvCxnSpPr>
      <xdr:spPr>
        <a:xfrm>
          <a:off x="5805170" y="90366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5715</xdr:rowOff>
    </xdr:from>
    <xdr:ext cx="593725" cy="259080"/>
    <xdr:sp macro="" textlink="">
      <xdr:nvSpPr>
        <xdr:cNvPr id="332" name="テキスト ボックス 331"/>
        <xdr:cNvSpPr txBox="1"/>
      </xdr:nvSpPr>
      <xdr:spPr>
        <a:xfrm>
          <a:off x="5280025" y="88944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33" name="直線コネクタ 332"/>
        <xdr:cNvCxnSpPr/>
      </xdr:nvCxnSpPr>
      <xdr:spPr>
        <a:xfrm>
          <a:off x="5805170" y="87179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3725" cy="259080"/>
    <xdr:sp macro="" textlink="">
      <xdr:nvSpPr>
        <xdr:cNvPr id="334" name="テキスト ボックス 333"/>
        <xdr:cNvSpPr txBox="1"/>
      </xdr:nvSpPr>
      <xdr:spPr>
        <a:xfrm>
          <a:off x="5280025" y="85756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35" name="直線コネクタ 334"/>
        <xdr:cNvCxnSpPr/>
      </xdr:nvCxnSpPr>
      <xdr:spPr>
        <a:xfrm>
          <a:off x="5805170" y="83947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3725" cy="259080"/>
    <xdr:sp macro="" textlink="">
      <xdr:nvSpPr>
        <xdr:cNvPr id="336" name="テキスト ボックス 335"/>
        <xdr:cNvSpPr txBox="1"/>
      </xdr:nvSpPr>
      <xdr:spPr>
        <a:xfrm>
          <a:off x="5280025" y="82562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5805170" y="8075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38" name="テキスト ボックス 337"/>
        <xdr:cNvSpPr txBox="1"/>
      </xdr:nvSpPr>
      <xdr:spPr>
        <a:xfrm>
          <a:off x="5280025" y="79375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5805170" y="80759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51</xdr:row>
      <xdr:rowOff>54610</xdr:rowOff>
    </xdr:from>
    <xdr:to>
      <xdr:col>54</xdr:col>
      <xdr:colOff>167005</xdr:colOff>
      <xdr:row>58</xdr:row>
      <xdr:rowOff>146685</xdr:rowOff>
    </xdr:to>
    <xdr:cxnSp macro="">
      <xdr:nvCxnSpPr>
        <xdr:cNvPr id="340" name="直線コネクタ 339"/>
        <xdr:cNvCxnSpPr/>
      </xdr:nvCxnSpPr>
      <xdr:spPr>
        <a:xfrm flipV="1">
          <a:off x="9185275" y="8608060"/>
          <a:ext cx="0" cy="12655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150495</xdr:rowOff>
    </xdr:from>
    <xdr:ext cx="532765" cy="259080"/>
    <xdr:sp macro="" textlink="">
      <xdr:nvSpPr>
        <xdr:cNvPr id="341" name="普通建設事業費最小値テキスト"/>
        <xdr:cNvSpPr txBox="1"/>
      </xdr:nvSpPr>
      <xdr:spPr>
        <a:xfrm>
          <a:off x="9236075" y="98774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18,922</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146685</xdr:rowOff>
    </xdr:from>
    <xdr:to>
      <xdr:col>55</xdr:col>
      <xdr:colOff>88900</xdr:colOff>
      <xdr:row>58</xdr:row>
      <xdr:rowOff>146685</xdr:rowOff>
    </xdr:to>
    <xdr:cxnSp macro="">
      <xdr:nvCxnSpPr>
        <xdr:cNvPr id="342" name="直線コネクタ 341"/>
        <xdr:cNvCxnSpPr/>
      </xdr:nvCxnSpPr>
      <xdr:spPr>
        <a:xfrm>
          <a:off x="9119870" y="98736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1270</xdr:rowOff>
    </xdr:from>
    <xdr:ext cx="596900" cy="259080"/>
    <xdr:sp macro="" textlink="">
      <xdr:nvSpPr>
        <xdr:cNvPr id="343" name="普通建設事業費最大値テキスト"/>
        <xdr:cNvSpPr txBox="1"/>
      </xdr:nvSpPr>
      <xdr:spPr>
        <a:xfrm>
          <a:off x="9236075" y="83870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216,759</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54610</xdr:rowOff>
    </xdr:from>
    <xdr:to>
      <xdr:col>55</xdr:col>
      <xdr:colOff>88900</xdr:colOff>
      <xdr:row>51</xdr:row>
      <xdr:rowOff>54610</xdr:rowOff>
    </xdr:to>
    <xdr:cxnSp macro="">
      <xdr:nvCxnSpPr>
        <xdr:cNvPr id="344" name="直線コネクタ 343"/>
        <xdr:cNvCxnSpPr/>
      </xdr:nvCxnSpPr>
      <xdr:spPr>
        <a:xfrm>
          <a:off x="9119870" y="86080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15240</xdr:rowOff>
    </xdr:from>
    <xdr:to>
      <xdr:col>55</xdr:col>
      <xdr:colOff>0</xdr:colOff>
      <xdr:row>57</xdr:row>
      <xdr:rowOff>69215</xdr:rowOff>
    </xdr:to>
    <xdr:cxnSp macro="">
      <xdr:nvCxnSpPr>
        <xdr:cNvPr id="345" name="直線コネクタ 344"/>
        <xdr:cNvCxnSpPr/>
      </xdr:nvCxnSpPr>
      <xdr:spPr>
        <a:xfrm>
          <a:off x="8464550" y="9574530"/>
          <a:ext cx="720725"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108585</xdr:rowOff>
    </xdr:from>
    <xdr:ext cx="532765" cy="257175"/>
    <xdr:sp macro="" textlink="">
      <xdr:nvSpPr>
        <xdr:cNvPr id="346" name="普通建設事業費平均値テキスト"/>
        <xdr:cNvSpPr txBox="1"/>
      </xdr:nvSpPr>
      <xdr:spPr>
        <a:xfrm>
          <a:off x="9236075" y="9332595"/>
          <a:ext cx="53276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73,019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85725</xdr:rowOff>
    </xdr:from>
    <xdr:to>
      <xdr:col>55</xdr:col>
      <xdr:colOff>50800</xdr:colOff>
      <xdr:row>57</xdr:row>
      <xdr:rowOff>15875</xdr:rowOff>
    </xdr:to>
    <xdr:sp macro="" textlink="">
      <xdr:nvSpPr>
        <xdr:cNvPr id="347" name="フローチャート: 判断 346"/>
        <xdr:cNvSpPr/>
      </xdr:nvSpPr>
      <xdr:spPr>
        <a:xfrm>
          <a:off x="9157970" y="947737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57</xdr:row>
      <xdr:rowOff>15240</xdr:rowOff>
    </xdr:from>
    <xdr:to>
      <xdr:col>50</xdr:col>
      <xdr:colOff>114300</xdr:colOff>
      <xdr:row>57</xdr:row>
      <xdr:rowOff>82550</xdr:rowOff>
    </xdr:to>
    <xdr:cxnSp macro="">
      <xdr:nvCxnSpPr>
        <xdr:cNvPr id="348" name="直線コネクタ 347"/>
        <xdr:cNvCxnSpPr/>
      </xdr:nvCxnSpPr>
      <xdr:spPr>
        <a:xfrm flipV="1">
          <a:off x="7682230" y="9574530"/>
          <a:ext cx="78232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115570</xdr:rowOff>
    </xdr:from>
    <xdr:to>
      <xdr:col>50</xdr:col>
      <xdr:colOff>165100</xdr:colOff>
      <xdr:row>57</xdr:row>
      <xdr:rowOff>45720</xdr:rowOff>
    </xdr:to>
    <xdr:sp macro="" textlink="">
      <xdr:nvSpPr>
        <xdr:cNvPr id="349" name="フローチャート: 判断 348"/>
        <xdr:cNvSpPr/>
      </xdr:nvSpPr>
      <xdr:spPr>
        <a:xfrm>
          <a:off x="8413750" y="9507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55</xdr:row>
      <xdr:rowOff>62230</xdr:rowOff>
    </xdr:from>
    <xdr:ext cx="532765" cy="259080"/>
    <xdr:sp macro="" textlink="">
      <xdr:nvSpPr>
        <xdr:cNvPr id="350" name="テキスト ボックス 349"/>
        <xdr:cNvSpPr txBox="1"/>
      </xdr:nvSpPr>
      <xdr:spPr>
        <a:xfrm>
          <a:off x="8220710" y="92862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68,410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24130</xdr:rowOff>
    </xdr:from>
    <xdr:to>
      <xdr:col>45</xdr:col>
      <xdr:colOff>167005</xdr:colOff>
      <xdr:row>57</xdr:row>
      <xdr:rowOff>82550</xdr:rowOff>
    </xdr:to>
    <xdr:cxnSp macro="">
      <xdr:nvCxnSpPr>
        <xdr:cNvPr id="351" name="直線コネクタ 350"/>
        <xdr:cNvCxnSpPr/>
      </xdr:nvCxnSpPr>
      <xdr:spPr>
        <a:xfrm>
          <a:off x="6898005" y="9583420"/>
          <a:ext cx="784225"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107950</xdr:rowOff>
    </xdr:from>
    <xdr:to>
      <xdr:col>46</xdr:col>
      <xdr:colOff>38100</xdr:colOff>
      <xdr:row>57</xdr:row>
      <xdr:rowOff>38100</xdr:rowOff>
    </xdr:to>
    <xdr:sp macro="" textlink="">
      <xdr:nvSpPr>
        <xdr:cNvPr id="352" name="フローチャート: 判断 351"/>
        <xdr:cNvSpPr/>
      </xdr:nvSpPr>
      <xdr:spPr>
        <a:xfrm>
          <a:off x="7642225" y="949960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54610</xdr:rowOff>
    </xdr:from>
    <xdr:ext cx="532765" cy="257175"/>
    <xdr:sp macro="" textlink="">
      <xdr:nvSpPr>
        <xdr:cNvPr id="353" name="テキスト ボックス 352"/>
        <xdr:cNvSpPr txBox="1"/>
      </xdr:nvSpPr>
      <xdr:spPr>
        <a:xfrm>
          <a:off x="7449185" y="92786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69,604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56</xdr:row>
      <xdr:rowOff>160655</xdr:rowOff>
    </xdr:from>
    <xdr:to>
      <xdr:col>41</xdr:col>
      <xdr:colOff>50800</xdr:colOff>
      <xdr:row>57</xdr:row>
      <xdr:rowOff>24130</xdr:rowOff>
    </xdr:to>
    <xdr:cxnSp macro="">
      <xdr:nvCxnSpPr>
        <xdr:cNvPr id="354" name="直線コネクタ 353"/>
        <xdr:cNvCxnSpPr/>
      </xdr:nvCxnSpPr>
      <xdr:spPr>
        <a:xfrm>
          <a:off x="6126480" y="9552305"/>
          <a:ext cx="771525"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63500</xdr:rowOff>
    </xdr:from>
    <xdr:to>
      <xdr:col>41</xdr:col>
      <xdr:colOff>101600</xdr:colOff>
      <xdr:row>56</xdr:row>
      <xdr:rowOff>165100</xdr:rowOff>
    </xdr:to>
    <xdr:sp macro="" textlink="">
      <xdr:nvSpPr>
        <xdr:cNvPr id="355" name="フローチャート: 判断 354"/>
        <xdr:cNvSpPr/>
      </xdr:nvSpPr>
      <xdr:spPr>
        <a:xfrm>
          <a:off x="6847205" y="9455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10160</xdr:rowOff>
    </xdr:from>
    <xdr:ext cx="532765" cy="257175"/>
    <xdr:sp macro="" textlink="">
      <xdr:nvSpPr>
        <xdr:cNvPr id="356" name="テキスト ボックス 355"/>
        <xdr:cNvSpPr txBox="1"/>
      </xdr:nvSpPr>
      <xdr:spPr>
        <a:xfrm>
          <a:off x="6677660" y="92341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76,347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56</xdr:row>
      <xdr:rowOff>154940</xdr:rowOff>
    </xdr:from>
    <xdr:to>
      <xdr:col>36</xdr:col>
      <xdr:colOff>165100</xdr:colOff>
      <xdr:row>57</xdr:row>
      <xdr:rowOff>85090</xdr:rowOff>
    </xdr:to>
    <xdr:sp macro="" textlink="">
      <xdr:nvSpPr>
        <xdr:cNvPr id="357" name="フローチャート: 判断 356"/>
        <xdr:cNvSpPr/>
      </xdr:nvSpPr>
      <xdr:spPr>
        <a:xfrm>
          <a:off x="6075680" y="9546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76200</xdr:rowOff>
    </xdr:from>
    <xdr:ext cx="532765" cy="259080"/>
    <xdr:sp macro="" textlink="">
      <xdr:nvSpPr>
        <xdr:cNvPr id="358" name="テキスト ボックス 357"/>
        <xdr:cNvSpPr txBox="1"/>
      </xdr:nvSpPr>
      <xdr:spPr>
        <a:xfrm>
          <a:off x="5882640" y="96354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62,383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59" name="テキスト ボックス 358"/>
        <xdr:cNvSpPr txBox="1"/>
      </xdr:nvSpPr>
      <xdr:spPr>
        <a:xfrm>
          <a:off x="901827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0095" cy="259080"/>
    <xdr:sp macro="" textlink="">
      <xdr:nvSpPr>
        <xdr:cNvPr id="360" name="テキスト ボックス 359"/>
        <xdr:cNvSpPr txBox="1"/>
      </xdr:nvSpPr>
      <xdr:spPr>
        <a:xfrm>
          <a:off x="8297545"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80010</xdr:rowOff>
    </xdr:from>
    <xdr:ext cx="762000" cy="259080"/>
    <xdr:sp macro="" textlink="">
      <xdr:nvSpPr>
        <xdr:cNvPr id="361" name="テキスト ボックス 360"/>
        <xdr:cNvSpPr txBox="1"/>
      </xdr:nvSpPr>
      <xdr:spPr>
        <a:xfrm>
          <a:off x="75152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095" cy="259080"/>
    <xdr:sp macro="" textlink="">
      <xdr:nvSpPr>
        <xdr:cNvPr id="362" name="テキスト ボックス 361"/>
        <xdr:cNvSpPr txBox="1"/>
      </xdr:nvSpPr>
      <xdr:spPr>
        <a:xfrm>
          <a:off x="6731000"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0095" cy="259080"/>
    <xdr:sp macro="" textlink="">
      <xdr:nvSpPr>
        <xdr:cNvPr id="363" name="テキスト ボックス 362"/>
        <xdr:cNvSpPr txBox="1"/>
      </xdr:nvSpPr>
      <xdr:spPr>
        <a:xfrm>
          <a:off x="5959475"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57</xdr:row>
      <xdr:rowOff>18415</xdr:rowOff>
    </xdr:from>
    <xdr:to>
      <xdr:col>55</xdr:col>
      <xdr:colOff>50800</xdr:colOff>
      <xdr:row>57</xdr:row>
      <xdr:rowOff>120015</xdr:rowOff>
    </xdr:to>
    <xdr:sp macro="" textlink="">
      <xdr:nvSpPr>
        <xdr:cNvPr id="364" name="楕円 363"/>
        <xdr:cNvSpPr/>
      </xdr:nvSpPr>
      <xdr:spPr>
        <a:xfrm>
          <a:off x="9157970" y="957770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167640</xdr:rowOff>
    </xdr:from>
    <xdr:ext cx="532765" cy="259080"/>
    <xdr:sp macro="" textlink="">
      <xdr:nvSpPr>
        <xdr:cNvPr id="365" name="普通建設事業費該当値テキスト"/>
        <xdr:cNvSpPr txBox="1"/>
      </xdr:nvSpPr>
      <xdr:spPr>
        <a:xfrm>
          <a:off x="9236075" y="95592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57,080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135890</xdr:rowOff>
    </xdr:from>
    <xdr:to>
      <xdr:col>50</xdr:col>
      <xdr:colOff>165100</xdr:colOff>
      <xdr:row>57</xdr:row>
      <xdr:rowOff>66040</xdr:rowOff>
    </xdr:to>
    <xdr:sp macro="" textlink="">
      <xdr:nvSpPr>
        <xdr:cNvPr id="366" name="楕円 365"/>
        <xdr:cNvSpPr/>
      </xdr:nvSpPr>
      <xdr:spPr>
        <a:xfrm>
          <a:off x="8413750" y="9527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57150</xdr:rowOff>
    </xdr:from>
    <xdr:ext cx="532765" cy="259080"/>
    <xdr:sp macro="" textlink="">
      <xdr:nvSpPr>
        <xdr:cNvPr id="367" name="テキスト ボックス 366"/>
        <xdr:cNvSpPr txBox="1"/>
      </xdr:nvSpPr>
      <xdr:spPr>
        <a:xfrm>
          <a:off x="8220710" y="96164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65,345</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57</xdr:row>
      <xdr:rowOff>31750</xdr:rowOff>
    </xdr:from>
    <xdr:to>
      <xdr:col>46</xdr:col>
      <xdr:colOff>38100</xdr:colOff>
      <xdr:row>57</xdr:row>
      <xdr:rowOff>133350</xdr:rowOff>
    </xdr:to>
    <xdr:sp macro="" textlink="">
      <xdr:nvSpPr>
        <xdr:cNvPr id="368" name="楕円 367"/>
        <xdr:cNvSpPr/>
      </xdr:nvSpPr>
      <xdr:spPr>
        <a:xfrm>
          <a:off x="7642225" y="959104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124460</xdr:rowOff>
    </xdr:from>
    <xdr:ext cx="532765" cy="257810"/>
    <xdr:sp macro="" textlink="">
      <xdr:nvSpPr>
        <xdr:cNvPr id="369" name="テキスト ボックス 368"/>
        <xdr:cNvSpPr txBox="1"/>
      </xdr:nvSpPr>
      <xdr:spPr>
        <a:xfrm>
          <a:off x="7449185" y="9683750"/>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55,004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144780</xdr:rowOff>
    </xdr:from>
    <xdr:to>
      <xdr:col>41</xdr:col>
      <xdr:colOff>101600</xdr:colOff>
      <xdr:row>57</xdr:row>
      <xdr:rowOff>74930</xdr:rowOff>
    </xdr:to>
    <xdr:sp macro="" textlink="">
      <xdr:nvSpPr>
        <xdr:cNvPr id="370" name="楕円 369"/>
        <xdr:cNvSpPr/>
      </xdr:nvSpPr>
      <xdr:spPr>
        <a:xfrm>
          <a:off x="6847205" y="95364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66040</xdr:rowOff>
    </xdr:from>
    <xdr:ext cx="532765" cy="257175"/>
    <xdr:sp macro="" textlink="">
      <xdr:nvSpPr>
        <xdr:cNvPr id="371" name="テキスト ボックス 370"/>
        <xdr:cNvSpPr txBox="1"/>
      </xdr:nvSpPr>
      <xdr:spPr>
        <a:xfrm>
          <a:off x="6677660" y="96253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63,958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109855</xdr:rowOff>
    </xdr:from>
    <xdr:to>
      <xdr:col>36</xdr:col>
      <xdr:colOff>165100</xdr:colOff>
      <xdr:row>57</xdr:row>
      <xdr:rowOff>40005</xdr:rowOff>
    </xdr:to>
    <xdr:sp macro="" textlink="">
      <xdr:nvSpPr>
        <xdr:cNvPr id="372" name="楕円 371"/>
        <xdr:cNvSpPr/>
      </xdr:nvSpPr>
      <xdr:spPr>
        <a:xfrm>
          <a:off x="6075680" y="95015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56515</xdr:rowOff>
    </xdr:from>
    <xdr:ext cx="532765" cy="259080"/>
    <xdr:sp macro="" textlink="">
      <xdr:nvSpPr>
        <xdr:cNvPr id="373" name="テキスト ボックス 372"/>
        <xdr:cNvSpPr txBox="1"/>
      </xdr:nvSpPr>
      <xdr:spPr>
        <a:xfrm>
          <a:off x="5882640" y="92805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69,340</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5805170" y="106222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75" name="正方形/長方形 374"/>
        <xdr:cNvSpPr/>
      </xdr:nvSpPr>
      <xdr:spPr>
        <a:xfrm>
          <a:off x="590867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590867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77" name="正方形/長方形 376"/>
        <xdr:cNvSpPr/>
      </xdr:nvSpPr>
      <xdr:spPr>
        <a:xfrm>
          <a:off x="680720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680720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79" name="正方形/長方形 378"/>
        <xdr:cNvSpPr/>
      </xdr:nvSpPr>
      <xdr:spPr>
        <a:xfrm>
          <a:off x="78092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78092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5805170" y="114287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5425"/>
    <xdr:sp macro="" textlink="">
      <xdr:nvSpPr>
        <xdr:cNvPr id="382" name="テキスト ボックス 381"/>
        <xdr:cNvSpPr txBox="1"/>
      </xdr:nvSpPr>
      <xdr:spPr>
        <a:xfrm>
          <a:off x="576707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5805170" y="136652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99060</xdr:rowOff>
    </xdr:from>
    <xdr:to>
      <xdr:col>59</xdr:col>
      <xdr:colOff>50800</xdr:colOff>
      <xdr:row>79</xdr:row>
      <xdr:rowOff>99060</xdr:rowOff>
    </xdr:to>
    <xdr:cxnSp macro="">
      <xdr:nvCxnSpPr>
        <xdr:cNvPr id="384" name="直線コネクタ 383"/>
        <xdr:cNvCxnSpPr/>
      </xdr:nvCxnSpPr>
      <xdr:spPr>
        <a:xfrm>
          <a:off x="5805170" y="133464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128270</xdr:rowOff>
    </xdr:from>
    <xdr:ext cx="247015" cy="257175"/>
    <xdr:sp macro="" textlink="">
      <xdr:nvSpPr>
        <xdr:cNvPr id="385" name="テキスト ボックス 384"/>
        <xdr:cNvSpPr txBox="1"/>
      </xdr:nvSpPr>
      <xdr:spPr>
        <a:xfrm>
          <a:off x="5579745" y="1320800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114935</xdr:rowOff>
    </xdr:from>
    <xdr:to>
      <xdr:col>59</xdr:col>
      <xdr:colOff>50800</xdr:colOff>
      <xdr:row>77</xdr:row>
      <xdr:rowOff>114935</xdr:rowOff>
    </xdr:to>
    <xdr:cxnSp macro="">
      <xdr:nvCxnSpPr>
        <xdr:cNvPr id="386" name="直線コネクタ 385"/>
        <xdr:cNvCxnSpPr/>
      </xdr:nvCxnSpPr>
      <xdr:spPr>
        <a:xfrm>
          <a:off x="5805170" y="130270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144145</xdr:rowOff>
    </xdr:from>
    <xdr:ext cx="531495" cy="257175"/>
    <xdr:sp macro="" textlink="">
      <xdr:nvSpPr>
        <xdr:cNvPr id="387" name="テキスト ボックス 386"/>
        <xdr:cNvSpPr txBox="1"/>
      </xdr:nvSpPr>
      <xdr:spPr>
        <a:xfrm>
          <a:off x="5344160" y="12888595"/>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131445</xdr:rowOff>
    </xdr:from>
    <xdr:to>
      <xdr:col>59</xdr:col>
      <xdr:colOff>50800</xdr:colOff>
      <xdr:row>75</xdr:row>
      <xdr:rowOff>131445</xdr:rowOff>
    </xdr:to>
    <xdr:cxnSp macro="">
      <xdr:nvCxnSpPr>
        <xdr:cNvPr id="388" name="直線コネクタ 387"/>
        <xdr:cNvCxnSpPr/>
      </xdr:nvCxnSpPr>
      <xdr:spPr>
        <a:xfrm>
          <a:off x="5805170" y="127082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74</xdr:row>
      <xdr:rowOff>160655</xdr:rowOff>
    </xdr:from>
    <xdr:ext cx="531495" cy="259080"/>
    <xdr:sp macro="" textlink="">
      <xdr:nvSpPr>
        <xdr:cNvPr id="389" name="テキスト ボックス 388"/>
        <xdr:cNvSpPr txBox="1"/>
      </xdr:nvSpPr>
      <xdr:spPr>
        <a:xfrm>
          <a:off x="5344160" y="125698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147955</xdr:rowOff>
    </xdr:from>
    <xdr:to>
      <xdr:col>59</xdr:col>
      <xdr:colOff>50800</xdr:colOff>
      <xdr:row>73</xdr:row>
      <xdr:rowOff>147955</xdr:rowOff>
    </xdr:to>
    <xdr:cxnSp macro="">
      <xdr:nvCxnSpPr>
        <xdr:cNvPr id="390" name="直線コネクタ 389"/>
        <xdr:cNvCxnSpPr/>
      </xdr:nvCxnSpPr>
      <xdr:spPr>
        <a:xfrm>
          <a:off x="5805170" y="123894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5715</xdr:rowOff>
    </xdr:from>
    <xdr:ext cx="531495" cy="259080"/>
    <xdr:sp macro="" textlink="">
      <xdr:nvSpPr>
        <xdr:cNvPr id="391" name="テキスト ボックス 390"/>
        <xdr:cNvSpPr txBox="1"/>
      </xdr:nvSpPr>
      <xdr:spPr>
        <a:xfrm>
          <a:off x="5344160" y="122472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71</xdr:row>
      <xdr:rowOff>164465</xdr:rowOff>
    </xdr:from>
    <xdr:to>
      <xdr:col>59</xdr:col>
      <xdr:colOff>50800</xdr:colOff>
      <xdr:row>71</xdr:row>
      <xdr:rowOff>164465</xdr:rowOff>
    </xdr:to>
    <xdr:cxnSp macro="">
      <xdr:nvCxnSpPr>
        <xdr:cNvPr id="392" name="直線コネクタ 391"/>
        <xdr:cNvCxnSpPr/>
      </xdr:nvCxnSpPr>
      <xdr:spPr>
        <a:xfrm>
          <a:off x="5805170" y="120707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71</xdr:row>
      <xdr:rowOff>22225</xdr:rowOff>
    </xdr:from>
    <xdr:ext cx="593725" cy="259080"/>
    <xdr:sp macro="" textlink="">
      <xdr:nvSpPr>
        <xdr:cNvPr id="393" name="テキスト ボックス 392"/>
        <xdr:cNvSpPr txBox="1"/>
      </xdr:nvSpPr>
      <xdr:spPr>
        <a:xfrm>
          <a:off x="5280025" y="119284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8890</xdr:rowOff>
    </xdr:from>
    <xdr:to>
      <xdr:col>59</xdr:col>
      <xdr:colOff>50800</xdr:colOff>
      <xdr:row>70</xdr:row>
      <xdr:rowOff>8890</xdr:rowOff>
    </xdr:to>
    <xdr:cxnSp macro="">
      <xdr:nvCxnSpPr>
        <xdr:cNvPr id="394" name="直線コネクタ 393"/>
        <xdr:cNvCxnSpPr/>
      </xdr:nvCxnSpPr>
      <xdr:spPr>
        <a:xfrm>
          <a:off x="5805170" y="117475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69</xdr:row>
      <xdr:rowOff>38100</xdr:rowOff>
    </xdr:from>
    <xdr:ext cx="593725" cy="259080"/>
    <xdr:sp macro="" textlink="">
      <xdr:nvSpPr>
        <xdr:cNvPr id="395" name="テキスト ボックス 394"/>
        <xdr:cNvSpPr txBox="1"/>
      </xdr:nvSpPr>
      <xdr:spPr>
        <a:xfrm>
          <a:off x="5280025" y="116090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5805170" y="114287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397" name="テキスト ボックス 396"/>
        <xdr:cNvSpPr txBox="1"/>
      </xdr:nvSpPr>
      <xdr:spPr>
        <a:xfrm>
          <a:off x="5280025" y="112903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5805170" y="114287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70</xdr:row>
      <xdr:rowOff>139065</xdr:rowOff>
    </xdr:from>
    <xdr:to>
      <xdr:col>54</xdr:col>
      <xdr:colOff>167005</xdr:colOff>
      <xdr:row>79</xdr:row>
      <xdr:rowOff>99060</xdr:rowOff>
    </xdr:to>
    <xdr:cxnSp macro="">
      <xdr:nvCxnSpPr>
        <xdr:cNvPr id="399" name="直線コネクタ 398"/>
        <xdr:cNvCxnSpPr/>
      </xdr:nvCxnSpPr>
      <xdr:spPr>
        <a:xfrm flipV="1">
          <a:off x="9185275" y="11877675"/>
          <a:ext cx="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102870</xdr:rowOff>
    </xdr:from>
    <xdr:ext cx="247650" cy="257175"/>
    <xdr:sp macro="" textlink="">
      <xdr:nvSpPr>
        <xdr:cNvPr id="400" name="普通建設事業費 （ うち新規整備　）最小値テキスト"/>
        <xdr:cNvSpPr txBox="1"/>
      </xdr:nvSpPr>
      <xdr:spPr>
        <a:xfrm>
          <a:off x="9236075" y="1335024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99060</xdr:rowOff>
    </xdr:from>
    <xdr:to>
      <xdr:col>55</xdr:col>
      <xdr:colOff>88900</xdr:colOff>
      <xdr:row>79</xdr:row>
      <xdr:rowOff>99060</xdr:rowOff>
    </xdr:to>
    <xdr:cxnSp macro="">
      <xdr:nvCxnSpPr>
        <xdr:cNvPr id="401" name="直線コネクタ 400"/>
        <xdr:cNvCxnSpPr/>
      </xdr:nvCxnSpPr>
      <xdr:spPr>
        <a:xfrm>
          <a:off x="9119870" y="133464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85725</xdr:rowOff>
    </xdr:from>
    <xdr:ext cx="596900" cy="257175"/>
    <xdr:sp macro="" textlink="">
      <xdr:nvSpPr>
        <xdr:cNvPr id="402" name="普通建設事業費 （ うち新規整備　）最大値テキスト"/>
        <xdr:cNvSpPr txBox="1"/>
      </xdr:nvSpPr>
      <xdr:spPr>
        <a:xfrm>
          <a:off x="9236075" y="1165669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138,040</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139065</xdr:rowOff>
    </xdr:from>
    <xdr:to>
      <xdr:col>55</xdr:col>
      <xdr:colOff>88900</xdr:colOff>
      <xdr:row>70</xdr:row>
      <xdr:rowOff>139065</xdr:rowOff>
    </xdr:to>
    <xdr:cxnSp macro="">
      <xdr:nvCxnSpPr>
        <xdr:cNvPr id="403" name="直線コネクタ 402"/>
        <xdr:cNvCxnSpPr/>
      </xdr:nvCxnSpPr>
      <xdr:spPr>
        <a:xfrm>
          <a:off x="9119870" y="118776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160020</xdr:rowOff>
    </xdr:from>
    <xdr:to>
      <xdr:col>55</xdr:col>
      <xdr:colOff>0</xdr:colOff>
      <xdr:row>79</xdr:row>
      <xdr:rowOff>17145</xdr:rowOff>
    </xdr:to>
    <xdr:cxnSp macro="">
      <xdr:nvCxnSpPr>
        <xdr:cNvPr id="404" name="直線コネクタ 403"/>
        <xdr:cNvCxnSpPr/>
      </xdr:nvCxnSpPr>
      <xdr:spPr>
        <a:xfrm>
          <a:off x="8464550" y="13239750"/>
          <a:ext cx="720725"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39370</xdr:rowOff>
    </xdr:from>
    <xdr:ext cx="532765" cy="259080"/>
    <xdr:sp macro="" textlink="">
      <xdr:nvSpPr>
        <xdr:cNvPr id="405" name="普通建設事業費 （ うち新規整備　）平均値テキスト"/>
        <xdr:cNvSpPr txBox="1"/>
      </xdr:nvSpPr>
      <xdr:spPr>
        <a:xfrm>
          <a:off x="9236075" y="1295146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18,639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78</xdr:row>
      <xdr:rowOff>16510</xdr:rowOff>
    </xdr:from>
    <xdr:to>
      <xdr:col>55</xdr:col>
      <xdr:colOff>50800</xdr:colOff>
      <xdr:row>78</xdr:row>
      <xdr:rowOff>118110</xdr:rowOff>
    </xdr:to>
    <xdr:sp macro="" textlink="">
      <xdr:nvSpPr>
        <xdr:cNvPr id="406" name="フローチャート: 判断 405"/>
        <xdr:cNvSpPr/>
      </xdr:nvSpPr>
      <xdr:spPr>
        <a:xfrm>
          <a:off x="9157970" y="1309624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78</xdr:row>
      <xdr:rowOff>160020</xdr:rowOff>
    </xdr:from>
    <xdr:to>
      <xdr:col>50</xdr:col>
      <xdr:colOff>114300</xdr:colOff>
      <xdr:row>78</xdr:row>
      <xdr:rowOff>163830</xdr:rowOff>
    </xdr:to>
    <xdr:cxnSp macro="">
      <xdr:nvCxnSpPr>
        <xdr:cNvPr id="407" name="直線コネクタ 406"/>
        <xdr:cNvCxnSpPr/>
      </xdr:nvCxnSpPr>
      <xdr:spPr>
        <a:xfrm flipV="1">
          <a:off x="7682230" y="13239750"/>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28575</xdr:rowOff>
    </xdr:from>
    <xdr:to>
      <xdr:col>50</xdr:col>
      <xdr:colOff>165100</xdr:colOff>
      <xdr:row>78</xdr:row>
      <xdr:rowOff>130175</xdr:rowOff>
    </xdr:to>
    <xdr:sp macro="" textlink="">
      <xdr:nvSpPr>
        <xdr:cNvPr id="408" name="フローチャート: 判断 407"/>
        <xdr:cNvSpPr/>
      </xdr:nvSpPr>
      <xdr:spPr>
        <a:xfrm>
          <a:off x="8413750" y="13108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76</xdr:row>
      <xdr:rowOff>146685</xdr:rowOff>
    </xdr:from>
    <xdr:ext cx="532765" cy="257175"/>
    <xdr:sp macro="" textlink="">
      <xdr:nvSpPr>
        <xdr:cNvPr id="409" name="テキスト ボックス 408"/>
        <xdr:cNvSpPr txBox="1"/>
      </xdr:nvSpPr>
      <xdr:spPr>
        <a:xfrm>
          <a:off x="8220710" y="1289113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17,531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163830</xdr:rowOff>
    </xdr:from>
    <xdr:to>
      <xdr:col>45</xdr:col>
      <xdr:colOff>167005</xdr:colOff>
      <xdr:row>78</xdr:row>
      <xdr:rowOff>165100</xdr:rowOff>
    </xdr:to>
    <xdr:cxnSp macro="">
      <xdr:nvCxnSpPr>
        <xdr:cNvPr id="410" name="直線コネクタ 409"/>
        <xdr:cNvCxnSpPr/>
      </xdr:nvCxnSpPr>
      <xdr:spPr>
        <a:xfrm flipV="1">
          <a:off x="6898005" y="13243560"/>
          <a:ext cx="7842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8255</xdr:rowOff>
    </xdr:from>
    <xdr:to>
      <xdr:col>46</xdr:col>
      <xdr:colOff>38100</xdr:colOff>
      <xdr:row>78</xdr:row>
      <xdr:rowOff>109855</xdr:rowOff>
    </xdr:to>
    <xdr:sp macro="" textlink="">
      <xdr:nvSpPr>
        <xdr:cNvPr id="411" name="フローチャート: 判断 410"/>
        <xdr:cNvSpPr/>
      </xdr:nvSpPr>
      <xdr:spPr>
        <a:xfrm>
          <a:off x="7642225" y="1308798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76</xdr:row>
      <xdr:rowOff>126365</xdr:rowOff>
    </xdr:from>
    <xdr:ext cx="532765" cy="257175"/>
    <xdr:sp macro="" textlink="">
      <xdr:nvSpPr>
        <xdr:cNvPr id="412" name="テキスト ボックス 411"/>
        <xdr:cNvSpPr txBox="1"/>
      </xdr:nvSpPr>
      <xdr:spPr>
        <a:xfrm>
          <a:off x="7449185" y="128708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19,406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128905</xdr:rowOff>
    </xdr:from>
    <xdr:to>
      <xdr:col>41</xdr:col>
      <xdr:colOff>50800</xdr:colOff>
      <xdr:row>78</xdr:row>
      <xdr:rowOff>165100</xdr:rowOff>
    </xdr:to>
    <xdr:cxnSp macro="">
      <xdr:nvCxnSpPr>
        <xdr:cNvPr id="413" name="直線コネクタ 412"/>
        <xdr:cNvCxnSpPr/>
      </xdr:nvCxnSpPr>
      <xdr:spPr>
        <a:xfrm>
          <a:off x="6126480" y="13208635"/>
          <a:ext cx="771525"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156845</xdr:rowOff>
    </xdr:from>
    <xdr:to>
      <xdr:col>41</xdr:col>
      <xdr:colOff>101600</xdr:colOff>
      <xdr:row>78</xdr:row>
      <xdr:rowOff>86995</xdr:rowOff>
    </xdr:to>
    <xdr:sp macro="" textlink="">
      <xdr:nvSpPr>
        <xdr:cNvPr id="414" name="フローチャート: 判断 413"/>
        <xdr:cNvSpPr/>
      </xdr:nvSpPr>
      <xdr:spPr>
        <a:xfrm>
          <a:off x="6847205" y="130689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76</xdr:row>
      <xdr:rowOff>103505</xdr:rowOff>
    </xdr:from>
    <xdr:ext cx="532765" cy="257175"/>
    <xdr:sp macro="" textlink="">
      <xdr:nvSpPr>
        <xdr:cNvPr id="415" name="テキスト ボックス 414"/>
        <xdr:cNvSpPr txBox="1"/>
      </xdr:nvSpPr>
      <xdr:spPr>
        <a:xfrm>
          <a:off x="6677660" y="128479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21,490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78</xdr:row>
      <xdr:rowOff>29845</xdr:rowOff>
    </xdr:from>
    <xdr:to>
      <xdr:col>36</xdr:col>
      <xdr:colOff>165100</xdr:colOff>
      <xdr:row>78</xdr:row>
      <xdr:rowOff>131445</xdr:rowOff>
    </xdr:to>
    <xdr:sp macro="" textlink="">
      <xdr:nvSpPr>
        <xdr:cNvPr id="416" name="フローチャート: 判断 415"/>
        <xdr:cNvSpPr/>
      </xdr:nvSpPr>
      <xdr:spPr>
        <a:xfrm>
          <a:off x="6075680" y="1310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147955</xdr:rowOff>
    </xdr:from>
    <xdr:ext cx="532765" cy="257175"/>
    <xdr:sp macro="" textlink="">
      <xdr:nvSpPr>
        <xdr:cNvPr id="417" name="テキスト ボックス 416"/>
        <xdr:cNvSpPr txBox="1"/>
      </xdr:nvSpPr>
      <xdr:spPr>
        <a:xfrm>
          <a:off x="5882640" y="128924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17,401</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8" name="テキスト ボックス 417"/>
        <xdr:cNvSpPr txBox="1"/>
      </xdr:nvSpPr>
      <xdr:spPr>
        <a:xfrm>
          <a:off x="901827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0095" cy="259080"/>
    <xdr:sp macro="" textlink="">
      <xdr:nvSpPr>
        <xdr:cNvPr id="419" name="テキスト ボックス 418"/>
        <xdr:cNvSpPr txBox="1"/>
      </xdr:nvSpPr>
      <xdr:spPr>
        <a:xfrm>
          <a:off x="8297545"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80010</xdr:rowOff>
    </xdr:from>
    <xdr:ext cx="762000" cy="259080"/>
    <xdr:sp macro="" textlink="">
      <xdr:nvSpPr>
        <xdr:cNvPr id="420" name="テキスト ボックス 419"/>
        <xdr:cNvSpPr txBox="1"/>
      </xdr:nvSpPr>
      <xdr:spPr>
        <a:xfrm>
          <a:off x="75152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095" cy="259080"/>
    <xdr:sp macro="" textlink="">
      <xdr:nvSpPr>
        <xdr:cNvPr id="421" name="テキスト ボックス 420"/>
        <xdr:cNvSpPr txBox="1"/>
      </xdr:nvSpPr>
      <xdr:spPr>
        <a:xfrm>
          <a:off x="6731000"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0095" cy="259080"/>
    <xdr:sp macro="" textlink="">
      <xdr:nvSpPr>
        <xdr:cNvPr id="422" name="テキスト ボックス 421"/>
        <xdr:cNvSpPr txBox="1"/>
      </xdr:nvSpPr>
      <xdr:spPr>
        <a:xfrm>
          <a:off x="5959475"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78</xdr:row>
      <xdr:rowOff>137795</xdr:rowOff>
    </xdr:from>
    <xdr:to>
      <xdr:col>55</xdr:col>
      <xdr:colOff>50800</xdr:colOff>
      <xdr:row>79</xdr:row>
      <xdr:rowOff>67945</xdr:rowOff>
    </xdr:to>
    <xdr:sp macro="" textlink="">
      <xdr:nvSpPr>
        <xdr:cNvPr id="423" name="楕円 422"/>
        <xdr:cNvSpPr/>
      </xdr:nvSpPr>
      <xdr:spPr>
        <a:xfrm>
          <a:off x="9157970" y="1321752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52705</xdr:rowOff>
    </xdr:from>
    <xdr:ext cx="467995" cy="257175"/>
    <xdr:sp macro="" textlink="">
      <xdr:nvSpPr>
        <xdr:cNvPr id="424" name="普通建設事業費 （ うち新規整備　）該当値テキスト"/>
        <xdr:cNvSpPr txBox="1"/>
      </xdr:nvSpPr>
      <xdr:spPr>
        <a:xfrm>
          <a:off x="9236075" y="1313243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7,514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78</xdr:row>
      <xdr:rowOff>109220</xdr:rowOff>
    </xdr:from>
    <xdr:to>
      <xdr:col>50</xdr:col>
      <xdr:colOff>165100</xdr:colOff>
      <xdr:row>79</xdr:row>
      <xdr:rowOff>39370</xdr:rowOff>
    </xdr:to>
    <xdr:sp macro="" textlink="">
      <xdr:nvSpPr>
        <xdr:cNvPr id="425" name="楕円 424"/>
        <xdr:cNvSpPr/>
      </xdr:nvSpPr>
      <xdr:spPr>
        <a:xfrm>
          <a:off x="8413750" y="131889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79</xdr:row>
      <xdr:rowOff>30480</xdr:rowOff>
    </xdr:from>
    <xdr:ext cx="532765" cy="256540"/>
    <xdr:sp macro="" textlink="">
      <xdr:nvSpPr>
        <xdr:cNvPr id="426" name="テキスト ボックス 425"/>
        <xdr:cNvSpPr txBox="1"/>
      </xdr:nvSpPr>
      <xdr:spPr>
        <a:xfrm>
          <a:off x="8220710" y="13277850"/>
          <a:ext cx="5327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10,149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78</xdr:row>
      <xdr:rowOff>113030</xdr:rowOff>
    </xdr:from>
    <xdr:to>
      <xdr:col>46</xdr:col>
      <xdr:colOff>38100</xdr:colOff>
      <xdr:row>79</xdr:row>
      <xdr:rowOff>43180</xdr:rowOff>
    </xdr:to>
    <xdr:sp macro="" textlink="">
      <xdr:nvSpPr>
        <xdr:cNvPr id="427" name="楕円 426"/>
        <xdr:cNvSpPr/>
      </xdr:nvSpPr>
      <xdr:spPr>
        <a:xfrm>
          <a:off x="7642225" y="13192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79</xdr:row>
      <xdr:rowOff>34290</xdr:rowOff>
    </xdr:from>
    <xdr:ext cx="469900" cy="257175"/>
    <xdr:sp macro="" textlink="">
      <xdr:nvSpPr>
        <xdr:cNvPr id="428" name="テキスト ボックス 427"/>
        <xdr:cNvSpPr txBox="1"/>
      </xdr:nvSpPr>
      <xdr:spPr>
        <a:xfrm>
          <a:off x="7481570" y="1328166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9,811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78</xdr:row>
      <xdr:rowOff>114300</xdr:rowOff>
    </xdr:from>
    <xdr:to>
      <xdr:col>41</xdr:col>
      <xdr:colOff>101600</xdr:colOff>
      <xdr:row>79</xdr:row>
      <xdr:rowOff>44450</xdr:rowOff>
    </xdr:to>
    <xdr:sp macro="" textlink="">
      <xdr:nvSpPr>
        <xdr:cNvPr id="429" name="楕円 428"/>
        <xdr:cNvSpPr/>
      </xdr:nvSpPr>
      <xdr:spPr>
        <a:xfrm>
          <a:off x="6847205" y="13194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79</xdr:row>
      <xdr:rowOff>35560</xdr:rowOff>
    </xdr:from>
    <xdr:ext cx="469900" cy="257175"/>
    <xdr:sp macro="" textlink="">
      <xdr:nvSpPr>
        <xdr:cNvPr id="430" name="テキスト ボックス 429"/>
        <xdr:cNvSpPr txBox="1"/>
      </xdr:nvSpPr>
      <xdr:spPr>
        <a:xfrm>
          <a:off x="6686550" y="132829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9,665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78105</xdr:rowOff>
    </xdr:from>
    <xdr:to>
      <xdr:col>36</xdr:col>
      <xdr:colOff>165100</xdr:colOff>
      <xdr:row>79</xdr:row>
      <xdr:rowOff>8255</xdr:rowOff>
    </xdr:to>
    <xdr:sp macro="" textlink="">
      <xdr:nvSpPr>
        <xdr:cNvPr id="431" name="楕円 430"/>
        <xdr:cNvSpPr/>
      </xdr:nvSpPr>
      <xdr:spPr>
        <a:xfrm>
          <a:off x="6075680" y="13157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78</xdr:row>
      <xdr:rowOff>167640</xdr:rowOff>
    </xdr:from>
    <xdr:ext cx="532765" cy="259080"/>
    <xdr:sp macro="" textlink="">
      <xdr:nvSpPr>
        <xdr:cNvPr id="432" name="テキスト ボックス 431"/>
        <xdr:cNvSpPr txBox="1"/>
      </xdr:nvSpPr>
      <xdr:spPr>
        <a:xfrm>
          <a:off x="5882640" y="13247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12,986</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5805170" y="139750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4" name="正方形/長方形 433"/>
        <xdr:cNvSpPr/>
      </xdr:nvSpPr>
      <xdr:spPr>
        <a:xfrm>
          <a:off x="590867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590867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6" name="正方形/長方形 435"/>
        <xdr:cNvSpPr/>
      </xdr:nvSpPr>
      <xdr:spPr>
        <a:xfrm>
          <a:off x="680720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680720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35,689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8" name="正方形/長方形 437"/>
        <xdr:cNvSpPr/>
      </xdr:nvSpPr>
      <xdr:spPr>
        <a:xfrm>
          <a:off x="78092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78092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49,200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5805170" y="14781530"/>
          <a:ext cx="40989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5425"/>
    <xdr:sp macro="" textlink="">
      <xdr:nvSpPr>
        <xdr:cNvPr id="441" name="テキスト ボックス 440"/>
        <xdr:cNvSpPr txBox="1"/>
      </xdr:nvSpPr>
      <xdr:spPr>
        <a:xfrm>
          <a:off x="576707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3" name="直線コネクタ 442"/>
        <xdr:cNvCxnSpPr/>
      </xdr:nvCxnSpPr>
      <xdr:spPr>
        <a:xfrm>
          <a:off x="5805170" y="16675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015" cy="259080"/>
    <xdr:sp macro="" textlink="">
      <xdr:nvSpPr>
        <xdr:cNvPr id="444" name="テキスト ボックス 443"/>
        <xdr:cNvSpPr txBox="1"/>
      </xdr:nvSpPr>
      <xdr:spPr>
        <a:xfrm>
          <a:off x="5579745" y="165328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5" name="直線コネクタ 444"/>
        <xdr:cNvCxnSpPr/>
      </xdr:nvCxnSpPr>
      <xdr:spPr>
        <a:xfrm>
          <a:off x="5805170" y="16294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46" name="テキスト ボックス 445"/>
        <xdr:cNvSpPr txBox="1"/>
      </xdr:nvSpPr>
      <xdr:spPr>
        <a:xfrm>
          <a:off x="5344160"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xdr:cNvCxnSpPr/>
      </xdr:nvCxnSpPr>
      <xdr:spPr>
        <a:xfrm>
          <a:off x="5805170" y="15913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175"/>
    <xdr:sp macro="" textlink="">
      <xdr:nvSpPr>
        <xdr:cNvPr id="448" name="テキスト ボックス 447"/>
        <xdr:cNvSpPr txBox="1"/>
      </xdr:nvSpPr>
      <xdr:spPr>
        <a:xfrm>
          <a:off x="5344160" y="157708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9" name="直線コネクタ 448"/>
        <xdr:cNvCxnSpPr/>
      </xdr:nvCxnSpPr>
      <xdr:spPr>
        <a:xfrm>
          <a:off x="5805170" y="15532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1495" cy="259080"/>
    <xdr:sp macro="" textlink="">
      <xdr:nvSpPr>
        <xdr:cNvPr id="450" name="テキスト ボックス 449"/>
        <xdr:cNvSpPr txBox="1"/>
      </xdr:nvSpPr>
      <xdr:spPr>
        <a:xfrm>
          <a:off x="5344160"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1" name="直線コネクタ 450"/>
        <xdr:cNvCxnSpPr/>
      </xdr:nvCxnSpPr>
      <xdr:spPr>
        <a:xfrm>
          <a:off x="5805170" y="151549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725" cy="257175"/>
    <xdr:sp macro="" textlink="">
      <xdr:nvSpPr>
        <xdr:cNvPr id="452" name="テキスト ボックス 451"/>
        <xdr:cNvSpPr txBox="1"/>
      </xdr:nvSpPr>
      <xdr:spPr>
        <a:xfrm>
          <a:off x="5280025" y="1501648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5805170" y="14781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54" name="テキスト ボックス 453"/>
        <xdr:cNvSpPr txBox="1"/>
      </xdr:nvSpPr>
      <xdr:spPr>
        <a:xfrm>
          <a:off x="5280025" y="146431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普通建設事業費 （ うち更新整備　）グラフ枠"/>
        <xdr:cNvSpPr/>
      </xdr:nvSpPr>
      <xdr:spPr>
        <a:xfrm>
          <a:off x="5805170" y="14781530"/>
          <a:ext cx="40989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90</xdr:row>
      <xdr:rowOff>20320</xdr:rowOff>
    </xdr:from>
    <xdr:to>
      <xdr:col>54</xdr:col>
      <xdr:colOff>167005</xdr:colOff>
      <xdr:row>98</xdr:row>
      <xdr:rowOff>86360</xdr:rowOff>
    </xdr:to>
    <xdr:cxnSp macro="">
      <xdr:nvCxnSpPr>
        <xdr:cNvPr id="456" name="直線コネクタ 455"/>
        <xdr:cNvCxnSpPr/>
      </xdr:nvCxnSpPr>
      <xdr:spPr>
        <a:xfrm flipV="1">
          <a:off x="9185275" y="15111730"/>
          <a:ext cx="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90170</xdr:rowOff>
    </xdr:from>
    <xdr:ext cx="532765" cy="259080"/>
    <xdr:sp macro="" textlink="">
      <xdr:nvSpPr>
        <xdr:cNvPr id="457" name="普通建設事業費 （ うち更新整備　）最小値テキスト"/>
        <xdr:cNvSpPr txBox="1"/>
      </xdr:nvSpPr>
      <xdr:spPr>
        <a:xfrm>
          <a:off x="9236075" y="165493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10,211</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86360</xdr:rowOff>
    </xdr:from>
    <xdr:to>
      <xdr:col>55</xdr:col>
      <xdr:colOff>88900</xdr:colOff>
      <xdr:row>98</xdr:row>
      <xdr:rowOff>86360</xdr:rowOff>
    </xdr:to>
    <xdr:cxnSp macro="">
      <xdr:nvCxnSpPr>
        <xdr:cNvPr id="458" name="直線コネクタ 457"/>
        <xdr:cNvCxnSpPr/>
      </xdr:nvCxnSpPr>
      <xdr:spPr>
        <a:xfrm>
          <a:off x="9119870" y="165455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139065</xdr:rowOff>
    </xdr:from>
    <xdr:ext cx="596900" cy="259080"/>
    <xdr:sp macro="" textlink="">
      <xdr:nvSpPr>
        <xdr:cNvPr id="459" name="普通建設事業費 （ うち更新整備　）最大値テキスト"/>
        <xdr:cNvSpPr txBox="1"/>
      </xdr:nvSpPr>
      <xdr:spPr>
        <a:xfrm>
          <a:off x="9236075" y="1489519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123,376</a:t>
          </a:r>
          <a:endParaRPr kumimoji="1" lang="ja-JP" altLang="en-US" sz="1000" b="1">
            <a:latin typeface="ＭＳ Ｐゴシック"/>
            <a:ea typeface="ＭＳ Ｐゴシック"/>
          </a:endParaRPr>
        </a:p>
      </xdr:txBody>
    </xdr:sp>
    <xdr:clientData/>
  </xdr:oneCellAnchor>
  <xdr:twoCellAnchor>
    <xdr:from>
      <xdr:col>54</xdr:col>
      <xdr:colOff>101600</xdr:colOff>
      <xdr:row>90</xdr:row>
      <xdr:rowOff>20320</xdr:rowOff>
    </xdr:from>
    <xdr:to>
      <xdr:col>55</xdr:col>
      <xdr:colOff>88900</xdr:colOff>
      <xdr:row>90</xdr:row>
      <xdr:rowOff>20320</xdr:rowOff>
    </xdr:to>
    <xdr:cxnSp macro="">
      <xdr:nvCxnSpPr>
        <xdr:cNvPr id="460" name="直線コネクタ 459"/>
        <xdr:cNvCxnSpPr/>
      </xdr:nvCxnSpPr>
      <xdr:spPr>
        <a:xfrm>
          <a:off x="9119870" y="151117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635</xdr:rowOff>
    </xdr:from>
    <xdr:to>
      <xdr:col>55</xdr:col>
      <xdr:colOff>0</xdr:colOff>
      <xdr:row>96</xdr:row>
      <xdr:rowOff>33020</xdr:rowOff>
    </xdr:to>
    <xdr:cxnSp macro="">
      <xdr:nvCxnSpPr>
        <xdr:cNvPr id="461" name="直線コネクタ 460"/>
        <xdr:cNvCxnSpPr/>
      </xdr:nvCxnSpPr>
      <xdr:spPr>
        <a:xfrm>
          <a:off x="8464550" y="16116935"/>
          <a:ext cx="720725"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151765</xdr:rowOff>
    </xdr:from>
    <xdr:ext cx="532765" cy="259080"/>
    <xdr:sp macro="" textlink="">
      <xdr:nvSpPr>
        <xdr:cNvPr id="462" name="普通建設事業費 （ うち更新整備　）平均値テキスト"/>
        <xdr:cNvSpPr txBox="1"/>
      </xdr:nvSpPr>
      <xdr:spPr>
        <a:xfrm>
          <a:off x="9236075" y="15925165"/>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43,333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95</xdr:row>
      <xdr:rowOff>128905</xdr:rowOff>
    </xdr:from>
    <xdr:to>
      <xdr:col>55</xdr:col>
      <xdr:colOff>50800</xdr:colOff>
      <xdr:row>96</xdr:row>
      <xdr:rowOff>59055</xdr:rowOff>
    </xdr:to>
    <xdr:sp macro="" textlink="">
      <xdr:nvSpPr>
        <xdr:cNvPr id="463" name="フローチャート: 判断 462"/>
        <xdr:cNvSpPr/>
      </xdr:nvSpPr>
      <xdr:spPr>
        <a:xfrm>
          <a:off x="9157970" y="1607375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96</xdr:row>
      <xdr:rowOff>635</xdr:rowOff>
    </xdr:from>
    <xdr:to>
      <xdr:col>50</xdr:col>
      <xdr:colOff>114300</xdr:colOff>
      <xdr:row>96</xdr:row>
      <xdr:rowOff>48895</xdr:rowOff>
    </xdr:to>
    <xdr:cxnSp macro="">
      <xdr:nvCxnSpPr>
        <xdr:cNvPr id="464" name="直線コネクタ 463"/>
        <xdr:cNvCxnSpPr/>
      </xdr:nvCxnSpPr>
      <xdr:spPr>
        <a:xfrm flipV="1">
          <a:off x="7682230" y="16116935"/>
          <a:ext cx="78232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163830</xdr:rowOff>
    </xdr:from>
    <xdr:to>
      <xdr:col>50</xdr:col>
      <xdr:colOff>165100</xdr:colOff>
      <xdr:row>96</xdr:row>
      <xdr:rowOff>93980</xdr:rowOff>
    </xdr:to>
    <xdr:sp macro="" textlink="">
      <xdr:nvSpPr>
        <xdr:cNvPr id="465" name="フローチャート: 判断 464"/>
        <xdr:cNvSpPr/>
      </xdr:nvSpPr>
      <xdr:spPr>
        <a:xfrm>
          <a:off x="8413750" y="16108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96</xdr:row>
      <xdr:rowOff>85090</xdr:rowOff>
    </xdr:from>
    <xdr:ext cx="532765" cy="259080"/>
    <xdr:sp macro="" textlink="">
      <xdr:nvSpPr>
        <xdr:cNvPr id="466" name="テキスト ボックス 465"/>
        <xdr:cNvSpPr txBox="1"/>
      </xdr:nvSpPr>
      <xdr:spPr>
        <a:xfrm>
          <a:off x="8220710" y="162013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40,588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95</xdr:row>
      <xdr:rowOff>112395</xdr:rowOff>
    </xdr:from>
    <xdr:to>
      <xdr:col>45</xdr:col>
      <xdr:colOff>167005</xdr:colOff>
      <xdr:row>96</xdr:row>
      <xdr:rowOff>48895</xdr:rowOff>
    </xdr:to>
    <xdr:cxnSp macro="">
      <xdr:nvCxnSpPr>
        <xdr:cNvPr id="467" name="直線コネクタ 466"/>
        <xdr:cNvCxnSpPr/>
      </xdr:nvCxnSpPr>
      <xdr:spPr>
        <a:xfrm>
          <a:off x="6898005" y="16057245"/>
          <a:ext cx="784225"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17780</xdr:rowOff>
    </xdr:from>
    <xdr:to>
      <xdr:col>46</xdr:col>
      <xdr:colOff>38100</xdr:colOff>
      <xdr:row>96</xdr:row>
      <xdr:rowOff>118745</xdr:rowOff>
    </xdr:to>
    <xdr:sp macro="" textlink="">
      <xdr:nvSpPr>
        <xdr:cNvPr id="468" name="フローチャート: 判断 467"/>
        <xdr:cNvSpPr/>
      </xdr:nvSpPr>
      <xdr:spPr>
        <a:xfrm>
          <a:off x="7642225" y="16134080"/>
          <a:ext cx="781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96</xdr:row>
      <xdr:rowOff>109855</xdr:rowOff>
    </xdr:from>
    <xdr:ext cx="532765" cy="257175"/>
    <xdr:sp macro="" textlink="">
      <xdr:nvSpPr>
        <xdr:cNvPr id="469" name="テキスト ボックス 468"/>
        <xdr:cNvSpPr txBox="1"/>
      </xdr:nvSpPr>
      <xdr:spPr>
        <a:xfrm>
          <a:off x="7449185" y="162261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38,639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95</xdr:row>
      <xdr:rowOff>112395</xdr:rowOff>
    </xdr:from>
    <xdr:to>
      <xdr:col>41</xdr:col>
      <xdr:colOff>50800</xdr:colOff>
      <xdr:row>96</xdr:row>
      <xdr:rowOff>26035</xdr:rowOff>
    </xdr:to>
    <xdr:cxnSp macro="">
      <xdr:nvCxnSpPr>
        <xdr:cNvPr id="470" name="直線コネクタ 469"/>
        <xdr:cNvCxnSpPr/>
      </xdr:nvCxnSpPr>
      <xdr:spPr>
        <a:xfrm flipV="1">
          <a:off x="6126480" y="16057245"/>
          <a:ext cx="771525"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129540</xdr:rowOff>
    </xdr:from>
    <xdr:to>
      <xdr:col>41</xdr:col>
      <xdr:colOff>101600</xdr:colOff>
      <xdr:row>96</xdr:row>
      <xdr:rowOff>59690</xdr:rowOff>
    </xdr:to>
    <xdr:sp macro="" textlink="">
      <xdr:nvSpPr>
        <xdr:cNvPr id="471" name="フローチャート: 判断 470"/>
        <xdr:cNvSpPr/>
      </xdr:nvSpPr>
      <xdr:spPr>
        <a:xfrm>
          <a:off x="6847205" y="16074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96</xdr:row>
      <xdr:rowOff>50800</xdr:rowOff>
    </xdr:from>
    <xdr:ext cx="532765" cy="259080"/>
    <xdr:sp macro="" textlink="">
      <xdr:nvSpPr>
        <xdr:cNvPr id="472" name="テキスト ボックス 471"/>
        <xdr:cNvSpPr txBox="1"/>
      </xdr:nvSpPr>
      <xdr:spPr>
        <a:xfrm>
          <a:off x="6677660" y="161671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43,309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65405</xdr:rowOff>
    </xdr:from>
    <xdr:to>
      <xdr:col>36</xdr:col>
      <xdr:colOff>165100</xdr:colOff>
      <xdr:row>96</xdr:row>
      <xdr:rowOff>167005</xdr:rowOff>
    </xdr:to>
    <xdr:sp macro="" textlink="">
      <xdr:nvSpPr>
        <xdr:cNvPr id="473" name="フローチャート: 判断 472"/>
        <xdr:cNvSpPr/>
      </xdr:nvSpPr>
      <xdr:spPr>
        <a:xfrm>
          <a:off x="6075680" y="1618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158115</xdr:rowOff>
    </xdr:from>
    <xdr:ext cx="532765" cy="257175"/>
    <xdr:sp macro="" textlink="">
      <xdr:nvSpPr>
        <xdr:cNvPr id="474" name="テキスト ボックス 473"/>
        <xdr:cNvSpPr txBox="1"/>
      </xdr:nvSpPr>
      <xdr:spPr>
        <a:xfrm>
          <a:off x="5882640" y="162744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34,840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5" name="テキスト ボックス 474"/>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095" cy="259080"/>
    <xdr:sp macro="" textlink="">
      <xdr:nvSpPr>
        <xdr:cNvPr id="476" name="テキスト ボックス 475"/>
        <xdr:cNvSpPr txBox="1"/>
      </xdr:nvSpPr>
      <xdr:spPr>
        <a:xfrm>
          <a:off x="8297545"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77" name="テキスト ボックス 476"/>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095" cy="259080"/>
    <xdr:sp macro="" textlink="">
      <xdr:nvSpPr>
        <xdr:cNvPr id="478" name="テキスト ボックス 477"/>
        <xdr:cNvSpPr txBox="1"/>
      </xdr:nvSpPr>
      <xdr:spPr>
        <a:xfrm>
          <a:off x="67310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095" cy="259080"/>
    <xdr:sp macro="" textlink="">
      <xdr:nvSpPr>
        <xdr:cNvPr id="479" name="テキスト ボックス 478"/>
        <xdr:cNvSpPr txBox="1"/>
      </xdr:nvSpPr>
      <xdr:spPr>
        <a:xfrm>
          <a:off x="5959475"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153670</xdr:rowOff>
    </xdr:from>
    <xdr:to>
      <xdr:col>55</xdr:col>
      <xdr:colOff>50800</xdr:colOff>
      <xdr:row>96</xdr:row>
      <xdr:rowOff>83820</xdr:rowOff>
    </xdr:to>
    <xdr:sp macro="" textlink="">
      <xdr:nvSpPr>
        <xdr:cNvPr id="480" name="楕円 479"/>
        <xdr:cNvSpPr/>
      </xdr:nvSpPr>
      <xdr:spPr>
        <a:xfrm>
          <a:off x="9157970" y="160985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132080</xdr:rowOff>
    </xdr:from>
    <xdr:ext cx="532765" cy="257175"/>
    <xdr:sp macro="" textlink="">
      <xdr:nvSpPr>
        <xdr:cNvPr id="481" name="普通建設事業費 （ うち更新整備　）該当値テキスト"/>
        <xdr:cNvSpPr txBox="1"/>
      </xdr:nvSpPr>
      <xdr:spPr>
        <a:xfrm>
          <a:off x="9236075" y="160769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41,392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95</xdr:row>
      <xdr:rowOff>121285</xdr:rowOff>
    </xdr:from>
    <xdr:to>
      <xdr:col>50</xdr:col>
      <xdr:colOff>165100</xdr:colOff>
      <xdr:row>96</xdr:row>
      <xdr:rowOff>52070</xdr:rowOff>
    </xdr:to>
    <xdr:sp macro="" textlink="">
      <xdr:nvSpPr>
        <xdr:cNvPr id="482" name="楕円 481"/>
        <xdr:cNvSpPr/>
      </xdr:nvSpPr>
      <xdr:spPr>
        <a:xfrm>
          <a:off x="8413750" y="16066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94</xdr:row>
      <xdr:rowOff>67945</xdr:rowOff>
    </xdr:from>
    <xdr:ext cx="532765" cy="258445"/>
    <xdr:sp macro="" textlink="">
      <xdr:nvSpPr>
        <xdr:cNvPr id="483" name="テキスト ボックス 482"/>
        <xdr:cNvSpPr txBox="1"/>
      </xdr:nvSpPr>
      <xdr:spPr>
        <a:xfrm>
          <a:off x="8220710" y="1584134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43,952</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95</xdr:row>
      <xdr:rowOff>169545</xdr:rowOff>
    </xdr:from>
    <xdr:to>
      <xdr:col>46</xdr:col>
      <xdr:colOff>38100</xdr:colOff>
      <xdr:row>96</xdr:row>
      <xdr:rowOff>99695</xdr:rowOff>
    </xdr:to>
    <xdr:sp macro="" textlink="">
      <xdr:nvSpPr>
        <xdr:cNvPr id="484" name="楕円 483"/>
        <xdr:cNvSpPr/>
      </xdr:nvSpPr>
      <xdr:spPr>
        <a:xfrm>
          <a:off x="7642225" y="1611439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94</xdr:row>
      <xdr:rowOff>116205</xdr:rowOff>
    </xdr:from>
    <xdr:ext cx="532765" cy="259080"/>
    <xdr:sp macro="" textlink="">
      <xdr:nvSpPr>
        <xdr:cNvPr id="485" name="テキスト ボックス 484"/>
        <xdr:cNvSpPr txBox="1"/>
      </xdr:nvSpPr>
      <xdr:spPr>
        <a:xfrm>
          <a:off x="7449185" y="1588960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40,160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95</xdr:row>
      <xdr:rowOff>61595</xdr:rowOff>
    </xdr:from>
    <xdr:to>
      <xdr:col>41</xdr:col>
      <xdr:colOff>101600</xdr:colOff>
      <xdr:row>95</xdr:row>
      <xdr:rowOff>163195</xdr:rowOff>
    </xdr:to>
    <xdr:sp macro="" textlink="">
      <xdr:nvSpPr>
        <xdr:cNvPr id="486" name="楕円 485"/>
        <xdr:cNvSpPr/>
      </xdr:nvSpPr>
      <xdr:spPr>
        <a:xfrm>
          <a:off x="6847205" y="16006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94</xdr:row>
      <xdr:rowOff>8255</xdr:rowOff>
    </xdr:from>
    <xdr:ext cx="532765" cy="257175"/>
    <xdr:sp macro="" textlink="">
      <xdr:nvSpPr>
        <xdr:cNvPr id="487" name="テキスト ボックス 486"/>
        <xdr:cNvSpPr txBox="1"/>
      </xdr:nvSpPr>
      <xdr:spPr>
        <a:xfrm>
          <a:off x="6677660" y="157816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48,628</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95</xdr:row>
      <xdr:rowOff>146685</xdr:rowOff>
    </xdr:from>
    <xdr:to>
      <xdr:col>36</xdr:col>
      <xdr:colOff>165100</xdr:colOff>
      <xdr:row>96</xdr:row>
      <xdr:rowOff>76835</xdr:rowOff>
    </xdr:to>
    <xdr:sp macro="" textlink="">
      <xdr:nvSpPr>
        <xdr:cNvPr id="488" name="楕円 487"/>
        <xdr:cNvSpPr/>
      </xdr:nvSpPr>
      <xdr:spPr>
        <a:xfrm>
          <a:off x="6075680" y="1609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94</xdr:row>
      <xdr:rowOff>93345</xdr:rowOff>
    </xdr:from>
    <xdr:ext cx="532765" cy="259080"/>
    <xdr:sp macro="" textlink="">
      <xdr:nvSpPr>
        <xdr:cNvPr id="489" name="テキスト ボックス 488"/>
        <xdr:cNvSpPr txBox="1"/>
      </xdr:nvSpPr>
      <xdr:spPr>
        <a:xfrm>
          <a:off x="5882640" y="158667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41,975</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167005</xdr:colOff>
      <xdr:row>25</xdr:row>
      <xdr:rowOff>31750</xdr:rowOff>
    </xdr:to>
    <xdr:sp macro="" textlink="">
      <xdr:nvSpPr>
        <xdr:cNvPr id="490" name="正方形/長方形 489"/>
        <xdr:cNvSpPr/>
      </xdr:nvSpPr>
      <xdr:spPr>
        <a:xfrm>
          <a:off x="10918825" y="39166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1" name="正方形/長方形 490"/>
        <xdr:cNvSpPr/>
      </xdr:nvSpPr>
      <xdr:spPr>
        <a:xfrm>
          <a:off x="110223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10223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3" name="正方形/長方形 492"/>
        <xdr:cNvSpPr/>
      </xdr:nvSpPr>
      <xdr:spPr>
        <a:xfrm>
          <a:off x="1192085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192085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5" name="正方形/長方形 494"/>
        <xdr:cNvSpPr/>
      </xdr:nvSpPr>
      <xdr:spPr>
        <a:xfrm>
          <a:off x="1292288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292288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167005</xdr:colOff>
      <xdr:row>41</xdr:row>
      <xdr:rowOff>82550</xdr:rowOff>
    </xdr:to>
    <xdr:sp macro="" textlink="">
      <xdr:nvSpPr>
        <xdr:cNvPr id="497" name="正方形/長方形 496"/>
        <xdr:cNvSpPr/>
      </xdr:nvSpPr>
      <xdr:spPr>
        <a:xfrm>
          <a:off x="10918825" y="47231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5425"/>
    <xdr:sp macro="" textlink="">
      <xdr:nvSpPr>
        <xdr:cNvPr id="498" name="テキスト ボックス 497"/>
        <xdr:cNvSpPr txBox="1"/>
      </xdr:nvSpPr>
      <xdr:spPr>
        <a:xfrm>
          <a:off x="1088072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167005</xdr:colOff>
      <xdr:row>41</xdr:row>
      <xdr:rowOff>82550</xdr:rowOff>
    </xdr:to>
    <xdr:cxnSp macro="">
      <xdr:nvCxnSpPr>
        <xdr:cNvPr id="499" name="直線コネクタ 498"/>
        <xdr:cNvCxnSpPr/>
      </xdr:nvCxnSpPr>
      <xdr:spPr>
        <a:xfrm>
          <a:off x="10918825" y="69596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167005</xdr:colOff>
      <xdr:row>39</xdr:row>
      <xdr:rowOff>44450</xdr:rowOff>
    </xdr:to>
    <xdr:cxnSp macro="">
      <xdr:nvCxnSpPr>
        <xdr:cNvPr id="500" name="直線コネクタ 499"/>
        <xdr:cNvCxnSpPr/>
      </xdr:nvCxnSpPr>
      <xdr:spPr>
        <a:xfrm>
          <a:off x="10918825" y="65862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73660</xdr:rowOff>
    </xdr:from>
    <xdr:ext cx="247015" cy="257175"/>
    <xdr:sp macro="" textlink="">
      <xdr:nvSpPr>
        <xdr:cNvPr id="501" name="テキスト ボックス 500"/>
        <xdr:cNvSpPr txBox="1"/>
      </xdr:nvSpPr>
      <xdr:spPr>
        <a:xfrm>
          <a:off x="10693400" y="644779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6350</xdr:rowOff>
    </xdr:from>
    <xdr:to>
      <xdr:col>89</xdr:col>
      <xdr:colOff>167005</xdr:colOff>
      <xdr:row>37</xdr:row>
      <xdr:rowOff>6350</xdr:rowOff>
    </xdr:to>
    <xdr:cxnSp macro="">
      <xdr:nvCxnSpPr>
        <xdr:cNvPr id="502" name="直線コネクタ 501"/>
        <xdr:cNvCxnSpPr/>
      </xdr:nvCxnSpPr>
      <xdr:spPr>
        <a:xfrm>
          <a:off x="10918825" y="62128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35560</xdr:rowOff>
    </xdr:from>
    <xdr:ext cx="529590" cy="257175"/>
    <xdr:sp macro="" textlink="">
      <xdr:nvSpPr>
        <xdr:cNvPr id="503" name="テキスト ボックス 502"/>
        <xdr:cNvSpPr txBox="1"/>
      </xdr:nvSpPr>
      <xdr:spPr>
        <a:xfrm>
          <a:off x="10457815" y="607441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34</xdr:row>
      <xdr:rowOff>140335</xdr:rowOff>
    </xdr:from>
    <xdr:to>
      <xdr:col>89</xdr:col>
      <xdr:colOff>167005</xdr:colOff>
      <xdr:row>34</xdr:row>
      <xdr:rowOff>140335</xdr:rowOff>
    </xdr:to>
    <xdr:cxnSp macro="">
      <xdr:nvCxnSpPr>
        <xdr:cNvPr id="504" name="直線コネクタ 503"/>
        <xdr:cNvCxnSpPr/>
      </xdr:nvCxnSpPr>
      <xdr:spPr>
        <a:xfrm>
          <a:off x="10918825" y="58439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167640</xdr:rowOff>
    </xdr:from>
    <xdr:ext cx="529590" cy="259080"/>
    <xdr:sp macro="" textlink="">
      <xdr:nvSpPr>
        <xdr:cNvPr id="505" name="テキスト ボックス 504"/>
        <xdr:cNvSpPr txBox="1"/>
      </xdr:nvSpPr>
      <xdr:spPr>
        <a:xfrm>
          <a:off x="10457815" y="57035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32</xdr:row>
      <xdr:rowOff>101600</xdr:rowOff>
    </xdr:from>
    <xdr:to>
      <xdr:col>89</xdr:col>
      <xdr:colOff>167005</xdr:colOff>
      <xdr:row>32</xdr:row>
      <xdr:rowOff>101600</xdr:rowOff>
    </xdr:to>
    <xdr:cxnSp macro="">
      <xdr:nvCxnSpPr>
        <xdr:cNvPr id="506" name="直線コネクタ 505"/>
        <xdr:cNvCxnSpPr/>
      </xdr:nvCxnSpPr>
      <xdr:spPr>
        <a:xfrm>
          <a:off x="10918825" y="54698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130810</xdr:rowOff>
    </xdr:from>
    <xdr:ext cx="529590" cy="259080"/>
    <xdr:sp macro="" textlink="">
      <xdr:nvSpPr>
        <xdr:cNvPr id="507" name="テキスト ボックス 506"/>
        <xdr:cNvSpPr txBox="1"/>
      </xdr:nvSpPr>
      <xdr:spPr>
        <a:xfrm>
          <a:off x="10457815" y="53314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63500</xdr:rowOff>
    </xdr:from>
    <xdr:to>
      <xdr:col>89</xdr:col>
      <xdr:colOff>167005</xdr:colOff>
      <xdr:row>30</xdr:row>
      <xdr:rowOff>63500</xdr:rowOff>
    </xdr:to>
    <xdr:cxnSp macro="">
      <xdr:nvCxnSpPr>
        <xdr:cNvPr id="508" name="直線コネクタ 507"/>
        <xdr:cNvCxnSpPr/>
      </xdr:nvCxnSpPr>
      <xdr:spPr>
        <a:xfrm>
          <a:off x="10918825" y="50965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92710</xdr:rowOff>
    </xdr:from>
    <xdr:ext cx="529590" cy="257175"/>
    <xdr:sp macro="" textlink="">
      <xdr:nvSpPr>
        <xdr:cNvPr id="509" name="テキスト ボックス 508"/>
        <xdr:cNvSpPr txBox="1"/>
      </xdr:nvSpPr>
      <xdr:spPr>
        <a:xfrm>
          <a:off x="10457815" y="495808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28</xdr:row>
      <xdr:rowOff>25400</xdr:rowOff>
    </xdr:to>
    <xdr:cxnSp macro="">
      <xdr:nvCxnSpPr>
        <xdr:cNvPr id="510" name="直線コネクタ 509"/>
        <xdr:cNvCxnSpPr/>
      </xdr:nvCxnSpPr>
      <xdr:spPr>
        <a:xfrm>
          <a:off x="10918825" y="47231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29590" cy="257175"/>
    <xdr:sp macro="" textlink="">
      <xdr:nvSpPr>
        <xdr:cNvPr id="511" name="テキスト ボックス 510"/>
        <xdr:cNvSpPr txBox="1"/>
      </xdr:nvSpPr>
      <xdr:spPr>
        <a:xfrm>
          <a:off x="10457815" y="458470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41</xdr:row>
      <xdr:rowOff>82550</xdr:rowOff>
    </xdr:to>
    <xdr:sp macro="" textlink="">
      <xdr:nvSpPr>
        <xdr:cNvPr id="512" name="災害復旧事業費グラフ枠"/>
        <xdr:cNvSpPr/>
      </xdr:nvSpPr>
      <xdr:spPr>
        <a:xfrm>
          <a:off x="10918825" y="47231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59690</xdr:rowOff>
    </xdr:from>
    <xdr:to>
      <xdr:col>85</xdr:col>
      <xdr:colOff>126365</xdr:colOff>
      <xdr:row>39</xdr:row>
      <xdr:rowOff>44450</xdr:rowOff>
    </xdr:to>
    <xdr:cxnSp macro="">
      <xdr:nvCxnSpPr>
        <xdr:cNvPr id="513" name="直線コネクタ 512"/>
        <xdr:cNvCxnSpPr/>
      </xdr:nvCxnSpPr>
      <xdr:spPr>
        <a:xfrm flipV="1">
          <a:off x="14320520" y="5260340"/>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39</xdr:row>
      <xdr:rowOff>48260</xdr:rowOff>
    </xdr:from>
    <xdr:ext cx="249555" cy="257175"/>
    <xdr:sp macro="" textlink="">
      <xdr:nvSpPr>
        <xdr:cNvPr id="514" name="災害復旧事業費最小値テキスト"/>
        <xdr:cNvSpPr txBox="1"/>
      </xdr:nvSpPr>
      <xdr:spPr>
        <a:xfrm>
          <a:off x="14362430" y="659003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5" name="直線コネクタ 514"/>
        <xdr:cNvCxnSpPr/>
      </xdr:nvCxnSpPr>
      <xdr:spPr>
        <a:xfrm>
          <a:off x="14233525" y="65862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30</xdr:row>
      <xdr:rowOff>6350</xdr:rowOff>
    </xdr:from>
    <xdr:ext cx="534670" cy="259080"/>
    <xdr:sp macro="" textlink="">
      <xdr:nvSpPr>
        <xdr:cNvPr id="516" name="災害復旧事業費最大値テキスト"/>
        <xdr:cNvSpPr txBox="1"/>
      </xdr:nvSpPr>
      <xdr:spPr>
        <a:xfrm>
          <a:off x="14362430" y="5039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35,597</a:t>
          </a:r>
          <a:endParaRPr kumimoji="1" lang="ja-JP" altLang="en-US" sz="1000" b="1">
            <a:latin typeface="ＭＳ Ｐゴシック"/>
            <a:ea typeface="ＭＳ Ｐゴシック"/>
          </a:endParaRPr>
        </a:p>
      </xdr:txBody>
    </xdr:sp>
    <xdr:clientData/>
  </xdr:oneCellAnchor>
  <xdr:twoCellAnchor>
    <xdr:from>
      <xdr:col>85</xdr:col>
      <xdr:colOff>38100</xdr:colOff>
      <xdr:row>31</xdr:row>
      <xdr:rowOff>59690</xdr:rowOff>
    </xdr:from>
    <xdr:to>
      <xdr:col>86</xdr:col>
      <xdr:colOff>25400</xdr:colOff>
      <xdr:row>31</xdr:row>
      <xdr:rowOff>59690</xdr:rowOff>
    </xdr:to>
    <xdr:cxnSp macro="">
      <xdr:nvCxnSpPr>
        <xdr:cNvPr id="517" name="直線コネクタ 516"/>
        <xdr:cNvCxnSpPr/>
      </xdr:nvCxnSpPr>
      <xdr:spPr>
        <a:xfrm>
          <a:off x="14233525" y="52603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142240</xdr:rowOff>
    </xdr:from>
    <xdr:to>
      <xdr:col>85</xdr:col>
      <xdr:colOff>127000</xdr:colOff>
      <xdr:row>39</xdr:row>
      <xdr:rowOff>37465</xdr:rowOff>
    </xdr:to>
    <xdr:cxnSp macro="">
      <xdr:nvCxnSpPr>
        <xdr:cNvPr id="518" name="直線コネクタ 517"/>
        <xdr:cNvCxnSpPr/>
      </xdr:nvCxnSpPr>
      <xdr:spPr>
        <a:xfrm>
          <a:off x="13578205" y="6516370"/>
          <a:ext cx="744220" cy="628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37</xdr:row>
      <xdr:rowOff>35560</xdr:rowOff>
    </xdr:from>
    <xdr:ext cx="469900" cy="257175"/>
    <xdr:sp macro="" textlink="">
      <xdr:nvSpPr>
        <xdr:cNvPr id="519" name="災害復旧事業費平均値テキスト"/>
        <xdr:cNvSpPr txBox="1"/>
      </xdr:nvSpPr>
      <xdr:spPr>
        <a:xfrm>
          <a:off x="14362430" y="624205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12700</xdr:rowOff>
    </xdr:from>
    <xdr:to>
      <xdr:col>85</xdr:col>
      <xdr:colOff>167005</xdr:colOff>
      <xdr:row>38</xdr:row>
      <xdr:rowOff>114300</xdr:rowOff>
    </xdr:to>
    <xdr:sp macro="" textlink="">
      <xdr:nvSpPr>
        <xdr:cNvPr id="520" name="フローチャート: 判断 519"/>
        <xdr:cNvSpPr/>
      </xdr:nvSpPr>
      <xdr:spPr>
        <a:xfrm>
          <a:off x="14271625" y="638683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118745</xdr:rowOff>
    </xdr:from>
    <xdr:to>
      <xdr:col>81</xdr:col>
      <xdr:colOff>50800</xdr:colOff>
      <xdr:row>38</xdr:row>
      <xdr:rowOff>142240</xdr:rowOff>
    </xdr:to>
    <xdr:cxnSp macro="">
      <xdr:nvCxnSpPr>
        <xdr:cNvPr id="521" name="直線コネクタ 520"/>
        <xdr:cNvCxnSpPr/>
      </xdr:nvCxnSpPr>
      <xdr:spPr>
        <a:xfrm>
          <a:off x="12806680" y="6492875"/>
          <a:ext cx="771525"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33020</xdr:rowOff>
    </xdr:from>
    <xdr:to>
      <xdr:col>81</xdr:col>
      <xdr:colOff>101600</xdr:colOff>
      <xdr:row>38</xdr:row>
      <xdr:rowOff>134620</xdr:rowOff>
    </xdr:to>
    <xdr:sp macro="" textlink="">
      <xdr:nvSpPr>
        <xdr:cNvPr id="522" name="フローチャート: 判断 521"/>
        <xdr:cNvSpPr/>
      </xdr:nvSpPr>
      <xdr:spPr>
        <a:xfrm>
          <a:off x="13527405" y="640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36</xdr:row>
      <xdr:rowOff>151130</xdr:rowOff>
    </xdr:from>
    <xdr:ext cx="469900" cy="259080"/>
    <xdr:sp macro="" textlink="">
      <xdr:nvSpPr>
        <xdr:cNvPr id="523" name="テキスト ボックス 522"/>
        <xdr:cNvSpPr txBox="1"/>
      </xdr:nvSpPr>
      <xdr:spPr>
        <a:xfrm>
          <a:off x="13366750" y="61899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3,475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38</xdr:row>
      <xdr:rowOff>118745</xdr:rowOff>
    </xdr:from>
    <xdr:to>
      <xdr:col>76</xdr:col>
      <xdr:colOff>114300</xdr:colOff>
      <xdr:row>38</xdr:row>
      <xdr:rowOff>167640</xdr:rowOff>
    </xdr:to>
    <xdr:cxnSp macro="">
      <xdr:nvCxnSpPr>
        <xdr:cNvPr id="524" name="直線コネクタ 523"/>
        <xdr:cNvCxnSpPr/>
      </xdr:nvCxnSpPr>
      <xdr:spPr>
        <a:xfrm flipV="1">
          <a:off x="12024360" y="6492875"/>
          <a:ext cx="78232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10160</xdr:rowOff>
    </xdr:from>
    <xdr:to>
      <xdr:col>76</xdr:col>
      <xdr:colOff>165100</xdr:colOff>
      <xdr:row>38</xdr:row>
      <xdr:rowOff>111760</xdr:rowOff>
    </xdr:to>
    <xdr:sp macro="" textlink="">
      <xdr:nvSpPr>
        <xdr:cNvPr id="525" name="フローチャート: 判断 524"/>
        <xdr:cNvSpPr/>
      </xdr:nvSpPr>
      <xdr:spPr>
        <a:xfrm>
          <a:off x="12755880" y="6384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36</xdr:row>
      <xdr:rowOff>128270</xdr:rowOff>
    </xdr:from>
    <xdr:ext cx="469900" cy="257175"/>
    <xdr:sp macro="" textlink="">
      <xdr:nvSpPr>
        <xdr:cNvPr id="526" name="テキスト ボックス 525"/>
        <xdr:cNvSpPr txBox="1"/>
      </xdr:nvSpPr>
      <xdr:spPr>
        <a:xfrm>
          <a:off x="12595225" y="61671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4,073</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37</xdr:row>
      <xdr:rowOff>38735</xdr:rowOff>
    </xdr:from>
    <xdr:to>
      <xdr:col>71</xdr:col>
      <xdr:colOff>167005</xdr:colOff>
      <xdr:row>38</xdr:row>
      <xdr:rowOff>167640</xdr:rowOff>
    </xdr:to>
    <xdr:cxnSp macro="">
      <xdr:nvCxnSpPr>
        <xdr:cNvPr id="527" name="直線コネクタ 526"/>
        <xdr:cNvCxnSpPr/>
      </xdr:nvCxnSpPr>
      <xdr:spPr>
        <a:xfrm>
          <a:off x="11240135" y="6245225"/>
          <a:ext cx="784225"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90805</xdr:rowOff>
    </xdr:from>
    <xdr:to>
      <xdr:col>72</xdr:col>
      <xdr:colOff>38100</xdr:colOff>
      <xdr:row>38</xdr:row>
      <xdr:rowOff>20955</xdr:rowOff>
    </xdr:to>
    <xdr:sp macro="" textlink="">
      <xdr:nvSpPr>
        <xdr:cNvPr id="528" name="フローチャート: 判断 527"/>
        <xdr:cNvSpPr/>
      </xdr:nvSpPr>
      <xdr:spPr>
        <a:xfrm>
          <a:off x="11984355" y="629729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36</xdr:row>
      <xdr:rowOff>37465</xdr:rowOff>
    </xdr:from>
    <xdr:ext cx="469900" cy="259080"/>
    <xdr:sp macro="" textlink="">
      <xdr:nvSpPr>
        <xdr:cNvPr id="529" name="テキスト ボックス 528"/>
        <xdr:cNvSpPr txBox="1"/>
      </xdr:nvSpPr>
      <xdr:spPr>
        <a:xfrm>
          <a:off x="11823700" y="60763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6,447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38100</xdr:rowOff>
    </xdr:from>
    <xdr:to>
      <xdr:col>67</xdr:col>
      <xdr:colOff>101600</xdr:colOff>
      <xdr:row>38</xdr:row>
      <xdr:rowOff>140335</xdr:rowOff>
    </xdr:to>
    <xdr:sp macro="" textlink="">
      <xdr:nvSpPr>
        <xdr:cNvPr id="530" name="フローチャート: 判断 529"/>
        <xdr:cNvSpPr/>
      </xdr:nvSpPr>
      <xdr:spPr>
        <a:xfrm>
          <a:off x="11189335" y="64122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38</xdr:row>
      <xdr:rowOff>130810</xdr:rowOff>
    </xdr:from>
    <xdr:ext cx="469900" cy="259080"/>
    <xdr:sp macro="" textlink="">
      <xdr:nvSpPr>
        <xdr:cNvPr id="531" name="テキスト ボックス 530"/>
        <xdr:cNvSpPr txBox="1"/>
      </xdr:nvSpPr>
      <xdr:spPr>
        <a:xfrm>
          <a:off x="11028680" y="65049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2" name="テキスト ボックス 531"/>
        <xdr:cNvSpPr txBox="1"/>
      </xdr:nvSpPr>
      <xdr:spPr>
        <a:xfrm>
          <a:off x="141554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095" cy="259080"/>
    <xdr:sp macro="" textlink="">
      <xdr:nvSpPr>
        <xdr:cNvPr id="533" name="テキスト ボックス 532"/>
        <xdr:cNvSpPr txBox="1"/>
      </xdr:nvSpPr>
      <xdr:spPr>
        <a:xfrm>
          <a:off x="13411200"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0095" cy="259080"/>
    <xdr:sp macro="" textlink="">
      <xdr:nvSpPr>
        <xdr:cNvPr id="534" name="テキスト ボックス 533"/>
        <xdr:cNvSpPr txBox="1"/>
      </xdr:nvSpPr>
      <xdr:spPr>
        <a:xfrm>
          <a:off x="12639675"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80010</xdr:rowOff>
    </xdr:from>
    <xdr:ext cx="762000" cy="259080"/>
    <xdr:sp macro="" textlink="">
      <xdr:nvSpPr>
        <xdr:cNvPr id="535" name="テキスト ボックス 534"/>
        <xdr:cNvSpPr txBox="1"/>
      </xdr:nvSpPr>
      <xdr:spPr>
        <a:xfrm>
          <a:off x="118573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095" cy="259080"/>
    <xdr:sp macro="" textlink="">
      <xdr:nvSpPr>
        <xdr:cNvPr id="536" name="テキスト ボックス 535"/>
        <xdr:cNvSpPr txBox="1"/>
      </xdr:nvSpPr>
      <xdr:spPr>
        <a:xfrm>
          <a:off x="11073130"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158750</xdr:rowOff>
    </xdr:from>
    <xdr:to>
      <xdr:col>85</xdr:col>
      <xdr:colOff>167005</xdr:colOff>
      <xdr:row>39</xdr:row>
      <xdr:rowOff>88265</xdr:rowOff>
    </xdr:to>
    <xdr:sp macro="" textlink="">
      <xdr:nvSpPr>
        <xdr:cNvPr id="537" name="楕円 536"/>
        <xdr:cNvSpPr/>
      </xdr:nvSpPr>
      <xdr:spPr>
        <a:xfrm>
          <a:off x="14271625" y="6532880"/>
          <a:ext cx="908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38</xdr:row>
      <xdr:rowOff>73025</xdr:rowOff>
    </xdr:from>
    <xdr:ext cx="378460" cy="257175"/>
    <xdr:sp macro="" textlink="">
      <xdr:nvSpPr>
        <xdr:cNvPr id="538" name="災害復旧事業費該当値テキスト"/>
        <xdr:cNvSpPr txBox="1"/>
      </xdr:nvSpPr>
      <xdr:spPr>
        <a:xfrm>
          <a:off x="14362430" y="644715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91440</xdr:rowOff>
    </xdr:from>
    <xdr:to>
      <xdr:col>81</xdr:col>
      <xdr:colOff>101600</xdr:colOff>
      <xdr:row>39</xdr:row>
      <xdr:rowOff>21590</xdr:rowOff>
    </xdr:to>
    <xdr:sp macro="" textlink="">
      <xdr:nvSpPr>
        <xdr:cNvPr id="539" name="楕円 538"/>
        <xdr:cNvSpPr/>
      </xdr:nvSpPr>
      <xdr:spPr>
        <a:xfrm>
          <a:off x="13527405" y="64655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12700</xdr:rowOff>
    </xdr:from>
    <xdr:ext cx="469900" cy="257810"/>
    <xdr:sp macro="" textlink="">
      <xdr:nvSpPr>
        <xdr:cNvPr id="540" name="テキスト ボックス 539"/>
        <xdr:cNvSpPr txBox="1"/>
      </xdr:nvSpPr>
      <xdr:spPr>
        <a:xfrm>
          <a:off x="13366750" y="65544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67945</xdr:rowOff>
    </xdr:from>
    <xdr:to>
      <xdr:col>76</xdr:col>
      <xdr:colOff>165100</xdr:colOff>
      <xdr:row>38</xdr:row>
      <xdr:rowOff>167640</xdr:rowOff>
    </xdr:to>
    <xdr:sp macro="" textlink="">
      <xdr:nvSpPr>
        <xdr:cNvPr id="541" name="楕円 540"/>
        <xdr:cNvSpPr/>
      </xdr:nvSpPr>
      <xdr:spPr>
        <a:xfrm>
          <a:off x="12755880" y="64420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38</xdr:row>
      <xdr:rowOff>160655</xdr:rowOff>
    </xdr:from>
    <xdr:ext cx="469900" cy="259080"/>
    <xdr:sp macro="" textlink="">
      <xdr:nvSpPr>
        <xdr:cNvPr id="542" name="テキスト ボックス 541"/>
        <xdr:cNvSpPr txBox="1"/>
      </xdr:nvSpPr>
      <xdr:spPr>
        <a:xfrm>
          <a:off x="12595225" y="6534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116840</xdr:rowOff>
    </xdr:from>
    <xdr:to>
      <xdr:col>72</xdr:col>
      <xdr:colOff>38100</xdr:colOff>
      <xdr:row>39</xdr:row>
      <xdr:rowOff>46990</xdr:rowOff>
    </xdr:to>
    <xdr:sp macro="" textlink="">
      <xdr:nvSpPr>
        <xdr:cNvPr id="543" name="楕円 542"/>
        <xdr:cNvSpPr/>
      </xdr:nvSpPr>
      <xdr:spPr>
        <a:xfrm>
          <a:off x="11984355" y="64909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38100</xdr:rowOff>
    </xdr:from>
    <xdr:ext cx="469900" cy="259080"/>
    <xdr:sp macro="" textlink="">
      <xdr:nvSpPr>
        <xdr:cNvPr id="544" name="テキスト ボックス 543"/>
        <xdr:cNvSpPr txBox="1"/>
      </xdr:nvSpPr>
      <xdr:spPr>
        <a:xfrm>
          <a:off x="11823700" y="65798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36</xdr:row>
      <xdr:rowOff>159385</xdr:rowOff>
    </xdr:from>
    <xdr:to>
      <xdr:col>67</xdr:col>
      <xdr:colOff>101600</xdr:colOff>
      <xdr:row>37</xdr:row>
      <xdr:rowOff>89535</xdr:rowOff>
    </xdr:to>
    <xdr:sp macro="" textlink="">
      <xdr:nvSpPr>
        <xdr:cNvPr id="545" name="楕円 544"/>
        <xdr:cNvSpPr/>
      </xdr:nvSpPr>
      <xdr:spPr>
        <a:xfrm>
          <a:off x="11189335" y="61982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35</xdr:row>
      <xdr:rowOff>106045</xdr:rowOff>
    </xdr:from>
    <xdr:ext cx="469900" cy="257810"/>
    <xdr:sp macro="" textlink="">
      <xdr:nvSpPr>
        <xdr:cNvPr id="546" name="テキスト ボックス 545"/>
        <xdr:cNvSpPr txBox="1"/>
      </xdr:nvSpPr>
      <xdr:spPr>
        <a:xfrm>
          <a:off x="11028680" y="59772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167005</xdr:colOff>
      <xdr:row>45</xdr:row>
      <xdr:rowOff>31750</xdr:rowOff>
    </xdr:to>
    <xdr:sp macro="" textlink="">
      <xdr:nvSpPr>
        <xdr:cNvPr id="547" name="正方形/長方形 546"/>
        <xdr:cNvSpPr/>
      </xdr:nvSpPr>
      <xdr:spPr>
        <a:xfrm>
          <a:off x="10918825" y="72694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48" name="正方形/長方形 547"/>
        <xdr:cNvSpPr/>
      </xdr:nvSpPr>
      <xdr:spPr>
        <a:xfrm>
          <a:off x="110223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xdr:cNvSpPr/>
      </xdr:nvSpPr>
      <xdr:spPr>
        <a:xfrm>
          <a:off x="110223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50" name="正方形/長方形 549"/>
        <xdr:cNvSpPr/>
      </xdr:nvSpPr>
      <xdr:spPr>
        <a:xfrm>
          <a:off x="1192085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xdr:cNvSpPr/>
      </xdr:nvSpPr>
      <xdr:spPr>
        <a:xfrm>
          <a:off x="1192085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52" name="正方形/長方形 551"/>
        <xdr:cNvSpPr/>
      </xdr:nvSpPr>
      <xdr:spPr>
        <a:xfrm>
          <a:off x="1292288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xdr:cNvSpPr/>
      </xdr:nvSpPr>
      <xdr:spPr>
        <a:xfrm>
          <a:off x="1292288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167005</xdr:colOff>
      <xdr:row>61</xdr:row>
      <xdr:rowOff>82550</xdr:rowOff>
    </xdr:to>
    <xdr:sp macro="" textlink="">
      <xdr:nvSpPr>
        <xdr:cNvPr id="554" name="正方形/長方形 553"/>
        <xdr:cNvSpPr/>
      </xdr:nvSpPr>
      <xdr:spPr>
        <a:xfrm>
          <a:off x="10918825" y="80759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5425"/>
    <xdr:sp macro="" textlink="">
      <xdr:nvSpPr>
        <xdr:cNvPr id="555" name="テキスト ボックス 554"/>
        <xdr:cNvSpPr txBox="1"/>
      </xdr:nvSpPr>
      <xdr:spPr>
        <a:xfrm>
          <a:off x="1088072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167005</xdr:colOff>
      <xdr:row>61</xdr:row>
      <xdr:rowOff>82550</xdr:rowOff>
    </xdr:to>
    <xdr:cxnSp macro="">
      <xdr:nvCxnSpPr>
        <xdr:cNvPr id="556" name="直線コネクタ 555"/>
        <xdr:cNvCxnSpPr/>
      </xdr:nvCxnSpPr>
      <xdr:spPr>
        <a:xfrm>
          <a:off x="10918825" y="103124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140335</xdr:rowOff>
    </xdr:from>
    <xdr:to>
      <xdr:col>89</xdr:col>
      <xdr:colOff>167005</xdr:colOff>
      <xdr:row>54</xdr:row>
      <xdr:rowOff>140335</xdr:rowOff>
    </xdr:to>
    <xdr:cxnSp macro="">
      <xdr:nvCxnSpPr>
        <xdr:cNvPr id="557" name="直線コネクタ 556"/>
        <xdr:cNvCxnSpPr/>
      </xdr:nvCxnSpPr>
      <xdr:spPr>
        <a:xfrm>
          <a:off x="10918825" y="91967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167640</xdr:rowOff>
    </xdr:from>
    <xdr:ext cx="247015" cy="259080"/>
    <xdr:sp macro="" textlink="">
      <xdr:nvSpPr>
        <xdr:cNvPr id="558" name="テキスト ボックス 557"/>
        <xdr:cNvSpPr txBox="1"/>
      </xdr:nvSpPr>
      <xdr:spPr>
        <a:xfrm>
          <a:off x="10693400" y="9056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48</xdr:row>
      <xdr:rowOff>25400</xdr:rowOff>
    </xdr:to>
    <xdr:cxnSp macro="">
      <xdr:nvCxnSpPr>
        <xdr:cNvPr id="559" name="直線コネクタ 558"/>
        <xdr:cNvCxnSpPr/>
      </xdr:nvCxnSpPr>
      <xdr:spPr>
        <a:xfrm>
          <a:off x="10918825" y="8075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015" cy="257175"/>
    <xdr:sp macro="" textlink="">
      <xdr:nvSpPr>
        <xdr:cNvPr id="560" name="テキスト ボックス 559"/>
        <xdr:cNvSpPr txBox="1"/>
      </xdr:nvSpPr>
      <xdr:spPr>
        <a:xfrm>
          <a:off x="10693400" y="793750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61</xdr:row>
      <xdr:rowOff>82550</xdr:rowOff>
    </xdr:to>
    <xdr:sp macro="" textlink="">
      <xdr:nvSpPr>
        <xdr:cNvPr id="561" name="失業対策事業費グラフ枠"/>
        <xdr:cNvSpPr/>
      </xdr:nvSpPr>
      <xdr:spPr>
        <a:xfrm>
          <a:off x="10918825" y="80759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140335</xdr:rowOff>
    </xdr:from>
    <xdr:to>
      <xdr:col>85</xdr:col>
      <xdr:colOff>126365</xdr:colOff>
      <xdr:row>54</xdr:row>
      <xdr:rowOff>140335</xdr:rowOff>
    </xdr:to>
    <xdr:cxnSp macro="">
      <xdr:nvCxnSpPr>
        <xdr:cNvPr id="562" name="直線コネクタ 561"/>
        <xdr:cNvCxnSpPr/>
      </xdr:nvCxnSpPr>
      <xdr:spPr>
        <a:xfrm>
          <a:off x="14320520"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55</xdr:row>
      <xdr:rowOff>10160</xdr:rowOff>
    </xdr:from>
    <xdr:ext cx="249555" cy="257175"/>
    <xdr:sp macro="" textlink="">
      <xdr:nvSpPr>
        <xdr:cNvPr id="563" name="失業対策事業費最小値テキスト"/>
        <xdr:cNvSpPr txBox="1"/>
      </xdr:nvSpPr>
      <xdr:spPr>
        <a:xfrm>
          <a:off x="14362430" y="923417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64" name="直線コネクタ 563"/>
        <xdr:cNvCxnSpPr/>
      </xdr:nvCxnSpPr>
      <xdr:spPr>
        <a:xfrm>
          <a:off x="1423352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53</xdr:row>
      <xdr:rowOff>10160</xdr:rowOff>
    </xdr:from>
    <xdr:ext cx="249555" cy="257175"/>
    <xdr:sp macro="" textlink="">
      <xdr:nvSpPr>
        <xdr:cNvPr id="565" name="失業対策事業費最大値テキスト"/>
        <xdr:cNvSpPr txBox="1"/>
      </xdr:nvSpPr>
      <xdr:spPr>
        <a:xfrm>
          <a:off x="14362430" y="889889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66" name="直線コネクタ 565"/>
        <xdr:cNvCxnSpPr/>
      </xdr:nvCxnSpPr>
      <xdr:spPr>
        <a:xfrm>
          <a:off x="1423352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140335</xdr:rowOff>
    </xdr:from>
    <xdr:to>
      <xdr:col>85</xdr:col>
      <xdr:colOff>127000</xdr:colOff>
      <xdr:row>54</xdr:row>
      <xdr:rowOff>140335</xdr:rowOff>
    </xdr:to>
    <xdr:cxnSp macro="">
      <xdr:nvCxnSpPr>
        <xdr:cNvPr id="567" name="直線コネクタ 566"/>
        <xdr:cNvCxnSpPr/>
      </xdr:nvCxnSpPr>
      <xdr:spPr>
        <a:xfrm>
          <a:off x="13578205" y="9196705"/>
          <a:ext cx="7442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54</xdr:row>
      <xdr:rowOff>67310</xdr:rowOff>
    </xdr:from>
    <xdr:ext cx="249555" cy="259080"/>
    <xdr:sp macro="" textlink="">
      <xdr:nvSpPr>
        <xdr:cNvPr id="568" name="失業対策事業費平均値テキスト"/>
        <xdr:cNvSpPr txBox="1"/>
      </xdr:nvSpPr>
      <xdr:spPr>
        <a:xfrm>
          <a:off x="1436243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167005</xdr:colOff>
      <xdr:row>55</xdr:row>
      <xdr:rowOff>19050</xdr:rowOff>
    </xdr:to>
    <xdr:sp macro="" textlink="">
      <xdr:nvSpPr>
        <xdr:cNvPr id="569" name="フローチャート: 判断 568"/>
        <xdr:cNvSpPr/>
      </xdr:nvSpPr>
      <xdr:spPr>
        <a:xfrm>
          <a:off x="14271625" y="914527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140335</xdr:rowOff>
    </xdr:from>
    <xdr:to>
      <xdr:col>81</xdr:col>
      <xdr:colOff>50800</xdr:colOff>
      <xdr:row>54</xdr:row>
      <xdr:rowOff>140335</xdr:rowOff>
    </xdr:to>
    <xdr:cxnSp macro="">
      <xdr:nvCxnSpPr>
        <xdr:cNvPr id="570" name="直線コネクタ 569"/>
        <xdr:cNvCxnSpPr/>
      </xdr:nvCxnSpPr>
      <xdr:spPr>
        <a:xfrm>
          <a:off x="12806680" y="919670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xdr:cNvSpPr/>
      </xdr:nvSpPr>
      <xdr:spPr>
        <a:xfrm>
          <a:off x="1352740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9555" cy="257175"/>
    <xdr:sp macro="" textlink="">
      <xdr:nvSpPr>
        <xdr:cNvPr id="572" name="テキスト ボックス 571"/>
        <xdr:cNvSpPr txBox="1"/>
      </xdr:nvSpPr>
      <xdr:spPr>
        <a:xfrm>
          <a:off x="13477240" y="923417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54</xdr:row>
      <xdr:rowOff>140335</xdr:rowOff>
    </xdr:from>
    <xdr:to>
      <xdr:col>76</xdr:col>
      <xdr:colOff>114300</xdr:colOff>
      <xdr:row>54</xdr:row>
      <xdr:rowOff>140335</xdr:rowOff>
    </xdr:to>
    <xdr:cxnSp macro="">
      <xdr:nvCxnSpPr>
        <xdr:cNvPr id="573" name="直線コネクタ 572"/>
        <xdr:cNvCxnSpPr/>
      </xdr:nvCxnSpPr>
      <xdr:spPr>
        <a:xfrm>
          <a:off x="12024360" y="919670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xdr:cNvSpPr/>
      </xdr:nvSpPr>
      <xdr:spPr>
        <a:xfrm>
          <a:off x="1275588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55</xdr:row>
      <xdr:rowOff>10160</xdr:rowOff>
    </xdr:from>
    <xdr:ext cx="249555" cy="257175"/>
    <xdr:sp macro="" textlink="">
      <xdr:nvSpPr>
        <xdr:cNvPr id="575" name="テキスト ボックス 574"/>
        <xdr:cNvSpPr txBox="1"/>
      </xdr:nvSpPr>
      <xdr:spPr>
        <a:xfrm>
          <a:off x="12692380" y="923417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140335</xdr:rowOff>
    </xdr:from>
    <xdr:to>
      <xdr:col>71</xdr:col>
      <xdr:colOff>167005</xdr:colOff>
      <xdr:row>54</xdr:row>
      <xdr:rowOff>140335</xdr:rowOff>
    </xdr:to>
    <xdr:cxnSp macro="">
      <xdr:nvCxnSpPr>
        <xdr:cNvPr id="576" name="直線コネクタ 575"/>
        <xdr:cNvCxnSpPr/>
      </xdr:nvCxnSpPr>
      <xdr:spPr>
        <a:xfrm>
          <a:off x="11240135" y="919670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xdr:cNvSpPr/>
      </xdr:nvSpPr>
      <xdr:spPr>
        <a:xfrm>
          <a:off x="1198435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9555" cy="257175"/>
    <xdr:sp macro="" textlink="">
      <xdr:nvSpPr>
        <xdr:cNvPr id="578" name="テキスト ボックス 577"/>
        <xdr:cNvSpPr txBox="1"/>
      </xdr:nvSpPr>
      <xdr:spPr>
        <a:xfrm>
          <a:off x="11910695" y="923417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xdr:cNvSpPr/>
      </xdr:nvSpPr>
      <xdr:spPr>
        <a:xfrm>
          <a:off x="1118933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9555" cy="257175"/>
    <xdr:sp macro="" textlink="">
      <xdr:nvSpPr>
        <xdr:cNvPr id="580" name="テキスト ボックス 579"/>
        <xdr:cNvSpPr txBox="1"/>
      </xdr:nvSpPr>
      <xdr:spPr>
        <a:xfrm>
          <a:off x="11139170" y="923417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81" name="テキスト ボックス 580"/>
        <xdr:cNvSpPr txBox="1"/>
      </xdr:nvSpPr>
      <xdr:spPr>
        <a:xfrm>
          <a:off x="141554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095" cy="259080"/>
    <xdr:sp macro="" textlink="">
      <xdr:nvSpPr>
        <xdr:cNvPr id="582" name="テキスト ボックス 581"/>
        <xdr:cNvSpPr txBox="1"/>
      </xdr:nvSpPr>
      <xdr:spPr>
        <a:xfrm>
          <a:off x="13411200"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0095" cy="259080"/>
    <xdr:sp macro="" textlink="">
      <xdr:nvSpPr>
        <xdr:cNvPr id="583" name="テキスト ボックス 582"/>
        <xdr:cNvSpPr txBox="1"/>
      </xdr:nvSpPr>
      <xdr:spPr>
        <a:xfrm>
          <a:off x="12639675"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80010</xdr:rowOff>
    </xdr:from>
    <xdr:ext cx="762000" cy="259080"/>
    <xdr:sp macro="" textlink="">
      <xdr:nvSpPr>
        <xdr:cNvPr id="584" name="テキスト ボックス 583"/>
        <xdr:cNvSpPr txBox="1"/>
      </xdr:nvSpPr>
      <xdr:spPr>
        <a:xfrm>
          <a:off x="118573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095" cy="259080"/>
    <xdr:sp macro="" textlink="">
      <xdr:nvSpPr>
        <xdr:cNvPr id="585" name="テキスト ボックス 584"/>
        <xdr:cNvSpPr txBox="1"/>
      </xdr:nvSpPr>
      <xdr:spPr>
        <a:xfrm>
          <a:off x="11073130"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167005</xdr:colOff>
      <xdr:row>55</xdr:row>
      <xdr:rowOff>19050</xdr:rowOff>
    </xdr:to>
    <xdr:sp macro="" textlink="">
      <xdr:nvSpPr>
        <xdr:cNvPr id="586" name="楕円 585"/>
        <xdr:cNvSpPr/>
      </xdr:nvSpPr>
      <xdr:spPr>
        <a:xfrm>
          <a:off x="14271625" y="9145270"/>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53</xdr:row>
      <xdr:rowOff>124460</xdr:rowOff>
    </xdr:from>
    <xdr:ext cx="249555" cy="257810"/>
    <xdr:sp macro="" textlink="">
      <xdr:nvSpPr>
        <xdr:cNvPr id="587" name="失業対策事業費該当値テキスト"/>
        <xdr:cNvSpPr txBox="1"/>
      </xdr:nvSpPr>
      <xdr:spPr>
        <a:xfrm>
          <a:off x="14362430" y="901319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xdr:cNvSpPr/>
      </xdr:nvSpPr>
      <xdr:spPr>
        <a:xfrm>
          <a:off x="1352740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9555" cy="257175"/>
    <xdr:sp macro="" textlink="">
      <xdr:nvSpPr>
        <xdr:cNvPr id="589" name="テキスト ボックス 588"/>
        <xdr:cNvSpPr txBox="1"/>
      </xdr:nvSpPr>
      <xdr:spPr>
        <a:xfrm>
          <a:off x="13477240" y="892429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xdr:cNvSpPr/>
      </xdr:nvSpPr>
      <xdr:spPr>
        <a:xfrm>
          <a:off x="1275588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167005</xdr:colOff>
      <xdr:row>53</xdr:row>
      <xdr:rowOff>35560</xdr:rowOff>
    </xdr:from>
    <xdr:ext cx="249555" cy="257175"/>
    <xdr:sp macro="" textlink="">
      <xdr:nvSpPr>
        <xdr:cNvPr id="591" name="テキスト ボックス 590"/>
        <xdr:cNvSpPr txBox="1"/>
      </xdr:nvSpPr>
      <xdr:spPr>
        <a:xfrm>
          <a:off x="12692380" y="892429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xdr:cNvSpPr/>
      </xdr:nvSpPr>
      <xdr:spPr>
        <a:xfrm>
          <a:off x="1198435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9555" cy="257175"/>
    <xdr:sp macro="" textlink="">
      <xdr:nvSpPr>
        <xdr:cNvPr id="593" name="テキスト ボックス 592"/>
        <xdr:cNvSpPr txBox="1"/>
      </xdr:nvSpPr>
      <xdr:spPr>
        <a:xfrm>
          <a:off x="11910695" y="892429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xdr:cNvSpPr/>
      </xdr:nvSpPr>
      <xdr:spPr>
        <a:xfrm>
          <a:off x="1118933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9555" cy="257175"/>
    <xdr:sp macro="" textlink="">
      <xdr:nvSpPr>
        <xdr:cNvPr id="595" name="テキスト ボックス 594"/>
        <xdr:cNvSpPr txBox="1"/>
      </xdr:nvSpPr>
      <xdr:spPr>
        <a:xfrm>
          <a:off x="11139170" y="892429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167005</xdr:colOff>
      <xdr:row>65</xdr:row>
      <xdr:rowOff>31750</xdr:rowOff>
    </xdr:to>
    <xdr:sp macro="" textlink="">
      <xdr:nvSpPr>
        <xdr:cNvPr id="596" name="正方形/長方形 595"/>
        <xdr:cNvSpPr/>
      </xdr:nvSpPr>
      <xdr:spPr>
        <a:xfrm>
          <a:off x="10918825" y="106222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597" name="正方形/長方形 596"/>
        <xdr:cNvSpPr/>
      </xdr:nvSpPr>
      <xdr:spPr>
        <a:xfrm>
          <a:off x="110223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10223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599" name="正方形/長方形 598"/>
        <xdr:cNvSpPr/>
      </xdr:nvSpPr>
      <xdr:spPr>
        <a:xfrm>
          <a:off x="1192085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192085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44,159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01" name="正方形/長方形 600"/>
        <xdr:cNvSpPr/>
      </xdr:nvSpPr>
      <xdr:spPr>
        <a:xfrm>
          <a:off x="1292288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292288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59,590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167005</xdr:colOff>
      <xdr:row>81</xdr:row>
      <xdr:rowOff>82550</xdr:rowOff>
    </xdr:to>
    <xdr:sp macro="" textlink="">
      <xdr:nvSpPr>
        <xdr:cNvPr id="603" name="正方形/長方形 602"/>
        <xdr:cNvSpPr/>
      </xdr:nvSpPr>
      <xdr:spPr>
        <a:xfrm>
          <a:off x="10918825" y="114287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5425"/>
    <xdr:sp macro="" textlink="">
      <xdr:nvSpPr>
        <xdr:cNvPr id="604" name="テキスト ボックス 603"/>
        <xdr:cNvSpPr txBox="1"/>
      </xdr:nvSpPr>
      <xdr:spPr>
        <a:xfrm>
          <a:off x="1088072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167005</xdr:colOff>
      <xdr:row>81</xdr:row>
      <xdr:rowOff>82550</xdr:rowOff>
    </xdr:to>
    <xdr:cxnSp macro="">
      <xdr:nvCxnSpPr>
        <xdr:cNvPr id="605" name="直線コネクタ 604"/>
        <xdr:cNvCxnSpPr/>
      </xdr:nvCxnSpPr>
      <xdr:spPr>
        <a:xfrm>
          <a:off x="10918825" y="136652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167005</xdr:colOff>
      <xdr:row>79</xdr:row>
      <xdr:rowOff>44450</xdr:rowOff>
    </xdr:to>
    <xdr:cxnSp macro="">
      <xdr:nvCxnSpPr>
        <xdr:cNvPr id="606" name="直線コネクタ 605"/>
        <xdr:cNvCxnSpPr/>
      </xdr:nvCxnSpPr>
      <xdr:spPr>
        <a:xfrm>
          <a:off x="10918825" y="132918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015" cy="257175"/>
    <xdr:sp macro="" textlink="">
      <xdr:nvSpPr>
        <xdr:cNvPr id="607" name="テキスト ボックス 606"/>
        <xdr:cNvSpPr txBox="1"/>
      </xdr:nvSpPr>
      <xdr:spPr>
        <a:xfrm>
          <a:off x="10693400" y="1315339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167005</xdr:colOff>
      <xdr:row>77</xdr:row>
      <xdr:rowOff>6350</xdr:rowOff>
    </xdr:to>
    <xdr:cxnSp macro="">
      <xdr:nvCxnSpPr>
        <xdr:cNvPr id="608" name="直線コネクタ 607"/>
        <xdr:cNvCxnSpPr/>
      </xdr:nvCxnSpPr>
      <xdr:spPr>
        <a:xfrm>
          <a:off x="10918825" y="129184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29590" cy="257175"/>
    <xdr:sp macro="" textlink="">
      <xdr:nvSpPr>
        <xdr:cNvPr id="609" name="テキスト ボックス 608"/>
        <xdr:cNvSpPr txBox="1"/>
      </xdr:nvSpPr>
      <xdr:spPr>
        <a:xfrm>
          <a:off x="10457815" y="1278001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140335</xdr:rowOff>
    </xdr:from>
    <xdr:to>
      <xdr:col>89</xdr:col>
      <xdr:colOff>167005</xdr:colOff>
      <xdr:row>74</xdr:row>
      <xdr:rowOff>140335</xdr:rowOff>
    </xdr:to>
    <xdr:cxnSp macro="">
      <xdr:nvCxnSpPr>
        <xdr:cNvPr id="610" name="直線コネクタ 609"/>
        <xdr:cNvCxnSpPr/>
      </xdr:nvCxnSpPr>
      <xdr:spPr>
        <a:xfrm>
          <a:off x="10918825" y="125495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167640</xdr:rowOff>
    </xdr:from>
    <xdr:ext cx="529590" cy="259080"/>
    <xdr:sp macro="" textlink="">
      <xdr:nvSpPr>
        <xdr:cNvPr id="611" name="テキスト ボックス 610"/>
        <xdr:cNvSpPr txBox="1"/>
      </xdr:nvSpPr>
      <xdr:spPr>
        <a:xfrm>
          <a:off x="10457815" y="12409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167005</xdr:colOff>
      <xdr:row>72</xdr:row>
      <xdr:rowOff>101600</xdr:rowOff>
    </xdr:to>
    <xdr:cxnSp macro="">
      <xdr:nvCxnSpPr>
        <xdr:cNvPr id="612" name="直線コネクタ 611"/>
        <xdr:cNvCxnSpPr/>
      </xdr:nvCxnSpPr>
      <xdr:spPr>
        <a:xfrm>
          <a:off x="10918825" y="121754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29590" cy="259080"/>
    <xdr:sp macro="" textlink="">
      <xdr:nvSpPr>
        <xdr:cNvPr id="613" name="テキスト ボックス 612"/>
        <xdr:cNvSpPr txBox="1"/>
      </xdr:nvSpPr>
      <xdr:spPr>
        <a:xfrm>
          <a:off x="10457815" y="120370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167005</xdr:colOff>
      <xdr:row>70</xdr:row>
      <xdr:rowOff>63500</xdr:rowOff>
    </xdr:to>
    <xdr:cxnSp macro="">
      <xdr:nvCxnSpPr>
        <xdr:cNvPr id="614" name="直線コネクタ 613"/>
        <xdr:cNvCxnSpPr/>
      </xdr:nvCxnSpPr>
      <xdr:spPr>
        <a:xfrm>
          <a:off x="10918825" y="118021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69</xdr:row>
      <xdr:rowOff>92710</xdr:rowOff>
    </xdr:from>
    <xdr:ext cx="593725" cy="257175"/>
    <xdr:sp macro="" textlink="">
      <xdr:nvSpPr>
        <xdr:cNvPr id="615" name="テキスト ボックス 614"/>
        <xdr:cNvSpPr txBox="1"/>
      </xdr:nvSpPr>
      <xdr:spPr>
        <a:xfrm>
          <a:off x="10393680" y="1166368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68</xdr:row>
      <xdr:rowOff>25400</xdr:rowOff>
    </xdr:to>
    <xdr:cxnSp macro="">
      <xdr:nvCxnSpPr>
        <xdr:cNvPr id="616" name="直線コネクタ 615"/>
        <xdr:cNvCxnSpPr/>
      </xdr:nvCxnSpPr>
      <xdr:spPr>
        <a:xfrm>
          <a:off x="10918825" y="114287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67</xdr:row>
      <xdr:rowOff>54610</xdr:rowOff>
    </xdr:from>
    <xdr:ext cx="593725" cy="257175"/>
    <xdr:sp macro="" textlink="">
      <xdr:nvSpPr>
        <xdr:cNvPr id="617" name="テキスト ボックス 616"/>
        <xdr:cNvSpPr txBox="1"/>
      </xdr:nvSpPr>
      <xdr:spPr>
        <a:xfrm>
          <a:off x="10393680" y="112903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81</xdr:row>
      <xdr:rowOff>82550</xdr:rowOff>
    </xdr:to>
    <xdr:sp macro="" textlink="">
      <xdr:nvSpPr>
        <xdr:cNvPr id="618" name="公債費グラフ枠"/>
        <xdr:cNvSpPr/>
      </xdr:nvSpPr>
      <xdr:spPr>
        <a:xfrm>
          <a:off x="10918825" y="114287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102870</xdr:rowOff>
    </xdr:from>
    <xdr:to>
      <xdr:col>85</xdr:col>
      <xdr:colOff>126365</xdr:colOff>
      <xdr:row>78</xdr:row>
      <xdr:rowOff>5080</xdr:rowOff>
    </xdr:to>
    <xdr:cxnSp macro="">
      <xdr:nvCxnSpPr>
        <xdr:cNvPr id="619" name="直線コネクタ 618"/>
        <xdr:cNvCxnSpPr/>
      </xdr:nvCxnSpPr>
      <xdr:spPr>
        <a:xfrm flipV="1">
          <a:off x="14320520" y="11841480"/>
          <a:ext cx="1270" cy="1243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78</xdr:row>
      <xdr:rowOff>8890</xdr:rowOff>
    </xdr:from>
    <xdr:ext cx="534670" cy="259080"/>
    <xdr:sp macro="" textlink="">
      <xdr:nvSpPr>
        <xdr:cNvPr id="620" name="公債費最小値テキスト"/>
        <xdr:cNvSpPr txBox="1"/>
      </xdr:nvSpPr>
      <xdr:spPr>
        <a:xfrm>
          <a:off x="14362430" y="13088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5080</xdr:rowOff>
    </xdr:from>
    <xdr:to>
      <xdr:col>86</xdr:col>
      <xdr:colOff>25400</xdr:colOff>
      <xdr:row>78</xdr:row>
      <xdr:rowOff>5080</xdr:rowOff>
    </xdr:to>
    <xdr:cxnSp macro="">
      <xdr:nvCxnSpPr>
        <xdr:cNvPr id="621" name="直線コネクタ 620"/>
        <xdr:cNvCxnSpPr/>
      </xdr:nvCxnSpPr>
      <xdr:spPr>
        <a:xfrm>
          <a:off x="14233525" y="130848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69</xdr:row>
      <xdr:rowOff>49530</xdr:rowOff>
    </xdr:from>
    <xdr:ext cx="598805" cy="258445"/>
    <xdr:sp macro="" textlink="">
      <xdr:nvSpPr>
        <xdr:cNvPr id="622" name="公債費最大値テキスト"/>
        <xdr:cNvSpPr txBox="1"/>
      </xdr:nvSpPr>
      <xdr:spPr>
        <a:xfrm>
          <a:off x="14362430" y="116205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116,886</a:t>
          </a:r>
          <a:endParaRPr kumimoji="1" lang="ja-JP" altLang="en-US" sz="1000" b="1">
            <a:latin typeface="ＭＳ Ｐゴシック"/>
            <a:ea typeface="ＭＳ Ｐゴシック"/>
          </a:endParaRPr>
        </a:p>
      </xdr:txBody>
    </xdr:sp>
    <xdr:clientData/>
  </xdr:oneCellAnchor>
  <xdr:twoCellAnchor>
    <xdr:from>
      <xdr:col>85</xdr:col>
      <xdr:colOff>38100</xdr:colOff>
      <xdr:row>70</xdr:row>
      <xdr:rowOff>102870</xdr:rowOff>
    </xdr:from>
    <xdr:to>
      <xdr:col>86</xdr:col>
      <xdr:colOff>25400</xdr:colOff>
      <xdr:row>70</xdr:row>
      <xdr:rowOff>102870</xdr:rowOff>
    </xdr:to>
    <xdr:cxnSp macro="">
      <xdr:nvCxnSpPr>
        <xdr:cNvPr id="623" name="直線コネクタ 622"/>
        <xdr:cNvCxnSpPr/>
      </xdr:nvCxnSpPr>
      <xdr:spPr>
        <a:xfrm>
          <a:off x="14233525" y="118414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76200</xdr:rowOff>
    </xdr:from>
    <xdr:to>
      <xdr:col>85</xdr:col>
      <xdr:colOff>127000</xdr:colOff>
      <xdr:row>75</xdr:row>
      <xdr:rowOff>81915</xdr:rowOff>
    </xdr:to>
    <xdr:cxnSp macro="">
      <xdr:nvCxnSpPr>
        <xdr:cNvPr id="624" name="直線コネクタ 623"/>
        <xdr:cNvCxnSpPr/>
      </xdr:nvCxnSpPr>
      <xdr:spPr>
        <a:xfrm flipV="1">
          <a:off x="13578205" y="12653010"/>
          <a:ext cx="7442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73</xdr:row>
      <xdr:rowOff>146050</xdr:rowOff>
    </xdr:from>
    <xdr:ext cx="534670" cy="257175"/>
    <xdr:sp macro="" textlink="">
      <xdr:nvSpPr>
        <xdr:cNvPr id="625" name="公債費平均値テキスト"/>
        <xdr:cNvSpPr txBox="1"/>
      </xdr:nvSpPr>
      <xdr:spPr>
        <a:xfrm>
          <a:off x="14362430" y="1238758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74</xdr:row>
      <xdr:rowOff>123190</xdr:rowOff>
    </xdr:from>
    <xdr:to>
      <xdr:col>85</xdr:col>
      <xdr:colOff>167005</xdr:colOff>
      <xdr:row>75</xdr:row>
      <xdr:rowOff>53340</xdr:rowOff>
    </xdr:to>
    <xdr:sp macro="" textlink="">
      <xdr:nvSpPr>
        <xdr:cNvPr id="626" name="フローチャート: 判断 625"/>
        <xdr:cNvSpPr/>
      </xdr:nvSpPr>
      <xdr:spPr>
        <a:xfrm>
          <a:off x="14271625" y="12532360"/>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75</xdr:row>
      <xdr:rowOff>81915</xdr:rowOff>
    </xdr:from>
    <xdr:to>
      <xdr:col>81</xdr:col>
      <xdr:colOff>50800</xdr:colOff>
      <xdr:row>75</xdr:row>
      <xdr:rowOff>107950</xdr:rowOff>
    </xdr:to>
    <xdr:cxnSp macro="">
      <xdr:nvCxnSpPr>
        <xdr:cNvPr id="627" name="直線コネクタ 626"/>
        <xdr:cNvCxnSpPr/>
      </xdr:nvCxnSpPr>
      <xdr:spPr>
        <a:xfrm flipV="1">
          <a:off x="12806680" y="12658725"/>
          <a:ext cx="7715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137160</xdr:rowOff>
    </xdr:from>
    <xdr:to>
      <xdr:col>81</xdr:col>
      <xdr:colOff>101600</xdr:colOff>
      <xdr:row>75</xdr:row>
      <xdr:rowOff>67310</xdr:rowOff>
    </xdr:to>
    <xdr:sp macro="" textlink="">
      <xdr:nvSpPr>
        <xdr:cNvPr id="628" name="フローチャート: 判断 627"/>
        <xdr:cNvSpPr/>
      </xdr:nvSpPr>
      <xdr:spPr>
        <a:xfrm>
          <a:off x="13527405" y="125463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73</xdr:row>
      <xdr:rowOff>84455</xdr:rowOff>
    </xdr:from>
    <xdr:ext cx="532765" cy="257175"/>
    <xdr:sp macro="" textlink="">
      <xdr:nvSpPr>
        <xdr:cNvPr id="629" name="テキスト ボックス 628"/>
        <xdr:cNvSpPr txBox="1"/>
      </xdr:nvSpPr>
      <xdr:spPr>
        <a:xfrm>
          <a:off x="13357860" y="123259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75</xdr:row>
      <xdr:rowOff>107950</xdr:rowOff>
    </xdr:from>
    <xdr:to>
      <xdr:col>76</xdr:col>
      <xdr:colOff>114300</xdr:colOff>
      <xdr:row>75</xdr:row>
      <xdr:rowOff>154940</xdr:rowOff>
    </xdr:to>
    <xdr:cxnSp macro="">
      <xdr:nvCxnSpPr>
        <xdr:cNvPr id="630" name="直線コネクタ 629"/>
        <xdr:cNvCxnSpPr/>
      </xdr:nvCxnSpPr>
      <xdr:spPr>
        <a:xfrm flipV="1">
          <a:off x="12024360" y="12684760"/>
          <a:ext cx="78232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142875</xdr:rowOff>
    </xdr:from>
    <xdr:to>
      <xdr:col>76</xdr:col>
      <xdr:colOff>165100</xdr:colOff>
      <xdr:row>75</xdr:row>
      <xdr:rowOff>73025</xdr:rowOff>
    </xdr:to>
    <xdr:sp macro="" textlink="">
      <xdr:nvSpPr>
        <xdr:cNvPr id="631" name="フローチャート: 判断 630"/>
        <xdr:cNvSpPr/>
      </xdr:nvSpPr>
      <xdr:spPr>
        <a:xfrm>
          <a:off x="12755880" y="125520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73</xdr:row>
      <xdr:rowOff>89535</xdr:rowOff>
    </xdr:from>
    <xdr:ext cx="532765" cy="257175"/>
    <xdr:sp macro="" textlink="">
      <xdr:nvSpPr>
        <xdr:cNvPr id="632" name="テキスト ボックス 631"/>
        <xdr:cNvSpPr txBox="1"/>
      </xdr:nvSpPr>
      <xdr:spPr>
        <a:xfrm>
          <a:off x="12562840" y="123310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55,729</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75</xdr:row>
      <xdr:rowOff>154940</xdr:rowOff>
    </xdr:from>
    <xdr:to>
      <xdr:col>71</xdr:col>
      <xdr:colOff>167005</xdr:colOff>
      <xdr:row>76</xdr:row>
      <xdr:rowOff>24765</xdr:rowOff>
    </xdr:to>
    <xdr:cxnSp macro="">
      <xdr:nvCxnSpPr>
        <xdr:cNvPr id="633" name="直線コネクタ 632"/>
        <xdr:cNvCxnSpPr/>
      </xdr:nvCxnSpPr>
      <xdr:spPr>
        <a:xfrm flipV="1">
          <a:off x="11240135" y="12731750"/>
          <a:ext cx="7842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154305</xdr:rowOff>
    </xdr:from>
    <xdr:to>
      <xdr:col>72</xdr:col>
      <xdr:colOff>38100</xdr:colOff>
      <xdr:row>75</xdr:row>
      <xdr:rowOff>84455</xdr:rowOff>
    </xdr:to>
    <xdr:sp macro="" textlink="">
      <xdr:nvSpPr>
        <xdr:cNvPr id="634" name="フローチャート: 判断 633"/>
        <xdr:cNvSpPr/>
      </xdr:nvSpPr>
      <xdr:spPr>
        <a:xfrm>
          <a:off x="11984355" y="1256347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100965</xdr:rowOff>
    </xdr:from>
    <xdr:ext cx="532765" cy="259080"/>
    <xdr:sp macro="" textlink="">
      <xdr:nvSpPr>
        <xdr:cNvPr id="635" name="テキスト ボックス 634"/>
        <xdr:cNvSpPr txBox="1"/>
      </xdr:nvSpPr>
      <xdr:spPr>
        <a:xfrm>
          <a:off x="11791315" y="1234249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167005</xdr:rowOff>
    </xdr:from>
    <xdr:to>
      <xdr:col>67</xdr:col>
      <xdr:colOff>101600</xdr:colOff>
      <xdr:row>76</xdr:row>
      <xdr:rowOff>97155</xdr:rowOff>
    </xdr:to>
    <xdr:sp macro="" textlink="">
      <xdr:nvSpPr>
        <xdr:cNvPr id="636" name="フローチャート: 判断 635"/>
        <xdr:cNvSpPr/>
      </xdr:nvSpPr>
      <xdr:spPr>
        <a:xfrm>
          <a:off x="11189335" y="127438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76</xdr:row>
      <xdr:rowOff>88265</xdr:rowOff>
    </xdr:from>
    <xdr:ext cx="532765" cy="257175"/>
    <xdr:sp macro="" textlink="">
      <xdr:nvSpPr>
        <xdr:cNvPr id="637" name="テキスト ボックス 636"/>
        <xdr:cNvSpPr txBox="1"/>
      </xdr:nvSpPr>
      <xdr:spPr>
        <a:xfrm>
          <a:off x="11019790" y="128327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38" name="テキスト ボックス 637"/>
        <xdr:cNvSpPr txBox="1"/>
      </xdr:nvSpPr>
      <xdr:spPr>
        <a:xfrm>
          <a:off x="141554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095" cy="259080"/>
    <xdr:sp macro="" textlink="">
      <xdr:nvSpPr>
        <xdr:cNvPr id="639" name="テキスト ボックス 638"/>
        <xdr:cNvSpPr txBox="1"/>
      </xdr:nvSpPr>
      <xdr:spPr>
        <a:xfrm>
          <a:off x="13411200"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0095" cy="259080"/>
    <xdr:sp macro="" textlink="">
      <xdr:nvSpPr>
        <xdr:cNvPr id="640" name="テキスト ボックス 639"/>
        <xdr:cNvSpPr txBox="1"/>
      </xdr:nvSpPr>
      <xdr:spPr>
        <a:xfrm>
          <a:off x="12639675"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80010</xdr:rowOff>
    </xdr:from>
    <xdr:ext cx="762000" cy="259080"/>
    <xdr:sp macro="" textlink="">
      <xdr:nvSpPr>
        <xdr:cNvPr id="641" name="テキスト ボックス 640"/>
        <xdr:cNvSpPr txBox="1"/>
      </xdr:nvSpPr>
      <xdr:spPr>
        <a:xfrm>
          <a:off x="118573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095" cy="259080"/>
    <xdr:sp macro="" textlink="">
      <xdr:nvSpPr>
        <xdr:cNvPr id="642" name="テキスト ボックス 641"/>
        <xdr:cNvSpPr txBox="1"/>
      </xdr:nvSpPr>
      <xdr:spPr>
        <a:xfrm>
          <a:off x="11073130"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75</xdr:row>
      <xdr:rowOff>25400</xdr:rowOff>
    </xdr:from>
    <xdr:to>
      <xdr:col>85</xdr:col>
      <xdr:colOff>167005</xdr:colOff>
      <xdr:row>75</xdr:row>
      <xdr:rowOff>127000</xdr:rowOff>
    </xdr:to>
    <xdr:sp macro="" textlink="">
      <xdr:nvSpPr>
        <xdr:cNvPr id="643" name="楕円 642"/>
        <xdr:cNvSpPr/>
      </xdr:nvSpPr>
      <xdr:spPr>
        <a:xfrm>
          <a:off x="14271625" y="1260221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75</xdr:row>
      <xdr:rowOff>3810</xdr:rowOff>
    </xdr:from>
    <xdr:ext cx="534670" cy="259080"/>
    <xdr:sp macro="" textlink="">
      <xdr:nvSpPr>
        <xdr:cNvPr id="644" name="公債費該当値テキスト"/>
        <xdr:cNvSpPr txBox="1"/>
      </xdr:nvSpPr>
      <xdr:spPr>
        <a:xfrm>
          <a:off x="14362430" y="125806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75</xdr:row>
      <xdr:rowOff>31115</xdr:rowOff>
    </xdr:from>
    <xdr:to>
      <xdr:col>81</xdr:col>
      <xdr:colOff>101600</xdr:colOff>
      <xdr:row>75</xdr:row>
      <xdr:rowOff>132715</xdr:rowOff>
    </xdr:to>
    <xdr:sp macro="" textlink="">
      <xdr:nvSpPr>
        <xdr:cNvPr id="645" name="楕円 644"/>
        <xdr:cNvSpPr/>
      </xdr:nvSpPr>
      <xdr:spPr>
        <a:xfrm>
          <a:off x="13527405" y="1260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75</xdr:row>
      <xdr:rowOff>123825</xdr:rowOff>
    </xdr:from>
    <xdr:ext cx="532765" cy="258445"/>
    <xdr:sp macro="" textlink="">
      <xdr:nvSpPr>
        <xdr:cNvPr id="646" name="テキスト ボックス 645"/>
        <xdr:cNvSpPr txBox="1"/>
      </xdr:nvSpPr>
      <xdr:spPr>
        <a:xfrm>
          <a:off x="13357860" y="1270063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51,067</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75</xdr:row>
      <xdr:rowOff>57150</xdr:rowOff>
    </xdr:from>
    <xdr:to>
      <xdr:col>76</xdr:col>
      <xdr:colOff>165100</xdr:colOff>
      <xdr:row>75</xdr:row>
      <xdr:rowOff>158750</xdr:rowOff>
    </xdr:to>
    <xdr:sp macro="" textlink="">
      <xdr:nvSpPr>
        <xdr:cNvPr id="647" name="楕円 646"/>
        <xdr:cNvSpPr/>
      </xdr:nvSpPr>
      <xdr:spPr>
        <a:xfrm>
          <a:off x="12755880" y="1263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75</xdr:row>
      <xdr:rowOff>149860</xdr:rowOff>
    </xdr:from>
    <xdr:ext cx="532765" cy="259080"/>
    <xdr:sp macro="" textlink="">
      <xdr:nvSpPr>
        <xdr:cNvPr id="648" name="テキスト ボックス 647"/>
        <xdr:cNvSpPr txBox="1"/>
      </xdr:nvSpPr>
      <xdr:spPr>
        <a:xfrm>
          <a:off x="12562840" y="127266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49,021</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75</xdr:row>
      <xdr:rowOff>104140</xdr:rowOff>
    </xdr:from>
    <xdr:to>
      <xdr:col>72</xdr:col>
      <xdr:colOff>38100</xdr:colOff>
      <xdr:row>76</xdr:row>
      <xdr:rowOff>34290</xdr:rowOff>
    </xdr:to>
    <xdr:sp macro="" textlink="">
      <xdr:nvSpPr>
        <xdr:cNvPr id="649" name="楕円 648"/>
        <xdr:cNvSpPr/>
      </xdr:nvSpPr>
      <xdr:spPr>
        <a:xfrm>
          <a:off x="11984355" y="1268095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76</xdr:row>
      <xdr:rowOff>25400</xdr:rowOff>
    </xdr:from>
    <xdr:ext cx="532765" cy="259080"/>
    <xdr:sp macro="" textlink="">
      <xdr:nvSpPr>
        <xdr:cNvPr id="650" name="テキスト ボックス 649"/>
        <xdr:cNvSpPr txBox="1"/>
      </xdr:nvSpPr>
      <xdr:spPr>
        <a:xfrm>
          <a:off x="11791315" y="1276985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75</xdr:row>
      <xdr:rowOff>145415</xdr:rowOff>
    </xdr:from>
    <xdr:to>
      <xdr:col>67</xdr:col>
      <xdr:colOff>101600</xdr:colOff>
      <xdr:row>76</xdr:row>
      <xdr:rowOff>75565</xdr:rowOff>
    </xdr:to>
    <xdr:sp macro="" textlink="">
      <xdr:nvSpPr>
        <xdr:cNvPr id="651" name="楕円 650"/>
        <xdr:cNvSpPr/>
      </xdr:nvSpPr>
      <xdr:spPr>
        <a:xfrm>
          <a:off x="11189335" y="12722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74</xdr:row>
      <xdr:rowOff>92075</xdr:rowOff>
    </xdr:from>
    <xdr:ext cx="532765" cy="257175"/>
    <xdr:sp macro="" textlink="">
      <xdr:nvSpPr>
        <xdr:cNvPr id="652" name="テキスト ボックス 651"/>
        <xdr:cNvSpPr txBox="1"/>
      </xdr:nvSpPr>
      <xdr:spPr>
        <a:xfrm>
          <a:off x="11019790" y="125012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42,057</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167005</xdr:colOff>
      <xdr:row>85</xdr:row>
      <xdr:rowOff>31750</xdr:rowOff>
    </xdr:to>
    <xdr:sp macro="" textlink="">
      <xdr:nvSpPr>
        <xdr:cNvPr id="653" name="正方形/長方形 652"/>
        <xdr:cNvSpPr/>
      </xdr:nvSpPr>
      <xdr:spPr>
        <a:xfrm>
          <a:off x="10918825" y="139750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54" name="正方形/長方形 653"/>
        <xdr:cNvSpPr/>
      </xdr:nvSpPr>
      <xdr:spPr>
        <a:xfrm>
          <a:off x="110223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5" name="正方形/長方形 654"/>
        <xdr:cNvSpPr/>
      </xdr:nvSpPr>
      <xdr:spPr>
        <a:xfrm>
          <a:off x="110223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56" name="正方形/長方形 655"/>
        <xdr:cNvSpPr/>
      </xdr:nvSpPr>
      <xdr:spPr>
        <a:xfrm>
          <a:off x="1192085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7" name="正方形/長方形 656"/>
        <xdr:cNvSpPr/>
      </xdr:nvSpPr>
      <xdr:spPr>
        <a:xfrm>
          <a:off x="1192085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20,563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58" name="正方形/長方形 657"/>
        <xdr:cNvSpPr/>
      </xdr:nvSpPr>
      <xdr:spPr>
        <a:xfrm>
          <a:off x="1292288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9" name="正方形/長方形 658"/>
        <xdr:cNvSpPr/>
      </xdr:nvSpPr>
      <xdr:spPr>
        <a:xfrm>
          <a:off x="1292288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19,339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167005</xdr:colOff>
      <xdr:row>101</xdr:row>
      <xdr:rowOff>82550</xdr:rowOff>
    </xdr:to>
    <xdr:sp macro="" textlink="">
      <xdr:nvSpPr>
        <xdr:cNvPr id="660" name="正方形/長方形 659"/>
        <xdr:cNvSpPr/>
      </xdr:nvSpPr>
      <xdr:spPr>
        <a:xfrm>
          <a:off x="10918825" y="14781530"/>
          <a:ext cx="41116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5425"/>
    <xdr:sp macro="" textlink="">
      <xdr:nvSpPr>
        <xdr:cNvPr id="661" name="テキスト ボックス 660"/>
        <xdr:cNvSpPr txBox="1"/>
      </xdr:nvSpPr>
      <xdr:spPr>
        <a:xfrm>
          <a:off x="1088072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62" name="直線コネクタ 661"/>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167005</xdr:colOff>
      <xdr:row>98</xdr:row>
      <xdr:rowOff>139700</xdr:rowOff>
    </xdr:to>
    <xdr:cxnSp macro="">
      <xdr:nvCxnSpPr>
        <xdr:cNvPr id="663" name="直線コネクタ 662"/>
        <xdr:cNvCxnSpPr/>
      </xdr:nvCxnSpPr>
      <xdr:spPr>
        <a:xfrm>
          <a:off x="10918825" y="165989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015" cy="257175"/>
    <xdr:sp macro="" textlink="">
      <xdr:nvSpPr>
        <xdr:cNvPr id="664" name="テキスト ボックス 663"/>
        <xdr:cNvSpPr txBox="1"/>
      </xdr:nvSpPr>
      <xdr:spPr>
        <a:xfrm>
          <a:off x="10693400" y="164566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167005</xdr:colOff>
      <xdr:row>96</xdr:row>
      <xdr:rowOff>25400</xdr:rowOff>
    </xdr:to>
    <xdr:cxnSp macro="">
      <xdr:nvCxnSpPr>
        <xdr:cNvPr id="665" name="直線コネクタ 664"/>
        <xdr:cNvCxnSpPr/>
      </xdr:nvCxnSpPr>
      <xdr:spPr>
        <a:xfrm>
          <a:off x="10918825" y="161417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95</xdr:row>
      <xdr:rowOff>54610</xdr:rowOff>
    </xdr:from>
    <xdr:ext cx="593725" cy="257175"/>
    <xdr:sp macro="" textlink="">
      <xdr:nvSpPr>
        <xdr:cNvPr id="666" name="テキスト ボックス 665"/>
        <xdr:cNvSpPr txBox="1"/>
      </xdr:nvSpPr>
      <xdr:spPr>
        <a:xfrm>
          <a:off x="10393680" y="159994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167005</xdr:colOff>
      <xdr:row>93</xdr:row>
      <xdr:rowOff>82550</xdr:rowOff>
    </xdr:to>
    <xdr:cxnSp macro="">
      <xdr:nvCxnSpPr>
        <xdr:cNvPr id="667" name="直線コネクタ 666"/>
        <xdr:cNvCxnSpPr/>
      </xdr:nvCxnSpPr>
      <xdr:spPr>
        <a:xfrm>
          <a:off x="10918825" y="156845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92</xdr:row>
      <xdr:rowOff>111760</xdr:rowOff>
    </xdr:from>
    <xdr:ext cx="593725" cy="257175"/>
    <xdr:sp macro="" textlink="">
      <xdr:nvSpPr>
        <xdr:cNvPr id="668" name="テキスト ボックス 667"/>
        <xdr:cNvSpPr txBox="1"/>
      </xdr:nvSpPr>
      <xdr:spPr>
        <a:xfrm>
          <a:off x="10393680" y="1554226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140335</xdr:rowOff>
    </xdr:from>
    <xdr:to>
      <xdr:col>89</xdr:col>
      <xdr:colOff>167005</xdr:colOff>
      <xdr:row>90</xdr:row>
      <xdr:rowOff>140335</xdr:rowOff>
    </xdr:to>
    <xdr:cxnSp macro="">
      <xdr:nvCxnSpPr>
        <xdr:cNvPr id="669" name="直線コネクタ 668"/>
        <xdr:cNvCxnSpPr/>
      </xdr:nvCxnSpPr>
      <xdr:spPr>
        <a:xfrm>
          <a:off x="10918825" y="1523174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167640</xdr:rowOff>
    </xdr:from>
    <xdr:ext cx="593725" cy="259080"/>
    <xdr:sp macro="" textlink="">
      <xdr:nvSpPr>
        <xdr:cNvPr id="670" name="テキスト ボックス 669"/>
        <xdr:cNvSpPr txBox="1"/>
      </xdr:nvSpPr>
      <xdr:spPr>
        <a:xfrm>
          <a:off x="10393680" y="1509141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88</xdr:row>
      <xdr:rowOff>25400</xdr:rowOff>
    </xdr:to>
    <xdr:cxnSp macro="">
      <xdr:nvCxnSpPr>
        <xdr:cNvPr id="671" name="直線コネクタ 670"/>
        <xdr:cNvCxnSpPr/>
      </xdr:nvCxnSpPr>
      <xdr:spPr>
        <a:xfrm>
          <a:off x="10918825" y="14781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72" name="テキスト ボックス 671"/>
        <xdr:cNvSpPr txBox="1"/>
      </xdr:nvSpPr>
      <xdr:spPr>
        <a:xfrm>
          <a:off x="10393680" y="146431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101</xdr:row>
      <xdr:rowOff>82550</xdr:rowOff>
    </xdr:to>
    <xdr:sp macro="" textlink="">
      <xdr:nvSpPr>
        <xdr:cNvPr id="673" name="積立金グラフ枠"/>
        <xdr:cNvSpPr/>
      </xdr:nvSpPr>
      <xdr:spPr>
        <a:xfrm>
          <a:off x="10918825" y="14781530"/>
          <a:ext cx="41116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81280</xdr:rowOff>
    </xdr:from>
    <xdr:to>
      <xdr:col>85</xdr:col>
      <xdr:colOff>126365</xdr:colOff>
      <xdr:row>98</xdr:row>
      <xdr:rowOff>137795</xdr:rowOff>
    </xdr:to>
    <xdr:cxnSp macro="">
      <xdr:nvCxnSpPr>
        <xdr:cNvPr id="674" name="直線コネクタ 673"/>
        <xdr:cNvCxnSpPr/>
      </xdr:nvCxnSpPr>
      <xdr:spPr>
        <a:xfrm flipV="1">
          <a:off x="14320520" y="15511780"/>
          <a:ext cx="1270" cy="1085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98</xdr:row>
      <xdr:rowOff>141605</xdr:rowOff>
    </xdr:from>
    <xdr:ext cx="378460" cy="259080"/>
    <xdr:sp macro="" textlink="">
      <xdr:nvSpPr>
        <xdr:cNvPr id="675" name="積立金最小値テキスト"/>
        <xdr:cNvSpPr txBox="1"/>
      </xdr:nvSpPr>
      <xdr:spPr>
        <a:xfrm>
          <a:off x="14362430" y="166008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137795</xdr:rowOff>
    </xdr:from>
    <xdr:to>
      <xdr:col>86</xdr:col>
      <xdr:colOff>25400</xdr:colOff>
      <xdr:row>98</xdr:row>
      <xdr:rowOff>137795</xdr:rowOff>
    </xdr:to>
    <xdr:cxnSp macro="">
      <xdr:nvCxnSpPr>
        <xdr:cNvPr id="676" name="直線コネクタ 675"/>
        <xdr:cNvCxnSpPr/>
      </xdr:nvCxnSpPr>
      <xdr:spPr>
        <a:xfrm>
          <a:off x="14233525" y="1659699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91</xdr:row>
      <xdr:rowOff>27940</xdr:rowOff>
    </xdr:from>
    <xdr:ext cx="598805" cy="259080"/>
    <xdr:sp macro="" textlink="">
      <xdr:nvSpPr>
        <xdr:cNvPr id="677" name="積立金最大値テキスト"/>
        <xdr:cNvSpPr txBox="1"/>
      </xdr:nvSpPr>
      <xdr:spPr>
        <a:xfrm>
          <a:off x="14362430" y="152869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237,734</a:t>
          </a:r>
          <a:endParaRPr kumimoji="1" lang="ja-JP" altLang="en-US" sz="1000" b="1">
            <a:latin typeface="ＭＳ Ｐゴシック"/>
            <a:ea typeface="ＭＳ Ｐゴシック"/>
          </a:endParaRPr>
        </a:p>
      </xdr:txBody>
    </xdr:sp>
    <xdr:clientData/>
  </xdr:oneCellAnchor>
  <xdr:twoCellAnchor>
    <xdr:from>
      <xdr:col>85</xdr:col>
      <xdr:colOff>38100</xdr:colOff>
      <xdr:row>92</xdr:row>
      <xdr:rowOff>81280</xdr:rowOff>
    </xdr:from>
    <xdr:to>
      <xdr:col>86</xdr:col>
      <xdr:colOff>25400</xdr:colOff>
      <xdr:row>92</xdr:row>
      <xdr:rowOff>81280</xdr:rowOff>
    </xdr:to>
    <xdr:cxnSp macro="">
      <xdr:nvCxnSpPr>
        <xdr:cNvPr id="678" name="直線コネクタ 677"/>
        <xdr:cNvCxnSpPr/>
      </xdr:nvCxnSpPr>
      <xdr:spPr>
        <a:xfrm>
          <a:off x="14233525" y="155117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71120</xdr:rowOff>
    </xdr:from>
    <xdr:to>
      <xdr:col>85</xdr:col>
      <xdr:colOff>127000</xdr:colOff>
      <xdr:row>98</xdr:row>
      <xdr:rowOff>111125</xdr:rowOff>
    </xdr:to>
    <xdr:cxnSp macro="">
      <xdr:nvCxnSpPr>
        <xdr:cNvPr id="679" name="直線コネクタ 678"/>
        <xdr:cNvCxnSpPr/>
      </xdr:nvCxnSpPr>
      <xdr:spPr>
        <a:xfrm flipV="1">
          <a:off x="13578205" y="16530320"/>
          <a:ext cx="74422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96</xdr:row>
      <xdr:rowOff>165100</xdr:rowOff>
    </xdr:from>
    <xdr:ext cx="534670" cy="259080"/>
    <xdr:sp macro="" textlink="">
      <xdr:nvSpPr>
        <xdr:cNvPr id="680" name="積立金平均値テキスト"/>
        <xdr:cNvSpPr txBox="1"/>
      </xdr:nvSpPr>
      <xdr:spPr>
        <a:xfrm>
          <a:off x="14362430" y="1628140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25,859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97</xdr:row>
      <xdr:rowOff>142240</xdr:rowOff>
    </xdr:from>
    <xdr:to>
      <xdr:col>85</xdr:col>
      <xdr:colOff>167005</xdr:colOff>
      <xdr:row>98</xdr:row>
      <xdr:rowOff>72390</xdr:rowOff>
    </xdr:to>
    <xdr:sp macro="" textlink="">
      <xdr:nvSpPr>
        <xdr:cNvPr id="681" name="フローチャート: 判断 680"/>
        <xdr:cNvSpPr/>
      </xdr:nvSpPr>
      <xdr:spPr>
        <a:xfrm>
          <a:off x="14271625" y="1642999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45085</xdr:rowOff>
    </xdr:from>
    <xdr:to>
      <xdr:col>81</xdr:col>
      <xdr:colOff>50800</xdr:colOff>
      <xdr:row>98</xdr:row>
      <xdr:rowOff>111125</xdr:rowOff>
    </xdr:to>
    <xdr:cxnSp macro="">
      <xdr:nvCxnSpPr>
        <xdr:cNvPr id="682" name="直線コネクタ 681"/>
        <xdr:cNvCxnSpPr/>
      </xdr:nvCxnSpPr>
      <xdr:spPr>
        <a:xfrm>
          <a:off x="12806680" y="16504285"/>
          <a:ext cx="771525"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140970</xdr:rowOff>
    </xdr:from>
    <xdr:to>
      <xdr:col>81</xdr:col>
      <xdr:colOff>101600</xdr:colOff>
      <xdr:row>98</xdr:row>
      <xdr:rowOff>71120</xdr:rowOff>
    </xdr:to>
    <xdr:sp macro="" textlink="">
      <xdr:nvSpPr>
        <xdr:cNvPr id="683" name="フローチャート: 判断 682"/>
        <xdr:cNvSpPr/>
      </xdr:nvSpPr>
      <xdr:spPr>
        <a:xfrm>
          <a:off x="13527405" y="1642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87630</xdr:rowOff>
    </xdr:from>
    <xdr:ext cx="532765" cy="257175"/>
    <xdr:sp macro="" textlink="">
      <xdr:nvSpPr>
        <xdr:cNvPr id="684" name="テキスト ボックス 683"/>
        <xdr:cNvSpPr txBox="1"/>
      </xdr:nvSpPr>
      <xdr:spPr>
        <a:xfrm>
          <a:off x="13357860" y="162039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98</xdr:row>
      <xdr:rowOff>45085</xdr:rowOff>
    </xdr:from>
    <xdr:to>
      <xdr:col>76</xdr:col>
      <xdr:colOff>114300</xdr:colOff>
      <xdr:row>98</xdr:row>
      <xdr:rowOff>109220</xdr:rowOff>
    </xdr:to>
    <xdr:cxnSp macro="">
      <xdr:nvCxnSpPr>
        <xdr:cNvPr id="685" name="直線コネクタ 684"/>
        <xdr:cNvCxnSpPr/>
      </xdr:nvCxnSpPr>
      <xdr:spPr>
        <a:xfrm flipV="1">
          <a:off x="12024360" y="16504285"/>
          <a:ext cx="78232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127000</xdr:rowOff>
    </xdr:from>
    <xdr:to>
      <xdr:col>76</xdr:col>
      <xdr:colOff>165100</xdr:colOff>
      <xdr:row>98</xdr:row>
      <xdr:rowOff>57150</xdr:rowOff>
    </xdr:to>
    <xdr:sp macro="" textlink="">
      <xdr:nvSpPr>
        <xdr:cNvPr id="686" name="フローチャート: 判断 685"/>
        <xdr:cNvSpPr/>
      </xdr:nvSpPr>
      <xdr:spPr>
        <a:xfrm>
          <a:off x="12755880" y="1641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96</xdr:row>
      <xdr:rowOff>73660</xdr:rowOff>
    </xdr:from>
    <xdr:ext cx="532765" cy="259080"/>
    <xdr:sp macro="" textlink="">
      <xdr:nvSpPr>
        <xdr:cNvPr id="687" name="テキスト ボックス 686"/>
        <xdr:cNvSpPr txBox="1"/>
      </xdr:nvSpPr>
      <xdr:spPr>
        <a:xfrm>
          <a:off x="12562840" y="161899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29,121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98</xdr:row>
      <xdr:rowOff>109220</xdr:rowOff>
    </xdr:from>
    <xdr:to>
      <xdr:col>71</xdr:col>
      <xdr:colOff>167005</xdr:colOff>
      <xdr:row>98</xdr:row>
      <xdr:rowOff>115570</xdr:rowOff>
    </xdr:to>
    <xdr:cxnSp macro="">
      <xdr:nvCxnSpPr>
        <xdr:cNvPr id="688" name="直線コネクタ 687"/>
        <xdr:cNvCxnSpPr/>
      </xdr:nvCxnSpPr>
      <xdr:spPr>
        <a:xfrm flipV="1">
          <a:off x="11240135" y="16568420"/>
          <a:ext cx="7842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163195</xdr:rowOff>
    </xdr:from>
    <xdr:to>
      <xdr:col>72</xdr:col>
      <xdr:colOff>38100</xdr:colOff>
      <xdr:row>98</xdr:row>
      <xdr:rowOff>93345</xdr:rowOff>
    </xdr:to>
    <xdr:sp macro="" textlink="">
      <xdr:nvSpPr>
        <xdr:cNvPr id="689" name="フローチャート: 判断 688"/>
        <xdr:cNvSpPr/>
      </xdr:nvSpPr>
      <xdr:spPr>
        <a:xfrm>
          <a:off x="11984355" y="1645094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109855</xdr:rowOff>
    </xdr:from>
    <xdr:ext cx="532765" cy="257175"/>
    <xdr:sp macro="" textlink="">
      <xdr:nvSpPr>
        <xdr:cNvPr id="690" name="テキスト ボックス 689"/>
        <xdr:cNvSpPr txBox="1"/>
      </xdr:nvSpPr>
      <xdr:spPr>
        <a:xfrm>
          <a:off x="11791315" y="162261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98</xdr:row>
      <xdr:rowOff>26035</xdr:rowOff>
    </xdr:from>
    <xdr:to>
      <xdr:col>67</xdr:col>
      <xdr:colOff>101600</xdr:colOff>
      <xdr:row>98</xdr:row>
      <xdr:rowOff>127635</xdr:rowOff>
    </xdr:to>
    <xdr:sp macro="" textlink="">
      <xdr:nvSpPr>
        <xdr:cNvPr id="691" name="フローチャート: 判断 690"/>
        <xdr:cNvSpPr/>
      </xdr:nvSpPr>
      <xdr:spPr>
        <a:xfrm>
          <a:off x="11189335"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144145</xdr:rowOff>
    </xdr:from>
    <xdr:ext cx="532765" cy="257175"/>
    <xdr:sp macro="" textlink="">
      <xdr:nvSpPr>
        <xdr:cNvPr id="692" name="テキスト ボックス 691"/>
        <xdr:cNvSpPr txBox="1"/>
      </xdr:nvSpPr>
      <xdr:spPr>
        <a:xfrm>
          <a:off x="11019790" y="162604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13,692</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693" name="テキスト ボックス 692"/>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095" cy="259080"/>
    <xdr:sp macro="" textlink="">
      <xdr:nvSpPr>
        <xdr:cNvPr id="694" name="テキスト ボックス 693"/>
        <xdr:cNvSpPr txBox="1"/>
      </xdr:nvSpPr>
      <xdr:spPr>
        <a:xfrm>
          <a:off x="134112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095" cy="259080"/>
    <xdr:sp macro="" textlink="">
      <xdr:nvSpPr>
        <xdr:cNvPr id="695" name="テキスト ボックス 694"/>
        <xdr:cNvSpPr txBox="1"/>
      </xdr:nvSpPr>
      <xdr:spPr>
        <a:xfrm>
          <a:off x="12639675"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696" name="テキスト ボックス 695"/>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095" cy="259080"/>
    <xdr:sp macro="" textlink="">
      <xdr:nvSpPr>
        <xdr:cNvPr id="697" name="テキスト ボックス 696"/>
        <xdr:cNvSpPr txBox="1"/>
      </xdr:nvSpPr>
      <xdr:spPr>
        <a:xfrm>
          <a:off x="1107313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98</xdr:row>
      <xdr:rowOff>20320</xdr:rowOff>
    </xdr:from>
    <xdr:to>
      <xdr:col>85</xdr:col>
      <xdr:colOff>167005</xdr:colOff>
      <xdr:row>98</xdr:row>
      <xdr:rowOff>121920</xdr:rowOff>
    </xdr:to>
    <xdr:sp macro="" textlink="">
      <xdr:nvSpPr>
        <xdr:cNvPr id="698" name="楕円 697"/>
        <xdr:cNvSpPr/>
      </xdr:nvSpPr>
      <xdr:spPr>
        <a:xfrm>
          <a:off x="14271625" y="1647952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97</xdr:row>
      <xdr:rowOff>120650</xdr:rowOff>
    </xdr:from>
    <xdr:ext cx="534670" cy="257175"/>
    <xdr:sp macro="" textlink="">
      <xdr:nvSpPr>
        <xdr:cNvPr id="699" name="積立金該当値テキスト"/>
        <xdr:cNvSpPr txBox="1"/>
      </xdr:nvSpPr>
      <xdr:spPr>
        <a:xfrm>
          <a:off x="14362430" y="1640840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15,060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98</xdr:row>
      <xdr:rowOff>60325</xdr:rowOff>
    </xdr:from>
    <xdr:to>
      <xdr:col>81</xdr:col>
      <xdr:colOff>101600</xdr:colOff>
      <xdr:row>98</xdr:row>
      <xdr:rowOff>161925</xdr:rowOff>
    </xdr:to>
    <xdr:sp macro="" textlink="">
      <xdr:nvSpPr>
        <xdr:cNvPr id="700" name="楕円 699"/>
        <xdr:cNvSpPr/>
      </xdr:nvSpPr>
      <xdr:spPr>
        <a:xfrm>
          <a:off x="13527405" y="1651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98</xdr:row>
      <xdr:rowOff>153035</xdr:rowOff>
    </xdr:from>
    <xdr:ext cx="469900" cy="259080"/>
    <xdr:sp macro="" textlink="">
      <xdr:nvSpPr>
        <xdr:cNvPr id="701" name="テキスト ボックス 700"/>
        <xdr:cNvSpPr txBox="1"/>
      </xdr:nvSpPr>
      <xdr:spPr>
        <a:xfrm>
          <a:off x="13366750" y="16612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6,242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97</xdr:row>
      <xdr:rowOff>166370</xdr:rowOff>
    </xdr:from>
    <xdr:to>
      <xdr:col>76</xdr:col>
      <xdr:colOff>165100</xdr:colOff>
      <xdr:row>98</xdr:row>
      <xdr:rowOff>95885</xdr:rowOff>
    </xdr:to>
    <xdr:sp macro="" textlink="">
      <xdr:nvSpPr>
        <xdr:cNvPr id="702" name="楕円 701"/>
        <xdr:cNvSpPr/>
      </xdr:nvSpPr>
      <xdr:spPr>
        <a:xfrm>
          <a:off x="12755880" y="164541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98</xdr:row>
      <xdr:rowOff>86995</xdr:rowOff>
    </xdr:from>
    <xdr:ext cx="532765" cy="257175"/>
    <xdr:sp macro="" textlink="">
      <xdr:nvSpPr>
        <xdr:cNvPr id="703" name="テキスト ボックス 702"/>
        <xdr:cNvSpPr txBox="1"/>
      </xdr:nvSpPr>
      <xdr:spPr>
        <a:xfrm>
          <a:off x="12562840" y="1654619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20,703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98</xdr:row>
      <xdr:rowOff>58420</xdr:rowOff>
    </xdr:from>
    <xdr:to>
      <xdr:col>72</xdr:col>
      <xdr:colOff>38100</xdr:colOff>
      <xdr:row>98</xdr:row>
      <xdr:rowOff>160020</xdr:rowOff>
    </xdr:to>
    <xdr:sp macro="" textlink="">
      <xdr:nvSpPr>
        <xdr:cNvPr id="704" name="楕円 703"/>
        <xdr:cNvSpPr/>
      </xdr:nvSpPr>
      <xdr:spPr>
        <a:xfrm>
          <a:off x="11984355" y="165176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98</xdr:row>
      <xdr:rowOff>151130</xdr:rowOff>
    </xdr:from>
    <xdr:ext cx="469900" cy="259080"/>
    <xdr:sp macro="" textlink="">
      <xdr:nvSpPr>
        <xdr:cNvPr id="705" name="テキスト ボックス 704"/>
        <xdr:cNvSpPr txBox="1"/>
      </xdr:nvSpPr>
      <xdr:spPr>
        <a:xfrm>
          <a:off x="11823700" y="166103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6,705</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98</xdr:row>
      <xdr:rowOff>64770</xdr:rowOff>
    </xdr:from>
    <xdr:to>
      <xdr:col>67</xdr:col>
      <xdr:colOff>101600</xdr:colOff>
      <xdr:row>98</xdr:row>
      <xdr:rowOff>166370</xdr:rowOff>
    </xdr:to>
    <xdr:sp macro="" textlink="">
      <xdr:nvSpPr>
        <xdr:cNvPr id="706" name="楕円 705"/>
        <xdr:cNvSpPr/>
      </xdr:nvSpPr>
      <xdr:spPr>
        <a:xfrm>
          <a:off x="11189335" y="1652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98</xdr:row>
      <xdr:rowOff>157480</xdr:rowOff>
    </xdr:from>
    <xdr:ext cx="469900" cy="257175"/>
    <xdr:sp macro="" textlink="">
      <xdr:nvSpPr>
        <xdr:cNvPr id="707" name="テキスト ボックス 706"/>
        <xdr:cNvSpPr txBox="1"/>
      </xdr:nvSpPr>
      <xdr:spPr>
        <a:xfrm>
          <a:off x="11028680" y="166166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xdr:cNvSpPr/>
      </xdr:nvSpPr>
      <xdr:spPr>
        <a:xfrm>
          <a:off x="1603248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09" name="正方形/長方形 708"/>
        <xdr:cNvSpPr/>
      </xdr:nvSpPr>
      <xdr:spPr>
        <a:xfrm>
          <a:off x="161594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xdr:cNvSpPr/>
      </xdr:nvSpPr>
      <xdr:spPr>
        <a:xfrm>
          <a:off x="161594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11" name="正方形/長方形 710"/>
        <xdr:cNvSpPr/>
      </xdr:nvSpPr>
      <xdr:spPr>
        <a:xfrm>
          <a:off x="1703451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xdr:cNvSpPr/>
      </xdr:nvSpPr>
      <xdr:spPr>
        <a:xfrm>
          <a:off x="1703451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13" name="正方形/長方形 712"/>
        <xdr:cNvSpPr/>
      </xdr:nvSpPr>
      <xdr:spPr>
        <a:xfrm>
          <a:off x="1803654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xdr:cNvSpPr/>
      </xdr:nvSpPr>
      <xdr:spPr>
        <a:xfrm>
          <a:off x="1803654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5,253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xdr:cNvSpPr/>
      </xdr:nvSpPr>
      <xdr:spPr>
        <a:xfrm>
          <a:off x="1603248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716" name="テキスト ボックス 715"/>
        <xdr:cNvSpPr txBox="1"/>
      </xdr:nvSpPr>
      <xdr:spPr>
        <a:xfrm>
          <a:off x="1601787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xdr:cNvCxnSpPr/>
      </xdr:nvCxnSpPr>
      <xdr:spPr>
        <a:xfrm>
          <a:off x="1603248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99060</xdr:rowOff>
    </xdr:from>
    <xdr:to>
      <xdr:col>120</xdr:col>
      <xdr:colOff>114300</xdr:colOff>
      <xdr:row>39</xdr:row>
      <xdr:rowOff>99060</xdr:rowOff>
    </xdr:to>
    <xdr:cxnSp macro="">
      <xdr:nvCxnSpPr>
        <xdr:cNvPr id="718" name="直線コネクタ 717"/>
        <xdr:cNvCxnSpPr/>
      </xdr:nvCxnSpPr>
      <xdr:spPr>
        <a:xfrm>
          <a:off x="16032480" y="66408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128270</xdr:rowOff>
    </xdr:from>
    <xdr:ext cx="247015" cy="257175"/>
    <xdr:sp macro="" textlink="">
      <xdr:nvSpPr>
        <xdr:cNvPr id="719" name="テキスト ボックス 718"/>
        <xdr:cNvSpPr txBox="1"/>
      </xdr:nvSpPr>
      <xdr:spPr>
        <a:xfrm>
          <a:off x="15830550" y="650240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114935</xdr:rowOff>
    </xdr:from>
    <xdr:to>
      <xdr:col>120</xdr:col>
      <xdr:colOff>114300</xdr:colOff>
      <xdr:row>37</xdr:row>
      <xdr:rowOff>114935</xdr:rowOff>
    </xdr:to>
    <xdr:cxnSp macro="">
      <xdr:nvCxnSpPr>
        <xdr:cNvPr id="720" name="直線コネクタ 719"/>
        <xdr:cNvCxnSpPr/>
      </xdr:nvCxnSpPr>
      <xdr:spPr>
        <a:xfrm>
          <a:off x="16032480" y="632142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36</xdr:row>
      <xdr:rowOff>144145</xdr:rowOff>
    </xdr:from>
    <xdr:ext cx="529590" cy="257175"/>
    <xdr:sp macro="" textlink="">
      <xdr:nvSpPr>
        <xdr:cNvPr id="721" name="テキスト ボックス 720"/>
        <xdr:cNvSpPr txBox="1"/>
      </xdr:nvSpPr>
      <xdr:spPr>
        <a:xfrm>
          <a:off x="15571470" y="6182995"/>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35</xdr:row>
      <xdr:rowOff>131445</xdr:rowOff>
    </xdr:from>
    <xdr:to>
      <xdr:col>120</xdr:col>
      <xdr:colOff>114300</xdr:colOff>
      <xdr:row>35</xdr:row>
      <xdr:rowOff>131445</xdr:rowOff>
    </xdr:to>
    <xdr:cxnSp macro="">
      <xdr:nvCxnSpPr>
        <xdr:cNvPr id="722" name="直線コネクタ 721"/>
        <xdr:cNvCxnSpPr/>
      </xdr:nvCxnSpPr>
      <xdr:spPr>
        <a:xfrm>
          <a:off x="16032480" y="60026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34</xdr:row>
      <xdr:rowOff>160655</xdr:rowOff>
    </xdr:from>
    <xdr:ext cx="529590" cy="259080"/>
    <xdr:sp macro="" textlink="">
      <xdr:nvSpPr>
        <xdr:cNvPr id="723" name="テキスト ボックス 722"/>
        <xdr:cNvSpPr txBox="1"/>
      </xdr:nvSpPr>
      <xdr:spPr>
        <a:xfrm>
          <a:off x="15571470" y="58642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147955</xdr:rowOff>
    </xdr:from>
    <xdr:to>
      <xdr:col>120</xdr:col>
      <xdr:colOff>114300</xdr:colOff>
      <xdr:row>33</xdr:row>
      <xdr:rowOff>147955</xdr:rowOff>
    </xdr:to>
    <xdr:cxnSp macro="">
      <xdr:nvCxnSpPr>
        <xdr:cNvPr id="724" name="直線コネクタ 723"/>
        <xdr:cNvCxnSpPr/>
      </xdr:nvCxnSpPr>
      <xdr:spPr>
        <a:xfrm>
          <a:off x="16032480" y="56838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33</xdr:row>
      <xdr:rowOff>5715</xdr:rowOff>
    </xdr:from>
    <xdr:ext cx="529590" cy="259080"/>
    <xdr:sp macro="" textlink="">
      <xdr:nvSpPr>
        <xdr:cNvPr id="725" name="テキスト ボックス 724"/>
        <xdr:cNvSpPr txBox="1"/>
      </xdr:nvSpPr>
      <xdr:spPr>
        <a:xfrm>
          <a:off x="15571470" y="55416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164465</xdr:rowOff>
    </xdr:from>
    <xdr:to>
      <xdr:col>120</xdr:col>
      <xdr:colOff>114300</xdr:colOff>
      <xdr:row>31</xdr:row>
      <xdr:rowOff>164465</xdr:rowOff>
    </xdr:to>
    <xdr:cxnSp macro="">
      <xdr:nvCxnSpPr>
        <xdr:cNvPr id="726" name="直線コネクタ 725"/>
        <xdr:cNvCxnSpPr/>
      </xdr:nvCxnSpPr>
      <xdr:spPr>
        <a:xfrm>
          <a:off x="16032480" y="53651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31</xdr:row>
      <xdr:rowOff>22225</xdr:rowOff>
    </xdr:from>
    <xdr:ext cx="529590" cy="259080"/>
    <xdr:sp macro="" textlink="">
      <xdr:nvSpPr>
        <xdr:cNvPr id="727" name="テキスト ボックス 726"/>
        <xdr:cNvSpPr txBox="1"/>
      </xdr:nvSpPr>
      <xdr:spPr>
        <a:xfrm>
          <a:off x="15571470" y="522287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30</xdr:row>
      <xdr:rowOff>8890</xdr:rowOff>
    </xdr:from>
    <xdr:to>
      <xdr:col>120</xdr:col>
      <xdr:colOff>114300</xdr:colOff>
      <xdr:row>30</xdr:row>
      <xdr:rowOff>8890</xdr:rowOff>
    </xdr:to>
    <xdr:cxnSp macro="">
      <xdr:nvCxnSpPr>
        <xdr:cNvPr id="728" name="直線コネクタ 727"/>
        <xdr:cNvCxnSpPr/>
      </xdr:nvCxnSpPr>
      <xdr:spPr>
        <a:xfrm>
          <a:off x="16032480" y="50419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38100</xdr:rowOff>
    </xdr:from>
    <xdr:ext cx="529590" cy="259080"/>
    <xdr:sp macro="" textlink="">
      <xdr:nvSpPr>
        <xdr:cNvPr id="729" name="テキスト ボックス 728"/>
        <xdr:cNvSpPr txBox="1"/>
      </xdr:nvSpPr>
      <xdr:spPr>
        <a:xfrm>
          <a:off x="15571470" y="49034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xdr:cNvCxnSpPr/>
      </xdr:nvCxnSpPr>
      <xdr:spPr>
        <a:xfrm>
          <a:off x="1603248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29590" cy="257175"/>
    <xdr:sp macro="" textlink="">
      <xdr:nvSpPr>
        <xdr:cNvPr id="731" name="テキスト ボックス 730"/>
        <xdr:cNvSpPr txBox="1"/>
      </xdr:nvSpPr>
      <xdr:spPr>
        <a:xfrm>
          <a:off x="15571470" y="458470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xdr:cNvSpPr/>
      </xdr:nvSpPr>
      <xdr:spPr>
        <a:xfrm>
          <a:off x="1603248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16510</xdr:rowOff>
    </xdr:from>
    <xdr:to>
      <xdr:col>116</xdr:col>
      <xdr:colOff>62865</xdr:colOff>
      <xdr:row>39</xdr:row>
      <xdr:rowOff>99060</xdr:rowOff>
    </xdr:to>
    <xdr:cxnSp macro="">
      <xdr:nvCxnSpPr>
        <xdr:cNvPr id="733" name="直線コネクタ 732"/>
        <xdr:cNvCxnSpPr/>
      </xdr:nvCxnSpPr>
      <xdr:spPr>
        <a:xfrm flipV="1">
          <a:off x="19434175" y="5217160"/>
          <a:ext cx="1270" cy="1423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102870</xdr:rowOff>
    </xdr:from>
    <xdr:ext cx="247650" cy="257175"/>
    <xdr:sp macro="" textlink="">
      <xdr:nvSpPr>
        <xdr:cNvPr id="734" name="投資及び出資金最小値テキスト"/>
        <xdr:cNvSpPr txBox="1"/>
      </xdr:nvSpPr>
      <xdr:spPr>
        <a:xfrm>
          <a:off x="19486880" y="664464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99060</xdr:rowOff>
    </xdr:from>
    <xdr:to>
      <xdr:col>116</xdr:col>
      <xdr:colOff>152400</xdr:colOff>
      <xdr:row>39</xdr:row>
      <xdr:rowOff>99060</xdr:rowOff>
    </xdr:to>
    <xdr:cxnSp macro="">
      <xdr:nvCxnSpPr>
        <xdr:cNvPr id="735" name="直線コネクタ 734"/>
        <xdr:cNvCxnSpPr/>
      </xdr:nvCxnSpPr>
      <xdr:spPr>
        <a:xfrm>
          <a:off x="19370675" y="66408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134620</xdr:rowOff>
    </xdr:from>
    <xdr:ext cx="532765" cy="259080"/>
    <xdr:sp macro="" textlink="">
      <xdr:nvSpPr>
        <xdr:cNvPr id="736" name="投資及び出資金最大値テキスト"/>
        <xdr:cNvSpPr txBox="1"/>
      </xdr:nvSpPr>
      <xdr:spPr>
        <a:xfrm>
          <a:off x="19486880" y="49999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44,520</a:t>
          </a:r>
          <a:endParaRPr kumimoji="1" lang="ja-JP" altLang="en-US" sz="1000" b="1">
            <a:latin typeface="ＭＳ Ｐゴシック"/>
            <a:ea typeface="ＭＳ Ｐゴシック"/>
          </a:endParaRPr>
        </a:p>
      </xdr:txBody>
    </xdr:sp>
    <xdr:clientData/>
  </xdr:oneCellAnchor>
  <xdr:twoCellAnchor>
    <xdr:from>
      <xdr:col>115</xdr:col>
      <xdr:colOff>165100</xdr:colOff>
      <xdr:row>31</xdr:row>
      <xdr:rowOff>16510</xdr:rowOff>
    </xdr:from>
    <xdr:to>
      <xdr:col>116</xdr:col>
      <xdr:colOff>152400</xdr:colOff>
      <xdr:row>31</xdr:row>
      <xdr:rowOff>16510</xdr:rowOff>
    </xdr:to>
    <xdr:cxnSp macro="">
      <xdr:nvCxnSpPr>
        <xdr:cNvPr id="737" name="直線コネクタ 736"/>
        <xdr:cNvCxnSpPr/>
      </xdr:nvCxnSpPr>
      <xdr:spPr>
        <a:xfrm>
          <a:off x="19370675" y="521716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39</xdr:row>
      <xdr:rowOff>10795</xdr:rowOff>
    </xdr:from>
    <xdr:to>
      <xdr:col>116</xdr:col>
      <xdr:colOff>63500</xdr:colOff>
      <xdr:row>39</xdr:row>
      <xdr:rowOff>16510</xdr:rowOff>
    </xdr:to>
    <xdr:cxnSp macro="">
      <xdr:nvCxnSpPr>
        <xdr:cNvPr id="738" name="直線コネクタ 737"/>
        <xdr:cNvCxnSpPr/>
      </xdr:nvCxnSpPr>
      <xdr:spPr>
        <a:xfrm flipV="1">
          <a:off x="18704560" y="6552565"/>
          <a:ext cx="7315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57785</xdr:rowOff>
    </xdr:from>
    <xdr:ext cx="467995" cy="259080"/>
    <xdr:sp macro="" textlink="">
      <xdr:nvSpPr>
        <xdr:cNvPr id="739" name="投資及び出資金平均値テキスト"/>
        <xdr:cNvSpPr txBox="1"/>
      </xdr:nvSpPr>
      <xdr:spPr>
        <a:xfrm>
          <a:off x="19486880" y="6264275"/>
          <a:ext cx="46799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5,659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34925</xdr:rowOff>
    </xdr:from>
    <xdr:to>
      <xdr:col>116</xdr:col>
      <xdr:colOff>114300</xdr:colOff>
      <xdr:row>38</xdr:row>
      <xdr:rowOff>136525</xdr:rowOff>
    </xdr:to>
    <xdr:sp macro="" textlink="">
      <xdr:nvSpPr>
        <xdr:cNvPr id="740" name="フローチャート: 判断 739"/>
        <xdr:cNvSpPr/>
      </xdr:nvSpPr>
      <xdr:spPr>
        <a:xfrm>
          <a:off x="19385280" y="640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12700</xdr:rowOff>
    </xdr:from>
    <xdr:to>
      <xdr:col>111</xdr:col>
      <xdr:colOff>167005</xdr:colOff>
      <xdr:row>39</xdr:row>
      <xdr:rowOff>16510</xdr:rowOff>
    </xdr:to>
    <xdr:cxnSp macro="">
      <xdr:nvCxnSpPr>
        <xdr:cNvPr id="741" name="直線コネクタ 740"/>
        <xdr:cNvCxnSpPr/>
      </xdr:nvCxnSpPr>
      <xdr:spPr>
        <a:xfrm>
          <a:off x="17920335" y="6554470"/>
          <a:ext cx="7842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36830</xdr:rowOff>
    </xdr:from>
    <xdr:to>
      <xdr:col>112</xdr:col>
      <xdr:colOff>38100</xdr:colOff>
      <xdr:row>38</xdr:row>
      <xdr:rowOff>138430</xdr:rowOff>
    </xdr:to>
    <xdr:sp macro="" textlink="">
      <xdr:nvSpPr>
        <xdr:cNvPr id="742" name="フローチャート: 判断 741"/>
        <xdr:cNvSpPr/>
      </xdr:nvSpPr>
      <xdr:spPr>
        <a:xfrm>
          <a:off x="18664555" y="641096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36</xdr:row>
      <xdr:rowOff>154940</xdr:rowOff>
    </xdr:from>
    <xdr:ext cx="469900" cy="259080"/>
    <xdr:sp macro="" textlink="">
      <xdr:nvSpPr>
        <xdr:cNvPr id="743" name="テキスト ボックス 742"/>
        <xdr:cNvSpPr txBox="1"/>
      </xdr:nvSpPr>
      <xdr:spPr>
        <a:xfrm>
          <a:off x="18503900" y="61937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5,594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6350</xdr:rowOff>
    </xdr:from>
    <xdr:to>
      <xdr:col>107</xdr:col>
      <xdr:colOff>50800</xdr:colOff>
      <xdr:row>39</xdr:row>
      <xdr:rowOff>12700</xdr:rowOff>
    </xdr:to>
    <xdr:cxnSp macro="">
      <xdr:nvCxnSpPr>
        <xdr:cNvPr id="744" name="直線コネクタ 743"/>
        <xdr:cNvCxnSpPr/>
      </xdr:nvCxnSpPr>
      <xdr:spPr>
        <a:xfrm>
          <a:off x="17148810" y="6548120"/>
          <a:ext cx="7715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53340</xdr:rowOff>
    </xdr:from>
    <xdr:to>
      <xdr:col>107</xdr:col>
      <xdr:colOff>101600</xdr:colOff>
      <xdr:row>38</xdr:row>
      <xdr:rowOff>154940</xdr:rowOff>
    </xdr:to>
    <xdr:sp macro="" textlink="">
      <xdr:nvSpPr>
        <xdr:cNvPr id="745" name="フローチャート: 判断 744"/>
        <xdr:cNvSpPr/>
      </xdr:nvSpPr>
      <xdr:spPr>
        <a:xfrm>
          <a:off x="17869535" y="6427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36</xdr:row>
      <xdr:rowOff>167640</xdr:rowOff>
    </xdr:from>
    <xdr:ext cx="469900" cy="259080"/>
    <xdr:sp macro="" textlink="">
      <xdr:nvSpPr>
        <xdr:cNvPr id="746" name="テキスト ボックス 745"/>
        <xdr:cNvSpPr txBox="1"/>
      </xdr:nvSpPr>
      <xdr:spPr>
        <a:xfrm>
          <a:off x="17708880" y="62064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5,092</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38</xdr:row>
      <xdr:rowOff>160655</xdr:rowOff>
    </xdr:from>
    <xdr:to>
      <xdr:col>102</xdr:col>
      <xdr:colOff>114300</xdr:colOff>
      <xdr:row>39</xdr:row>
      <xdr:rowOff>6350</xdr:rowOff>
    </xdr:to>
    <xdr:cxnSp macro="">
      <xdr:nvCxnSpPr>
        <xdr:cNvPr id="747" name="直線コネクタ 746"/>
        <xdr:cNvCxnSpPr/>
      </xdr:nvCxnSpPr>
      <xdr:spPr>
        <a:xfrm>
          <a:off x="16366490" y="6534785"/>
          <a:ext cx="78232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69215</xdr:rowOff>
    </xdr:from>
    <xdr:to>
      <xdr:col>102</xdr:col>
      <xdr:colOff>165100</xdr:colOff>
      <xdr:row>38</xdr:row>
      <xdr:rowOff>167640</xdr:rowOff>
    </xdr:to>
    <xdr:sp macro="" textlink="">
      <xdr:nvSpPr>
        <xdr:cNvPr id="748" name="フローチャート: 判断 747"/>
        <xdr:cNvSpPr/>
      </xdr:nvSpPr>
      <xdr:spPr>
        <a:xfrm>
          <a:off x="17098010" y="644334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37</xdr:row>
      <xdr:rowOff>15875</xdr:rowOff>
    </xdr:from>
    <xdr:ext cx="469900" cy="257175"/>
    <xdr:sp macro="" textlink="">
      <xdr:nvSpPr>
        <xdr:cNvPr id="749" name="テキスト ボックス 748"/>
        <xdr:cNvSpPr txBox="1"/>
      </xdr:nvSpPr>
      <xdr:spPr>
        <a:xfrm>
          <a:off x="16937355" y="622236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130810</xdr:rowOff>
    </xdr:from>
    <xdr:to>
      <xdr:col>98</xdr:col>
      <xdr:colOff>38100</xdr:colOff>
      <xdr:row>39</xdr:row>
      <xdr:rowOff>60960</xdr:rowOff>
    </xdr:to>
    <xdr:sp macro="" textlink="">
      <xdr:nvSpPr>
        <xdr:cNvPr id="750" name="フローチャート: 判断 749"/>
        <xdr:cNvSpPr/>
      </xdr:nvSpPr>
      <xdr:spPr>
        <a:xfrm>
          <a:off x="16326485" y="65049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39</xdr:row>
      <xdr:rowOff>52070</xdr:rowOff>
    </xdr:from>
    <xdr:ext cx="469900" cy="257175"/>
    <xdr:sp macro="" textlink="">
      <xdr:nvSpPr>
        <xdr:cNvPr id="751" name="テキスト ボックス 750"/>
        <xdr:cNvSpPr txBox="1"/>
      </xdr:nvSpPr>
      <xdr:spPr>
        <a:xfrm>
          <a:off x="16165830" y="65938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2,713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52" name="テキスト ボックス 751"/>
        <xdr:cNvSpPr txBox="1"/>
      </xdr:nvSpPr>
      <xdr:spPr>
        <a:xfrm>
          <a:off x="1926907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80010</xdr:rowOff>
    </xdr:from>
    <xdr:ext cx="762000" cy="259080"/>
    <xdr:sp macro="" textlink="">
      <xdr:nvSpPr>
        <xdr:cNvPr id="753" name="テキスト ボックス 752"/>
        <xdr:cNvSpPr txBox="1"/>
      </xdr:nvSpPr>
      <xdr:spPr>
        <a:xfrm>
          <a:off x="185375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095" cy="259080"/>
    <xdr:sp macro="" textlink="">
      <xdr:nvSpPr>
        <xdr:cNvPr id="754" name="テキスト ボックス 753"/>
        <xdr:cNvSpPr txBox="1"/>
      </xdr:nvSpPr>
      <xdr:spPr>
        <a:xfrm>
          <a:off x="17753330"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0095" cy="259080"/>
    <xdr:sp macro="" textlink="">
      <xdr:nvSpPr>
        <xdr:cNvPr id="755" name="テキスト ボックス 754"/>
        <xdr:cNvSpPr txBox="1"/>
      </xdr:nvSpPr>
      <xdr:spPr>
        <a:xfrm>
          <a:off x="16981805"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80010</xdr:rowOff>
    </xdr:from>
    <xdr:ext cx="762000" cy="259080"/>
    <xdr:sp macro="" textlink="">
      <xdr:nvSpPr>
        <xdr:cNvPr id="756" name="テキスト ボックス 755"/>
        <xdr:cNvSpPr txBox="1"/>
      </xdr:nvSpPr>
      <xdr:spPr>
        <a:xfrm>
          <a:off x="1619948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131445</xdr:rowOff>
    </xdr:from>
    <xdr:to>
      <xdr:col>116</xdr:col>
      <xdr:colOff>114300</xdr:colOff>
      <xdr:row>39</xdr:row>
      <xdr:rowOff>61595</xdr:rowOff>
    </xdr:to>
    <xdr:sp macro="" textlink="">
      <xdr:nvSpPr>
        <xdr:cNvPr id="757" name="楕円 756"/>
        <xdr:cNvSpPr/>
      </xdr:nvSpPr>
      <xdr:spPr>
        <a:xfrm>
          <a:off x="19385280" y="65055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46990</xdr:rowOff>
    </xdr:from>
    <xdr:ext cx="467995" cy="257175"/>
    <xdr:sp macro="" textlink="">
      <xdr:nvSpPr>
        <xdr:cNvPr id="758" name="投資及び出資金該当値テキスト"/>
        <xdr:cNvSpPr txBox="1"/>
      </xdr:nvSpPr>
      <xdr:spPr>
        <a:xfrm>
          <a:off x="19486880" y="64211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2,698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137160</xdr:rowOff>
    </xdr:from>
    <xdr:to>
      <xdr:col>112</xdr:col>
      <xdr:colOff>38100</xdr:colOff>
      <xdr:row>39</xdr:row>
      <xdr:rowOff>67310</xdr:rowOff>
    </xdr:to>
    <xdr:sp macro="" textlink="">
      <xdr:nvSpPr>
        <xdr:cNvPr id="759" name="楕円 758"/>
        <xdr:cNvSpPr/>
      </xdr:nvSpPr>
      <xdr:spPr>
        <a:xfrm>
          <a:off x="18664555" y="65112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39</xdr:row>
      <xdr:rowOff>58420</xdr:rowOff>
    </xdr:from>
    <xdr:ext cx="469900" cy="259080"/>
    <xdr:sp macro="" textlink="">
      <xdr:nvSpPr>
        <xdr:cNvPr id="760" name="テキスト ボックス 759"/>
        <xdr:cNvSpPr txBox="1"/>
      </xdr:nvSpPr>
      <xdr:spPr>
        <a:xfrm>
          <a:off x="18503900" y="6600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2,524</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133350</xdr:rowOff>
    </xdr:from>
    <xdr:to>
      <xdr:col>107</xdr:col>
      <xdr:colOff>101600</xdr:colOff>
      <xdr:row>39</xdr:row>
      <xdr:rowOff>63500</xdr:rowOff>
    </xdr:to>
    <xdr:sp macro="" textlink="">
      <xdr:nvSpPr>
        <xdr:cNvPr id="761" name="楕円 760"/>
        <xdr:cNvSpPr/>
      </xdr:nvSpPr>
      <xdr:spPr>
        <a:xfrm>
          <a:off x="17869535" y="6507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39</xdr:row>
      <xdr:rowOff>54610</xdr:rowOff>
    </xdr:from>
    <xdr:ext cx="469900" cy="257175"/>
    <xdr:sp macro="" textlink="">
      <xdr:nvSpPr>
        <xdr:cNvPr id="762" name="テキスト ボックス 761"/>
        <xdr:cNvSpPr txBox="1"/>
      </xdr:nvSpPr>
      <xdr:spPr>
        <a:xfrm>
          <a:off x="17708880" y="659638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2,643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127000</xdr:rowOff>
    </xdr:from>
    <xdr:to>
      <xdr:col>102</xdr:col>
      <xdr:colOff>165100</xdr:colOff>
      <xdr:row>39</xdr:row>
      <xdr:rowOff>57150</xdr:rowOff>
    </xdr:to>
    <xdr:sp macro="" textlink="">
      <xdr:nvSpPr>
        <xdr:cNvPr id="763" name="楕円 762"/>
        <xdr:cNvSpPr/>
      </xdr:nvSpPr>
      <xdr:spPr>
        <a:xfrm>
          <a:off x="17098010" y="65011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39</xdr:row>
      <xdr:rowOff>48260</xdr:rowOff>
    </xdr:from>
    <xdr:ext cx="469900" cy="257175"/>
    <xdr:sp macro="" textlink="">
      <xdr:nvSpPr>
        <xdr:cNvPr id="764" name="テキスト ボックス 763"/>
        <xdr:cNvSpPr txBox="1"/>
      </xdr:nvSpPr>
      <xdr:spPr>
        <a:xfrm>
          <a:off x="16937355" y="65900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2,835</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109855</xdr:rowOff>
    </xdr:from>
    <xdr:to>
      <xdr:col>98</xdr:col>
      <xdr:colOff>38100</xdr:colOff>
      <xdr:row>39</xdr:row>
      <xdr:rowOff>40005</xdr:rowOff>
    </xdr:to>
    <xdr:sp macro="" textlink="">
      <xdr:nvSpPr>
        <xdr:cNvPr id="765" name="楕円 764"/>
        <xdr:cNvSpPr/>
      </xdr:nvSpPr>
      <xdr:spPr>
        <a:xfrm>
          <a:off x="16326485" y="648398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37</xdr:row>
      <xdr:rowOff>56515</xdr:rowOff>
    </xdr:from>
    <xdr:ext cx="469900" cy="259080"/>
    <xdr:sp macro="" textlink="">
      <xdr:nvSpPr>
        <xdr:cNvPr id="766" name="テキスト ボックス 765"/>
        <xdr:cNvSpPr txBox="1"/>
      </xdr:nvSpPr>
      <xdr:spPr>
        <a:xfrm>
          <a:off x="16165830" y="62630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xdr:cNvSpPr/>
      </xdr:nvSpPr>
      <xdr:spPr>
        <a:xfrm>
          <a:off x="1603248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68" name="正方形/長方形 767"/>
        <xdr:cNvSpPr/>
      </xdr:nvSpPr>
      <xdr:spPr>
        <a:xfrm>
          <a:off x="161594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xdr:cNvSpPr/>
      </xdr:nvSpPr>
      <xdr:spPr>
        <a:xfrm>
          <a:off x="161594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70" name="正方形/長方形 769"/>
        <xdr:cNvSpPr/>
      </xdr:nvSpPr>
      <xdr:spPr>
        <a:xfrm>
          <a:off x="1703451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xdr:cNvSpPr/>
      </xdr:nvSpPr>
      <xdr:spPr>
        <a:xfrm>
          <a:off x="1703451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9,934</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72" name="正方形/長方形 771"/>
        <xdr:cNvSpPr/>
      </xdr:nvSpPr>
      <xdr:spPr>
        <a:xfrm>
          <a:off x="1803654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xdr:cNvSpPr/>
      </xdr:nvSpPr>
      <xdr:spPr>
        <a:xfrm>
          <a:off x="1803654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3,652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xdr:cNvSpPr/>
      </xdr:nvSpPr>
      <xdr:spPr>
        <a:xfrm>
          <a:off x="1603248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75" name="テキスト ボックス 774"/>
        <xdr:cNvSpPr txBox="1"/>
      </xdr:nvSpPr>
      <xdr:spPr>
        <a:xfrm>
          <a:off x="1601787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xdr:cNvCxnSpPr/>
      </xdr:nvCxnSpPr>
      <xdr:spPr>
        <a:xfrm>
          <a:off x="1603248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xdr:cNvCxnSpPr/>
      </xdr:nvCxnSpPr>
      <xdr:spPr>
        <a:xfrm>
          <a:off x="16032480" y="99390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58</xdr:row>
      <xdr:rowOff>73660</xdr:rowOff>
    </xdr:from>
    <xdr:ext cx="247015" cy="257175"/>
    <xdr:sp macro="" textlink="">
      <xdr:nvSpPr>
        <xdr:cNvPr id="778" name="テキスト ボックス 777"/>
        <xdr:cNvSpPr txBox="1"/>
      </xdr:nvSpPr>
      <xdr:spPr>
        <a:xfrm>
          <a:off x="15830550" y="980059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xdr:cNvCxnSpPr/>
      </xdr:nvCxnSpPr>
      <xdr:spPr>
        <a:xfrm>
          <a:off x="16032480" y="9565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56</xdr:row>
      <xdr:rowOff>35560</xdr:rowOff>
    </xdr:from>
    <xdr:ext cx="529590" cy="257175"/>
    <xdr:sp macro="" textlink="">
      <xdr:nvSpPr>
        <xdr:cNvPr id="780" name="テキスト ボックス 779"/>
        <xdr:cNvSpPr txBox="1"/>
      </xdr:nvSpPr>
      <xdr:spPr>
        <a:xfrm>
          <a:off x="15571470" y="942721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54</xdr:row>
      <xdr:rowOff>140335</xdr:rowOff>
    </xdr:from>
    <xdr:to>
      <xdr:col>120</xdr:col>
      <xdr:colOff>114300</xdr:colOff>
      <xdr:row>54</xdr:row>
      <xdr:rowOff>140335</xdr:rowOff>
    </xdr:to>
    <xdr:cxnSp macro="">
      <xdr:nvCxnSpPr>
        <xdr:cNvPr id="781" name="直線コネクタ 780"/>
        <xdr:cNvCxnSpPr/>
      </xdr:nvCxnSpPr>
      <xdr:spPr>
        <a:xfrm>
          <a:off x="1603248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53</xdr:row>
      <xdr:rowOff>167640</xdr:rowOff>
    </xdr:from>
    <xdr:ext cx="529590" cy="259080"/>
    <xdr:sp macro="" textlink="">
      <xdr:nvSpPr>
        <xdr:cNvPr id="782" name="テキスト ボックス 781"/>
        <xdr:cNvSpPr txBox="1"/>
      </xdr:nvSpPr>
      <xdr:spPr>
        <a:xfrm>
          <a:off x="15571470" y="90563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xdr:cNvCxnSpPr/>
      </xdr:nvCxnSpPr>
      <xdr:spPr>
        <a:xfrm>
          <a:off x="16032480" y="88226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51</xdr:row>
      <xdr:rowOff>130810</xdr:rowOff>
    </xdr:from>
    <xdr:ext cx="529590" cy="259080"/>
    <xdr:sp macro="" textlink="">
      <xdr:nvSpPr>
        <xdr:cNvPr id="784" name="テキスト ボックス 783"/>
        <xdr:cNvSpPr txBox="1"/>
      </xdr:nvSpPr>
      <xdr:spPr>
        <a:xfrm>
          <a:off x="15571470" y="86842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xdr:cNvCxnSpPr/>
      </xdr:nvCxnSpPr>
      <xdr:spPr>
        <a:xfrm>
          <a:off x="16032480" y="84493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92710</xdr:rowOff>
    </xdr:from>
    <xdr:ext cx="529590" cy="257175"/>
    <xdr:sp macro="" textlink="">
      <xdr:nvSpPr>
        <xdr:cNvPr id="786" name="テキスト ボックス 785"/>
        <xdr:cNvSpPr txBox="1"/>
      </xdr:nvSpPr>
      <xdr:spPr>
        <a:xfrm>
          <a:off x="15571470" y="831088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603248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29590" cy="257175"/>
    <xdr:sp macro="" textlink="">
      <xdr:nvSpPr>
        <xdr:cNvPr id="788" name="テキスト ボックス 787"/>
        <xdr:cNvSpPr txBox="1"/>
      </xdr:nvSpPr>
      <xdr:spPr>
        <a:xfrm>
          <a:off x="15571470" y="793750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xdr:cNvSpPr/>
      </xdr:nvSpPr>
      <xdr:spPr>
        <a:xfrm>
          <a:off x="1603248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110490</xdr:rowOff>
    </xdr:from>
    <xdr:to>
      <xdr:col>116</xdr:col>
      <xdr:colOff>62865</xdr:colOff>
      <xdr:row>59</xdr:row>
      <xdr:rowOff>44450</xdr:rowOff>
    </xdr:to>
    <xdr:cxnSp macro="">
      <xdr:nvCxnSpPr>
        <xdr:cNvPr id="790" name="直線コネクタ 789"/>
        <xdr:cNvCxnSpPr/>
      </xdr:nvCxnSpPr>
      <xdr:spPr>
        <a:xfrm flipV="1">
          <a:off x="19434175" y="8663940"/>
          <a:ext cx="1270" cy="1275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48260</xdr:rowOff>
    </xdr:from>
    <xdr:ext cx="247650" cy="257175"/>
    <xdr:sp macro="" textlink="">
      <xdr:nvSpPr>
        <xdr:cNvPr id="791" name="貸付金最小値テキスト"/>
        <xdr:cNvSpPr txBox="1"/>
      </xdr:nvSpPr>
      <xdr:spPr>
        <a:xfrm>
          <a:off x="19486880" y="994283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xdr:cNvCxnSpPr/>
      </xdr:nvCxnSpPr>
      <xdr:spPr>
        <a:xfrm>
          <a:off x="19370675" y="99390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57150</xdr:rowOff>
    </xdr:from>
    <xdr:ext cx="532765" cy="259080"/>
    <xdr:sp macro="" textlink="">
      <xdr:nvSpPr>
        <xdr:cNvPr id="793" name="貸付金最大値テキスト"/>
        <xdr:cNvSpPr txBox="1"/>
      </xdr:nvSpPr>
      <xdr:spPr>
        <a:xfrm>
          <a:off x="19486880" y="84429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34,266</a:t>
          </a:r>
          <a:endParaRPr kumimoji="1" lang="ja-JP" altLang="en-US" sz="1000" b="1">
            <a:latin typeface="ＭＳ Ｐゴシック"/>
            <a:ea typeface="ＭＳ Ｐゴシック"/>
          </a:endParaRPr>
        </a:p>
      </xdr:txBody>
    </xdr:sp>
    <xdr:clientData/>
  </xdr:oneCellAnchor>
  <xdr:twoCellAnchor>
    <xdr:from>
      <xdr:col>115</xdr:col>
      <xdr:colOff>165100</xdr:colOff>
      <xdr:row>51</xdr:row>
      <xdr:rowOff>110490</xdr:rowOff>
    </xdr:from>
    <xdr:to>
      <xdr:col>116</xdr:col>
      <xdr:colOff>152400</xdr:colOff>
      <xdr:row>51</xdr:row>
      <xdr:rowOff>110490</xdr:rowOff>
    </xdr:to>
    <xdr:cxnSp macro="">
      <xdr:nvCxnSpPr>
        <xdr:cNvPr id="794" name="直線コネクタ 793"/>
        <xdr:cNvCxnSpPr/>
      </xdr:nvCxnSpPr>
      <xdr:spPr>
        <a:xfrm>
          <a:off x="19370675" y="86639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53</xdr:row>
      <xdr:rowOff>162560</xdr:rowOff>
    </xdr:from>
    <xdr:to>
      <xdr:col>116</xdr:col>
      <xdr:colOff>63500</xdr:colOff>
      <xdr:row>59</xdr:row>
      <xdr:rowOff>28575</xdr:rowOff>
    </xdr:to>
    <xdr:cxnSp macro="">
      <xdr:nvCxnSpPr>
        <xdr:cNvPr id="795" name="直線コネクタ 794"/>
        <xdr:cNvCxnSpPr/>
      </xdr:nvCxnSpPr>
      <xdr:spPr>
        <a:xfrm flipV="1">
          <a:off x="18704560" y="9051290"/>
          <a:ext cx="731520" cy="8718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102870</xdr:rowOff>
    </xdr:from>
    <xdr:ext cx="467995" cy="257175"/>
    <xdr:sp macro="" textlink="">
      <xdr:nvSpPr>
        <xdr:cNvPr id="796" name="貸付金平均値テキスト"/>
        <xdr:cNvSpPr txBox="1"/>
      </xdr:nvSpPr>
      <xdr:spPr>
        <a:xfrm>
          <a:off x="19486880" y="9662160"/>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5,589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123825</xdr:rowOff>
    </xdr:from>
    <xdr:to>
      <xdr:col>116</xdr:col>
      <xdr:colOff>114300</xdr:colOff>
      <xdr:row>58</xdr:row>
      <xdr:rowOff>53975</xdr:rowOff>
    </xdr:to>
    <xdr:sp macro="" textlink="">
      <xdr:nvSpPr>
        <xdr:cNvPr id="797" name="フローチャート: 判断 796"/>
        <xdr:cNvSpPr/>
      </xdr:nvSpPr>
      <xdr:spPr>
        <a:xfrm>
          <a:off x="19385280" y="96831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38735</xdr:rowOff>
    </xdr:from>
    <xdr:to>
      <xdr:col>111</xdr:col>
      <xdr:colOff>167005</xdr:colOff>
      <xdr:row>59</xdr:row>
      <xdr:rowOff>28575</xdr:rowOff>
    </xdr:to>
    <xdr:cxnSp macro="">
      <xdr:nvCxnSpPr>
        <xdr:cNvPr id="798" name="直線コネクタ 797"/>
        <xdr:cNvCxnSpPr/>
      </xdr:nvCxnSpPr>
      <xdr:spPr>
        <a:xfrm>
          <a:off x="17920335" y="9598025"/>
          <a:ext cx="784225" cy="3251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138430</xdr:rowOff>
    </xdr:from>
    <xdr:to>
      <xdr:col>112</xdr:col>
      <xdr:colOff>38100</xdr:colOff>
      <xdr:row>58</xdr:row>
      <xdr:rowOff>68580</xdr:rowOff>
    </xdr:to>
    <xdr:sp macro="" textlink="">
      <xdr:nvSpPr>
        <xdr:cNvPr id="799" name="フローチャート: 判断 798"/>
        <xdr:cNvSpPr/>
      </xdr:nvSpPr>
      <xdr:spPr>
        <a:xfrm>
          <a:off x="18664555" y="969772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56</xdr:row>
      <xdr:rowOff>85090</xdr:rowOff>
    </xdr:from>
    <xdr:ext cx="469900" cy="257175"/>
    <xdr:sp macro="" textlink="">
      <xdr:nvSpPr>
        <xdr:cNvPr id="800" name="テキスト ボックス 799"/>
        <xdr:cNvSpPr txBox="1"/>
      </xdr:nvSpPr>
      <xdr:spPr>
        <a:xfrm>
          <a:off x="18503900" y="947674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5,205</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57</xdr:row>
      <xdr:rowOff>37465</xdr:rowOff>
    </xdr:from>
    <xdr:to>
      <xdr:col>107</xdr:col>
      <xdr:colOff>50800</xdr:colOff>
      <xdr:row>57</xdr:row>
      <xdr:rowOff>38735</xdr:rowOff>
    </xdr:to>
    <xdr:cxnSp macro="">
      <xdr:nvCxnSpPr>
        <xdr:cNvPr id="801" name="直線コネクタ 800"/>
        <xdr:cNvCxnSpPr/>
      </xdr:nvCxnSpPr>
      <xdr:spPr>
        <a:xfrm>
          <a:off x="17148810" y="9596755"/>
          <a:ext cx="7715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106045</xdr:rowOff>
    </xdr:from>
    <xdr:to>
      <xdr:col>107</xdr:col>
      <xdr:colOff>101600</xdr:colOff>
      <xdr:row>58</xdr:row>
      <xdr:rowOff>36195</xdr:rowOff>
    </xdr:to>
    <xdr:sp macro="" textlink="">
      <xdr:nvSpPr>
        <xdr:cNvPr id="802" name="フローチャート: 判断 801"/>
        <xdr:cNvSpPr/>
      </xdr:nvSpPr>
      <xdr:spPr>
        <a:xfrm>
          <a:off x="17869535" y="9665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58</xdr:row>
      <xdr:rowOff>27305</xdr:rowOff>
    </xdr:from>
    <xdr:ext cx="469900" cy="259080"/>
    <xdr:sp macro="" textlink="">
      <xdr:nvSpPr>
        <xdr:cNvPr id="803" name="テキスト ボックス 802"/>
        <xdr:cNvSpPr txBox="1"/>
      </xdr:nvSpPr>
      <xdr:spPr>
        <a:xfrm>
          <a:off x="17708880" y="97542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57</xdr:row>
      <xdr:rowOff>37465</xdr:rowOff>
    </xdr:from>
    <xdr:to>
      <xdr:col>102</xdr:col>
      <xdr:colOff>114300</xdr:colOff>
      <xdr:row>57</xdr:row>
      <xdr:rowOff>41275</xdr:rowOff>
    </xdr:to>
    <xdr:cxnSp macro="">
      <xdr:nvCxnSpPr>
        <xdr:cNvPr id="804" name="直線コネクタ 803"/>
        <xdr:cNvCxnSpPr/>
      </xdr:nvCxnSpPr>
      <xdr:spPr>
        <a:xfrm flipV="1">
          <a:off x="16366490" y="9596755"/>
          <a:ext cx="7823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109855</xdr:rowOff>
    </xdr:from>
    <xdr:to>
      <xdr:col>102</xdr:col>
      <xdr:colOff>165100</xdr:colOff>
      <xdr:row>58</xdr:row>
      <xdr:rowOff>40005</xdr:rowOff>
    </xdr:to>
    <xdr:sp macro="" textlink="">
      <xdr:nvSpPr>
        <xdr:cNvPr id="805" name="フローチャート: 判断 804"/>
        <xdr:cNvSpPr/>
      </xdr:nvSpPr>
      <xdr:spPr>
        <a:xfrm>
          <a:off x="17098010" y="966914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58</xdr:row>
      <xdr:rowOff>31115</xdr:rowOff>
    </xdr:from>
    <xdr:ext cx="469900" cy="256540"/>
    <xdr:sp macro="" textlink="">
      <xdr:nvSpPr>
        <xdr:cNvPr id="806" name="テキスト ボックス 805"/>
        <xdr:cNvSpPr txBox="1"/>
      </xdr:nvSpPr>
      <xdr:spPr>
        <a:xfrm>
          <a:off x="16937355" y="9758045"/>
          <a:ext cx="469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146050</xdr:rowOff>
    </xdr:from>
    <xdr:to>
      <xdr:col>98</xdr:col>
      <xdr:colOff>38100</xdr:colOff>
      <xdr:row>58</xdr:row>
      <xdr:rowOff>76200</xdr:rowOff>
    </xdr:to>
    <xdr:sp macro="" textlink="">
      <xdr:nvSpPr>
        <xdr:cNvPr id="807" name="フローチャート: 判断 806"/>
        <xdr:cNvSpPr/>
      </xdr:nvSpPr>
      <xdr:spPr>
        <a:xfrm>
          <a:off x="16326485" y="97053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58</xdr:row>
      <xdr:rowOff>67310</xdr:rowOff>
    </xdr:from>
    <xdr:ext cx="469900" cy="259080"/>
    <xdr:sp macro="" textlink="">
      <xdr:nvSpPr>
        <xdr:cNvPr id="808" name="テキスト ボックス 807"/>
        <xdr:cNvSpPr txBox="1"/>
      </xdr:nvSpPr>
      <xdr:spPr>
        <a:xfrm>
          <a:off x="16165830" y="9794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4,998</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09" name="テキスト ボックス 808"/>
        <xdr:cNvSpPr txBox="1"/>
      </xdr:nvSpPr>
      <xdr:spPr>
        <a:xfrm>
          <a:off x="1926907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80010</xdr:rowOff>
    </xdr:from>
    <xdr:ext cx="762000" cy="259080"/>
    <xdr:sp macro="" textlink="">
      <xdr:nvSpPr>
        <xdr:cNvPr id="810" name="テキスト ボックス 809"/>
        <xdr:cNvSpPr txBox="1"/>
      </xdr:nvSpPr>
      <xdr:spPr>
        <a:xfrm>
          <a:off x="185375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095" cy="259080"/>
    <xdr:sp macro="" textlink="">
      <xdr:nvSpPr>
        <xdr:cNvPr id="811" name="テキスト ボックス 810"/>
        <xdr:cNvSpPr txBox="1"/>
      </xdr:nvSpPr>
      <xdr:spPr>
        <a:xfrm>
          <a:off x="17753330"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0095" cy="259080"/>
    <xdr:sp macro="" textlink="">
      <xdr:nvSpPr>
        <xdr:cNvPr id="812" name="テキスト ボックス 811"/>
        <xdr:cNvSpPr txBox="1"/>
      </xdr:nvSpPr>
      <xdr:spPr>
        <a:xfrm>
          <a:off x="16981805"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80010</xdr:rowOff>
    </xdr:from>
    <xdr:ext cx="762000" cy="259080"/>
    <xdr:sp macro="" textlink="">
      <xdr:nvSpPr>
        <xdr:cNvPr id="813" name="テキスト ボックス 812"/>
        <xdr:cNvSpPr txBox="1"/>
      </xdr:nvSpPr>
      <xdr:spPr>
        <a:xfrm>
          <a:off x="1619948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53</xdr:row>
      <xdr:rowOff>111760</xdr:rowOff>
    </xdr:from>
    <xdr:to>
      <xdr:col>116</xdr:col>
      <xdr:colOff>114300</xdr:colOff>
      <xdr:row>54</xdr:row>
      <xdr:rowOff>41910</xdr:rowOff>
    </xdr:to>
    <xdr:sp macro="" textlink="">
      <xdr:nvSpPr>
        <xdr:cNvPr id="814" name="楕円 813"/>
        <xdr:cNvSpPr/>
      </xdr:nvSpPr>
      <xdr:spPr>
        <a:xfrm>
          <a:off x="19385280" y="90004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52</xdr:row>
      <xdr:rowOff>134620</xdr:rowOff>
    </xdr:from>
    <xdr:ext cx="532765" cy="259080"/>
    <xdr:sp macro="" textlink="">
      <xdr:nvSpPr>
        <xdr:cNvPr id="815" name="貸付金該当値テキスト"/>
        <xdr:cNvSpPr txBox="1"/>
      </xdr:nvSpPr>
      <xdr:spPr>
        <a:xfrm>
          <a:off x="19486880" y="88557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23,898</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58</xdr:row>
      <xdr:rowOff>148590</xdr:rowOff>
    </xdr:from>
    <xdr:to>
      <xdr:col>112</xdr:col>
      <xdr:colOff>38100</xdr:colOff>
      <xdr:row>59</xdr:row>
      <xdr:rowOff>78740</xdr:rowOff>
    </xdr:to>
    <xdr:sp macro="" textlink="">
      <xdr:nvSpPr>
        <xdr:cNvPr id="816" name="楕円 815"/>
        <xdr:cNvSpPr/>
      </xdr:nvSpPr>
      <xdr:spPr>
        <a:xfrm>
          <a:off x="18664555" y="987552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167005</xdr:colOff>
      <xdr:row>59</xdr:row>
      <xdr:rowOff>69850</xdr:rowOff>
    </xdr:from>
    <xdr:ext cx="378460" cy="257175"/>
    <xdr:sp macro="" textlink="">
      <xdr:nvSpPr>
        <xdr:cNvPr id="817" name="テキスト ボックス 816"/>
        <xdr:cNvSpPr txBox="1"/>
      </xdr:nvSpPr>
      <xdr:spPr>
        <a:xfrm>
          <a:off x="18537555" y="99644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439</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56</xdr:row>
      <xdr:rowOff>159385</xdr:rowOff>
    </xdr:from>
    <xdr:to>
      <xdr:col>107</xdr:col>
      <xdr:colOff>101600</xdr:colOff>
      <xdr:row>57</xdr:row>
      <xdr:rowOff>89535</xdr:rowOff>
    </xdr:to>
    <xdr:sp macro="" textlink="">
      <xdr:nvSpPr>
        <xdr:cNvPr id="818" name="楕円 817"/>
        <xdr:cNvSpPr/>
      </xdr:nvSpPr>
      <xdr:spPr>
        <a:xfrm>
          <a:off x="17869535" y="95510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55</xdr:row>
      <xdr:rowOff>106045</xdr:rowOff>
    </xdr:from>
    <xdr:ext cx="469900" cy="257810"/>
    <xdr:sp macro="" textlink="">
      <xdr:nvSpPr>
        <xdr:cNvPr id="819" name="テキスト ボックス 818"/>
        <xdr:cNvSpPr txBox="1"/>
      </xdr:nvSpPr>
      <xdr:spPr>
        <a:xfrm>
          <a:off x="17708880" y="93300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9,151</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56</xdr:row>
      <xdr:rowOff>158750</xdr:rowOff>
    </xdr:from>
    <xdr:to>
      <xdr:col>102</xdr:col>
      <xdr:colOff>165100</xdr:colOff>
      <xdr:row>57</xdr:row>
      <xdr:rowOff>88265</xdr:rowOff>
    </xdr:to>
    <xdr:sp macro="" textlink="">
      <xdr:nvSpPr>
        <xdr:cNvPr id="820" name="楕円 819"/>
        <xdr:cNvSpPr/>
      </xdr:nvSpPr>
      <xdr:spPr>
        <a:xfrm>
          <a:off x="17098010" y="955040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55</xdr:row>
      <xdr:rowOff>104775</xdr:rowOff>
    </xdr:from>
    <xdr:ext cx="469900" cy="259080"/>
    <xdr:sp macro="" textlink="">
      <xdr:nvSpPr>
        <xdr:cNvPr id="821" name="テキスト ボックス 820"/>
        <xdr:cNvSpPr txBox="1"/>
      </xdr:nvSpPr>
      <xdr:spPr>
        <a:xfrm>
          <a:off x="16937355" y="93287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9,183</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56</xdr:row>
      <xdr:rowOff>161925</xdr:rowOff>
    </xdr:from>
    <xdr:to>
      <xdr:col>98</xdr:col>
      <xdr:colOff>38100</xdr:colOff>
      <xdr:row>57</xdr:row>
      <xdr:rowOff>92075</xdr:rowOff>
    </xdr:to>
    <xdr:sp macro="" textlink="">
      <xdr:nvSpPr>
        <xdr:cNvPr id="822" name="楕円 821"/>
        <xdr:cNvSpPr/>
      </xdr:nvSpPr>
      <xdr:spPr>
        <a:xfrm>
          <a:off x="16326485" y="955357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108585</xdr:rowOff>
    </xdr:from>
    <xdr:ext cx="469900" cy="257175"/>
    <xdr:sp macro="" textlink="">
      <xdr:nvSpPr>
        <xdr:cNvPr id="823" name="テキスト ボックス 822"/>
        <xdr:cNvSpPr txBox="1"/>
      </xdr:nvSpPr>
      <xdr:spPr>
        <a:xfrm>
          <a:off x="16165830" y="93325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9,081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xdr:cNvSpPr/>
      </xdr:nvSpPr>
      <xdr:spPr>
        <a:xfrm>
          <a:off x="1603248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140335</xdr:rowOff>
    </xdr:to>
    <xdr:sp macro="" textlink="">
      <xdr:nvSpPr>
        <xdr:cNvPr id="825" name="正方形/長方形 824"/>
        <xdr:cNvSpPr/>
      </xdr:nvSpPr>
      <xdr:spPr>
        <a:xfrm>
          <a:off x="161594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xdr:cNvSpPr/>
      </xdr:nvSpPr>
      <xdr:spPr>
        <a:xfrm>
          <a:off x="161594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140335</xdr:rowOff>
    </xdr:to>
    <xdr:sp macro="" textlink="">
      <xdr:nvSpPr>
        <xdr:cNvPr id="827" name="正方形/長方形 826"/>
        <xdr:cNvSpPr/>
      </xdr:nvSpPr>
      <xdr:spPr>
        <a:xfrm>
          <a:off x="1703451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xdr:cNvSpPr/>
      </xdr:nvSpPr>
      <xdr:spPr>
        <a:xfrm>
          <a:off x="1703451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41,143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140335</xdr:rowOff>
    </xdr:to>
    <xdr:sp macro="" textlink="">
      <xdr:nvSpPr>
        <xdr:cNvPr id="829" name="正方形/長方形 828"/>
        <xdr:cNvSpPr/>
      </xdr:nvSpPr>
      <xdr:spPr>
        <a:xfrm>
          <a:off x="1803654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xdr:cNvSpPr/>
      </xdr:nvSpPr>
      <xdr:spPr>
        <a:xfrm>
          <a:off x="1803654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43,421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xdr:cNvSpPr/>
      </xdr:nvSpPr>
      <xdr:spPr>
        <a:xfrm>
          <a:off x="1603248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85" cy="225425"/>
    <xdr:sp macro="" textlink="">
      <xdr:nvSpPr>
        <xdr:cNvPr id="832" name="テキスト ボックス 831"/>
        <xdr:cNvSpPr txBox="1"/>
      </xdr:nvSpPr>
      <xdr:spPr>
        <a:xfrm>
          <a:off x="1601787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xdr:cNvCxnSpPr/>
      </xdr:nvCxnSpPr>
      <xdr:spPr>
        <a:xfrm>
          <a:off x="1603248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80</xdr:row>
      <xdr:rowOff>111760</xdr:rowOff>
    </xdr:from>
    <xdr:ext cx="247015" cy="259080"/>
    <xdr:sp macro="" textlink="">
      <xdr:nvSpPr>
        <xdr:cNvPr id="834" name="テキスト ボックス 833"/>
        <xdr:cNvSpPr txBox="1"/>
      </xdr:nvSpPr>
      <xdr:spPr>
        <a:xfrm>
          <a:off x="15830550" y="135267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xdr:cNvCxnSpPr/>
      </xdr:nvCxnSpPr>
      <xdr:spPr>
        <a:xfrm>
          <a:off x="16032480" y="132918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73660</xdr:rowOff>
    </xdr:from>
    <xdr:ext cx="529590" cy="257175"/>
    <xdr:sp macro="" textlink="">
      <xdr:nvSpPr>
        <xdr:cNvPr id="836" name="テキスト ボックス 835"/>
        <xdr:cNvSpPr txBox="1"/>
      </xdr:nvSpPr>
      <xdr:spPr>
        <a:xfrm>
          <a:off x="15571470" y="1315339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xdr:cNvCxnSpPr/>
      </xdr:nvCxnSpPr>
      <xdr:spPr>
        <a:xfrm>
          <a:off x="16032480" y="129184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76</xdr:row>
      <xdr:rowOff>35560</xdr:rowOff>
    </xdr:from>
    <xdr:ext cx="529590" cy="257175"/>
    <xdr:sp macro="" textlink="">
      <xdr:nvSpPr>
        <xdr:cNvPr id="838" name="テキスト ボックス 837"/>
        <xdr:cNvSpPr txBox="1"/>
      </xdr:nvSpPr>
      <xdr:spPr>
        <a:xfrm>
          <a:off x="15571470" y="1278001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96</xdr:col>
      <xdr:colOff>0</xdr:colOff>
      <xdr:row>74</xdr:row>
      <xdr:rowOff>140335</xdr:rowOff>
    </xdr:from>
    <xdr:to>
      <xdr:col>120</xdr:col>
      <xdr:colOff>114300</xdr:colOff>
      <xdr:row>74</xdr:row>
      <xdr:rowOff>140335</xdr:rowOff>
    </xdr:to>
    <xdr:cxnSp macro="">
      <xdr:nvCxnSpPr>
        <xdr:cNvPr id="839" name="直線コネクタ 838"/>
        <xdr:cNvCxnSpPr/>
      </xdr:nvCxnSpPr>
      <xdr:spPr>
        <a:xfrm>
          <a:off x="16032480" y="125495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167640</xdr:rowOff>
    </xdr:from>
    <xdr:ext cx="529590" cy="259080"/>
    <xdr:sp macro="" textlink="">
      <xdr:nvSpPr>
        <xdr:cNvPr id="840" name="テキスト ボックス 839"/>
        <xdr:cNvSpPr txBox="1"/>
      </xdr:nvSpPr>
      <xdr:spPr>
        <a:xfrm>
          <a:off x="15571470" y="12409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xdr:cNvCxnSpPr/>
      </xdr:nvCxnSpPr>
      <xdr:spPr>
        <a:xfrm>
          <a:off x="16032480" y="121754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71</xdr:row>
      <xdr:rowOff>130810</xdr:rowOff>
    </xdr:from>
    <xdr:ext cx="529590" cy="259080"/>
    <xdr:sp macro="" textlink="">
      <xdr:nvSpPr>
        <xdr:cNvPr id="842" name="テキスト ボックス 841"/>
        <xdr:cNvSpPr txBox="1"/>
      </xdr:nvSpPr>
      <xdr:spPr>
        <a:xfrm>
          <a:off x="15571470" y="120370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xdr:cNvCxnSpPr/>
      </xdr:nvCxnSpPr>
      <xdr:spPr>
        <a:xfrm>
          <a:off x="16032480" y="118021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69</xdr:row>
      <xdr:rowOff>92710</xdr:rowOff>
    </xdr:from>
    <xdr:ext cx="593725" cy="257175"/>
    <xdr:sp macro="" textlink="">
      <xdr:nvSpPr>
        <xdr:cNvPr id="844" name="テキスト ボックス 843"/>
        <xdr:cNvSpPr txBox="1"/>
      </xdr:nvSpPr>
      <xdr:spPr>
        <a:xfrm>
          <a:off x="15530830" y="1166368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xdr:cNvCxnSpPr/>
      </xdr:nvCxnSpPr>
      <xdr:spPr>
        <a:xfrm>
          <a:off x="1603248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67</xdr:row>
      <xdr:rowOff>54610</xdr:rowOff>
    </xdr:from>
    <xdr:ext cx="593725" cy="257175"/>
    <xdr:sp macro="" textlink="">
      <xdr:nvSpPr>
        <xdr:cNvPr id="846" name="テキスト ボックス 845"/>
        <xdr:cNvSpPr txBox="1"/>
      </xdr:nvSpPr>
      <xdr:spPr>
        <a:xfrm>
          <a:off x="15530830" y="112903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xdr:cNvSpPr/>
      </xdr:nvSpPr>
      <xdr:spPr>
        <a:xfrm>
          <a:off x="1603248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60960</xdr:rowOff>
    </xdr:from>
    <xdr:to>
      <xdr:col>116</xdr:col>
      <xdr:colOff>62865</xdr:colOff>
      <xdr:row>79</xdr:row>
      <xdr:rowOff>1905</xdr:rowOff>
    </xdr:to>
    <xdr:cxnSp macro="">
      <xdr:nvCxnSpPr>
        <xdr:cNvPr id="848" name="直線コネクタ 847"/>
        <xdr:cNvCxnSpPr/>
      </xdr:nvCxnSpPr>
      <xdr:spPr>
        <a:xfrm flipV="1">
          <a:off x="19434175" y="11799570"/>
          <a:ext cx="1270" cy="14497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5715</xdr:rowOff>
    </xdr:from>
    <xdr:ext cx="532765" cy="259080"/>
    <xdr:sp macro="" textlink="">
      <xdr:nvSpPr>
        <xdr:cNvPr id="849" name="繰出金最小値テキスト"/>
        <xdr:cNvSpPr txBox="1"/>
      </xdr:nvSpPr>
      <xdr:spPr>
        <a:xfrm>
          <a:off x="19486880" y="132530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22,250</a:t>
          </a:r>
          <a:endParaRPr kumimoji="1" lang="ja-JP" altLang="en-US" sz="1000" b="1">
            <a:latin typeface="ＭＳ Ｐゴシック"/>
            <a:ea typeface="ＭＳ Ｐゴシック"/>
          </a:endParaRPr>
        </a:p>
      </xdr:txBody>
    </xdr:sp>
    <xdr:clientData/>
  </xdr:oneCellAnchor>
  <xdr:twoCellAnchor>
    <xdr:from>
      <xdr:col>115</xdr:col>
      <xdr:colOff>165100</xdr:colOff>
      <xdr:row>79</xdr:row>
      <xdr:rowOff>1905</xdr:rowOff>
    </xdr:from>
    <xdr:to>
      <xdr:col>116</xdr:col>
      <xdr:colOff>152400</xdr:colOff>
      <xdr:row>79</xdr:row>
      <xdr:rowOff>1905</xdr:rowOff>
    </xdr:to>
    <xdr:cxnSp macro="">
      <xdr:nvCxnSpPr>
        <xdr:cNvPr id="850" name="直線コネクタ 849"/>
        <xdr:cNvCxnSpPr/>
      </xdr:nvCxnSpPr>
      <xdr:spPr>
        <a:xfrm>
          <a:off x="19370675" y="132492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7620</xdr:rowOff>
    </xdr:from>
    <xdr:ext cx="596900" cy="259080"/>
    <xdr:sp macro="" textlink="">
      <xdr:nvSpPr>
        <xdr:cNvPr id="851" name="繰出金最大値テキスト"/>
        <xdr:cNvSpPr txBox="1"/>
      </xdr:nvSpPr>
      <xdr:spPr>
        <a:xfrm>
          <a:off x="19486880" y="1157859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100,148</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60960</xdr:rowOff>
    </xdr:from>
    <xdr:to>
      <xdr:col>116</xdr:col>
      <xdr:colOff>152400</xdr:colOff>
      <xdr:row>70</xdr:row>
      <xdr:rowOff>60960</xdr:rowOff>
    </xdr:to>
    <xdr:cxnSp macro="">
      <xdr:nvCxnSpPr>
        <xdr:cNvPr id="852" name="直線コネクタ 851"/>
        <xdr:cNvCxnSpPr/>
      </xdr:nvCxnSpPr>
      <xdr:spPr>
        <a:xfrm>
          <a:off x="19370675" y="117995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75</xdr:row>
      <xdr:rowOff>123190</xdr:rowOff>
    </xdr:from>
    <xdr:to>
      <xdr:col>116</xdr:col>
      <xdr:colOff>63500</xdr:colOff>
      <xdr:row>75</xdr:row>
      <xdr:rowOff>143510</xdr:rowOff>
    </xdr:to>
    <xdr:cxnSp macro="">
      <xdr:nvCxnSpPr>
        <xdr:cNvPr id="853" name="直線コネクタ 852"/>
        <xdr:cNvCxnSpPr/>
      </xdr:nvCxnSpPr>
      <xdr:spPr>
        <a:xfrm flipV="1">
          <a:off x="18704560" y="12700000"/>
          <a:ext cx="73152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6350</xdr:rowOff>
    </xdr:from>
    <xdr:ext cx="532765" cy="259080"/>
    <xdr:sp macro="" textlink="">
      <xdr:nvSpPr>
        <xdr:cNvPr id="854" name="繰出金平均値テキスト"/>
        <xdr:cNvSpPr txBox="1"/>
      </xdr:nvSpPr>
      <xdr:spPr>
        <a:xfrm>
          <a:off x="19486880" y="1275080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45,203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28575</xdr:rowOff>
    </xdr:from>
    <xdr:to>
      <xdr:col>116</xdr:col>
      <xdr:colOff>114300</xdr:colOff>
      <xdr:row>76</xdr:row>
      <xdr:rowOff>129540</xdr:rowOff>
    </xdr:to>
    <xdr:sp macro="" textlink="">
      <xdr:nvSpPr>
        <xdr:cNvPr id="855" name="フローチャート: 判断 854"/>
        <xdr:cNvSpPr/>
      </xdr:nvSpPr>
      <xdr:spPr>
        <a:xfrm>
          <a:off x="19385280" y="1277302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143510</xdr:rowOff>
    </xdr:from>
    <xdr:to>
      <xdr:col>111</xdr:col>
      <xdr:colOff>167005</xdr:colOff>
      <xdr:row>75</xdr:row>
      <xdr:rowOff>158750</xdr:rowOff>
    </xdr:to>
    <xdr:cxnSp macro="">
      <xdr:nvCxnSpPr>
        <xdr:cNvPr id="856" name="直線コネクタ 855"/>
        <xdr:cNvCxnSpPr/>
      </xdr:nvCxnSpPr>
      <xdr:spPr>
        <a:xfrm flipV="1">
          <a:off x="17920335" y="12720320"/>
          <a:ext cx="7842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34290</xdr:rowOff>
    </xdr:from>
    <xdr:to>
      <xdr:col>112</xdr:col>
      <xdr:colOff>38100</xdr:colOff>
      <xdr:row>76</xdr:row>
      <xdr:rowOff>135890</xdr:rowOff>
    </xdr:to>
    <xdr:sp macro="" textlink="">
      <xdr:nvSpPr>
        <xdr:cNvPr id="857" name="フローチャート: 判断 856"/>
        <xdr:cNvSpPr/>
      </xdr:nvSpPr>
      <xdr:spPr>
        <a:xfrm>
          <a:off x="18664555" y="1277874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127000</xdr:rowOff>
    </xdr:from>
    <xdr:ext cx="532765" cy="257175"/>
    <xdr:sp macro="" textlink="">
      <xdr:nvSpPr>
        <xdr:cNvPr id="858" name="テキスト ボックス 857"/>
        <xdr:cNvSpPr txBox="1"/>
      </xdr:nvSpPr>
      <xdr:spPr>
        <a:xfrm>
          <a:off x="18471515" y="128714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75</xdr:row>
      <xdr:rowOff>158750</xdr:rowOff>
    </xdr:from>
    <xdr:to>
      <xdr:col>107</xdr:col>
      <xdr:colOff>50800</xdr:colOff>
      <xdr:row>76</xdr:row>
      <xdr:rowOff>5080</xdr:rowOff>
    </xdr:to>
    <xdr:cxnSp macro="">
      <xdr:nvCxnSpPr>
        <xdr:cNvPr id="859" name="直線コネクタ 858"/>
        <xdr:cNvCxnSpPr/>
      </xdr:nvCxnSpPr>
      <xdr:spPr>
        <a:xfrm flipV="1">
          <a:off x="17148810" y="12735560"/>
          <a:ext cx="771525"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44450</xdr:rowOff>
    </xdr:from>
    <xdr:to>
      <xdr:col>107</xdr:col>
      <xdr:colOff>101600</xdr:colOff>
      <xdr:row>76</xdr:row>
      <xdr:rowOff>146050</xdr:rowOff>
    </xdr:to>
    <xdr:sp macro="" textlink="">
      <xdr:nvSpPr>
        <xdr:cNvPr id="860" name="フローチャート: 判断 859"/>
        <xdr:cNvSpPr/>
      </xdr:nvSpPr>
      <xdr:spPr>
        <a:xfrm>
          <a:off x="17869535" y="1278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137160</xdr:rowOff>
    </xdr:from>
    <xdr:ext cx="532765" cy="259080"/>
    <xdr:sp macro="" textlink="">
      <xdr:nvSpPr>
        <xdr:cNvPr id="861" name="テキスト ボックス 860"/>
        <xdr:cNvSpPr txBox="1"/>
      </xdr:nvSpPr>
      <xdr:spPr>
        <a:xfrm>
          <a:off x="17699990" y="128816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44,346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76</xdr:row>
      <xdr:rowOff>5080</xdr:rowOff>
    </xdr:from>
    <xdr:to>
      <xdr:col>102</xdr:col>
      <xdr:colOff>114300</xdr:colOff>
      <xdr:row>76</xdr:row>
      <xdr:rowOff>32385</xdr:rowOff>
    </xdr:to>
    <xdr:cxnSp macro="">
      <xdr:nvCxnSpPr>
        <xdr:cNvPr id="862" name="直線コネクタ 861"/>
        <xdr:cNvCxnSpPr/>
      </xdr:nvCxnSpPr>
      <xdr:spPr>
        <a:xfrm flipV="1">
          <a:off x="16366490" y="12749530"/>
          <a:ext cx="78232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60325</xdr:rowOff>
    </xdr:from>
    <xdr:to>
      <xdr:col>102</xdr:col>
      <xdr:colOff>165100</xdr:colOff>
      <xdr:row>76</xdr:row>
      <xdr:rowOff>161925</xdr:rowOff>
    </xdr:to>
    <xdr:sp macro="" textlink="">
      <xdr:nvSpPr>
        <xdr:cNvPr id="863" name="フローチャート: 判断 862"/>
        <xdr:cNvSpPr/>
      </xdr:nvSpPr>
      <xdr:spPr>
        <a:xfrm>
          <a:off x="17098010" y="12804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76</xdr:row>
      <xdr:rowOff>153035</xdr:rowOff>
    </xdr:from>
    <xdr:ext cx="532765" cy="259080"/>
    <xdr:sp macro="" textlink="">
      <xdr:nvSpPr>
        <xdr:cNvPr id="864" name="テキスト ボックス 863"/>
        <xdr:cNvSpPr txBox="1"/>
      </xdr:nvSpPr>
      <xdr:spPr>
        <a:xfrm>
          <a:off x="16904970" y="128974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43,493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76</xdr:row>
      <xdr:rowOff>116840</xdr:rowOff>
    </xdr:from>
    <xdr:to>
      <xdr:col>98</xdr:col>
      <xdr:colOff>38100</xdr:colOff>
      <xdr:row>77</xdr:row>
      <xdr:rowOff>46990</xdr:rowOff>
    </xdr:to>
    <xdr:sp macro="" textlink="">
      <xdr:nvSpPr>
        <xdr:cNvPr id="865" name="フローチャート: 判断 864"/>
        <xdr:cNvSpPr/>
      </xdr:nvSpPr>
      <xdr:spPr>
        <a:xfrm>
          <a:off x="16326485" y="1286129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77</xdr:row>
      <xdr:rowOff>38100</xdr:rowOff>
    </xdr:from>
    <xdr:ext cx="532765" cy="259080"/>
    <xdr:sp macro="" textlink="">
      <xdr:nvSpPr>
        <xdr:cNvPr id="866" name="テキスト ボックス 865"/>
        <xdr:cNvSpPr txBox="1"/>
      </xdr:nvSpPr>
      <xdr:spPr>
        <a:xfrm>
          <a:off x="16133445" y="1295019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40,540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2000" cy="259080"/>
    <xdr:sp macro="" textlink="">
      <xdr:nvSpPr>
        <xdr:cNvPr id="867" name="テキスト ボックス 866"/>
        <xdr:cNvSpPr txBox="1"/>
      </xdr:nvSpPr>
      <xdr:spPr>
        <a:xfrm>
          <a:off x="1926907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167005</xdr:colOff>
      <xdr:row>81</xdr:row>
      <xdr:rowOff>80010</xdr:rowOff>
    </xdr:from>
    <xdr:ext cx="762000" cy="259080"/>
    <xdr:sp macro="" textlink="">
      <xdr:nvSpPr>
        <xdr:cNvPr id="868" name="テキスト ボックス 867"/>
        <xdr:cNvSpPr txBox="1"/>
      </xdr:nvSpPr>
      <xdr:spPr>
        <a:xfrm>
          <a:off x="185375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0095" cy="259080"/>
    <xdr:sp macro="" textlink="">
      <xdr:nvSpPr>
        <xdr:cNvPr id="869" name="テキスト ボックス 868"/>
        <xdr:cNvSpPr txBox="1"/>
      </xdr:nvSpPr>
      <xdr:spPr>
        <a:xfrm>
          <a:off x="17753330"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0095" cy="259080"/>
    <xdr:sp macro="" textlink="">
      <xdr:nvSpPr>
        <xdr:cNvPr id="870" name="テキスト ボックス 869"/>
        <xdr:cNvSpPr txBox="1"/>
      </xdr:nvSpPr>
      <xdr:spPr>
        <a:xfrm>
          <a:off x="16981805"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167005</xdr:colOff>
      <xdr:row>81</xdr:row>
      <xdr:rowOff>80010</xdr:rowOff>
    </xdr:from>
    <xdr:ext cx="762000" cy="259080"/>
    <xdr:sp macro="" textlink="">
      <xdr:nvSpPr>
        <xdr:cNvPr id="871" name="テキスト ボックス 870"/>
        <xdr:cNvSpPr txBox="1"/>
      </xdr:nvSpPr>
      <xdr:spPr>
        <a:xfrm>
          <a:off x="1619948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72390</xdr:rowOff>
    </xdr:from>
    <xdr:to>
      <xdr:col>116</xdr:col>
      <xdr:colOff>114300</xdr:colOff>
      <xdr:row>76</xdr:row>
      <xdr:rowOff>2540</xdr:rowOff>
    </xdr:to>
    <xdr:sp macro="" textlink="">
      <xdr:nvSpPr>
        <xdr:cNvPr id="872" name="楕円 871"/>
        <xdr:cNvSpPr/>
      </xdr:nvSpPr>
      <xdr:spPr>
        <a:xfrm>
          <a:off x="19385280" y="1264920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95250</xdr:rowOff>
    </xdr:from>
    <xdr:ext cx="532765" cy="259080"/>
    <xdr:sp macro="" textlink="">
      <xdr:nvSpPr>
        <xdr:cNvPr id="873" name="繰出金該当値テキスト"/>
        <xdr:cNvSpPr txBox="1"/>
      </xdr:nvSpPr>
      <xdr:spPr>
        <a:xfrm>
          <a:off x="19486880" y="1250442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51,862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92710</xdr:rowOff>
    </xdr:from>
    <xdr:to>
      <xdr:col>112</xdr:col>
      <xdr:colOff>38100</xdr:colOff>
      <xdr:row>76</xdr:row>
      <xdr:rowOff>22860</xdr:rowOff>
    </xdr:to>
    <xdr:sp macro="" textlink="">
      <xdr:nvSpPr>
        <xdr:cNvPr id="874" name="楕円 873"/>
        <xdr:cNvSpPr/>
      </xdr:nvSpPr>
      <xdr:spPr>
        <a:xfrm>
          <a:off x="18664555" y="1266952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39370</xdr:rowOff>
    </xdr:from>
    <xdr:ext cx="532765" cy="259080"/>
    <xdr:sp macro="" textlink="">
      <xdr:nvSpPr>
        <xdr:cNvPr id="875" name="テキスト ボックス 874"/>
        <xdr:cNvSpPr txBox="1"/>
      </xdr:nvSpPr>
      <xdr:spPr>
        <a:xfrm>
          <a:off x="18471515" y="124485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50,798</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107950</xdr:rowOff>
    </xdr:from>
    <xdr:to>
      <xdr:col>107</xdr:col>
      <xdr:colOff>101600</xdr:colOff>
      <xdr:row>76</xdr:row>
      <xdr:rowOff>38100</xdr:rowOff>
    </xdr:to>
    <xdr:sp macro="" textlink="">
      <xdr:nvSpPr>
        <xdr:cNvPr id="876" name="楕円 875"/>
        <xdr:cNvSpPr/>
      </xdr:nvSpPr>
      <xdr:spPr>
        <a:xfrm>
          <a:off x="17869535" y="12684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74</xdr:row>
      <xdr:rowOff>54610</xdr:rowOff>
    </xdr:from>
    <xdr:ext cx="532765" cy="257175"/>
    <xdr:sp macro="" textlink="">
      <xdr:nvSpPr>
        <xdr:cNvPr id="877" name="テキスト ボックス 876"/>
        <xdr:cNvSpPr txBox="1"/>
      </xdr:nvSpPr>
      <xdr:spPr>
        <a:xfrm>
          <a:off x="17699990" y="124637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50,008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75</xdr:row>
      <xdr:rowOff>125730</xdr:rowOff>
    </xdr:from>
    <xdr:to>
      <xdr:col>102</xdr:col>
      <xdr:colOff>165100</xdr:colOff>
      <xdr:row>76</xdr:row>
      <xdr:rowOff>55880</xdr:rowOff>
    </xdr:to>
    <xdr:sp macro="" textlink="">
      <xdr:nvSpPr>
        <xdr:cNvPr id="878" name="楕円 877"/>
        <xdr:cNvSpPr/>
      </xdr:nvSpPr>
      <xdr:spPr>
        <a:xfrm>
          <a:off x="17098010" y="12702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74</xdr:row>
      <xdr:rowOff>72390</xdr:rowOff>
    </xdr:from>
    <xdr:ext cx="532765" cy="257175"/>
    <xdr:sp macro="" textlink="">
      <xdr:nvSpPr>
        <xdr:cNvPr id="879" name="テキスト ボックス 878"/>
        <xdr:cNvSpPr txBox="1"/>
      </xdr:nvSpPr>
      <xdr:spPr>
        <a:xfrm>
          <a:off x="16904970" y="1248156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49,054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75</xdr:row>
      <xdr:rowOff>153035</xdr:rowOff>
    </xdr:from>
    <xdr:to>
      <xdr:col>98</xdr:col>
      <xdr:colOff>38100</xdr:colOff>
      <xdr:row>76</xdr:row>
      <xdr:rowOff>83185</xdr:rowOff>
    </xdr:to>
    <xdr:sp macro="" textlink="">
      <xdr:nvSpPr>
        <xdr:cNvPr id="880" name="楕円 879"/>
        <xdr:cNvSpPr/>
      </xdr:nvSpPr>
      <xdr:spPr>
        <a:xfrm>
          <a:off x="16326485" y="1272984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74</xdr:row>
      <xdr:rowOff>99695</xdr:rowOff>
    </xdr:from>
    <xdr:ext cx="532765" cy="259080"/>
    <xdr:sp macro="" textlink="">
      <xdr:nvSpPr>
        <xdr:cNvPr id="881" name="テキスト ボックス 880"/>
        <xdr:cNvSpPr txBox="1"/>
      </xdr:nvSpPr>
      <xdr:spPr>
        <a:xfrm>
          <a:off x="16133445" y="125088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47,648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xdr:cNvSpPr/>
      </xdr:nvSpPr>
      <xdr:spPr>
        <a:xfrm>
          <a:off x="1603248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140335</xdr:rowOff>
    </xdr:to>
    <xdr:sp macro="" textlink="">
      <xdr:nvSpPr>
        <xdr:cNvPr id="883" name="正方形/長方形 882"/>
        <xdr:cNvSpPr/>
      </xdr:nvSpPr>
      <xdr:spPr>
        <a:xfrm>
          <a:off x="161594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xdr:cNvSpPr/>
      </xdr:nvSpPr>
      <xdr:spPr>
        <a:xfrm>
          <a:off x="161594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140335</xdr:rowOff>
    </xdr:to>
    <xdr:sp macro="" textlink="">
      <xdr:nvSpPr>
        <xdr:cNvPr id="885" name="正方形/長方形 884"/>
        <xdr:cNvSpPr/>
      </xdr:nvSpPr>
      <xdr:spPr>
        <a:xfrm>
          <a:off x="1703451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xdr:cNvSpPr/>
      </xdr:nvSpPr>
      <xdr:spPr>
        <a:xfrm>
          <a:off x="1703451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140335</xdr:rowOff>
    </xdr:to>
    <xdr:sp macro="" textlink="">
      <xdr:nvSpPr>
        <xdr:cNvPr id="887" name="正方形/長方形 886"/>
        <xdr:cNvSpPr/>
      </xdr:nvSpPr>
      <xdr:spPr>
        <a:xfrm>
          <a:off x="1803654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xdr:cNvSpPr/>
      </xdr:nvSpPr>
      <xdr:spPr>
        <a:xfrm>
          <a:off x="1803654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xdr:cNvSpPr/>
      </xdr:nvSpPr>
      <xdr:spPr>
        <a:xfrm>
          <a:off x="1603248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85" cy="225425"/>
    <xdr:sp macro="" textlink="">
      <xdr:nvSpPr>
        <xdr:cNvPr id="890" name="テキスト ボックス 889"/>
        <xdr:cNvSpPr txBox="1"/>
      </xdr:nvSpPr>
      <xdr:spPr>
        <a:xfrm>
          <a:off x="1601787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xdr:cNvCxnSpPr/>
      </xdr:nvCxnSpPr>
      <xdr:spPr>
        <a:xfrm>
          <a:off x="1603248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2" name="直線コネクタ 891"/>
        <xdr:cNvCxnSpPr/>
      </xdr:nvCxnSpPr>
      <xdr:spPr>
        <a:xfrm>
          <a:off x="1603248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7015" cy="257175"/>
    <xdr:sp macro="" textlink="">
      <xdr:nvSpPr>
        <xdr:cNvPr id="893" name="テキスト ボックス 892"/>
        <xdr:cNvSpPr txBox="1"/>
      </xdr:nvSpPr>
      <xdr:spPr>
        <a:xfrm>
          <a:off x="15830550" y="157708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4" name="直線コネクタ 893"/>
        <xdr:cNvCxnSpPr/>
      </xdr:nvCxnSpPr>
      <xdr:spPr>
        <a:xfrm>
          <a:off x="1603248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7015" cy="257175"/>
    <xdr:sp macro="" textlink="">
      <xdr:nvSpPr>
        <xdr:cNvPr id="895" name="テキスト ボックス 894"/>
        <xdr:cNvSpPr txBox="1"/>
      </xdr:nvSpPr>
      <xdr:spPr>
        <a:xfrm>
          <a:off x="15830550" y="1464310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6" name="前年度繰上充用金グラフ枠"/>
        <xdr:cNvSpPr/>
      </xdr:nvSpPr>
      <xdr:spPr>
        <a:xfrm>
          <a:off x="1603248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897" name="直線コネクタ 896"/>
        <xdr:cNvCxnSpPr/>
      </xdr:nvCxnSpPr>
      <xdr:spPr>
        <a:xfrm>
          <a:off x="1943417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7650" cy="259080"/>
    <xdr:sp macro="" textlink="">
      <xdr:nvSpPr>
        <xdr:cNvPr id="898" name="前年度繰上充用金最小値テキスト"/>
        <xdr:cNvSpPr txBox="1"/>
      </xdr:nvSpPr>
      <xdr:spPr>
        <a:xfrm>
          <a:off x="19486880" y="159550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7650" cy="259080"/>
    <xdr:sp macro="" textlink="">
      <xdr:nvSpPr>
        <xdr:cNvPr id="900" name="前年度繰上充用金最大値テキスト"/>
        <xdr:cNvSpPr txBox="1"/>
      </xdr:nvSpPr>
      <xdr:spPr>
        <a:xfrm>
          <a:off x="19486880" y="156121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1" name="直線コネクタ 900"/>
        <xdr:cNvCxnSpPr/>
      </xdr:nvCxnSpPr>
      <xdr:spPr>
        <a:xfrm>
          <a:off x="19370675" y="159131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94</xdr:row>
      <xdr:rowOff>139700</xdr:rowOff>
    </xdr:from>
    <xdr:to>
      <xdr:col>116</xdr:col>
      <xdr:colOff>63500</xdr:colOff>
      <xdr:row>94</xdr:row>
      <xdr:rowOff>139700</xdr:rowOff>
    </xdr:to>
    <xdr:cxnSp macro="">
      <xdr:nvCxnSpPr>
        <xdr:cNvPr id="902" name="直線コネクタ 901"/>
        <xdr:cNvCxnSpPr/>
      </xdr:nvCxnSpPr>
      <xdr:spPr>
        <a:xfrm>
          <a:off x="18704560" y="1591310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7650" cy="259080"/>
    <xdr:sp macro="" textlink="">
      <xdr:nvSpPr>
        <xdr:cNvPr id="903" name="前年度繰上充用金平均値テキスト"/>
        <xdr:cNvSpPr txBox="1"/>
      </xdr:nvSpPr>
      <xdr:spPr>
        <a:xfrm>
          <a:off x="19486880" y="15840710"/>
          <a:ext cx="247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4" name="フローチャート: 判断 903"/>
        <xdr:cNvSpPr/>
      </xdr:nvSpPr>
      <xdr:spPr>
        <a:xfrm>
          <a:off x="1938528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167005</xdr:colOff>
      <xdr:row>94</xdr:row>
      <xdr:rowOff>139700</xdr:rowOff>
    </xdr:to>
    <xdr:cxnSp macro="">
      <xdr:nvCxnSpPr>
        <xdr:cNvPr id="905" name="直線コネクタ 904"/>
        <xdr:cNvCxnSpPr/>
      </xdr:nvCxnSpPr>
      <xdr:spPr>
        <a:xfrm>
          <a:off x="17920335" y="15913100"/>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6" name="フローチャート: 判断 905"/>
        <xdr:cNvSpPr/>
      </xdr:nvSpPr>
      <xdr:spPr>
        <a:xfrm>
          <a:off x="1866455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9555" cy="259080"/>
    <xdr:sp macro="" textlink="">
      <xdr:nvSpPr>
        <xdr:cNvPr id="907" name="テキスト ボックス 906"/>
        <xdr:cNvSpPr txBox="1"/>
      </xdr:nvSpPr>
      <xdr:spPr>
        <a:xfrm>
          <a:off x="18590895"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8" name="直線コネクタ 907"/>
        <xdr:cNvCxnSpPr/>
      </xdr:nvCxnSpPr>
      <xdr:spPr>
        <a:xfrm>
          <a:off x="17148810" y="15913100"/>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9" name="フローチャート: 判断 908"/>
        <xdr:cNvSpPr/>
      </xdr:nvSpPr>
      <xdr:spPr>
        <a:xfrm>
          <a:off x="17869535"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9555" cy="259080"/>
    <xdr:sp macro="" textlink="">
      <xdr:nvSpPr>
        <xdr:cNvPr id="910" name="テキスト ボックス 909"/>
        <xdr:cNvSpPr txBox="1"/>
      </xdr:nvSpPr>
      <xdr:spPr>
        <a:xfrm>
          <a:off x="1781937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94</xdr:row>
      <xdr:rowOff>139700</xdr:rowOff>
    </xdr:from>
    <xdr:to>
      <xdr:col>102</xdr:col>
      <xdr:colOff>114300</xdr:colOff>
      <xdr:row>94</xdr:row>
      <xdr:rowOff>139700</xdr:rowOff>
    </xdr:to>
    <xdr:cxnSp macro="">
      <xdr:nvCxnSpPr>
        <xdr:cNvPr id="911" name="直線コネクタ 910"/>
        <xdr:cNvCxnSpPr/>
      </xdr:nvCxnSpPr>
      <xdr:spPr>
        <a:xfrm>
          <a:off x="16366490" y="15913100"/>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2" name="フローチャート: 判断 911"/>
        <xdr:cNvSpPr/>
      </xdr:nvSpPr>
      <xdr:spPr>
        <a:xfrm>
          <a:off x="1709801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95</xdr:row>
      <xdr:rowOff>10160</xdr:rowOff>
    </xdr:from>
    <xdr:ext cx="249555" cy="259080"/>
    <xdr:sp macro="" textlink="">
      <xdr:nvSpPr>
        <xdr:cNvPr id="913" name="テキスト ボックス 912"/>
        <xdr:cNvSpPr txBox="1"/>
      </xdr:nvSpPr>
      <xdr:spPr>
        <a:xfrm>
          <a:off x="1703451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4" name="フローチャート: 判断 913"/>
        <xdr:cNvSpPr/>
      </xdr:nvSpPr>
      <xdr:spPr>
        <a:xfrm>
          <a:off x="16326485" y="1586230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9555" cy="259080"/>
    <xdr:sp macro="" textlink="">
      <xdr:nvSpPr>
        <xdr:cNvPr id="915" name="テキスト ボックス 914"/>
        <xdr:cNvSpPr txBox="1"/>
      </xdr:nvSpPr>
      <xdr:spPr>
        <a:xfrm>
          <a:off x="16252825"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2000" cy="259080"/>
    <xdr:sp macro="" textlink="">
      <xdr:nvSpPr>
        <xdr:cNvPr id="916" name="テキスト ボックス 915"/>
        <xdr:cNvSpPr txBox="1"/>
      </xdr:nvSpPr>
      <xdr:spPr>
        <a:xfrm>
          <a:off x="1926907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167005</xdr:colOff>
      <xdr:row>101</xdr:row>
      <xdr:rowOff>80010</xdr:rowOff>
    </xdr:from>
    <xdr:ext cx="762000" cy="259080"/>
    <xdr:sp macro="" textlink="">
      <xdr:nvSpPr>
        <xdr:cNvPr id="917" name="テキスト ボックス 916"/>
        <xdr:cNvSpPr txBox="1"/>
      </xdr:nvSpPr>
      <xdr:spPr>
        <a:xfrm>
          <a:off x="185375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0095" cy="259080"/>
    <xdr:sp macro="" textlink="">
      <xdr:nvSpPr>
        <xdr:cNvPr id="918" name="テキスト ボックス 917"/>
        <xdr:cNvSpPr txBox="1"/>
      </xdr:nvSpPr>
      <xdr:spPr>
        <a:xfrm>
          <a:off x="1775333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0095" cy="259080"/>
    <xdr:sp macro="" textlink="">
      <xdr:nvSpPr>
        <xdr:cNvPr id="919" name="テキスト ボックス 918"/>
        <xdr:cNvSpPr txBox="1"/>
      </xdr:nvSpPr>
      <xdr:spPr>
        <a:xfrm>
          <a:off x="16981805"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167005</xdr:colOff>
      <xdr:row>101</xdr:row>
      <xdr:rowOff>80010</xdr:rowOff>
    </xdr:from>
    <xdr:ext cx="762000" cy="259080"/>
    <xdr:sp macro="" textlink="">
      <xdr:nvSpPr>
        <xdr:cNvPr id="920" name="テキスト ボックス 919"/>
        <xdr:cNvSpPr txBox="1"/>
      </xdr:nvSpPr>
      <xdr:spPr>
        <a:xfrm>
          <a:off x="1619948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楕円 920"/>
        <xdr:cNvSpPr/>
      </xdr:nvSpPr>
      <xdr:spPr>
        <a:xfrm>
          <a:off x="1938528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7650" cy="259080"/>
    <xdr:sp macro="" textlink="">
      <xdr:nvSpPr>
        <xdr:cNvPr id="922" name="前年度繰上充用金該当値テキスト"/>
        <xdr:cNvSpPr txBox="1"/>
      </xdr:nvSpPr>
      <xdr:spPr>
        <a:xfrm>
          <a:off x="19486880" y="1572641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3" name="楕円 922"/>
        <xdr:cNvSpPr/>
      </xdr:nvSpPr>
      <xdr:spPr>
        <a:xfrm>
          <a:off x="1866455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9555" cy="259080"/>
    <xdr:sp macro="" textlink="">
      <xdr:nvSpPr>
        <xdr:cNvPr id="924" name="テキスト ボックス 923"/>
        <xdr:cNvSpPr txBox="1"/>
      </xdr:nvSpPr>
      <xdr:spPr>
        <a:xfrm>
          <a:off x="18590895"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5" name="楕円 924"/>
        <xdr:cNvSpPr/>
      </xdr:nvSpPr>
      <xdr:spPr>
        <a:xfrm>
          <a:off x="17869535"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9555" cy="259080"/>
    <xdr:sp macro="" textlink="">
      <xdr:nvSpPr>
        <xdr:cNvPr id="926" name="テキスト ボックス 925"/>
        <xdr:cNvSpPr txBox="1"/>
      </xdr:nvSpPr>
      <xdr:spPr>
        <a:xfrm>
          <a:off x="1781937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7" name="楕円 926"/>
        <xdr:cNvSpPr/>
      </xdr:nvSpPr>
      <xdr:spPr>
        <a:xfrm>
          <a:off x="1709801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93</xdr:row>
      <xdr:rowOff>35560</xdr:rowOff>
    </xdr:from>
    <xdr:ext cx="249555" cy="259080"/>
    <xdr:sp macro="" textlink="">
      <xdr:nvSpPr>
        <xdr:cNvPr id="928" name="テキスト ボックス 927"/>
        <xdr:cNvSpPr txBox="1"/>
      </xdr:nvSpPr>
      <xdr:spPr>
        <a:xfrm>
          <a:off x="1703451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9" name="楕円 928"/>
        <xdr:cNvSpPr/>
      </xdr:nvSpPr>
      <xdr:spPr>
        <a:xfrm>
          <a:off x="16326485" y="158623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9555" cy="259080"/>
    <xdr:sp macro="" textlink="">
      <xdr:nvSpPr>
        <xdr:cNvPr id="930" name="テキスト ボックス 929"/>
        <xdr:cNvSpPr txBox="1"/>
      </xdr:nvSpPr>
      <xdr:spPr>
        <a:xfrm>
          <a:off x="16252825"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1" name="正方形/長方形 930"/>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2" name="正方形/長方形 931"/>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3" name="テキスト ボックス 932"/>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物価高騰対策としての非課税世帯等への給付を行ったことや，近年障害福祉サービスや障害児通所給付等が右肩上がりで増加していることで，扶助費が</a:t>
          </a:r>
          <a:r>
            <a:rPr kumimoji="1" lang="en-US" altLang="ja-JP" sz="1300">
              <a:latin typeface="ＭＳ Ｐゴシック"/>
              <a:ea typeface="ＭＳ Ｐゴシック"/>
            </a:rPr>
            <a:t>9,339</a:t>
          </a:r>
          <a:r>
            <a:rPr kumimoji="1" lang="ja-JP" altLang="en-US" sz="1300">
              <a:latin typeface="ＭＳ Ｐゴシック"/>
              <a:ea typeface="ＭＳ Ｐゴシック"/>
            </a:rPr>
            <a:t>円の大幅増となっており，類似団体平均を大きく上回っている。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また，一部事務組合への負担金や公営企業への繰出金の大幅増，新型コロナ・物価高騰対策の補助金事業の実施により補助費等も</a:t>
          </a:r>
          <a:r>
            <a:rPr kumimoji="1" lang="en-US" altLang="ja-JP" sz="1300">
              <a:latin typeface="ＭＳ Ｐゴシック"/>
              <a:ea typeface="ＭＳ Ｐゴシック"/>
            </a:rPr>
            <a:t>6,451</a:t>
          </a:r>
          <a:r>
            <a:rPr kumimoji="1" lang="ja-JP" altLang="en-US" sz="1300">
              <a:latin typeface="ＭＳ Ｐゴシック"/>
              <a:ea typeface="ＭＳ Ｐゴシック"/>
            </a:rPr>
            <a:t>円の大幅増となり，こちらも類似団体平均を大きく上回っている。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一方で，普通建設事業費については，民間の認定こども園整備事業への補助金や救急艇購入費が皆減となったこと，令和</a:t>
          </a:r>
          <a:r>
            <a:rPr kumimoji="1" lang="en-US" altLang="ja-JP" sz="1300">
              <a:latin typeface="ＭＳ Ｐゴシック"/>
              <a:ea typeface="ＭＳ Ｐゴシック"/>
            </a:rPr>
            <a:t>5</a:t>
          </a:r>
          <a:r>
            <a:rPr kumimoji="1" lang="ja-JP" altLang="en-US" sz="1300">
              <a:latin typeface="ＭＳ Ｐゴシック"/>
              <a:ea typeface="ＭＳ Ｐゴシック"/>
            </a:rPr>
            <a:t>年度は学校施設の大規模改修事業がなかったことなどにより，</a:t>
          </a:r>
          <a:r>
            <a:rPr kumimoji="1" lang="en-US" altLang="ja-JP" sz="1300">
              <a:latin typeface="ＭＳ Ｐゴシック"/>
              <a:ea typeface="ＭＳ Ｐゴシック"/>
            </a:rPr>
            <a:t>8,265</a:t>
          </a:r>
          <a:r>
            <a:rPr kumimoji="1" lang="ja-JP" altLang="en-US" sz="1300">
              <a:latin typeface="ＭＳ Ｐゴシック"/>
              <a:ea typeface="ＭＳ Ｐゴシック"/>
            </a:rPr>
            <a:t>円の大幅減となり，類似団体平均を大きく下回った。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貸付金については，地域総合整備資金貸付金事業の実施により一時的に大きく増加している。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564515" y="127000"/>
          <a:ext cx="1112583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6700500" y="190500"/>
          <a:ext cx="34544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6719550" y="215900"/>
          <a:ext cx="34099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6744950" y="241300"/>
          <a:ext cx="33528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岡山県笠岡市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4258925" y="190500"/>
          <a:ext cx="233172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4284325" y="215900"/>
          <a:ext cx="228727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4309725" y="241300"/>
          <a:ext cx="223012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5</a:t>
          </a:r>
          <a:r>
            <a:rPr kumimoji="1" lang="ja-JP" altLang="en-US" sz="2000" b="1">
              <a:solidFill>
                <a:srgbClr val="FFFFFF"/>
              </a:solidFill>
              <a:latin typeface="ＭＳ ゴシック"/>
              <a:ea typeface="ＭＳ ゴシック"/>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668020" y="873760"/>
          <a:ext cx="8851265"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795020" y="905510"/>
          <a:ext cx="1209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1964055" y="905510"/>
          <a:ext cx="12344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44,773
43,966
136.07
26,698,472
26,287,188
336,901
13,548,567
28,106,413</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133090" y="905510"/>
          <a:ext cx="133604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(R6.1.1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469130" y="924560"/>
          <a:ext cx="177355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242685" y="924560"/>
          <a:ext cx="1105535"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7.8
48.2</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7411720" y="937260"/>
          <a:ext cx="564515"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469130" y="1680210"/>
          <a:ext cx="1773555"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306185" y="1680210"/>
          <a:ext cx="33401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R01  Ⅱ</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9711690" y="873760"/>
          <a:ext cx="133604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9948545" y="937260"/>
          <a:ext cx="12725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9948545" y="1196340"/>
          <a:ext cx="12725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9948545" y="1518920"/>
          <a:ext cx="12725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9794240" y="1047750"/>
          <a:ext cx="1860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9848215" y="100076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9848215" y="125984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9871075"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9813290" y="149733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9871075"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9813290" y="1866900"/>
          <a:ext cx="1479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28015"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175"/>
    <xdr:sp macro="" textlink="">
      <xdr:nvSpPr>
        <xdr:cNvPr id="30" name="テキスト ボックス 29"/>
        <xdr:cNvSpPr txBox="1"/>
      </xdr:nvSpPr>
      <xdr:spPr>
        <a:xfrm>
          <a:off x="628015" y="3110230"/>
          <a:ext cx="60464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31505" cy="259080"/>
    <xdr:sp macro="" textlink="">
      <xdr:nvSpPr>
        <xdr:cNvPr id="31" name="テキスト ボックス 30"/>
        <xdr:cNvSpPr txBox="1"/>
      </xdr:nvSpPr>
      <xdr:spPr>
        <a:xfrm>
          <a:off x="628015" y="3420110"/>
          <a:ext cx="82315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5</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66802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79502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79502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67005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67005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2,645</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6720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6720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2,961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66802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85" cy="225425"/>
    <xdr:sp macro="" textlink="">
      <xdr:nvSpPr>
        <xdr:cNvPr id="40" name="テキスト ボックス 39"/>
        <xdr:cNvSpPr txBox="1"/>
      </xdr:nvSpPr>
      <xdr:spPr>
        <a:xfrm>
          <a:off x="65341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66802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40</xdr:row>
      <xdr:rowOff>111760</xdr:rowOff>
    </xdr:from>
    <xdr:ext cx="467360" cy="259080"/>
    <xdr:sp macro="" textlink="">
      <xdr:nvSpPr>
        <xdr:cNvPr id="42" name="テキスト ボックス 41"/>
        <xdr:cNvSpPr txBox="1"/>
      </xdr:nvSpPr>
      <xdr:spPr>
        <a:xfrm>
          <a:off x="271145" y="68211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668020" y="65862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38</xdr:row>
      <xdr:rowOff>73660</xdr:rowOff>
    </xdr:from>
    <xdr:ext cx="467360" cy="257175"/>
    <xdr:sp macro="" textlink="">
      <xdr:nvSpPr>
        <xdr:cNvPr id="44" name="テキスト ボックス 43"/>
        <xdr:cNvSpPr txBox="1"/>
      </xdr:nvSpPr>
      <xdr:spPr>
        <a:xfrm>
          <a:off x="271145" y="644779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668020" y="62128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7360" cy="257175"/>
    <xdr:sp macro="" textlink="">
      <xdr:nvSpPr>
        <xdr:cNvPr id="46" name="テキスト ボックス 45"/>
        <xdr:cNvSpPr txBox="1"/>
      </xdr:nvSpPr>
      <xdr:spPr>
        <a:xfrm>
          <a:off x="271145" y="607441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34</xdr:row>
      <xdr:rowOff>140335</xdr:rowOff>
    </xdr:from>
    <xdr:to>
      <xdr:col>28</xdr:col>
      <xdr:colOff>114300</xdr:colOff>
      <xdr:row>34</xdr:row>
      <xdr:rowOff>140335</xdr:rowOff>
    </xdr:to>
    <xdr:cxnSp macro="">
      <xdr:nvCxnSpPr>
        <xdr:cNvPr id="47" name="直線コネクタ 46"/>
        <xdr:cNvCxnSpPr/>
      </xdr:nvCxnSpPr>
      <xdr:spPr>
        <a:xfrm>
          <a:off x="668020" y="5843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167640</xdr:rowOff>
    </xdr:from>
    <xdr:ext cx="467360" cy="259080"/>
    <xdr:sp macro="" textlink="">
      <xdr:nvSpPr>
        <xdr:cNvPr id="48" name="テキスト ボックス 47"/>
        <xdr:cNvSpPr txBox="1"/>
      </xdr:nvSpPr>
      <xdr:spPr>
        <a:xfrm>
          <a:off x="271145"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668020" y="54698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7360" cy="259080"/>
    <xdr:sp macro="" textlink="">
      <xdr:nvSpPr>
        <xdr:cNvPr id="50" name="テキスト ボックス 49"/>
        <xdr:cNvSpPr txBox="1"/>
      </xdr:nvSpPr>
      <xdr:spPr>
        <a:xfrm>
          <a:off x="271145" y="5331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668020" y="50965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7360" cy="257175"/>
    <xdr:sp macro="" textlink="">
      <xdr:nvSpPr>
        <xdr:cNvPr id="52" name="テキスト ボックス 51"/>
        <xdr:cNvSpPr txBox="1"/>
      </xdr:nvSpPr>
      <xdr:spPr>
        <a:xfrm>
          <a:off x="271145" y="495808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66802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27</xdr:row>
      <xdr:rowOff>54610</xdr:rowOff>
    </xdr:from>
    <xdr:ext cx="467360" cy="257175"/>
    <xdr:sp macro="" textlink="">
      <xdr:nvSpPr>
        <xdr:cNvPr id="54" name="テキスト ボックス 53"/>
        <xdr:cNvSpPr txBox="1"/>
      </xdr:nvSpPr>
      <xdr:spPr>
        <a:xfrm>
          <a:off x="271145" y="458470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66802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52070</xdr:rowOff>
    </xdr:from>
    <xdr:to>
      <xdr:col>24</xdr:col>
      <xdr:colOff>62865</xdr:colOff>
      <xdr:row>38</xdr:row>
      <xdr:rowOff>144780</xdr:rowOff>
    </xdr:to>
    <xdr:cxnSp macro="">
      <xdr:nvCxnSpPr>
        <xdr:cNvPr id="56" name="直線コネクタ 55"/>
        <xdr:cNvCxnSpPr/>
      </xdr:nvCxnSpPr>
      <xdr:spPr>
        <a:xfrm flipV="1">
          <a:off x="4069715" y="5085080"/>
          <a:ext cx="1270" cy="14338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148590</xdr:rowOff>
    </xdr:from>
    <xdr:ext cx="467995" cy="257175"/>
    <xdr:sp macro="" textlink="">
      <xdr:nvSpPr>
        <xdr:cNvPr id="57" name="議会費最小値テキスト"/>
        <xdr:cNvSpPr txBox="1"/>
      </xdr:nvSpPr>
      <xdr:spPr>
        <a:xfrm>
          <a:off x="4122420" y="652272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3,186</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144780</xdr:rowOff>
    </xdr:from>
    <xdr:to>
      <xdr:col>24</xdr:col>
      <xdr:colOff>152400</xdr:colOff>
      <xdr:row>38</xdr:row>
      <xdr:rowOff>144780</xdr:rowOff>
    </xdr:to>
    <xdr:cxnSp macro="">
      <xdr:nvCxnSpPr>
        <xdr:cNvPr id="58" name="直線コネクタ 57"/>
        <xdr:cNvCxnSpPr/>
      </xdr:nvCxnSpPr>
      <xdr:spPr>
        <a:xfrm>
          <a:off x="4006215" y="65189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167640</xdr:rowOff>
    </xdr:from>
    <xdr:ext cx="467995" cy="259080"/>
    <xdr:sp macro="" textlink="">
      <xdr:nvSpPr>
        <xdr:cNvPr id="59" name="議会費最大値テキスト"/>
        <xdr:cNvSpPr txBox="1"/>
      </xdr:nvSpPr>
      <xdr:spPr>
        <a:xfrm>
          <a:off x="4122420" y="486537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7,030</a:t>
          </a:r>
          <a:endParaRPr kumimoji="1" lang="ja-JP" altLang="en-US" sz="1000" b="1">
            <a:latin typeface="ＭＳ Ｐゴシック"/>
          </a:endParaRPr>
        </a:p>
      </xdr:txBody>
    </xdr:sp>
    <xdr:clientData/>
  </xdr:oneCellAnchor>
  <xdr:twoCellAnchor>
    <xdr:from>
      <xdr:col>23</xdr:col>
      <xdr:colOff>165100</xdr:colOff>
      <xdr:row>30</xdr:row>
      <xdr:rowOff>52070</xdr:rowOff>
    </xdr:from>
    <xdr:to>
      <xdr:col>24</xdr:col>
      <xdr:colOff>152400</xdr:colOff>
      <xdr:row>30</xdr:row>
      <xdr:rowOff>52070</xdr:rowOff>
    </xdr:to>
    <xdr:cxnSp macro="">
      <xdr:nvCxnSpPr>
        <xdr:cNvPr id="60" name="直線コネクタ 59"/>
        <xdr:cNvCxnSpPr/>
      </xdr:nvCxnSpPr>
      <xdr:spPr>
        <a:xfrm>
          <a:off x="4006215" y="50850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34</xdr:row>
      <xdr:rowOff>31750</xdr:rowOff>
    </xdr:from>
    <xdr:to>
      <xdr:col>24</xdr:col>
      <xdr:colOff>63500</xdr:colOff>
      <xdr:row>34</xdr:row>
      <xdr:rowOff>100330</xdr:rowOff>
    </xdr:to>
    <xdr:cxnSp macro="">
      <xdr:nvCxnSpPr>
        <xdr:cNvPr id="61" name="直線コネクタ 60"/>
        <xdr:cNvCxnSpPr/>
      </xdr:nvCxnSpPr>
      <xdr:spPr>
        <a:xfrm flipV="1">
          <a:off x="3340100" y="5735320"/>
          <a:ext cx="73152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32385</xdr:rowOff>
    </xdr:from>
    <xdr:ext cx="467995" cy="257175"/>
    <xdr:sp macro="" textlink="">
      <xdr:nvSpPr>
        <xdr:cNvPr id="62" name="議会費平均値テキスト"/>
        <xdr:cNvSpPr txBox="1"/>
      </xdr:nvSpPr>
      <xdr:spPr>
        <a:xfrm>
          <a:off x="4122420" y="5903595"/>
          <a:ext cx="46799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4,642</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35</xdr:row>
      <xdr:rowOff>53975</xdr:rowOff>
    </xdr:from>
    <xdr:to>
      <xdr:col>24</xdr:col>
      <xdr:colOff>114300</xdr:colOff>
      <xdr:row>35</xdr:row>
      <xdr:rowOff>155575</xdr:rowOff>
    </xdr:to>
    <xdr:sp macro="" textlink="">
      <xdr:nvSpPr>
        <xdr:cNvPr id="63" name="フローチャート: 判断 62"/>
        <xdr:cNvSpPr/>
      </xdr:nvSpPr>
      <xdr:spPr>
        <a:xfrm>
          <a:off x="4020820" y="592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165735</xdr:rowOff>
    </xdr:from>
    <xdr:to>
      <xdr:col>19</xdr:col>
      <xdr:colOff>167005</xdr:colOff>
      <xdr:row>34</xdr:row>
      <xdr:rowOff>100330</xdr:rowOff>
    </xdr:to>
    <xdr:cxnSp macro="">
      <xdr:nvCxnSpPr>
        <xdr:cNvPr id="64" name="直線コネクタ 63"/>
        <xdr:cNvCxnSpPr/>
      </xdr:nvCxnSpPr>
      <xdr:spPr>
        <a:xfrm>
          <a:off x="2555875" y="5701665"/>
          <a:ext cx="784225" cy="102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74295</xdr:rowOff>
    </xdr:from>
    <xdr:to>
      <xdr:col>20</xdr:col>
      <xdr:colOff>38100</xdr:colOff>
      <xdr:row>36</xdr:row>
      <xdr:rowOff>4445</xdr:rowOff>
    </xdr:to>
    <xdr:sp macro="" textlink="">
      <xdr:nvSpPr>
        <xdr:cNvPr id="65" name="フローチャート: 判断 64"/>
        <xdr:cNvSpPr/>
      </xdr:nvSpPr>
      <xdr:spPr>
        <a:xfrm>
          <a:off x="3300095" y="594550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35</xdr:row>
      <xdr:rowOff>167005</xdr:rowOff>
    </xdr:from>
    <xdr:ext cx="469900" cy="257175"/>
    <xdr:sp macro="" textlink="">
      <xdr:nvSpPr>
        <xdr:cNvPr id="66" name="テキスト ボックス 65"/>
        <xdr:cNvSpPr txBox="1"/>
      </xdr:nvSpPr>
      <xdr:spPr>
        <a:xfrm>
          <a:off x="3139440" y="603821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4,588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33</xdr:row>
      <xdr:rowOff>165735</xdr:rowOff>
    </xdr:from>
    <xdr:to>
      <xdr:col>15</xdr:col>
      <xdr:colOff>50800</xdr:colOff>
      <xdr:row>34</xdr:row>
      <xdr:rowOff>84455</xdr:rowOff>
    </xdr:to>
    <xdr:cxnSp macro="">
      <xdr:nvCxnSpPr>
        <xdr:cNvPr id="67" name="直線コネクタ 66"/>
        <xdr:cNvCxnSpPr/>
      </xdr:nvCxnSpPr>
      <xdr:spPr>
        <a:xfrm flipV="1">
          <a:off x="1784350" y="5701665"/>
          <a:ext cx="771525"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62230</xdr:rowOff>
    </xdr:from>
    <xdr:to>
      <xdr:col>15</xdr:col>
      <xdr:colOff>101600</xdr:colOff>
      <xdr:row>35</xdr:row>
      <xdr:rowOff>163830</xdr:rowOff>
    </xdr:to>
    <xdr:sp macro="" textlink="">
      <xdr:nvSpPr>
        <xdr:cNvPr id="68" name="フローチャート: 判断 67"/>
        <xdr:cNvSpPr/>
      </xdr:nvSpPr>
      <xdr:spPr>
        <a:xfrm>
          <a:off x="2505075" y="5933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35</xdr:row>
      <xdr:rowOff>154940</xdr:rowOff>
    </xdr:from>
    <xdr:ext cx="469900" cy="259080"/>
    <xdr:sp macro="" textlink="">
      <xdr:nvSpPr>
        <xdr:cNvPr id="69" name="テキスト ボックス 68"/>
        <xdr:cNvSpPr txBox="1"/>
      </xdr:nvSpPr>
      <xdr:spPr>
        <a:xfrm>
          <a:off x="2344420" y="60261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33</xdr:row>
      <xdr:rowOff>93345</xdr:rowOff>
    </xdr:from>
    <xdr:to>
      <xdr:col>10</xdr:col>
      <xdr:colOff>114300</xdr:colOff>
      <xdr:row>34</xdr:row>
      <xdr:rowOff>84455</xdr:rowOff>
    </xdr:to>
    <xdr:cxnSp macro="">
      <xdr:nvCxnSpPr>
        <xdr:cNvPr id="70" name="直線コネクタ 69"/>
        <xdr:cNvCxnSpPr/>
      </xdr:nvCxnSpPr>
      <xdr:spPr>
        <a:xfrm>
          <a:off x="1002030" y="5629275"/>
          <a:ext cx="782320" cy="158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95885</xdr:rowOff>
    </xdr:from>
    <xdr:to>
      <xdr:col>10</xdr:col>
      <xdr:colOff>165100</xdr:colOff>
      <xdr:row>36</xdr:row>
      <xdr:rowOff>26035</xdr:rowOff>
    </xdr:to>
    <xdr:sp macro="" textlink="">
      <xdr:nvSpPr>
        <xdr:cNvPr id="71" name="フローチャート: 判断 70"/>
        <xdr:cNvSpPr/>
      </xdr:nvSpPr>
      <xdr:spPr>
        <a:xfrm>
          <a:off x="1733550" y="59670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36</xdr:row>
      <xdr:rowOff>17145</xdr:rowOff>
    </xdr:from>
    <xdr:ext cx="469900" cy="257175"/>
    <xdr:sp macro="" textlink="">
      <xdr:nvSpPr>
        <xdr:cNvPr id="72" name="テキスト ボックス 71"/>
        <xdr:cNvSpPr txBox="1"/>
      </xdr:nvSpPr>
      <xdr:spPr>
        <a:xfrm>
          <a:off x="1572895" y="60559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4,532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38</xdr:row>
      <xdr:rowOff>41910</xdr:rowOff>
    </xdr:from>
    <xdr:to>
      <xdr:col>6</xdr:col>
      <xdr:colOff>38100</xdr:colOff>
      <xdr:row>38</xdr:row>
      <xdr:rowOff>143510</xdr:rowOff>
    </xdr:to>
    <xdr:sp macro="" textlink="">
      <xdr:nvSpPr>
        <xdr:cNvPr id="73" name="フローチャート: 判断 72"/>
        <xdr:cNvSpPr/>
      </xdr:nvSpPr>
      <xdr:spPr>
        <a:xfrm>
          <a:off x="962025" y="641604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38</xdr:row>
      <xdr:rowOff>134620</xdr:rowOff>
    </xdr:from>
    <xdr:ext cx="469900" cy="259080"/>
    <xdr:sp macro="" textlink="">
      <xdr:nvSpPr>
        <xdr:cNvPr id="74" name="テキスト ボックス 73"/>
        <xdr:cNvSpPr txBox="1"/>
      </xdr:nvSpPr>
      <xdr:spPr>
        <a:xfrm>
          <a:off x="801370" y="6508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3,324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2000" cy="259080"/>
    <xdr:sp macro="" textlink="">
      <xdr:nvSpPr>
        <xdr:cNvPr id="75" name="テキスト ボックス 74"/>
        <xdr:cNvSpPr txBox="1"/>
      </xdr:nvSpPr>
      <xdr:spPr>
        <a:xfrm>
          <a:off x="390461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167005</xdr:colOff>
      <xdr:row>41</xdr:row>
      <xdr:rowOff>80010</xdr:rowOff>
    </xdr:from>
    <xdr:ext cx="762000" cy="259080"/>
    <xdr:sp macro="" textlink="">
      <xdr:nvSpPr>
        <xdr:cNvPr id="76" name="テキスト ボックス 75"/>
        <xdr:cNvSpPr txBox="1"/>
      </xdr:nvSpPr>
      <xdr:spPr>
        <a:xfrm>
          <a:off x="317309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0095" cy="259080"/>
    <xdr:sp macro="" textlink="">
      <xdr:nvSpPr>
        <xdr:cNvPr id="77" name="テキスト ボックス 76"/>
        <xdr:cNvSpPr txBox="1"/>
      </xdr:nvSpPr>
      <xdr:spPr>
        <a:xfrm>
          <a:off x="2388870"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0095" cy="259080"/>
    <xdr:sp macro="" textlink="">
      <xdr:nvSpPr>
        <xdr:cNvPr id="78" name="テキスト ボックス 77"/>
        <xdr:cNvSpPr txBox="1"/>
      </xdr:nvSpPr>
      <xdr:spPr>
        <a:xfrm>
          <a:off x="1617345"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167005</xdr:colOff>
      <xdr:row>41</xdr:row>
      <xdr:rowOff>80010</xdr:rowOff>
    </xdr:from>
    <xdr:ext cx="762000" cy="259080"/>
    <xdr:sp macro="" textlink="">
      <xdr:nvSpPr>
        <xdr:cNvPr id="79" name="テキスト ボックス 78"/>
        <xdr:cNvSpPr txBox="1"/>
      </xdr:nvSpPr>
      <xdr:spPr>
        <a:xfrm>
          <a:off x="8350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33</xdr:row>
      <xdr:rowOff>152400</xdr:rowOff>
    </xdr:from>
    <xdr:to>
      <xdr:col>24</xdr:col>
      <xdr:colOff>114300</xdr:colOff>
      <xdr:row>34</xdr:row>
      <xdr:rowOff>82550</xdr:rowOff>
    </xdr:to>
    <xdr:sp macro="" textlink="">
      <xdr:nvSpPr>
        <xdr:cNvPr id="80" name="楕円 79"/>
        <xdr:cNvSpPr/>
      </xdr:nvSpPr>
      <xdr:spPr>
        <a:xfrm>
          <a:off x="4020820" y="5688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3810</xdr:rowOff>
    </xdr:from>
    <xdr:ext cx="467995" cy="259080"/>
    <xdr:sp macro="" textlink="">
      <xdr:nvSpPr>
        <xdr:cNvPr id="81" name="議会費該当値テキスト"/>
        <xdr:cNvSpPr txBox="1"/>
      </xdr:nvSpPr>
      <xdr:spPr>
        <a:xfrm>
          <a:off x="4122420" y="553974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34</xdr:row>
      <xdr:rowOff>49530</xdr:rowOff>
    </xdr:from>
    <xdr:to>
      <xdr:col>20</xdr:col>
      <xdr:colOff>38100</xdr:colOff>
      <xdr:row>34</xdr:row>
      <xdr:rowOff>151130</xdr:rowOff>
    </xdr:to>
    <xdr:sp macro="" textlink="">
      <xdr:nvSpPr>
        <xdr:cNvPr id="82" name="楕円 81"/>
        <xdr:cNvSpPr/>
      </xdr:nvSpPr>
      <xdr:spPr>
        <a:xfrm>
          <a:off x="3300095" y="575310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32</xdr:row>
      <xdr:rowOff>167640</xdr:rowOff>
    </xdr:from>
    <xdr:ext cx="469900" cy="259080"/>
    <xdr:sp macro="" textlink="">
      <xdr:nvSpPr>
        <xdr:cNvPr id="83" name="テキスト ボックス 82"/>
        <xdr:cNvSpPr txBox="1"/>
      </xdr:nvSpPr>
      <xdr:spPr>
        <a:xfrm>
          <a:off x="3139440" y="5535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114935</xdr:rowOff>
    </xdr:from>
    <xdr:to>
      <xdr:col>15</xdr:col>
      <xdr:colOff>101600</xdr:colOff>
      <xdr:row>34</xdr:row>
      <xdr:rowOff>45085</xdr:rowOff>
    </xdr:to>
    <xdr:sp macro="" textlink="">
      <xdr:nvSpPr>
        <xdr:cNvPr id="84" name="楕円 83"/>
        <xdr:cNvSpPr/>
      </xdr:nvSpPr>
      <xdr:spPr>
        <a:xfrm>
          <a:off x="2505075" y="56508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32</xdr:row>
      <xdr:rowOff>61595</xdr:rowOff>
    </xdr:from>
    <xdr:ext cx="469900" cy="259080"/>
    <xdr:sp macro="" textlink="">
      <xdr:nvSpPr>
        <xdr:cNvPr id="85" name="テキスト ボックス 84"/>
        <xdr:cNvSpPr txBox="1"/>
      </xdr:nvSpPr>
      <xdr:spPr>
        <a:xfrm>
          <a:off x="2344420" y="54298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5,382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34</xdr:row>
      <xdr:rowOff>33020</xdr:rowOff>
    </xdr:from>
    <xdr:to>
      <xdr:col>10</xdr:col>
      <xdr:colOff>165100</xdr:colOff>
      <xdr:row>34</xdr:row>
      <xdr:rowOff>134620</xdr:rowOff>
    </xdr:to>
    <xdr:sp macro="" textlink="">
      <xdr:nvSpPr>
        <xdr:cNvPr id="86" name="楕円 85"/>
        <xdr:cNvSpPr/>
      </xdr:nvSpPr>
      <xdr:spPr>
        <a:xfrm>
          <a:off x="1733550" y="573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32</xdr:row>
      <xdr:rowOff>151130</xdr:rowOff>
    </xdr:from>
    <xdr:ext cx="469900" cy="259080"/>
    <xdr:sp macro="" textlink="">
      <xdr:nvSpPr>
        <xdr:cNvPr id="87" name="テキスト ボックス 86"/>
        <xdr:cNvSpPr txBox="1"/>
      </xdr:nvSpPr>
      <xdr:spPr>
        <a:xfrm>
          <a:off x="1572895" y="55194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5,147</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33</xdr:row>
      <xdr:rowOff>42545</xdr:rowOff>
    </xdr:from>
    <xdr:to>
      <xdr:col>6</xdr:col>
      <xdr:colOff>38100</xdr:colOff>
      <xdr:row>33</xdr:row>
      <xdr:rowOff>144145</xdr:rowOff>
    </xdr:to>
    <xdr:sp macro="" textlink="">
      <xdr:nvSpPr>
        <xdr:cNvPr id="88" name="楕円 87"/>
        <xdr:cNvSpPr/>
      </xdr:nvSpPr>
      <xdr:spPr>
        <a:xfrm>
          <a:off x="962025" y="557847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31</xdr:row>
      <xdr:rowOff>160655</xdr:rowOff>
    </xdr:from>
    <xdr:ext cx="469900" cy="259080"/>
    <xdr:sp macro="" textlink="">
      <xdr:nvSpPr>
        <xdr:cNvPr id="89" name="テキスト ボックス 88"/>
        <xdr:cNvSpPr txBox="1"/>
      </xdr:nvSpPr>
      <xdr:spPr>
        <a:xfrm>
          <a:off x="801370" y="536130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5,572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66802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1" name="正方形/長方形 90"/>
        <xdr:cNvSpPr/>
      </xdr:nvSpPr>
      <xdr:spPr>
        <a:xfrm>
          <a:off x="79502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79502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3" name="正方形/長方形 92"/>
        <xdr:cNvSpPr/>
      </xdr:nvSpPr>
      <xdr:spPr>
        <a:xfrm>
          <a:off x="167005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67005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65,263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5" name="正方形/長方形 94"/>
        <xdr:cNvSpPr/>
      </xdr:nvSpPr>
      <xdr:spPr>
        <a:xfrm>
          <a:off x="26720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26720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68,497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66802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85" cy="225425"/>
    <xdr:sp macro="" textlink="">
      <xdr:nvSpPr>
        <xdr:cNvPr id="98" name="テキスト ボックス 97"/>
        <xdr:cNvSpPr txBox="1"/>
      </xdr:nvSpPr>
      <xdr:spPr>
        <a:xfrm>
          <a:off x="65341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66802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668020" y="99390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58</xdr:row>
      <xdr:rowOff>73660</xdr:rowOff>
    </xdr:from>
    <xdr:ext cx="247015" cy="257175"/>
    <xdr:sp macro="" textlink="">
      <xdr:nvSpPr>
        <xdr:cNvPr id="101" name="テキスト ボックス 100"/>
        <xdr:cNvSpPr txBox="1"/>
      </xdr:nvSpPr>
      <xdr:spPr>
        <a:xfrm>
          <a:off x="466090" y="980059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668020" y="95656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56</xdr:row>
      <xdr:rowOff>35560</xdr:rowOff>
    </xdr:from>
    <xdr:ext cx="593725" cy="257175"/>
    <xdr:sp macro="" textlink="">
      <xdr:nvSpPr>
        <xdr:cNvPr id="103" name="テキスト ボックス 102"/>
        <xdr:cNvSpPr txBox="1"/>
      </xdr:nvSpPr>
      <xdr:spPr>
        <a:xfrm>
          <a:off x="166370" y="942721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54</xdr:row>
      <xdr:rowOff>140335</xdr:rowOff>
    </xdr:from>
    <xdr:to>
      <xdr:col>28</xdr:col>
      <xdr:colOff>114300</xdr:colOff>
      <xdr:row>54</xdr:row>
      <xdr:rowOff>140335</xdr:rowOff>
    </xdr:to>
    <xdr:cxnSp macro="">
      <xdr:nvCxnSpPr>
        <xdr:cNvPr id="104" name="直線コネクタ 103"/>
        <xdr:cNvCxnSpPr/>
      </xdr:nvCxnSpPr>
      <xdr:spPr>
        <a:xfrm>
          <a:off x="66802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167640</xdr:rowOff>
    </xdr:from>
    <xdr:ext cx="593725" cy="259080"/>
    <xdr:sp macro="" textlink="">
      <xdr:nvSpPr>
        <xdr:cNvPr id="105" name="テキスト ボックス 104"/>
        <xdr:cNvSpPr txBox="1"/>
      </xdr:nvSpPr>
      <xdr:spPr>
        <a:xfrm>
          <a:off x="166370" y="90563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668020" y="88226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130810</xdr:rowOff>
    </xdr:from>
    <xdr:ext cx="593725" cy="259080"/>
    <xdr:sp macro="" textlink="">
      <xdr:nvSpPr>
        <xdr:cNvPr id="107" name="テキスト ボックス 106"/>
        <xdr:cNvSpPr txBox="1"/>
      </xdr:nvSpPr>
      <xdr:spPr>
        <a:xfrm>
          <a:off x="166370" y="86842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668020" y="84493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92710</xdr:rowOff>
    </xdr:from>
    <xdr:ext cx="593725" cy="257175"/>
    <xdr:sp macro="" textlink="">
      <xdr:nvSpPr>
        <xdr:cNvPr id="109" name="テキスト ボックス 108"/>
        <xdr:cNvSpPr txBox="1"/>
      </xdr:nvSpPr>
      <xdr:spPr>
        <a:xfrm>
          <a:off x="166370" y="831088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66802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3725" cy="257175"/>
    <xdr:sp macro="" textlink="">
      <xdr:nvSpPr>
        <xdr:cNvPr id="111" name="テキスト ボックス 110"/>
        <xdr:cNvSpPr txBox="1"/>
      </xdr:nvSpPr>
      <xdr:spPr>
        <a:xfrm>
          <a:off x="166370" y="79375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xdr:cNvSpPr/>
      </xdr:nvSpPr>
      <xdr:spPr>
        <a:xfrm>
          <a:off x="66802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128270</xdr:rowOff>
    </xdr:from>
    <xdr:to>
      <xdr:col>24</xdr:col>
      <xdr:colOff>62865</xdr:colOff>
      <xdr:row>58</xdr:row>
      <xdr:rowOff>73025</xdr:rowOff>
    </xdr:to>
    <xdr:cxnSp macro="">
      <xdr:nvCxnSpPr>
        <xdr:cNvPr id="113" name="直線コネクタ 112"/>
        <xdr:cNvCxnSpPr/>
      </xdr:nvCxnSpPr>
      <xdr:spPr>
        <a:xfrm flipV="1">
          <a:off x="4069715" y="8514080"/>
          <a:ext cx="1270" cy="1285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76835</xdr:rowOff>
    </xdr:from>
    <xdr:ext cx="532765" cy="259080"/>
    <xdr:sp macro="" textlink="">
      <xdr:nvSpPr>
        <xdr:cNvPr id="114" name="総務費最小値テキスト"/>
        <xdr:cNvSpPr txBox="1"/>
      </xdr:nvSpPr>
      <xdr:spPr>
        <a:xfrm>
          <a:off x="4122420" y="980376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37,582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73025</xdr:rowOff>
    </xdr:from>
    <xdr:to>
      <xdr:col>24</xdr:col>
      <xdr:colOff>152400</xdr:colOff>
      <xdr:row>58</xdr:row>
      <xdr:rowOff>73025</xdr:rowOff>
    </xdr:to>
    <xdr:cxnSp macro="">
      <xdr:nvCxnSpPr>
        <xdr:cNvPr id="115" name="直線コネクタ 114"/>
        <xdr:cNvCxnSpPr/>
      </xdr:nvCxnSpPr>
      <xdr:spPr>
        <a:xfrm>
          <a:off x="4006215" y="97999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74930</xdr:rowOff>
    </xdr:from>
    <xdr:ext cx="596900" cy="259080"/>
    <xdr:sp macro="" textlink="">
      <xdr:nvSpPr>
        <xdr:cNvPr id="116" name="総務費最大値テキスト"/>
        <xdr:cNvSpPr txBox="1"/>
      </xdr:nvSpPr>
      <xdr:spPr>
        <a:xfrm>
          <a:off x="4122420" y="829310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382,978</a:t>
          </a:r>
          <a:endParaRPr kumimoji="1" lang="ja-JP" altLang="en-US" sz="1000" b="1">
            <a:latin typeface="ＭＳ Ｐゴシック"/>
          </a:endParaRPr>
        </a:p>
      </xdr:txBody>
    </xdr:sp>
    <xdr:clientData/>
  </xdr:oneCellAnchor>
  <xdr:twoCellAnchor>
    <xdr:from>
      <xdr:col>23</xdr:col>
      <xdr:colOff>165100</xdr:colOff>
      <xdr:row>50</xdr:row>
      <xdr:rowOff>128270</xdr:rowOff>
    </xdr:from>
    <xdr:to>
      <xdr:col>24</xdr:col>
      <xdr:colOff>152400</xdr:colOff>
      <xdr:row>50</xdr:row>
      <xdr:rowOff>128270</xdr:rowOff>
    </xdr:to>
    <xdr:cxnSp macro="">
      <xdr:nvCxnSpPr>
        <xdr:cNvPr id="117" name="直線コネクタ 116"/>
        <xdr:cNvCxnSpPr/>
      </xdr:nvCxnSpPr>
      <xdr:spPr>
        <a:xfrm>
          <a:off x="4006215" y="85140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57</xdr:row>
      <xdr:rowOff>146050</xdr:rowOff>
    </xdr:from>
    <xdr:to>
      <xdr:col>24</xdr:col>
      <xdr:colOff>63500</xdr:colOff>
      <xdr:row>57</xdr:row>
      <xdr:rowOff>148590</xdr:rowOff>
    </xdr:to>
    <xdr:cxnSp macro="">
      <xdr:nvCxnSpPr>
        <xdr:cNvPr id="118" name="直線コネクタ 117"/>
        <xdr:cNvCxnSpPr/>
      </xdr:nvCxnSpPr>
      <xdr:spPr>
        <a:xfrm flipV="1">
          <a:off x="3340100" y="9705340"/>
          <a:ext cx="73152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3175</xdr:rowOff>
    </xdr:from>
    <xdr:ext cx="532765" cy="259080"/>
    <xdr:sp macro="" textlink="">
      <xdr:nvSpPr>
        <xdr:cNvPr id="119" name="総務費平均値テキスト"/>
        <xdr:cNvSpPr txBox="1"/>
      </xdr:nvSpPr>
      <xdr:spPr>
        <a:xfrm>
          <a:off x="4122420" y="9394825"/>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93,455</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56</xdr:row>
      <xdr:rowOff>151765</xdr:rowOff>
    </xdr:from>
    <xdr:to>
      <xdr:col>24</xdr:col>
      <xdr:colOff>114300</xdr:colOff>
      <xdr:row>57</xdr:row>
      <xdr:rowOff>81915</xdr:rowOff>
    </xdr:to>
    <xdr:sp macro="" textlink="">
      <xdr:nvSpPr>
        <xdr:cNvPr id="120" name="フローチャート: 判断 119"/>
        <xdr:cNvSpPr/>
      </xdr:nvSpPr>
      <xdr:spPr>
        <a:xfrm>
          <a:off x="4020820" y="9543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125730</xdr:rowOff>
    </xdr:from>
    <xdr:to>
      <xdr:col>19</xdr:col>
      <xdr:colOff>167005</xdr:colOff>
      <xdr:row>57</xdr:row>
      <xdr:rowOff>148590</xdr:rowOff>
    </xdr:to>
    <xdr:cxnSp macro="">
      <xdr:nvCxnSpPr>
        <xdr:cNvPr id="121" name="直線コネクタ 120"/>
        <xdr:cNvCxnSpPr/>
      </xdr:nvCxnSpPr>
      <xdr:spPr>
        <a:xfrm>
          <a:off x="2555875" y="9685020"/>
          <a:ext cx="784225"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151765</xdr:rowOff>
    </xdr:from>
    <xdr:to>
      <xdr:col>20</xdr:col>
      <xdr:colOff>38100</xdr:colOff>
      <xdr:row>57</xdr:row>
      <xdr:rowOff>81915</xdr:rowOff>
    </xdr:to>
    <xdr:sp macro="" textlink="">
      <xdr:nvSpPr>
        <xdr:cNvPr id="122" name="フローチャート: 判断 121"/>
        <xdr:cNvSpPr/>
      </xdr:nvSpPr>
      <xdr:spPr>
        <a:xfrm>
          <a:off x="3300095" y="954341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55</xdr:row>
      <xdr:rowOff>98425</xdr:rowOff>
    </xdr:from>
    <xdr:ext cx="532765" cy="259080"/>
    <xdr:sp macro="" textlink="">
      <xdr:nvSpPr>
        <xdr:cNvPr id="123" name="テキスト ボックス 122"/>
        <xdr:cNvSpPr txBox="1"/>
      </xdr:nvSpPr>
      <xdr:spPr>
        <a:xfrm>
          <a:off x="3107055" y="93224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93,499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55</xdr:row>
      <xdr:rowOff>118745</xdr:rowOff>
    </xdr:from>
    <xdr:to>
      <xdr:col>15</xdr:col>
      <xdr:colOff>50800</xdr:colOff>
      <xdr:row>57</xdr:row>
      <xdr:rowOff>125730</xdr:rowOff>
    </xdr:to>
    <xdr:cxnSp macro="">
      <xdr:nvCxnSpPr>
        <xdr:cNvPr id="124" name="直線コネクタ 123"/>
        <xdr:cNvCxnSpPr/>
      </xdr:nvCxnSpPr>
      <xdr:spPr>
        <a:xfrm>
          <a:off x="1784350" y="9342755"/>
          <a:ext cx="771525" cy="342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166370</xdr:rowOff>
    </xdr:from>
    <xdr:to>
      <xdr:col>15</xdr:col>
      <xdr:colOff>101600</xdr:colOff>
      <xdr:row>57</xdr:row>
      <xdr:rowOff>96520</xdr:rowOff>
    </xdr:to>
    <xdr:sp macro="" textlink="">
      <xdr:nvSpPr>
        <xdr:cNvPr id="125" name="フローチャート: 判断 124"/>
        <xdr:cNvSpPr/>
      </xdr:nvSpPr>
      <xdr:spPr>
        <a:xfrm>
          <a:off x="2505075" y="9558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55</xdr:row>
      <xdr:rowOff>113030</xdr:rowOff>
    </xdr:from>
    <xdr:ext cx="532765" cy="259080"/>
    <xdr:sp macro="" textlink="">
      <xdr:nvSpPr>
        <xdr:cNvPr id="126" name="テキスト ボックス 125"/>
        <xdr:cNvSpPr txBox="1"/>
      </xdr:nvSpPr>
      <xdr:spPr>
        <a:xfrm>
          <a:off x="2335530" y="93370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89,696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55</xdr:row>
      <xdr:rowOff>118745</xdr:rowOff>
    </xdr:from>
    <xdr:to>
      <xdr:col>10</xdr:col>
      <xdr:colOff>114300</xdr:colOff>
      <xdr:row>57</xdr:row>
      <xdr:rowOff>156845</xdr:rowOff>
    </xdr:to>
    <xdr:cxnSp macro="">
      <xdr:nvCxnSpPr>
        <xdr:cNvPr id="127" name="直線コネクタ 126"/>
        <xdr:cNvCxnSpPr/>
      </xdr:nvCxnSpPr>
      <xdr:spPr>
        <a:xfrm flipV="1">
          <a:off x="1002030" y="9342755"/>
          <a:ext cx="782320" cy="373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54</xdr:row>
      <xdr:rowOff>140335</xdr:rowOff>
    </xdr:from>
    <xdr:to>
      <xdr:col>10</xdr:col>
      <xdr:colOff>165100</xdr:colOff>
      <xdr:row>55</xdr:row>
      <xdr:rowOff>69850</xdr:rowOff>
    </xdr:to>
    <xdr:sp macro="" textlink="">
      <xdr:nvSpPr>
        <xdr:cNvPr id="128" name="フローチャート: 判断 127"/>
        <xdr:cNvSpPr/>
      </xdr:nvSpPr>
      <xdr:spPr>
        <a:xfrm>
          <a:off x="1733550" y="919670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53</xdr:row>
      <xdr:rowOff>86360</xdr:rowOff>
    </xdr:from>
    <xdr:ext cx="596900" cy="256540"/>
    <xdr:sp macro="" textlink="">
      <xdr:nvSpPr>
        <xdr:cNvPr id="129" name="テキスト ボックス 128"/>
        <xdr:cNvSpPr txBox="1"/>
      </xdr:nvSpPr>
      <xdr:spPr>
        <a:xfrm>
          <a:off x="1508125" y="8975090"/>
          <a:ext cx="5969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186,598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102870</xdr:rowOff>
    </xdr:from>
    <xdr:to>
      <xdr:col>6</xdr:col>
      <xdr:colOff>38100</xdr:colOff>
      <xdr:row>58</xdr:row>
      <xdr:rowOff>33020</xdr:rowOff>
    </xdr:to>
    <xdr:sp macro="" textlink="">
      <xdr:nvSpPr>
        <xdr:cNvPr id="130" name="フローチャート: 判断 129"/>
        <xdr:cNvSpPr/>
      </xdr:nvSpPr>
      <xdr:spPr>
        <a:xfrm>
          <a:off x="962025" y="966216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49530</xdr:rowOff>
    </xdr:from>
    <xdr:ext cx="532765" cy="258445"/>
    <xdr:sp macro="" textlink="">
      <xdr:nvSpPr>
        <xdr:cNvPr id="131" name="テキスト ボックス 130"/>
        <xdr:cNvSpPr txBox="1"/>
      </xdr:nvSpPr>
      <xdr:spPr>
        <a:xfrm>
          <a:off x="768985" y="9441180"/>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61,384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2000" cy="259080"/>
    <xdr:sp macro="" textlink="">
      <xdr:nvSpPr>
        <xdr:cNvPr id="132" name="テキスト ボックス 131"/>
        <xdr:cNvSpPr txBox="1"/>
      </xdr:nvSpPr>
      <xdr:spPr>
        <a:xfrm>
          <a:off x="390461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167005</xdr:colOff>
      <xdr:row>61</xdr:row>
      <xdr:rowOff>80010</xdr:rowOff>
    </xdr:from>
    <xdr:ext cx="762000" cy="259080"/>
    <xdr:sp macro="" textlink="">
      <xdr:nvSpPr>
        <xdr:cNvPr id="133" name="テキスト ボックス 132"/>
        <xdr:cNvSpPr txBox="1"/>
      </xdr:nvSpPr>
      <xdr:spPr>
        <a:xfrm>
          <a:off x="317309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0095" cy="259080"/>
    <xdr:sp macro="" textlink="">
      <xdr:nvSpPr>
        <xdr:cNvPr id="134" name="テキスト ボックス 133"/>
        <xdr:cNvSpPr txBox="1"/>
      </xdr:nvSpPr>
      <xdr:spPr>
        <a:xfrm>
          <a:off x="2388870"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0095" cy="259080"/>
    <xdr:sp macro="" textlink="">
      <xdr:nvSpPr>
        <xdr:cNvPr id="135" name="テキスト ボックス 134"/>
        <xdr:cNvSpPr txBox="1"/>
      </xdr:nvSpPr>
      <xdr:spPr>
        <a:xfrm>
          <a:off x="1617345"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167005</xdr:colOff>
      <xdr:row>61</xdr:row>
      <xdr:rowOff>80010</xdr:rowOff>
    </xdr:from>
    <xdr:ext cx="762000" cy="259080"/>
    <xdr:sp macro="" textlink="">
      <xdr:nvSpPr>
        <xdr:cNvPr id="136" name="テキスト ボックス 135"/>
        <xdr:cNvSpPr txBox="1"/>
      </xdr:nvSpPr>
      <xdr:spPr>
        <a:xfrm>
          <a:off x="8350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57</xdr:row>
      <xdr:rowOff>95250</xdr:rowOff>
    </xdr:from>
    <xdr:to>
      <xdr:col>24</xdr:col>
      <xdr:colOff>114300</xdr:colOff>
      <xdr:row>58</xdr:row>
      <xdr:rowOff>25400</xdr:rowOff>
    </xdr:to>
    <xdr:sp macro="" textlink="">
      <xdr:nvSpPr>
        <xdr:cNvPr id="137" name="楕円 136"/>
        <xdr:cNvSpPr/>
      </xdr:nvSpPr>
      <xdr:spPr>
        <a:xfrm>
          <a:off x="4020820" y="96545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10160</xdr:rowOff>
    </xdr:from>
    <xdr:ext cx="532765" cy="257175"/>
    <xdr:sp macro="" textlink="">
      <xdr:nvSpPr>
        <xdr:cNvPr id="138" name="総務費該当値テキスト"/>
        <xdr:cNvSpPr txBox="1"/>
      </xdr:nvSpPr>
      <xdr:spPr>
        <a:xfrm>
          <a:off x="4122420" y="956945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63,280</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97790</xdr:rowOff>
    </xdr:from>
    <xdr:to>
      <xdr:col>20</xdr:col>
      <xdr:colOff>38100</xdr:colOff>
      <xdr:row>58</xdr:row>
      <xdr:rowOff>28575</xdr:rowOff>
    </xdr:to>
    <xdr:sp macro="" textlink="">
      <xdr:nvSpPr>
        <xdr:cNvPr id="139" name="楕円 138"/>
        <xdr:cNvSpPr/>
      </xdr:nvSpPr>
      <xdr:spPr>
        <a:xfrm>
          <a:off x="3300095" y="9657080"/>
          <a:ext cx="7810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19685</xdr:rowOff>
    </xdr:from>
    <xdr:ext cx="532765" cy="259080"/>
    <xdr:sp macro="" textlink="">
      <xdr:nvSpPr>
        <xdr:cNvPr id="140" name="テキスト ボックス 139"/>
        <xdr:cNvSpPr txBox="1"/>
      </xdr:nvSpPr>
      <xdr:spPr>
        <a:xfrm>
          <a:off x="3107055" y="974661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74930</xdr:rowOff>
    </xdr:from>
    <xdr:to>
      <xdr:col>15</xdr:col>
      <xdr:colOff>101600</xdr:colOff>
      <xdr:row>58</xdr:row>
      <xdr:rowOff>5080</xdr:rowOff>
    </xdr:to>
    <xdr:sp macro="" textlink="">
      <xdr:nvSpPr>
        <xdr:cNvPr id="141" name="楕円 140"/>
        <xdr:cNvSpPr/>
      </xdr:nvSpPr>
      <xdr:spPr>
        <a:xfrm>
          <a:off x="2505075" y="9634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57</xdr:row>
      <xdr:rowOff>167640</xdr:rowOff>
    </xdr:from>
    <xdr:ext cx="532765" cy="259080"/>
    <xdr:sp macro="" textlink="">
      <xdr:nvSpPr>
        <xdr:cNvPr id="142" name="テキスト ボックス 141"/>
        <xdr:cNvSpPr txBox="1"/>
      </xdr:nvSpPr>
      <xdr:spPr>
        <a:xfrm>
          <a:off x="2335530" y="9726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68,592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55</xdr:row>
      <xdr:rowOff>67945</xdr:rowOff>
    </xdr:from>
    <xdr:to>
      <xdr:col>10</xdr:col>
      <xdr:colOff>165100</xdr:colOff>
      <xdr:row>55</xdr:row>
      <xdr:rowOff>167640</xdr:rowOff>
    </xdr:to>
    <xdr:sp macro="" textlink="">
      <xdr:nvSpPr>
        <xdr:cNvPr id="143" name="楕円 142"/>
        <xdr:cNvSpPr/>
      </xdr:nvSpPr>
      <xdr:spPr>
        <a:xfrm>
          <a:off x="1733550" y="92919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55</xdr:row>
      <xdr:rowOff>160655</xdr:rowOff>
    </xdr:from>
    <xdr:ext cx="596900" cy="259080"/>
    <xdr:sp macro="" textlink="">
      <xdr:nvSpPr>
        <xdr:cNvPr id="144" name="テキスト ボックス 143"/>
        <xdr:cNvSpPr txBox="1"/>
      </xdr:nvSpPr>
      <xdr:spPr>
        <a:xfrm>
          <a:off x="1508125" y="93846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160,570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57</xdr:row>
      <xdr:rowOff>106045</xdr:rowOff>
    </xdr:from>
    <xdr:to>
      <xdr:col>6</xdr:col>
      <xdr:colOff>38100</xdr:colOff>
      <xdr:row>58</xdr:row>
      <xdr:rowOff>36195</xdr:rowOff>
    </xdr:to>
    <xdr:sp macro="" textlink="">
      <xdr:nvSpPr>
        <xdr:cNvPr id="145" name="楕円 144"/>
        <xdr:cNvSpPr/>
      </xdr:nvSpPr>
      <xdr:spPr>
        <a:xfrm>
          <a:off x="962025" y="966533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27305</xdr:rowOff>
    </xdr:from>
    <xdr:ext cx="532765" cy="259080"/>
    <xdr:sp macro="" textlink="">
      <xdr:nvSpPr>
        <xdr:cNvPr id="146" name="テキスト ボックス 145"/>
        <xdr:cNvSpPr txBox="1"/>
      </xdr:nvSpPr>
      <xdr:spPr>
        <a:xfrm>
          <a:off x="768985" y="9754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60,453</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668020" y="106222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48" name="正方形/長方形 147"/>
        <xdr:cNvSpPr/>
      </xdr:nvSpPr>
      <xdr:spPr>
        <a:xfrm>
          <a:off x="79502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79502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0" name="正方形/長方形 149"/>
        <xdr:cNvSpPr/>
      </xdr:nvSpPr>
      <xdr:spPr>
        <a:xfrm>
          <a:off x="167005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67005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207,189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2" name="正方形/長方形 151"/>
        <xdr:cNvSpPr/>
      </xdr:nvSpPr>
      <xdr:spPr>
        <a:xfrm>
          <a:off x="267208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267208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199,897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668020" y="114287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85" cy="225425"/>
    <xdr:sp macro="" textlink="">
      <xdr:nvSpPr>
        <xdr:cNvPr id="155" name="テキスト ボックス 154"/>
        <xdr:cNvSpPr txBox="1"/>
      </xdr:nvSpPr>
      <xdr:spPr>
        <a:xfrm>
          <a:off x="65341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668020" y="136652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80</xdr:row>
      <xdr:rowOff>111760</xdr:rowOff>
    </xdr:from>
    <xdr:ext cx="529590" cy="259080"/>
    <xdr:sp macro="" textlink="">
      <xdr:nvSpPr>
        <xdr:cNvPr id="157" name="テキスト ボックス 156"/>
        <xdr:cNvSpPr txBox="1"/>
      </xdr:nvSpPr>
      <xdr:spPr>
        <a:xfrm>
          <a:off x="207010" y="135267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79</xdr:row>
      <xdr:rowOff>99060</xdr:rowOff>
    </xdr:from>
    <xdr:to>
      <xdr:col>28</xdr:col>
      <xdr:colOff>114300</xdr:colOff>
      <xdr:row>79</xdr:row>
      <xdr:rowOff>99060</xdr:rowOff>
    </xdr:to>
    <xdr:cxnSp macro="">
      <xdr:nvCxnSpPr>
        <xdr:cNvPr id="158" name="直線コネクタ 157"/>
        <xdr:cNvCxnSpPr/>
      </xdr:nvCxnSpPr>
      <xdr:spPr>
        <a:xfrm>
          <a:off x="668020" y="133464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128270</xdr:rowOff>
    </xdr:from>
    <xdr:ext cx="593725" cy="257175"/>
    <xdr:sp macro="" textlink="">
      <xdr:nvSpPr>
        <xdr:cNvPr id="159" name="テキスト ボックス 158"/>
        <xdr:cNvSpPr txBox="1"/>
      </xdr:nvSpPr>
      <xdr:spPr>
        <a:xfrm>
          <a:off x="166370" y="132080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77</xdr:row>
      <xdr:rowOff>114935</xdr:rowOff>
    </xdr:from>
    <xdr:to>
      <xdr:col>28</xdr:col>
      <xdr:colOff>114300</xdr:colOff>
      <xdr:row>77</xdr:row>
      <xdr:rowOff>114935</xdr:rowOff>
    </xdr:to>
    <xdr:cxnSp macro="">
      <xdr:nvCxnSpPr>
        <xdr:cNvPr id="160" name="直線コネクタ 159"/>
        <xdr:cNvCxnSpPr/>
      </xdr:nvCxnSpPr>
      <xdr:spPr>
        <a:xfrm>
          <a:off x="668020" y="1302702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144145</xdr:rowOff>
    </xdr:from>
    <xdr:ext cx="593725" cy="257175"/>
    <xdr:sp macro="" textlink="">
      <xdr:nvSpPr>
        <xdr:cNvPr id="161" name="テキスト ボックス 160"/>
        <xdr:cNvSpPr txBox="1"/>
      </xdr:nvSpPr>
      <xdr:spPr>
        <a:xfrm>
          <a:off x="166370" y="12888595"/>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75</xdr:row>
      <xdr:rowOff>131445</xdr:rowOff>
    </xdr:from>
    <xdr:to>
      <xdr:col>28</xdr:col>
      <xdr:colOff>114300</xdr:colOff>
      <xdr:row>75</xdr:row>
      <xdr:rowOff>131445</xdr:rowOff>
    </xdr:to>
    <xdr:cxnSp macro="">
      <xdr:nvCxnSpPr>
        <xdr:cNvPr id="162" name="直線コネクタ 161"/>
        <xdr:cNvCxnSpPr/>
      </xdr:nvCxnSpPr>
      <xdr:spPr>
        <a:xfrm>
          <a:off x="668020" y="1270825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74</xdr:row>
      <xdr:rowOff>160655</xdr:rowOff>
    </xdr:from>
    <xdr:ext cx="593725" cy="259080"/>
    <xdr:sp macro="" textlink="">
      <xdr:nvSpPr>
        <xdr:cNvPr id="163" name="テキスト ボックス 162"/>
        <xdr:cNvSpPr txBox="1"/>
      </xdr:nvSpPr>
      <xdr:spPr>
        <a:xfrm>
          <a:off x="166370" y="1256982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73</xdr:row>
      <xdr:rowOff>147955</xdr:rowOff>
    </xdr:from>
    <xdr:to>
      <xdr:col>28</xdr:col>
      <xdr:colOff>114300</xdr:colOff>
      <xdr:row>73</xdr:row>
      <xdr:rowOff>147955</xdr:rowOff>
    </xdr:to>
    <xdr:cxnSp macro="">
      <xdr:nvCxnSpPr>
        <xdr:cNvPr id="164" name="直線コネクタ 163"/>
        <xdr:cNvCxnSpPr/>
      </xdr:nvCxnSpPr>
      <xdr:spPr>
        <a:xfrm>
          <a:off x="668020" y="1238948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5715</xdr:rowOff>
    </xdr:from>
    <xdr:ext cx="593725" cy="259080"/>
    <xdr:sp macro="" textlink="">
      <xdr:nvSpPr>
        <xdr:cNvPr id="165" name="テキスト ボックス 164"/>
        <xdr:cNvSpPr txBox="1"/>
      </xdr:nvSpPr>
      <xdr:spPr>
        <a:xfrm>
          <a:off x="166370" y="122472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71</xdr:row>
      <xdr:rowOff>164465</xdr:rowOff>
    </xdr:from>
    <xdr:to>
      <xdr:col>28</xdr:col>
      <xdr:colOff>114300</xdr:colOff>
      <xdr:row>71</xdr:row>
      <xdr:rowOff>164465</xdr:rowOff>
    </xdr:to>
    <xdr:cxnSp macro="">
      <xdr:nvCxnSpPr>
        <xdr:cNvPr id="166" name="直線コネクタ 165"/>
        <xdr:cNvCxnSpPr/>
      </xdr:nvCxnSpPr>
      <xdr:spPr>
        <a:xfrm>
          <a:off x="668020" y="1207071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22225</xdr:rowOff>
    </xdr:from>
    <xdr:ext cx="593725" cy="259080"/>
    <xdr:sp macro="" textlink="">
      <xdr:nvSpPr>
        <xdr:cNvPr id="167" name="テキスト ボックス 166"/>
        <xdr:cNvSpPr txBox="1"/>
      </xdr:nvSpPr>
      <xdr:spPr>
        <a:xfrm>
          <a:off x="166370" y="119284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70</xdr:row>
      <xdr:rowOff>8890</xdr:rowOff>
    </xdr:from>
    <xdr:to>
      <xdr:col>28</xdr:col>
      <xdr:colOff>114300</xdr:colOff>
      <xdr:row>70</xdr:row>
      <xdr:rowOff>8890</xdr:rowOff>
    </xdr:to>
    <xdr:cxnSp macro="">
      <xdr:nvCxnSpPr>
        <xdr:cNvPr id="168" name="直線コネクタ 167"/>
        <xdr:cNvCxnSpPr/>
      </xdr:nvCxnSpPr>
      <xdr:spPr>
        <a:xfrm>
          <a:off x="668020" y="117475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38100</xdr:rowOff>
    </xdr:from>
    <xdr:ext cx="593725" cy="259080"/>
    <xdr:sp macro="" textlink="">
      <xdr:nvSpPr>
        <xdr:cNvPr id="169" name="テキスト ボックス 168"/>
        <xdr:cNvSpPr txBox="1"/>
      </xdr:nvSpPr>
      <xdr:spPr>
        <a:xfrm>
          <a:off x="166370" y="116090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668020" y="114287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3725" cy="257175"/>
    <xdr:sp macro="" textlink="">
      <xdr:nvSpPr>
        <xdr:cNvPr id="171" name="テキスト ボックス 170"/>
        <xdr:cNvSpPr txBox="1"/>
      </xdr:nvSpPr>
      <xdr:spPr>
        <a:xfrm>
          <a:off x="166370" y="112903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668020" y="114287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43180</xdr:rowOff>
    </xdr:from>
    <xdr:to>
      <xdr:col>24</xdr:col>
      <xdr:colOff>62865</xdr:colOff>
      <xdr:row>78</xdr:row>
      <xdr:rowOff>81915</xdr:rowOff>
    </xdr:to>
    <xdr:cxnSp macro="">
      <xdr:nvCxnSpPr>
        <xdr:cNvPr id="173" name="直線コネクタ 172"/>
        <xdr:cNvCxnSpPr/>
      </xdr:nvCxnSpPr>
      <xdr:spPr>
        <a:xfrm flipV="1">
          <a:off x="4069715" y="11781790"/>
          <a:ext cx="1270" cy="13798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85725</xdr:rowOff>
    </xdr:from>
    <xdr:ext cx="596900" cy="257175"/>
    <xdr:sp macro="" textlink="">
      <xdr:nvSpPr>
        <xdr:cNvPr id="174" name="民生費最小値テキスト"/>
        <xdr:cNvSpPr txBox="1"/>
      </xdr:nvSpPr>
      <xdr:spPr>
        <a:xfrm>
          <a:off x="4122420" y="1316545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137,328</a:t>
          </a:r>
          <a:endParaRPr kumimoji="1" lang="ja-JP" altLang="en-US" sz="1000" b="1">
            <a:latin typeface="ＭＳ Ｐゴシック"/>
            <a:ea typeface="ＭＳ Ｐゴシック"/>
          </a:endParaRPr>
        </a:p>
      </xdr:txBody>
    </xdr:sp>
    <xdr:clientData/>
  </xdr:oneCellAnchor>
  <xdr:twoCellAnchor>
    <xdr:from>
      <xdr:col>23</xdr:col>
      <xdr:colOff>165100</xdr:colOff>
      <xdr:row>78</xdr:row>
      <xdr:rowOff>81915</xdr:rowOff>
    </xdr:from>
    <xdr:to>
      <xdr:col>24</xdr:col>
      <xdr:colOff>152400</xdr:colOff>
      <xdr:row>78</xdr:row>
      <xdr:rowOff>81915</xdr:rowOff>
    </xdr:to>
    <xdr:cxnSp macro="">
      <xdr:nvCxnSpPr>
        <xdr:cNvPr id="175" name="直線コネクタ 174"/>
        <xdr:cNvCxnSpPr/>
      </xdr:nvCxnSpPr>
      <xdr:spPr>
        <a:xfrm>
          <a:off x="4006215" y="131616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161290</xdr:rowOff>
    </xdr:from>
    <xdr:ext cx="596900" cy="258445"/>
    <xdr:sp macro="" textlink="">
      <xdr:nvSpPr>
        <xdr:cNvPr id="176" name="民生費最大値テキスト"/>
        <xdr:cNvSpPr txBox="1"/>
      </xdr:nvSpPr>
      <xdr:spPr>
        <a:xfrm>
          <a:off x="4122420" y="11564620"/>
          <a:ext cx="596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266,860</a:t>
          </a:r>
          <a:endParaRPr kumimoji="1" lang="ja-JP" altLang="en-US" sz="1000" b="1">
            <a:latin typeface="ＭＳ Ｐゴシック"/>
          </a:endParaRPr>
        </a:p>
      </xdr:txBody>
    </xdr:sp>
    <xdr:clientData/>
  </xdr:oneCellAnchor>
  <xdr:twoCellAnchor>
    <xdr:from>
      <xdr:col>23</xdr:col>
      <xdr:colOff>165100</xdr:colOff>
      <xdr:row>70</xdr:row>
      <xdr:rowOff>43180</xdr:rowOff>
    </xdr:from>
    <xdr:to>
      <xdr:col>24</xdr:col>
      <xdr:colOff>152400</xdr:colOff>
      <xdr:row>70</xdr:row>
      <xdr:rowOff>43180</xdr:rowOff>
    </xdr:to>
    <xdr:cxnSp macro="">
      <xdr:nvCxnSpPr>
        <xdr:cNvPr id="177" name="直線コネクタ 176"/>
        <xdr:cNvCxnSpPr/>
      </xdr:nvCxnSpPr>
      <xdr:spPr>
        <a:xfrm>
          <a:off x="4006215" y="117817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74</xdr:row>
      <xdr:rowOff>140970</xdr:rowOff>
    </xdr:from>
    <xdr:to>
      <xdr:col>24</xdr:col>
      <xdr:colOff>63500</xdr:colOff>
      <xdr:row>75</xdr:row>
      <xdr:rowOff>26670</xdr:rowOff>
    </xdr:to>
    <xdr:cxnSp macro="">
      <xdr:nvCxnSpPr>
        <xdr:cNvPr id="178" name="直線コネクタ 177"/>
        <xdr:cNvCxnSpPr/>
      </xdr:nvCxnSpPr>
      <xdr:spPr>
        <a:xfrm flipV="1">
          <a:off x="3340100" y="12550140"/>
          <a:ext cx="73152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21590</xdr:rowOff>
    </xdr:from>
    <xdr:ext cx="596900" cy="259080"/>
    <xdr:sp macro="" textlink="">
      <xdr:nvSpPr>
        <xdr:cNvPr id="179" name="民生費平均値テキスト"/>
        <xdr:cNvSpPr txBox="1"/>
      </xdr:nvSpPr>
      <xdr:spPr>
        <a:xfrm>
          <a:off x="4122420" y="12598400"/>
          <a:ext cx="596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183,448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75</xdr:row>
      <xdr:rowOff>43180</xdr:rowOff>
    </xdr:from>
    <xdr:to>
      <xdr:col>24</xdr:col>
      <xdr:colOff>114300</xdr:colOff>
      <xdr:row>75</xdr:row>
      <xdr:rowOff>144780</xdr:rowOff>
    </xdr:to>
    <xdr:sp macro="" textlink="">
      <xdr:nvSpPr>
        <xdr:cNvPr id="180" name="フローチャート: 判断 179"/>
        <xdr:cNvSpPr/>
      </xdr:nvSpPr>
      <xdr:spPr>
        <a:xfrm>
          <a:off x="4020820" y="1261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144780</xdr:rowOff>
    </xdr:from>
    <xdr:to>
      <xdr:col>19</xdr:col>
      <xdr:colOff>167005</xdr:colOff>
      <xdr:row>75</xdr:row>
      <xdr:rowOff>26670</xdr:rowOff>
    </xdr:to>
    <xdr:cxnSp macro="">
      <xdr:nvCxnSpPr>
        <xdr:cNvPr id="181" name="直線コネクタ 180"/>
        <xdr:cNvCxnSpPr/>
      </xdr:nvCxnSpPr>
      <xdr:spPr>
        <a:xfrm>
          <a:off x="2555875" y="12553950"/>
          <a:ext cx="784225"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163195</xdr:rowOff>
    </xdr:from>
    <xdr:to>
      <xdr:col>20</xdr:col>
      <xdr:colOff>38100</xdr:colOff>
      <xdr:row>76</xdr:row>
      <xdr:rowOff>93345</xdr:rowOff>
    </xdr:to>
    <xdr:sp macro="" textlink="">
      <xdr:nvSpPr>
        <xdr:cNvPr id="182" name="フローチャート: 判断 181"/>
        <xdr:cNvSpPr/>
      </xdr:nvSpPr>
      <xdr:spPr>
        <a:xfrm>
          <a:off x="3300095" y="1274000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76</xdr:row>
      <xdr:rowOff>84455</xdr:rowOff>
    </xdr:from>
    <xdr:ext cx="596900" cy="257175"/>
    <xdr:sp macro="" textlink="">
      <xdr:nvSpPr>
        <xdr:cNvPr id="183" name="テキスト ボックス 182"/>
        <xdr:cNvSpPr txBox="1"/>
      </xdr:nvSpPr>
      <xdr:spPr>
        <a:xfrm>
          <a:off x="3074670" y="12828905"/>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172,433</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74</xdr:row>
      <xdr:rowOff>144780</xdr:rowOff>
    </xdr:from>
    <xdr:to>
      <xdr:col>15</xdr:col>
      <xdr:colOff>50800</xdr:colOff>
      <xdr:row>76</xdr:row>
      <xdr:rowOff>92710</xdr:rowOff>
    </xdr:to>
    <xdr:cxnSp macro="">
      <xdr:nvCxnSpPr>
        <xdr:cNvPr id="184" name="直線コネクタ 183"/>
        <xdr:cNvCxnSpPr/>
      </xdr:nvCxnSpPr>
      <xdr:spPr>
        <a:xfrm flipV="1">
          <a:off x="1784350" y="12553950"/>
          <a:ext cx="771525" cy="283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60960</xdr:rowOff>
    </xdr:from>
    <xdr:to>
      <xdr:col>15</xdr:col>
      <xdr:colOff>101600</xdr:colOff>
      <xdr:row>75</xdr:row>
      <xdr:rowOff>162560</xdr:rowOff>
    </xdr:to>
    <xdr:sp macro="" textlink="">
      <xdr:nvSpPr>
        <xdr:cNvPr id="185" name="フローチャート: 判断 184"/>
        <xdr:cNvSpPr/>
      </xdr:nvSpPr>
      <xdr:spPr>
        <a:xfrm>
          <a:off x="2505075" y="12637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153670</xdr:rowOff>
    </xdr:from>
    <xdr:ext cx="596900" cy="259080"/>
    <xdr:sp macro="" textlink="">
      <xdr:nvSpPr>
        <xdr:cNvPr id="186" name="テキスト ボックス 185"/>
        <xdr:cNvSpPr txBox="1"/>
      </xdr:nvSpPr>
      <xdr:spPr>
        <a:xfrm>
          <a:off x="2303145" y="1273048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181,809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76</xdr:row>
      <xdr:rowOff>92710</xdr:rowOff>
    </xdr:from>
    <xdr:to>
      <xdr:col>10</xdr:col>
      <xdr:colOff>114300</xdr:colOff>
      <xdr:row>76</xdr:row>
      <xdr:rowOff>107315</xdr:rowOff>
    </xdr:to>
    <xdr:cxnSp macro="">
      <xdr:nvCxnSpPr>
        <xdr:cNvPr id="187" name="直線コネクタ 186"/>
        <xdr:cNvCxnSpPr/>
      </xdr:nvCxnSpPr>
      <xdr:spPr>
        <a:xfrm flipV="1">
          <a:off x="1002030" y="12837160"/>
          <a:ext cx="78232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160655</xdr:rowOff>
    </xdr:from>
    <xdr:to>
      <xdr:col>10</xdr:col>
      <xdr:colOff>165100</xdr:colOff>
      <xdr:row>77</xdr:row>
      <xdr:rowOff>90805</xdr:rowOff>
    </xdr:to>
    <xdr:sp macro="" textlink="">
      <xdr:nvSpPr>
        <xdr:cNvPr id="188" name="フローチャート: 判断 187"/>
        <xdr:cNvSpPr/>
      </xdr:nvSpPr>
      <xdr:spPr>
        <a:xfrm>
          <a:off x="1733550" y="1290510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77</xdr:row>
      <xdr:rowOff>81915</xdr:rowOff>
    </xdr:from>
    <xdr:ext cx="596900" cy="259080"/>
    <xdr:sp macro="" textlink="">
      <xdr:nvSpPr>
        <xdr:cNvPr id="189" name="テキスト ボックス 188"/>
        <xdr:cNvSpPr txBox="1"/>
      </xdr:nvSpPr>
      <xdr:spPr>
        <a:xfrm>
          <a:off x="1508125" y="1299400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156,900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118745</xdr:rowOff>
    </xdr:from>
    <xdr:to>
      <xdr:col>6</xdr:col>
      <xdr:colOff>38100</xdr:colOff>
      <xdr:row>78</xdr:row>
      <xdr:rowOff>48895</xdr:rowOff>
    </xdr:to>
    <xdr:sp macro="" textlink="">
      <xdr:nvSpPr>
        <xdr:cNvPr id="190" name="フローチャート: 判断 189"/>
        <xdr:cNvSpPr/>
      </xdr:nvSpPr>
      <xdr:spPr>
        <a:xfrm>
          <a:off x="962025" y="1303083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78</xdr:row>
      <xdr:rowOff>40005</xdr:rowOff>
    </xdr:from>
    <xdr:ext cx="596900" cy="259080"/>
    <xdr:sp macro="" textlink="">
      <xdr:nvSpPr>
        <xdr:cNvPr id="191" name="テキスト ボックス 190"/>
        <xdr:cNvSpPr txBox="1"/>
      </xdr:nvSpPr>
      <xdr:spPr>
        <a:xfrm>
          <a:off x="736600" y="1311973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144,984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2000" cy="259080"/>
    <xdr:sp macro="" textlink="">
      <xdr:nvSpPr>
        <xdr:cNvPr id="192" name="テキスト ボックス 191"/>
        <xdr:cNvSpPr txBox="1"/>
      </xdr:nvSpPr>
      <xdr:spPr>
        <a:xfrm>
          <a:off x="390461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167005</xdr:colOff>
      <xdr:row>81</xdr:row>
      <xdr:rowOff>80010</xdr:rowOff>
    </xdr:from>
    <xdr:ext cx="762000" cy="259080"/>
    <xdr:sp macro="" textlink="">
      <xdr:nvSpPr>
        <xdr:cNvPr id="193" name="テキスト ボックス 192"/>
        <xdr:cNvSpPr txBox="1"/>
      </xdr:nvSpPr>
      <xdr:spPr>
        <a:xfrm>
          <a:off x="317309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0095" cy="259080"/>
    <xdr:sp macro="" textlink="">
      <xdr:nvSpPr>
        <xdr:cNvPr id="194" name="テキスト ボックス 193"/>
        <xdr:cNvSpPr txBox="1"/>
      </xdr:nvSpPr>
      <xdr:spPr>
        <a:xfrm>
          <a:off x="2388870"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0095" cy="259080"/>
    <xdr:sp macro="" textlink="">
      <xdr:nvSpPr>
        <xdr:cNvPr id="195" name="テキスト ボックス 194"/>
        <xdr:cNvSpPr txBox="1"/>
      </xdr:nvSpPr>
      <xdr:spPr>
        <a:xfrm>
          <a:off x="1617345"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167005</xdr:colOff>
      <xdr:row>81</xdr:row>
      <xdr:rowOff>80010</xdr:rowOff>
    </xdr:from>
    <xdr:ext cx="762000" cy="259080"/>
    <xdr:sp macro="" textlink="">
      <xdr:nvSpPr>
        <xdr:cNvPr id="196" name="テキスト ボックス 195"/>
        <xdr:cNvSpPr txBox="1"/>
      </xdr:nvSpPr>
      <xdr:spPr>
        <a:xfrm>
          <a:off x="8350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74</xdr:row>
      <xdr:rowOff>90170</xdr:rowOff>
    </xdr:from>
    <xdr:to>
      <xdr:col>24</xdr:col>
      <xdr:colOff>114300</xdr:colOff>
      <xdr:row>75</xdr:row>
      <xdr:rowOff>20320</xdr:rowOff>
    </xdr:to>
    <xdr:sp macro="" textlink="">
      <xdr:nvSpPr>
        <xdr:cNvPr id="197" name="楕円 196"/>
        <xdr:cNvSpPr/>
      </xdr:nvSpPr>
      <xdr:spPr>
        <a:xfrm>
          <a:off x="4020820" y="124993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113030</xdr:rowOff>
    </xdr:from>
    <xdr:ext cx="596900" cy="259080"/>
    <xdr:sp macro="" textlink="">
      <xdr:nvSpPr>
        <xdr:cNvPr id="198" name="民生費該当値テキスト"/>
        <xdr:cNvSpPr txBox="1"/>
      </xdr:nvSpPr>
      <xdr:spPr>
        <a:xfrm>
          <a:off x="4122420" y="1235456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194,885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74</xdr:row>
      <xdr:rowOff>147320</xdr:rowOff>
    </xdr:from>
    <xdr:to>
      <xdr:col>20</xdr:col>
      <xdr:colOff>38100</xdr:colOff>
      <xdr:row>75</xdr:row>
      <xdr:rowOff>77470</xdr:rowOff>
    </xdr:to>
    <xdr:sp macro="" textlink="">
      <xdr:nvSpPr>
        <xdr:cNvPr id="199" name="楕円 198"/>
        <xdr:cNvSpPr/>
      </xdr:nvSpPr>
      <xdr:spPr>
        <a:xfrm>
          <a:off x="3300095" y="1255649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73</xdr:row>
      <xdr:rowOff>93980</xdr:rowOff>
    </xdr:from>
    <xdr:ext cx="596900" cy="259080"/>
    <xdr:sp macro="" textlink="">
      <xdr:nvSpPr>
        <xdr:cNvPr id="200" name="テキスト ボックス 199"/>
        <xdr:cNvSpPr txBox="1"/>
      </xdr:nvSpPr>
      <xdr:spPr>
        <a:xfrm>
          <a:off x="3074670" y="1233551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189,640</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74</xdr:row>
      <xdr:rowOff>93980</xdr:rowOff>
    </xdr:from>
    <xdr:to>
      <xdr:col>15</xdr:col>
      <xdr:colOff>101600</xdr:colOff>
      <xdr:row>75</xdr:row>
      <xdr:rowOff>24130</xdr:rowOff>
    </xdr:to>
    <xdr:sp macro="" textlink="">
      <xdr:nvSpPr>
        <xdr:cNvPr id="201" name="楕円 200"/>
        <xdr:cNvSpPr/>
      </xdr:nvSpPr>
      <xdr:spPr>
        <a:xfrm>
          <a:off x="2505075" y="125031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73</xdr:row>
      <xdr:rowOff>40640</xdr:rowOff>
    </xdr:from>
    <xdr:ext cx="596900" cy="259080"/>
    <xdr:sp macro="" textlink="">
      <xdr:nvSpPr>
        <xdr:cNvPr id="202" name="テキスト ボックス 201"/>
        <xdr:cNvSpPr txBox="1"/>
      </xdr:nvSpPr>
      <xdr:spPr>
        <a:xfrm>
          <a:off x="2303145" y="12282170"/>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194,551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76</xdr:row>
      <xdr:rowOff>41910</xdr:rowOff>
    </xdr:from>
    <xdr:to>
      <xdr:col>10</xdr:col>
      <xdr:colOff>165100</xdr:colOff>
      <xdr:row>76</xdr:row>
      <xdr:rowOff>143510</xdr:rowOff>
    </xdr:to>
    <xdr:sp macro="" textlink="">
      <xdr:nvSpPr>
        <xdr:cNvPr id="203" name="楕円 202"/>
        <xdr:cNvSpPr/>
      </xdr:nvSpPr>
      <xdr:spPr>
        <a:xfrm>
          <a:off x="1733550" y="1278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74</xdr:row>
      <xdr:rowOff>160655</xdr:rowOff>
    </xdr:from>
    <xdr:ext cx="596900" cy="259080"/>
    <xdr:sp macro="" textlink="">
      <xdr:nvSpPr>
        <xdr:cNvPr id="204" name="テキスト ボックス 203"/>
        <xdr:cNvSpPr txBox="1"/>
      </xdr:nvSpPr>
      <xdr:spPr>
        <a:xfrm>
          <a:off x="1508125" y="1256982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167,789</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76</xdr:row>
      <xdr:rowOff>56515</xdr:rowOff>
    </xdr:from>
    <xdr:to>
      <xdr:col>6</xdr:col>
      <xdr:colOff>38100</xdr:colOff>
      <xdr:row>76</xdr:row>
      <xdr:rowOff>158750</xdr:rowOff>
    </xdr:to>
    <xdr:sp macro="" textlink="">
      <xdr:nvSpPr>
        <xdr:cNvPr id="205" name="楕円 204"/>
        <xdr:cNvSpPr/>
      </xdr:nvSpPr>
      <xdr:spPr>
        <a:xfrm>
          <a:off x="962025" y="12800965"/>
          <a:ext cx="781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75</xdr:row>
      <xdr:rowOff>3175</xdr:rowOff>
    </xdr:from>
    <xdr:ext cx="596900" cy="259080"/>
    <xdr:sp macro="" textlink="">
      <xdr:nvSpPr>
        <xdr:cNvPr id="206" name="テキスト ボックス 205"/>
        <xdr:cNvSpPr txBox="1"/>
      </xdr:nvSpPr>
      <xdr:spPr>
        <a:xfrm>
          <a:off x="736600" y="1257998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166,469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668020" y="139750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8" name="正方形/長方形 207"/>
        <xdr:cNvSpPr/>
      </xdr:nvSpPr>
      <xdr:spPr>
        <a:xfrm>
          <a:off x="79502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79502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29/82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10" name="正方形/長方形 209"/>
        <xdr:cNvSpPr/>
      </xdr:nvSpPr>
      <xdr:spPr>
        <a:xfrm>
          <a:off x="167005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67005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46,051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12" name="正方形/長方形 211"/>
        <xdr:cNvSpPr/>
      </xdr:nvSpPr>
      <xdr:spPr>
        <a:xfrm>
          <a:off x="267208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267208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61,007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668020" y="14781530"/>
          <a:ext cx="412242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85" cy="225425"/>
    <xdr:sp macro="" textlink="">
      <xdr:nvSpPr>
        <xdr:cNvPr id="215" name="テキスト ボックス 214"/>
        <xdr:cNvSpPr txBox="1"/>
      </xdr:nvSpPr>
      <xdr:spPr>
        <a:xfrm>
          <a:off x="65341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668020" y="17056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100</xdr:row>
      <xdr:rowOff>111760</xdr:rowOff>
    </xdr:from>
    <xdr:ext cx="247015" cy="257175"/>
    <xdr:sp macro="" textlink="">
      <xdr:nvSpPr>
        <xdr:cNvPr id="217" name="テキスト ボックス 216"/>
        <xdr:cNvSpPr txBox="1"/>
      </xdr:nvSpPr>
      <xdr:spPr>
        <a:xfrm>
          <a:off x="466090" y="169138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xdr:cNvCxnSpPr/>
      </xdr:nvCxnSpPr>
      <xdr:spPr>
        <a:xfrm>
          <a:off x="668020" y="16675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73660</xdr:rowOff>
    </xdr:from>
    <xdr:ext cx="529590" cy="259080"/>
    <xdr:sp macro="" textlink="">
      <xdr:nvSpPr>
        <xdr:cNvPr id="219" name="テキスト ボックス 218"/>
        <xdr:cNvSpPr txBox="1"/>
      </xdr:nvSpPr>
      <xdr:spPr>
        <a:xfrm>
          <a:off x="207010" y="16532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xdr:cNvCxnSpPr/>
      </xdr:nvCxnSpPr>
      <xdr:spPr>
        <a:xfrm>
          <a:off x="668020" y="16294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35560</xdr:rowOff>
    </xdr:from>
    <xdr:ext cx="529590" cy="259080"/>
    <xdr:sp macro="" textlink="">
      <xdr:nvSpPr>
        <xdr:cNvPr id="221" name="テキスト ボックス 220"/>
        <xdr:cNvSpPr txBox="1"/>
      </xdr:nvSpPr>
      <xdr:spPr>
        <a:xfrm>
          <a:off x="207010" y="16151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xdr:cNvCxnSpPr/>
      </xdr:nvCxnSpPr>
      <xdr:spPr>
        <a:xfrm>
          <a:off x="668020" y="15913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168910</xdr:rowOff>
    </xdr:from>
    <xdr:ext cx="529590" cy="257175"/>
    <xdr:sp macro="" textlink="">
      <xdr:nvSpPr>
        <xdr:cNvPr id="223" name="テキスト ボックス 222"/>
        <xdr:cNvSpPr txBox="1"/>
      </xdr:nvSpPr>
      <xdr:spPr>
        <a:xfrm>
          <a:off x="207010" y="1577086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xdr:cNvCxnSpPr/>
      </xdr:nvCxnSpPr>
      <xdr:spPr>
        <a:xfrm>
          <a:off x="668020" y="155321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130810</xdr:rowOff>
    </xdr:from>
    <xdr:ext cx="529590" cy="259080"/>
    <xdr:sp macro="" textlink="">
      <xdr:nvSpPr>
        <xdr:cNvPr id="225" name="テキスト ボックス 224"/>
        <xdr:cNvSpPr txBox="1"/>
      </xdr:nvSpPr>
      <xdr:spPr>
        <a:xfrm>
          <a:off x="207010" y="15389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xdr:cNvCxnSpPr/>
      </xdr:nvCxnSpPr>
      <xdr:spPr>
        <a:xfrm>
          <a:off x="668020" y="151549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3725" cy="257175"/>
    <xdr:sp macro="" textlink="">
      <xdr:nvSpPr>
        <xdr:cNvPr id="227" name="テキスト ボックス 226"/>
        <xdr:cNvSpPr txBox="1"/>
      </xdr:nvSpPr>
      <xdr:spPr>
        <a:xfrm>
          <a:off x="166370" y="1501648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xdr:cNvCxnSpPr/>
      </xdr:nvCxnSpPr>
      <xdr:spPr>
        <a:xfrm>
          <a:off x="668020" y="147815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3725" cy="257175"/>
    <xdr:sp macro="" textlink="">
      <xdr:nvSpPr>
        <xdr:cNvPr id="229" name="テキスト ボックス 228"/>
        <xdr:cNvSpPr txBox="1"/>
      </xdr:nvSpPr>
      <xdr:spPr>
        <a:xfrm>
          <a:off x="166370" y="146431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xdr:cNvSpPr/>
      </xdr:nvSpPr>
      <xdr:spPr>
        <a:xfrm>
          <a:off x="668020" y="14781530"/>
          <a:ext cx="412242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138430</xdr:rowOff>
    </xdr:from>
    <xdr:to>
      <xdr:col>24</xdr:col>
      <xdr:colOff>62865</xdr:colOff>
      <xdr:row>98</xdr:row>
      <xdr:rowOff>29845</xdr:rowOff>
    </xdr:to>
    <xdr:cxnSp macro="">
      <xdr:nvCxnSpPr>
        <xdr:cNvPr id="231" name="直線コネクタ 230"/>
        <xdr:cNvCxnSpPr/>
      </xdr:nvCxnSpPr>
      <xdr:spPr>
        <a:xfrm flipV="1">
          <a:off x="4069715" y="15062200"/>
          <a:ext cx="1270" cy="14268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33655</xdr:rowOff>
    </xdr:from>
    <xdr:ext cx="532765" cy="258445"/>
    <xdr:sp macro="" textlink="">
      <xdr:nvSpPr>
        <xdr:cNvPr id="232" name="衛生費最小値テキスト"/>
        <xdr:cNvSpPr txBox="1"/>
      </xdr:nvSpPr>
      <xdr:spPr>
        <a:xfrm>
          <a:off x="4122420" y="1649285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29,777</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29845</xdr:rowOff>
    </xdr:from>
    <xdr:to>
      <xdr:col>24</xdr:col>
      <xdr:colOff>152400</xdr:colOff>
      <xdr:row>98</xdr:row>
      <xdr:rowOff>29845</xdr:rowOff>
    </xdr:to>
    <xdr:cxnSp macro="">
      <xdr:nvCxnSpPr>
        <xdr:cNvPr id="233" name="直線コネクタ 232"/>
        <xdr:cNvCxnSpPr/>
      </xdr:nvCxnSpPr>
      <xdr:spPr>
        <a:xfrm>
          <a:off x="4006215" y="1648904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85090</xdr:rowOff>
    </xdr:from>
    <xdr:ext cx="596900" cy="257175"/>
    <xdr:sp macro="" textlink="">
      <xdr:nvSpPr>
        <xdr:cNvPr id="234" name="衛生費最大値テキスト"/>
        <xdr:cNvSpPr txBox="1"/>
      </xdr:nvSpPr>
      <xdr:spPr>
        <a:xfrm>
          <a:off x="4122420" y="14841220"/>
          <a:ext cx="596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105,057</a:t>
          </a:r>
          <a:endParaRPr kumimoji="1" lang="ja-JP" altLang="en-US" sz="1000" b="1">
            <a:latin typeface="ＭＳ Ｐゴシック"/>
          </a:endParaRPr>
        </a:p>
      </xdr:txBody>
    </xdr:sp>
    <xdr:clientData/>
  </xdr:oneCellAnchor>
  <xdr:twoCellAnchor>
    <xdr:from>
      <xdr:col>23</xdr:col>
      <xdr:colOff>165100</xdr:colOff>
      <xdr:row>89</xdr:row>
      <xdr:rowOff>138430</xdr:rowOff>
    </xdr:from>
    <xdr:to>
      <xdr:col>24</xdr:col>
      <xdr:colOff>152400</xdr:colOff>
      <xdr:row>89</xdr:row>
      <xdr:rowOff>138430</xdr:rowOff>
    </xdr:to>
    <xdr:cxnSp macro="">
      <xdr:nvCxnSpPr>
        <xdr:cNvPr id="235" name="直線コネクタ 234"/>
        <xdr:cNvCxnSpPr/>
      </xdr:nvCxnSpPr>
      <xdr:spPr>
        <a:xfrm>
          <a:off x="4006215" y="1506220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167005</xdr:colOff>
      <xdr:row>94</xdr:row>
      <xdr:rowOff>110490</xdr:rowOff>
    </xdr:from>
    <xdr:to>
      <xdr:col>24</xdr:col>
      <xdr:colOff>63500</xdr:colOff>
      <xdr:row>94</xdr:row>
      <xdr:rowOff>138430</xdr:rowOff>
    </xdr:to>
    <xdr:cxnSp macro="">
      <xdr:nvCxnSpPr>
        <xdr:cNvPr id="236" name="直線コネクタ 235"/>
        <xdr:cNvCxnSpPr/>
      </xdr:nvCxnSpPr>
      <xdr:spPr>
        <a:xfrm flipV="1">
          <a:off x="3340100" y="15883890"/>
          <a:ext cx="73152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153035</xdr:rowOff>
    </xdr:from>
    <xdr:ext cx="532765" cy="259080"/>
    <xdr:sp macro="" textlink="">
      <xdr:nvSpPr>
        <xdr:cNvPr id="237" name="衛生費平均値テキスト"/>
        <xdr:cNvSpPr txBox="1"/>
      </xdr:nvSpPr>
      <xdr:spPr>
        <a:xfrm>
          <a:off x="4122420" y="15926435"/>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3175</xdr:rowOff>
    </xdr:from>
    <xdr:to>
      <xdr:col>24</xdr:col>
      <xdr:colOff>114300</xdr:colOff>
      <xdr:row>95</xdr:row>
      <xdr:rowOff>104775</xdr:rowOff>
    </xdr:to>
    <xdr:sp macro="" textlink="">
      <xdr:nvSpPr>
        <xdr:cNvPr id="238" name="フローチャート: 判断 237"/>
        <xdr:cNvSpPr/>
      </xdr:nvSpPr>
      <xdr:spPr>
        <a:xfrm>
          <a:off x="4020820" y="1594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31115</xdr:rowOff>
    </xdr:from>
    <xdr:to>
      <xdr:col>19</xdr:col>
      <xdr:colOff>167005</xdr:colOff>
      <xdr:row>94</xdr:row>
      <xdr:rowOff>138430</xdr:rowOff>
    </xdr:to>
    <xdr:cxnSp macro="">
      <xdr:nvCxnSpPr>
        <xdr:cNvPr id="239" name="直線コネクタ 238"/>
        <xdr:cNvCxnSpPr/>
      </xdr:nvCxnSpPr>
      <xdr:spPr>
        <a:xfrm>
          <a:off x="2555875" y="15461615"/>
          <a:ext cx="784225" cy="450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130810</xdr:rowOff>
    </xdr:from>
    <xdr:to>
      <xdr:col>20</xdr:col>
      <xdr:colOff>38100</xdr:colOff>
      <xdr:row>95</xdr:row>
      <xdr:rowOff>60960</xdr:rowOff>
    </xdr:to>
    <xdr:sp macro="" textlink="">
      <xdr:nvSpPr>
        <xdr:cNvPr id="240" name="フローチャート: 判断 239"/>
        <xdr:cNvSpPr/>
      </xdr:nvSpPr>
      <xdr:spPr>
        <a:xfrm>
          <a:off x="3300095" y="1590421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95</xdr:row>
      <xdr:rowOff>52070</xdr:rowOff>
    </xdr:from>
    <xdr:ext cx="532765" cy="257175"/>
    <xdr:sp macro="" textlink="">
      <xdr:nvSpPr>
        <xdr:cNvPr id="241" name="テキスト ボックス 240"/>
        <xdr:cNvSpPr txBox="1"/>
      </xdr:nvSpPr>
      <xdr:spPr>
        <a:xfrm>
          <a:off x="3107055" y="159969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57,799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92</xdr:row>
      <xdr:rowOff>31115</xdr:rowOff>
    </xdr:from>
    <xdr:to>
      <xdr:col>15</xdr:col>
      <xdr:colOff>50800</xdr:colOff>
      <xdr:row>94</xdr:row>
      <xdr:rowOff>155575</xdr:rowOff>
    </xdr:to>
    <xdr:cxnSp macro="">
      <xdr:nvCxnSpPr>
        <xdr:cNvPr id="242" name="直線コネクタ 241"/>
        <xdr:cNvCxnSpPr/>
      </xdr:nvCxnSpPr>
      <xdr:spPr>
        <a:xfrm flipV="1">
          <a:off x="1784350" y="15461615"/>
          <a:ext cx="771525" cy="467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167005</xdr:rowOff>
    </xdr:from>
    <xdr:to>
      <xdr:col>15</xdr:col>
      <xdr:colOff>101600</xdr:colOff>
      <xdr:row>95</xdr:row>
      <xdr:rowOff>97790</xdr:rowOff>
    </xdr:to>
    <xdr:sp macro="" textlink="">
      <xdr:nvSpPr>
        <xdr:cNvPr id="243" name="フローチャート: 判断 242"/>
        <xdr:cNvSpPr/>
      </xdr:nvSpPr>
      <xdr:spPr>
        <a:xfrm>
          <a:off x="2505075" y="15940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95</xdr:row>
      <xdr:rowOff>88265</xdr:rowOff>
    </xdr:from>
    <xdr:ext cx="532765" cy="257175"/>
    <xdr:sp macro="" textlink="">
      <xdr:nvSpPr>
        <xdr:cNvPr id="244" name="テキスト ボックス 243"/>
        <xdr:cNvSpPr txBox="1"/>
      </xdr:nvSpPr>
      <xdr:spPr>
        <a:xfrm>
          <a:off x="2335530" y="160331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55,894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167005</xdr:colOff>
      <xdr:row>94</xdr:row>
      <xdr:rowOff>155575</xdr:rowOff>
    </xdr:from>
    <xdr:to>
      <xdr:col>10</xdr:col>
      <xdr:colOff>114300</xdr:colOff>
      <xdr:row>95</xdr:row>
      <xdr:rowOff>113665</xdr:rowOff>
    </xdr:to>
    <xdr:cxnSp macro="">
      <xdr:nvCxnSpPr>
        <xdr:cNvPr id="245" name="直線コネクタ 244"/>
        <xdr:cNvCxnSpPr/>
      </xdr:nvCxnSpPr>
      <xdr:spPr>
        <a:xfrm flipV="1">
          <a:off x="1002030" y="15928975"/>
          <a:ext cx="78232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142240</xdr:rowOff>
    </xdr:from>
    <xdr:to>
      <xdr:col>10</xdr:col>
      <xdr:colOff>165100</xdr:colOff>
      <xdr:row>96</xdr:row>
      <xdr:rowOff>72390</xdr:rowOff>
    </xdr:to>
    <xdr:sp macro="" textlink="">
      <xdr:nvSpPr>
        <xdr:cNvPr id="246" name="フローチャート: 判断 245"/>
        <xdr:cNvSpPr/>
      </xdr:nvSpPr>
      <xdr:spPr>
        <a:xfrm>
          <a:off x="1733550" y="1608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63500</xdr:rowOff>
    </xdr:from>
    <xdr:ext cx="532765" cy="257175"/>
    <xdr:sp macro="" textlink="">
      <xdr:nvSpPr>
        <xdr:cNvPr id="247" name="テキスト ボックス 246"/>
        <xdr:cNvSpPr txBox="1"/>
      </xdr:nvSpPr>
      <xdr:spPr>
        <a:xfrm>
          <a:off x="1540510" y="161798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48,206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96</xdr:row>
      <xdr:rowOff>160020</xdr:rowOff>
    </xdr:from>
    <xdr:to>
      <xdr:col>6</xdr:col>
      <xdr:colOff>38100</xdr:colOff>
      <xdr:row>97</xdr:row>
      <xdr:rowOff>90170</xdr:rowOff>
    </xdr:to>
    <xdr:sp macro="" textlink="">
      <xdr:nvSpPr>
        <xdr:cNvPr id="248" name="フローチャート: 判断 247"/>
        <xdr:cNvSpPr/>
      </xdr:nvSpPr>
      <xdr:spPr>
        <a:xfrm>
          <a:off x="962025" y="1627632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97</xdr:row>
      <xdr:rowOff>81280</xdr:rowOff>
    </xdr:from>
    <xdr:ext cx="532765" cy="259080"/>
    <xdr:sp macro="" textlink="">
      <xdr:nvSpPr>
        <xdr:cNvPr id="249" name="テキスト ボックス 248"/>
        <xdr:cNvSpPr txBox="1"/>
      </xdr:nvSpPr>
      <xdr:spPr>
        <a:xfrm>
          <a:off x="768985" y="16369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38,282</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2000" cy="259080"/>
    <xdr:sp macro="" textlink="">
      <xdr:nvSpPr>
        <xdr:cNvPr id="250" name="テキスト ボックス 249"/>
        <xdr:cNvSpPr txBox="1"/>
      </xdr:nvSpPr>
      <xdr:spPr>
        <a:xfrm>
          <a:off x="390461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18</xdr:col>
      <xdr:colOff>167005</xdr:colOff>
      <xdr:row>101</xdr:row>
      <xdr:rowOff>80010</xdr:rowOff>
    </xdr:from>
    <xdr:ext cx="762000" cy="259080"/>
    <xdr:sp macro="" textlink="">
      <xdr:nvSpPr>
        <xdr:cNvPr id="251" name="テキスト ボックス 250"/>
        <xdr:cNvSpPr txBox="1"/>
      </xdr:nvSpPr>
      <xdr:spPr>
        <a:xfrm>
          <a:off x="317309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0095" cy="259080"/>
    <xdr:sp macro="" textlink="">
      <xdr:nvSpPr>
        <xdr:cNvPr id="252" name="テキスト ボックス 251"/>
        <xdr:cNvSpPr txBox="1"/>
      </xdr:nvSpPr>
      <xdr:spPr>
        <a:xfrm>
          <a:off x="238887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0095" cy="259080"/>
    <xdr:sp macro="" textlink="">
      <xdr:nvSpPr>
        <xdr:cNvPr id="253" name="テキスト ボックス 252"/>
        <xdr:cNvSpPr txBox="1"/>
      </xdr:nvSpPr>
      <xdr:spPr>
        <a:xfrm>
          <a:off x="1617345"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4</xdr:col>
      <xdr:colOff>167005</xdr:colOff>
      <xdr:row>101</xdr:row>
      <xdr:rowOff>80010</xdr:rowOff>
    </xdr:from>
    <xdr:ext cx="762000" cy="259080"/>
    <xdr:sp macro="" textlink="">
      <xdr:nvSpPr>
        <xdr:cNvPr id="254" name="テキスト ボックス 253"/>
        <xdr:cNvSpPr txBox="1"/>
      </xdr:nvSpPr>
      <xdr:spPr>
        <a:xfrm>
          <a:off x="8350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24</xdr:col>
      <xdr:colOff>12700</xdr:colOff>
      <xdr:row>94</xdr:row>
      <xdr:rowOff>59690</xdr:rowOff>
    </xdr:from>
    <xdr:to>
      <xdr:col>24</xdr:col>
      <xdr:colOff>114300</xdr:colOff>
      <xdr:row>94</xdr:row>
      <xdr:rowOff>161290</xdr:rowOff>
    </xdr:to>
    <xdr:sp macro="" textlink="">
      <xdr:nvSpPr>
        <xdr:cNvPr id="255" name="楕円 254"/>
        <xdr:cNvSpPr/>
      </xdr:nvSpPr>
      <xdr:spPr>
        <a:xfrm>
          <a:off x="4020820" y="1583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82550</xdr:rowOff>
    </xdr:from>
    <xdr:ext cx="532765" cy="259080"/>
    <xdr:sp macro="" textlink="">
      <xdr:nvSpPr>
        <xdr:cNvPr id="256" name="衛生費該当値テキスト"/>
        <xdr:cNvSpPr txBox="1"/>
      </xdr:nvSpPr>
      <xdr:spPr>
        <a:xfrm>
          <a:off x="4122420" y="156845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61,535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94</xdr:row>
      <xdr:rowOff>87630</xdr:rowOff>
    </xdr:from>
    <xdr:to>
      <xdr:col>20</xdr:col>
      <xdr:colOff>38100</xdr:colOff>
      <xdr:row>95</xdr:row>
      <xdr:rowOff>17780</xdr:rowOff>
    </xdr:to>
    <xdr:sp macro="" textlink="">
      <xdr:nvSpPr>
        <xdr:cNvPr id="257" name="楕円 256"/>
        <xdr:cNvSpPr/>
      </xdr:nvSpPr>
      <xdr:spPr>
        <a:xfrm>
          <a:off x="3300095" y="1586103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93</xdr:row>
      <xdr:rowOff>34290</xdr:rowOff>
    </xdr:from>
    <xdr:ext cx="532765" cy="259080"/>
    <xdr:sp macro="" textlink="">
      <xdr:nvSpPr>
        <xdr:cNvPr id="258" name="テキスト ボックス 257"/>
        <xdr:cNvSpPr txBox="1"/>
      </xdr:nvSpPr>
      <xdr:spPr>
        <a:xfrm>
          <a:off x="3107055" y="156362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60,071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91</xdr:row>
      <xdr:rowOff>151765</xdr:rowOff>
    </xdr:from>
    <xdr:to>
      <xdr:col>15</xdr:col>
      <xdr:colOff>101600</xdr:colOff>
      <xdr:row>92</xdr:row>
      <xdr:rowOff>81915</xdr:rowOff>
    </xdr:to>
    <xdr:sp macro="" textlink="">
      <xdr:nvSpPr>
        <xdr:cNvPr id="259" name="楕円 258"/>
        <xdr:cNvSpPr/>
      </xdr:nvSpPr>
      <xdr:spPr>
        <a:xfrm>
          <a:off x="2505075" y="1541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90</xdr:row>
      <xdr:rowOff>98425</xdr:rowOff>
    </xdr:from>
    <xdr:ext cx="532765" cy="259080"/>
    <xdr:sp macro="" textlink="">
      <xdr:nvSpPr>
        <xdr:cNvPr id="260" name="テキスト ボックス 259"/>
        <xdr:cNvSpPr txBox="1"/>
      </xdr:nvSpPr>
      <xdr:spPr>
        <a:xfrm>
          <a:off x="2335530" y="151898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83,709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94</xdr:row>
      <xdr:rowOff>104775</xdr:rowOff>
    </xdr:from>
    <xdr:to>
      <xdr:col>10</xdr:col>
      <xdr:colOff>165100</xdr:colOff>
      <xdr:row>95</xdr:row>
      <xdr:rowOff>34925</xdr:rowOff>
    </xdr:to>
    <xdr:sp macro="" textlink="">
      <xdr:nvSpPr>
        <xdr:cNvPr id="261" name="楕円 260"/>
        <xdr:cNvSpPr/>
      </xdr:nvSpPr>
      <xdr:spPr>
        <a:xfrm>
          <a:off x="1733550" y="15878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93</xdr:row>
      <xdr:rowOff>52070</xdr:rowOff>
    </xdr:from>
    <xdr:ext cx="532765" cy="257175"/>
    <xdr:sp macro="" textlink="">
      <xdr:nvSpPr>
        <xdr:cNvPr id="262" name="テキスト ボックス 261"/>
        <xdr:cNvSpPr txBox="1"/>
      </xdr:nvSpPr>
      <xdr:spPr>
        <a:xfrm>
          <a:off x="1540510" y="156540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59,173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95</xdr:row>
      <xdr:rowOff>63500</xdr:rowOff>
    </xdr:from>
    <xdr:to>
      <xdr:col>6</xdr:col>
      <xdr:colOff>38100</xdr:colOff>
      <xdr:row>95</xdr:row>
      <xdr:rowOff>164465</xdr:rowOff>
    </xdr:to>
    <xdr:sp macro="" textlink="">
      <xdr:nvSpPr>
        <xdr:cNvPr id="263" name="楕円 262"/>
        <xdr:cNvSpPr/>
      </xdr:nvSpPr>
      <xdr:spPr>
        <a:xfrm>
          <a:off x="962025" y="16008350"/>
          <a:ext cx="78105"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94</xdr:row>
      <xdr:rowOff>9525</xdr:rowOff>
    </xdr:from>
    <xdr:ext cx="532765" cy="257175"/>
    <xdr:sp macro="" textlink="">
      <xdr:nvSpPr>
        <xdr:cNvPr id="264" name="テキスト ボックス 263"/>
        <xdr:cNvSpPr txBox="1"/>
      </xdr:nvSpPr>
      <xdr:spPr>
        <a:xfrm>
          <a:off x="768985" y="157829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52,379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xdr:cNvSpPr/>
      </xdr:nvSpPr>
      <xdr:spPr>
        <a:xfrm>
          <a:off x="5805170" y="39166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6" name="正方形/長方形 265"/>
        <xdr:cNvSpPr/>
      </xdr:nvSpPr>
      <xdr:spPr>
        <a:xfrm>
          <a:off x="590867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xdr:cNvSpPr/>
      </xdr:nvSpPr>
      <xdr:spPr>
        <a:xfrm>
          <a:off x="590867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68" name="正方形/長方形 267"/>
        <xdr:cNvSpPr/>
      </xdr:nvSpPr>
      <xdr:spPr>
        <a:xfrm>
          <a:off x="680720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xdr:cNvSpPr/>
      </xdr:nvSpPr>
      <xdr:spPr>
        <a:xfrm>
          <a:off x="680720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70" name="正方形/長方形 269"/>
        <xdr:cNvSpPr/>
      </xdr:nvSpPr>
      <xdr:spPr>
        <a:xfrm>
          <a:off x="78092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xdr:cNvSpPr/>
      </xdr:nvSpPr>
      <xdr:spPr>
        <a:xfrm>
          <a:off x="78092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xdr:cNvSpPr/>
      </xdr:nvSpPr>
      <xdr:spPr>
        <a:xfrm>
          <a:off x="5805170" y="47231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85" cy="225425"/>
    <xdr:sp macro="" textlink="">
      <xdr:nvSpPr>
        <xdr:cNvPr id="273" name="テキスト ボックス 272"/>
        <xdr:cNvSpPr txBox="1"/>
      </xdr:nvSpPr>
      <xdr:spPr>
        <a:xfrm>
          <a:off x="5767070"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xdr:cNvCxnSpPr/>
      </xdr:nvCxnSpPr>
      <xdr:spPr>
        <a:xfrm>
          <a:off x="5805170" y="69596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5" name="直線コネクタ 274"/>
        <xdr:cNvCxnSpPr/>
      </xdr:nvCxnSpPr>
      <xdr:spPr>
        <a:xfrm>
          <a:off x="5805170" y="66408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015" cy="257175"/>
    <xdr:sp macro="" textlink="">
      <xdr:nvSpPr>
        <xdr:cNvPr id="276" name="テキスト ボックス 275"/>
        <xdr:cNvSpPr txBox="1"/>
      </xdr:nvSpPr>
      <xdr:spPr>
        <a:xfrm>
          <a:off x="5579745" y="650240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77" name="直線コネクタ 276"/>
        <xdr:cNvCxnSpPr/>
      </xdr:nvCxnSpPr>
      <xdr:spPr>
        <a:xfrm>
          <a:off x="5805170" y="632142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144145</xdr:rowOff>
    </xdr:from>
    <xdr:ext cx="467360" cy="257175"/>
    <xdr:sp macro="" textlink="">
      <xdr:nvSpPr>
        <xdr:cNvPr id="278" name="テキスト ボックス 277"/>
        <xdr:cNvSpPr txBox="1"/>
      </xdr:nvSpPr>
      <xdr:spPr>
        <a:xfrm>
          <a:off x="5384800" y="6182995"/>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131445</xdr:rowOff>
    </xdr:from>
    <xdr:to>
      <xdr:col>59</xdr:col>
      <xdr:colOff>50800</xdr:colOff>
      <xdr:row>35</xdr:row>
      <xdr:rowOff>131445</xdr:rowOff>
    </xdr:to>
    <xdr:cxnSp macro="">
      <xdr:nvCxnSpPr>
        <xdr:cNvPr id="279" name="直線コネクタ 278"/>
        <xdr:cNvCxnSpPr/>
      </xdr:nvCxnSpPr>
      <xdr:spPr>
        <a:xfrm>
          <a:off x="5805170" y="600265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160655</xdr:rowOff>
    </xdr:from>
    <xdr:ext cx="467360" cy="259080"/>
    <xdr:sp macro="" textlink="">
      <xdr:nvSpPr>
        <xdr:cNvPr id="280" name="テキスト ボックス 279"/>
        <xdr:cNvSpPr txBox="1"/>
      </xdr:nvSpPr>
      <xdr:spPr>
        <a:xfrm>
          <a:off x="5384800" y="586422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1" name="直線コネクタ 280"/>
        <xdr:cNvCxnSpPr/>
      </xdr:nvCxnSpPr>
      <xdr:spPr>
        <a:xfrm>
          <a:off x="5805170" y="568388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5715</xdr:rowOff>
    </xdr:from>
    <xdr:ext cx="467360" cy="259080"/>
    <xdr:sp macro="" textlink="">
      <xdr:nvSpPr>
        <xdr:cNvPr id="282" name="テキスト ボックス 281"/>
        <xdr:cNvSpPr txBox="1"/>
      </xdr:nvSpPr>
      <xdr:spPr>
        <a:xfrm>
          <a:off x="5384800" y="554164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3" name="直線コネクタ 282"/>
        <xdr:cNvCxnSpPr/>
      </xdr:nvCxnSpPr>
      <xdr:spPr>
        <a:xfrm>
          <a:off x="5805170" y="536511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22225</xdr:rowOff>
    </xdr:from>
    <xdr:ext cx="467360" cy="259080"/>
    <xdr:sp macro="" textlink="">
      <xdr:nvSpPr>
        <xdr:cNvPr id="284" name="テキスト ボックス 283"/>
        <xdr:cNvSpPr txBox="1"/>
      </xdr:nvSpPr>
      <xdr:spPr>
        <a:xfrm>
          <a:off x="5384800" y="5222875"/>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5" name="直線コネクタ 284"/>
        <xdr:cNvCxnSpPr/>
      </xdr:nvCxnSpPr>
      <xdr:spPr>
        <a:xfrm>
          <a:off x="5805170" y="50419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38100</xdr:rowOff>
    </xdr:from>
    <xdr:ext cx="467360" cy="259080"/>
    <xdr:sp macro="" textlink="">
      <xdr:nvSpPr>
        <xdr:cNvPr id="286" name="テキスト ボックス 285"/>
        <xdr:cNvSpPr txBox="1"/>
      </xdr:nvSpPr>
      <xdr:spPr>
        <a:xfrm>
          <a:off x="5384800" y="49034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5805170" y="47231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7360" cy="257175"/>
    <xdr:sp macro="" textlink="">
      <xdr:nvSpPr>
        <xdr:cNvPr id="288" name="テキスト ボックス 287"/>
        <xdr:cNvSpPr txBox="1"/>
      </xdr:nvSpPr>
      <xdr:spPr>
        <a:xfrm>
          <a:off x="5384800" y="458470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5805170" y="47231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30</xdr:row>
      <xdr:rowOff>48260</xdr:rowOff>
    </xdr:from>
    <xdr:to>
      <xdr:col>54</xdr:col>
      <xdr:colOff>167005</xdr:colOff>
      <xdr:row>39</xdr:row>
      <xdr:rowOff>99060</xdr:rowOff>
    </xdr:to>
    <xdr:cxnSp macro="">
      <xdr:nvCxnSpPr>
        <xdr:cNvPr id="290" name="直線コネクタ 289"/>
        <xdr:cNvCxnSpPr/>
      </xdr:nvCxnSpPr>
      <xdr:spPr>
        <a:xfrm flipV="1">
          <a:off x="9185275" y="5081270"/>
          <a:ext cx="0" cy="15595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102870</xdr:rowOff>
    </xdr:from>
    <xdr:ext cx="247650" cy="257175"/>
    <xdr:sp macro="" textlink="">
      <xdr:nvSpPr>
        <xdr:cNvPr id="291" name="労働費最小値テキスト"/>
        <xdr:cNvSpPr txBox="1"/>
      </xdr:nvSpPr>
      <xdr:spPr>
        <a:xfrm>
          <a:off x="9236075" y="664464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99060</xdr:rowOff>
    </xdr:from>
    <xdr:to>
      <xdr:col>55</xdr:col>
      <xdr:colOff>88900</xdr:colOff>
      <xdr:row>39</xdr:row>
      <xdr:rowOff>99060</xdr:rowOff>
    </xdr:to>
    <xdr:cxnSp macro="">
      <xdr:nvCxnSpPr>
        <xdr:cNvPr id="292" name="直線コネクタ 291"/>
        <xdr:cNvCxnSpPr/>
      </xdr:nvCxnSpPr>
      <xdr:spPr>
        <a:xfrm>
          <a:off x="9119870" y="664083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166370</xdr:rowOff>
    </xdr:from>
    <xdr:ext cx="467995" cy="257175"/>
    <xdr:sp macro="" textlink="">
      <xdr:nvSpPr>
        <xdr:cNvPr id="293" name="労働費最大値テキスト"/>
        <xdr:cNvSpPr txBox="1"/>
      </xdr:nvSpPr>
      <xdr:spPr>
        <a:xfrm>
          <a:off x="9236075" y="4864100"/>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4,880</a:t>
          </a:r>
          <a:endParaRPr kumimoji="1" lang="ja-JP" altLang="en-US" sz="1000" b="1">
            <a:latin typeface="ＭＳ Ｐゴシック"/>
          </a:endParaRPr>
        </a:p>
      </xdr:txBody>
    </xdr:sp>
    <xdr:clientData/>
  </xdr:oneCellAnchor>
  <xdr:twoCellAnchor>
    <xdr:from>
      <xdr:col>54</xdr:col>
      <xdr:colOff>101600</xdr:colOff>
      <xdr:row>30</xdr:row>
      <xdr:rowOff>48260</xdr:rowOff>
    </xdr:from>
    <xdr:to>
      <xdr:col>55</xdr:col>
      <xdr:colOff>88900</xdr:colOff>
      <xdr:row>30</xdr:row>
      <xdr:rowOff>48260</xdr:rowOff>
    </xdr:to>
    <xdr:cxnSp macro="">
      <xdr:nvCxnSpPr>
        <xdr:cNvPr id="294" name="直線コネクタ 293"/>
        <xdr:cNvCxnSpPr/>
      </xdr:nvCxnSpPr>
      <xdr:spPr>
        <a:xfrm>
          <a:off x="9119870" y="508127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60325</xdr:rowOff>
    </xdr:from>
    <xdr:to>
      <xdr:col>55</xdr:col>
      <xdr:colOff>0</xdr:colOff>
      <xdr:row>36</xdr:row>
      <xdr:rowOff>66675</xdr:rowOff>
    </xdr:to>
    <xdr:cxnSp macro="">
      <xdr:nvCxnSpPr>
        <xdr:cNvPr id="295" name="直線コネクタ 294"/>
        <xdr:cNvCxnSpPr/>
      </xdr:nvCxnSpPr>
      <xdr:spPr>
        <a:xfrm flipV="1">
          <a:off x="8464550" y="6099175"/>
          <a:ext cx="7207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56515</xdr:rowOff>
    </xdr:from>
    <xdr:ext cx="376555" cy="259080"/>
    <xdr:sp macro="" textlink="">
      <xdr:nvSpPr>
        <xdr:cNvPr id="296" name="労働費平均値テキスト"/>
        <xdr:cNvSpPr txBox="1"/>
      </xdr:nvSpPr>
      <xdr:spPr>
        <a:xfrm>
          <a:off x="9236075" y="6263005"/>
          <a:ext cx="376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959</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78105</xdr:rowOff>
    </xdr:from>
    <xdr:to>
      <xdr:col>55</xdr:col>
      <xdr:colOff>50800</xdr:colOff>
      <xdr:row>38</xdr:row>
      <xdr:rowOff>8255</xdr:rowOff>
    </xdr:to>
    <xdr:sp macro="" textlink="">
      <xdr:nvSpPr>
        <xdr:cNvPr id="297" name="フローチャート: 判断 296"/>
        <xdr:cNvSpPr/>
      </xdr:nvSpPr>
      <xdr:spPr>
        <a:xfrm>
          <a:off x="9157970" y="628459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36</xdr:row>
      <xdr:rowOff>32385</xdr:rowOff>
    </xdr:from>
    <xdr:to>
      <xdr:col>50</xdr:col>
      <xdr:colOff>114300</xdr:colOff>
      <xdr:row>36</xdr:row>
      <xdr:rowOff>66675</xdr:rowOff>
    </xdr:to>
    <xdr:cxnSp macro="">
      <xdr:nvCxnSpPr>
        <xdr:cNvPr id="298" name="直線コネクタ 297"/>
        <xdr:cNvCxnSpPr/>
      </xdr:nvCxnSpPr>
      <xdr:spPr>
        <a:xfrm>
          <a:off x="7682230" y="6071235"/>
          <a:ext cx="78232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95250</xdr:rowOff>
    </xdr:from>
    <xdr:to>
      <xdr:col>50</xdr:col>
      <xdr:colOff>165100</xdr:colOff>
      <xdr:row>38</xdr:row>
      <xdr:rowOff>25400</xdr:rowOff>
    </xdr:to>
    <xdr:sp macro="" textlink="">
      <xdr:nvSpPr>
        <xdr:cNvPr id="299" name="フローチャート: 判断 298"/>
        <xdr:cNvSpPr/>
      </xdr:nvSpPr>
      <xdr:spPr>
        <a:xfrm>
          <a:off x="8413750" y="63017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38</xdr:row>
      <xdr:rowOff>16510</xdr:rowOff>
    </xdr:from>
    <xdr:ext cx="378460" cy="257175"/>
    <xdr:sp macro="" textlink="">
      <xdr:nvSpPr>
        <xdr:cNvPr id="300" name="テキスト ボックス 299"/>
        <xdr:cNvSpPr txBox="1"/>
      </xdr:nvSpPr>
      <xdr:spPr>
        <a:xfrm>
          <a:off x="8298815" y="639064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905</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36</xdr:row>
      <xdr:rowOff>32385</xdr:rowOff>
    </xdr:from>
    <xdr:to>
      <xdr:col>45</xdr:col>
      <xdr:colOff>167005</xdr:colOff>
      <xdr:row>36</xdr:row>
      <xdr:rowOff>43815</xdr:rowOff>
    </xdr:to>
    <xdr:cxnSp macro="">
      <xdr:nvCxnSpPr>
        <xdr:cNvPr id="301" name="直線コネクタ 300"/>
        <xdr:cNvCxnSpPr/>
      </xdr:nvCxnSpPr>
      <xdr:spPr>
        <a:xfrm flipV="1">
          <a:off x="6898005" y="6071235"/>
          <a:ext cx="784225"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70485</xdr:rowOff>
    </xdr:from>
    <xdr:to>
      <xdr:col>46</xdr:col>
      <xdr:colOff>38100</xdr:colOff>
      <xdr:row>38</xdr:row>
      <xdr:rowOff>635</xdr:rowOff>
    </xdr:to>
    <xdr:sp macro="" textlink="">
      <xdr:nvSpPr>
        <xdr:cNvPr id="302" name="フローチャート: 判断 301"/>
        <xdr:cNvSpPr/>
      </xdr:nvSpPr>
      <xdr:spPr>
        <a:xfrm>
          <a:off x="7642225" y="627697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167005</xdr:colOff>
      <xdr:row>37</xdr:row>
      <xdr:rowOff>163195</xdr:rowOff>
    </xdr:from>
    <xdr:ext cx="378460" cy="257175"/>
    <xdr:sp macro="" textlink="">
      <xdr:nvSpPr>
        <xdr:cNvPr id="303" name="テキスト ボックス 302"/>
        <xdr:cNvSpPr txBox="1"/>
      </xdr:nvSpPr>
      <xdr:spPr>
        <a:xfrm>
          <a:off x="7515225" y="636968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36</xdr:row>
      <xdr:rowOff>1905</xdr:rowOff>
    </xdr:from>
    <xdr:to>
      <xdr:col>41</xdr:col>
      <xdr:colOff>50800</xdr:colOff>
      <xdr:row>36</xdr:row>
      <xdr:rowOff>43815</xdr:rowOff>
    </xdr:to>
    <xdr:cxnSp macro="">
      <xdr:nvCxnSpPr>
        <xdr:cNvPr id="304" name="直線コネクタ 303"/>
        <xdr:cNvCxnSpPr/>
      </xdr:nvCxnSpPr>
      <xdr:spPr>
        <a:xfrm>
          <a:off x="6126480" y="6040755"/>
          <a:ext cx="771525"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36830</xdr:rowOff>
    </xdr:from>
    <xdr:to>
      <xdr:col>41</xdr:col>
      <xdr:colOff>101600</xdr:colOff>
      <xdr:row>37</xdr:row>
      <xdr:rowOff>138430</xdr:rowOff>
    </xdr:to>
    <xdr:sp macro="" textlink="">
      <xdr:nvSpPr>
        <xdr:cNvPr id="305" name="フローチャート: 判断 304"/>
        <xdr:cNvSpPr/>
      </xdr:nvSpPr>
      <xdr:spPr>
        <a:xfrm>
          <a:off x="6847205" y="624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37</xdr:row>
      <xdr:rowOff>129540</xdr:rowOff>
    </xdr:from>
    <xdr:ext cx="469900" cy="257175"/>
    <xdr:sp macro="" textlink="">
      <xdr:nvSpPr>
        <xdr:cNvPr id="306" name="テキスト ボックス 305"/>
        <xdr:cNvSpPr txBox="1"/>
      </xdr:nvSpPr>
      <xdr:spPr>
        <a:xfrm>
          <a:off x="6686550" y="633603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36</xdr:row>
      <xdr:rowOff>116840</xdr:rowOff>
    </xdr:from>
    <xdr:to>
      <xdr:col>36</xdr:col>
      <xdr:colOff>165100</xdr:colOff>
      <xdr:row>37</xdr:row>
      <xdr:rowOff>46990</xdr:rowOff>
    </xdr:to>
    <xdr:sp macro="" textlink="">
      <xdr:nvSpPr>
        <xdr:cNvPr id="307" name="フローチャート: 判断 306"/>
        <xdr:cNvSpPr/>
      </xdr:nvSpPr>
      <xdr:spPr>
        <a:xfrm>
          <a:off x="6075680" y="6155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37</xdr:row>
      <xdr:rowOff>38100</xdr:rowOff>
    </xdr:from>
    <xdr:ext cx="469900" cy="259080"/>
    <xdr:sp macro="" textlink="">
      <xdr:nvSpPr>
        <xdr:cNvPr id="308" name="テキスト ボックス 307"/>
        <xdr:cNvSpPr txBox="1"/>
      </xdr:nvSpPr>
      <xdr:spPr>
        <a:xfrm>
          <a:off x="5915025" y="62445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1,364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901827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0095" cy="259080"/>
    <xdr:sp macro="" textlink="">
      <xdr:nvSpPr>
        <xdr:cNvPr id="310" name="テキスト ボックス 309"/>
        <xdr:cNvSpPr txBox="1"/>
      </xdr:nvSpPr>
      <xdr:spPr>
        <a:xfrm>
          <a:off x="8297545"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167005</xdr:colOff>
      <xdr:row>41</xdr:row>
      <xdr:rowOff>80010</xdr:rowOff>
    </xdr:from>
    <xdr:ext cx="762000" cy="259080"/>
    <xdr:sp macro="" textlink="">
      <xdr:nvSpPr>
        <xdr:cNvPr id="311" name="テキスト ボックス 310"/>
        <xdr:cNvSpPr txBox="1"/>
      </xdr:nvSpPr>
      <xdr:spPr>
        <a:xfrm>
          <a:off x="751522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0095" cy="259080"/>
    <xdr:sp macro="" textlink="">
      <xdr:nvSpPr>
        <xdr:cNvPr id="312" name="テキスト ボックス 311"/>
        <xdr:cNvSpPr txBox="1"/>
      </xdr:nvSpPr>
      <xdr:spPr>
        <a:xfrm>
          <a:off x="6731000"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0095" cy="259080"/>
    <xdr:sp macro="" textlink="">
      <xdr:nvSpPr>
        <xdr:cNvPr id="313" name="テキスト ボックス 312"/>
        <xdr:cNvSpPr txBox="1"/>
      </xdr:nvSpPr>
      <xdr:spPr>
        <a:xfrm>
          <a:off x="5959475"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36</xdr:row>
      <xdr:rowOff>8890</xdr:rowOff>
    </xdr:from>
    <xdr:to>
      <xdr:col>55</xdr:col>
      <xdr:colOff>50800</xdr:colOff>
      <xdr:row>36</xdr:row>
      <xdr:rowOff>111125</xdr:rowOff>
    </xdr:to>
    <xdr:sp macro="" textlink="">
      <xdr:nvSpPr>
        <xdr:cNvPr id="314" name="楕円 313"/>
        <xdr:cNvSpPr/>
      </xdr:nvSpPr>
      <xdr:spPr>
        <a:xfrm>
          <a:off x="9157970" y="6047740"/>
          <a:ext cx="781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32385</xdr:rowOff>
    </xdr:from>
    <xdr:ext cx="467995" cy="257175"/>
    <xdr:sp macro="" textlink="">
      <xdr:nvSpPr>
        <xdr:cNvPr id="315" name="労働費該当値テキスト"/>
        <xdr:cNvSpPr txBox="1"/>
      </xdr:nvSpPr>
      <xdr:spPr>
        <a:xfrm>
          <a:off x="9236075" y="5903595"/>
          <a:ext cx="4679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1,693</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36</xdr:row>
      <xdr:rowOff>15875</xdr:rowOff>
    </xdr:from>
    <xdr:to>
      <xdr:col>50</xdr:col>
      <xdr:colOff>165100</xdr:colOff>
      <xdr:row>36</xdr:row>
      <xdr:rowOff>117475</xdr:rowOff>
    </xdr:to>
    <xdr:sp macro="" textlink="">
      <xdr:nvSpPr>
        <xdr:cNvPr id="316" name="楕円 315"/>
        <xdr:cNvSpPr/>
      </xdr:nvSpPr>
      <xdr:spPr>
        <a:xfrm>
          <a:off x="841375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34</xdr:row>
      <xdr:rowOff>133985</xdr:rowOff>
    </xdr:from>
    <xdr:ext cx="469900" cy="259080"/>
    <xdr:sp macro="" textlink="">
      <xdr:nvSpPr>
        <xdr:cNvPr id="317" name="テキスト ボックス 316"/>
        <xdr:cNvSpPr txBox="1"/>
      </xdr:nvSpPr>
      <xdr:spPr>
        <a:xfrm>
          <a:off x="8253095" y="583755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35</xdr:row>
      <xdr:rowOff>153035</xdr:rowOff>
    </xdr:from>
    <xdr:to>
      <xdr:col>46</xdr:col>
      <xdr:colOff>38100</xdr:colOff>
      <xdr:row>36</xdr:row>
      <xdr:rowOff>83185</xdr:rowOff>
    </xdr:to>
    <xdr:sp macro="" textlink="">
      <xdr:nvSpPr>
        <xdr:cNvPr id="318" name="楕円 317"/>
        <xdr:cNvSpPr/>
      </xdr:nvSpPr>
      <xdr:spPr>
        <a:xfrm>
          <a:off x="7642225" y="602424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34</xdr:row>
      <xdr:rowOff>99695</xdr:rowOff>
    </xdr:from>
    <xdr:ext cx="469900" cy="259080"/>
    <xdr:sp macro="" textlink="">
      <xdr:nvSpPr>
        <xdr:cNvPr id="319" name="テキスト ボックス 318"/>
        <xdr:cNvSpPr txBox="1"/>
      </xdr:nvSpPr>
      <xdr:spPr>
        <a:xfrm>
          <a:off x="7481570" y="58032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1,779</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35</xdr:row>
      <xdr:rowOff>164465</xdr:rowOff>
    </xdr:from>
    <xdr:to>
      <xdr:col>41</xdr:col>
      <xdr:colOff>101600</xdr:colOff>
      <xdr:row>36</xdr:row>
      <xdr:rowOff>94615</xdr:rowOff>
    </xdr:to>
    <xdr:sp macro="" textlink="">
      <xdr:nvSpPr>
        <xdr:cNvPr id="320" name="楕円 319"/>
        <xdr:cNvSpPr/>
      </xdr:nvSpPr>
      <xdr:spPr>
        <a:xfrm>
          <a:off x="6847205" y="60356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34</xdr:row>
      <xdr:rowOff>111125</xdr:rowOff>
    </xdr:from>
    <xdr:ext cx="469900" cy="257175"/>
    <xdr:sp macro="" textlink="">
      <xdr:nvSpPr>
        <xdr:cNvPr id="321" name="テキスト ボックス 320"/>
        <xdr:cNvSpPr txBox="1"/>
      </xdr:nvSpPr>
      <xdr:spPr>
        <a:xfrm>
          <a:off x="6686550" y="581469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35</xdr:row>
      <xdr:rowOff>122555</xdr:rowOff>
    </xdr:from>
    <xdr:to>
      <xdr:col>36</xdr:col>
      <xdr:colOff>165100</xdr:colOff>
      <xdr:row>36</xdr:row>
      <xdr:rowOff>52705</xdr:rowOff>
    </xdr:to>
    <xdr:sp macro="" textlink="">
      <xdr:nvSpPr>
        <xdr:cNvPr id="322" name="楕円 321"/>
        <xdr:cNvSpPr/>
      </xdr:nvSpPr>
      <xdr:spPr>
        <a:xfrm>
          <a:off x="6075680" y="5993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34</xdr:row>
      <xdr:rowOff>69215</xdr:rowOff>
    </xdr:from>
    <xdr:ext cx="469900" cy="257175"/>
    <xdr:sp macro="" textlink="">
      <xdr:nvSpPr>
        <xdr:cNvPr id="323" name="テキスト ボックス 322"/>
        <xdr:cNvSpPr txBox="1"/>
      </xdr:nvSpPr>
      <xdr:spPr>
        <a:xfrm>
          <a:off x="5915025" y="577278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1,872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5805170" y="72694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25" name="正方形/長方形 324"/>
        <xdr:cNvSpPr/>
      </xdr:nvSpPr>
      <xdr:spPr>
        <a:xfrm>
          <a:off x="590867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590867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7" name="正方形/長方形 326"/>
        <xdr:cNvSpPr/>
      </xdr:nvSpPr>
      <xdr:spPr>
        <a:xfrm>
          <a:off x="680720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680720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10,909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9" name="正方形/長方形 328"/>
        <xdr:cNvSpPr/>
      </xdr:nvSpPr>
      <xdr:spPr>
        <a:xfrm>
          <a:off x="78092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78092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17,946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5805170" y="80759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85" cy="225425"/>
    <xdr:sp macro="" textlink="">
      <xdr:nvSpPr>
        <xdr:cNvPr id="332" name="テキスト ボックス 331"/>
        <xdr:cNvSpPr txBox="1"/>
      </xdr:nvSpPr>
      <xdr:spPr>
        <a:xfrm>
          <a:off x="5767070"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5805170" y="103124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4" name="直線コネクタ 333"/>
        <xdr:cNvCxnSpPr/>
      </xdr:nvCxnSpPr>
      <xdr:spPr>
        <a:xfrm>
          <a:off x="5805170" y="99390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58</xdr:row>
      <xdr:rowOff>73660</xdr:rowOff>
    </xdr:from>
    <xdr:ext cx="247015" cy="257175"/>
    <xdr:sp macro="" textlink="">
      <xdr:nvSpPr>
        <xdr:cNvPr id="335" name="テキスト ボックス 334"/>
        <xdr:cNvSpPr txBox="1"/>
      </xdr:nvSpPr>
      <xdr:spPr>
        <a:xfrm>
          <a:off x="5579745" y="980059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6" name="直線コネクタ 335"/>
        <xdr:cNvCxnSpPr/>
      </xdr:nvCxnSpPr>
      <xdr:spPr>
        <a:xfrm>
          <a:off x="5805170" y="95656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35560</xdr:rowOff>
    </xdr:from>
    <xdr:ext cx="531495" cy="257175"/>
    <xdr:sp macro="" textlink="">
      <xdr:nvSpPr>
        <xdr:cNvPr id="337" name="テキスト ボックス 336"/>
        <xdr:cNvSpPr txBox="1"/>
      </xdr:nvSpPr>
      <xdr:spPr>
        <a:xfrm>
          <a:off x="5344160" y="94272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54</xdr:row>
      <xdr:rowOff>140335</xdr:rowOff>
    </xdr:from>
    <xdr:to>
      <xdr:col>59</xdr:col>
      <xdr:colOff>50800</xdr:colOff>
      <xdr:row>54</xdr:row>
      <xdr:rowOff>140335</xdr:rowOff>
    </xdr:to>
    <xdr:cxnSp macro="">
      <xdr:nvCxnSpPr>
        <xdr:cNvPr id="338" name="直線コネクタ 337"/>
        <xdr:cNvCxnSpPr/>
      </xdr:nvCxnSpPr>
      <xdr:spPr>
        <a:xfrm>
          <a:off x="5805170" y="91967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53</xdr:row>
      <xdr:rowOff>167640</xdr:rowOff>
    </xdr:from>
    <xdr:ext cx="531495" cy="259080"/>
    <xdr:sp macro="" textlink="">
      <xdr:nvSpPr>
        <xdr:cNvPr id="339" name="テキスト ボックス 338"/>
        <xdr:cNvSpPr txBox="1"/>
      </xdr:nvSpPr>
      <xdr:spPr>
        <a:xfrm>
          <a:off x="5344160" y="9056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0" name="直線コネクタ 339"/>
        <xdr:cNvCxnSpPr/>
      </xdr:nvCxnSpPr>
      <xdr:spPr>
        <a:xfrm>
          <a:off x="5805170" y="88226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51</xdr:row>
      <xdr:rowOff>130810</xdr:rowOff>
    </xdr:from>
    <xdr:ext cx="531495" cy="259080"/>
    <xdr:sp macro="" textlink="">
      <xdr:nvSpPr>
        <xdr:cNvPr id="341" name="テキスト ボックス 340"/>
        <xdr:cNvSpPr txBox="1"/>
      </xdr:nvSpPr>
      <xdr:spPr>
        <a:xfrm>
          <a:off x="5344160" y="86842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2" name="直線コネクタ 341"/>
        <xdr:cNvCxnSpPr/>
      </xdr:nvCxnSpPr>
      <xdr:spPr>
        <a:xfrm>
          <a:off x="5805170" y="84493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49</xdr:row>
      <xdr:rowOff>92710</xdr:rowOff>
    </xdr:from>
    <xdr:ext cx="531495" cy="257175"/>
    <xdr:sp macro="" textlink="">
      <xdr:nvSpPr>
        <xdr:cNvPr id="343" name="テキスト ボックス 342"/>
        <xdr:cNvSpPr txBox="1"/>
      </xdr:nvSpPr>
      <xdr:spPr>
        <a:xfrm>
          <a:off x="5344160" y="831088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4" name="直線コネクタ 343"/>
        <xdr:cNvCxnSpPr/>
      </xdr:nvCxnSpPr>
      <xdr:spPr>
        <a:xfrm>
          <a:off x="5805170" y="80759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3725" cy="257175"/>
    <xdr:sp macro="" textlink="">
      <xdr:nvSpPr>
        <xdr:cNvPr id="345" name="テキスト ボックス 344"/>
        <xdr:cNvSpPr txBox="1"/>
      </xdr:nvSpPr>
      <xdr:spPr>
        <a:xfrm>
          <a:off x="5280025" y="79375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6" name="農林水産業費グラフ枠"/>
        <xdr:cNvSpPr/>
      </xdr:nvSpPr>
      <xdr:spPr>
        <a:xfrm>
          <a:off x="5805170" y="80759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51</xdr:row>
      <xdr:rowOff>128905</xdr:rowOff>
    </xdr:from>
    <xdr:to>
      <xdr:col>54</xdr:col>
      <xdr:colOff>167005</xdr:colOff>
      <xdr:row>59</xdr:row>
      <xdr:rowOff>26670</xdr:rowOff>
    </xdr:to>
    <xdr:cxnSp macro="">
      <xdr:nvCxnSpPr>
        <xdr:cNvPr id="347" name="直線コネクタ 346"/>
        <xdr:cNvCxnSpPr/>
      </xdr:nvCxnSpPr>
      <xdr:spPr>
        <a:xfrm flipV="1">
          <a:off x="9185275" y="8682355"/>
          <a:ext cx="0" cy="1238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30480</xdr:rowOff>
    </xdr:from>
    <xdr:ext cx="376555" cy="256540"/>
    <xdr:sp macro="" textlink="">
      <xdr:nvSpPr>
        <xdr:cNvPr id="348" name="農林水産業費最小値テキスト"/>
        <xdr:cNvSpPr txBox="1"/>
      </xdr:nvSpPr>
      <xdr:spPr>
        <a:xfrm>
          <a:off x="9236075" y="9925050"/>
          <a:ext cx="376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919</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26670</xdr:rowOff>
    </xdr:from>
    <xdr:to>
      <xdr:col>55</xdr:col>
      <xdr:colOff>88900</xdr:colOff>
      <xdr:row>59</xdr:row>
      <xdr:rowOff>26670</xdr:rowOff>
    </xdr:to>
    <xdr:cxnSp macro="">
      <xdr:nvCxnSpPr>
        <xdr:cNvPr id="349" name="直線コネクタ 348"/>
        <xdr:cNvCxnSpPr/>
      </xdr:nvCxnSpPr>
      <xdr:spPr>
        <a:xfrm>
          <a:off x="9119870" y="99212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75565</xdr:rowOff>
    </xdr:from>
    <xdr:ext cx="532765" cy="259080"/>
    <xdr:sp macro="" textlink="">
      <xdr:nvSpPr>
        <xdr:cNvPr id="350" name="農林水産業費最大値テキスト"/>
        <xdr:cNvSpPr txBox="1"/>
      </xdr:nvSpPr>
      <xdr:spPr>
        <a:xfrm>
          <a:off x="9236075" y="84613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67,577</a:t>
          </a:r>
          <a:endParaRPr kumimoji="1" lang="ja-JP" altLang="en-US" sz="1000" b="1">
            <a:latin typeface="ＭＳ Ｐゴシック"/>
          </a:endParaRPr>
        </a:p>
      </xdr:txBody>
    </xdr:sp>
    <xdr:clientData/>
  </xdr:oneCellAnchor>
  <xdr:twoCellAnchor>
    <xdr:from>
      <xdr:col>54</xdr:col>
      <xdr:colOff>101600</xdr:colOff>
      <xdr:row>51</xdr:row>
      <xdr:rowOff>128905</xdr:rowOff>
    </xdr:from>
    <xdr:to>
      <xdr:col>55</xdr:col>
      <xdr:colOff>88900</xdr:colOff>
      <xdr:row>51</xdr:row>
      <xdr:rowOff>128905</xdr:rowOff>
    </xdr:to>
    <xdr:cxnSp macro="">
      <xdr:nvCxnSpPr>
        <xdr:cNvPr id="351" name="直線コネクタ 350"/>
        <xdr:cNvCxnSpPr/>
      </xdr:nvCxnSpPr>
      <xdr:spPr>
        <a:xfrm>
          <a:off x="9119870" y="86823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93345</xdr:rowOff>
    </xdr:from>
    <xdr:to>
      <xdr:col>55</xdr:col>
      <xdr:colOff>0</xdr:colOff>
      <xdr:row>56</xdr:row>
      <xdr:rowOff>87630</xdr:rowOff>
    </xdr:to>
    <xdr:cxnSp macro="">
      <xdr:nvCxnSpPr>
        <xdr:cNvPr id="352" name="直線コネクタ 351"/>
        <xdr:cNvCxnSpPr/>
      </xdr:nvCxnSpPr>
      <xdr:spPr>
        <a:xfrm flipV="1">
          <a:off x="8464550" y="8982075"/>
          <a:ext cx="720725" cy="4972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66040</xdr:rowOff>
    </xdr:from>
    <xdr:ext cx="532765" cy="257175"/>
    <xdr:sp macro="" textlink="">
      <xdr:nvSpPr>
        <xdr:cNvPr id="353" name="農林水産業費平均値テキスト"/>
        <xdr:cNvSpPr txBox="1"/>
      </xdr:nvSpPr>
      <xdr:spPr>
        <a:xfrm>
          <a:off x="9236075" y="9457690"/>
          <a:ext cx="53276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22,053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56</xdr:row>
      <xdr:rowOff>87630</xdr:rowOff>
    </xdr:from>
    <xdr:to>
      <xdr:col>55</xdr:col>
      <xdr:colOff>50800</xdr:colOff>
      <xdr:row>57</xdr:row>
      <xdr:rowOff>17780</xdr:rowOff>
    </xdr:to>
    <xdr:sp macro="" textlink="">
      <xdr:nvSpPr>
        <xdr:cNvPr id="354" name="フローチャート: 判断 353"/>
        <xdr:cNvSpPr/>
      </xdr:nvSpPr>
      <xdr:spPr>
        <a:xfrm>
          <a:off x="9157970" y="947928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56</xdr:row>
      <xdr:rowOff>87630</xdr:rowOff>
    </xdr:from>
    <xdr:to>
      <xdr:col>50</xdr:col>
      <xdr:colOff>114300</xdr:colOff>
      <xdr:row>57</xdr:row>
      <xdr:rowOff>36830</xdr:rowOff>
    </xdr:to>
    <xdr:cxnSp macro="">
      <xdr:nvCxnSpPr>
        <xdr:cNvPr id="355" name="直線コネクタ 354"/>
        <xdr:cNvCxnSpPr/>
      </xdr:nvCxnSpPr>
      <xdr:spPr>
        <a:xfrm flipV="1">
          <a:off x="7682230" y="9479280"/>
          <a:ext cx="782320"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94615</xdr:rowOff>
    </xdr:from>
    <xdr:to>
      <xdr:col>50</xdr:col>
      <xdr:colOff>165100</xdr:colOff>
      <xdr:row>57</xdr:row>
      <xdr:rowOff>24765</xdr:rowOff>
    </xdr:to>
    <xdr:sp macro="" textlink="">
      <xdr:nvSpPr>
        <xdr:cNvPr id="356" name="フローチャート: 判断 355"/>
        <xdr:cNvSpPr/>
      </xdr:nvSpPr>
      <xdr:spPr>
        <a:xfrm>
          <a:off x="8413750" y="94862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57</xdr:row>
      <xdr:rowOff>15875</xdr:rowOff>
    </xdr:from>
    <xdr:ext cx="532765" cy="257175"/>
    <xdr:sp macro="" textlink="">
      <xdr:nvSpPr>
        <xdr:cNvPr id="357" name="テキスト ボックス 356"/>
        <xdr:cNvSpPr txBox="1"/>
      </xdr:nvSpPr>
      <xdr:spPr>
        <a:xfrm>
          <a:off x="8220710" y="95751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21,709</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57</xdr:row>
      <xdr:rowOff>34925</xdr:rowOff>
    </xdr:from>
    <xdr:to>
      <xdr:col>45</xdr:col>
      <xdr:colOff>167005</xdr:colOff>
      <xdr:row>57</xdr:row>
      <xdr:rowOff>36830</xdr:rowOff>
    </xdr:to>
    <xdr:cxnSp macro="">
      <xdr:nvCxnSpPr>
        <xdr:cNvPr id="358" name="直線コネクタ 357"/>
        <xdr:cNvCxnSpPr/>
      </xdr:nvCxnSpPr>
      <xdr:spPr>
        <a:xfrm>
          <a:off x="6898005" y="9594215"/>
          <a:ext cx="784225"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113665</xdr:rowOff>
    </xdr:from>
    <xdr:to>
      <xdr:col>46</xdr:col>
      <xdr:colOff>38100</xdr:colOff>
      <xdr:row>57</xdr:row>
      <xdr:rowOff>43815</xdr:rowOff>
    </xdr:to>
    <xdr:sp macro="" textlink="">
      <xdr:nvSpPr>
        <xdr:cNvPr id="359" name="フローチャート: 判断 358"/>
        <xdr:cNvSpPr/>
      </xdr:nvSpPr>
      <xdr:spPr>
        <a:xfrm>
          <a:off x="7642225" y="950531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55</xdr:row>
      <xdr:rowOff>60325</xdr:rowOff>
    </xdr:from>
    <xdr:ext cx="532765" cy="259080"/>
    <xdr:sp macro="" textlink="">
      <xdr:nvSpPr>
        <xdr:cNvPr id="360" name="テキスト ボックス 359"/>
        <xdr:cNvSpPr txBox="1"/>
      </xdr:nvSpPr>
      <xdr:spPr>
        <a:xfrm>
          <a:off x="7449185" y="92843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20,702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57</xdr:row>
      <xdr:rowOff>16510</xdr:rowOff>
    </xdr:from>
    <xdr:to>
      <xdr:col>41</xdr:col>
      <xdr:colOff>50800</xdr:colOff>
      <xdr:row>57</xdr:row>
      <xdr:rowOff>34925</xdr:rowOff>
    </xdr:to>
    <xdr:cxnSp macro="">
      <xdr:nvCxnSpPr>
        <xdr:cNvPr id="361" name="直線コネクタ 360"/>
        <xdr:cNvCxnSpPr/>
      </xdr:nvCxnSpPr>
      <xdr:spPr>
        <a:xfrm>
          <a:off x="6126480" y="9575800"/>
          <a:ext cx="771525"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105410</xdr:rowOff>
    </xdr:from>
    <xdr:to>
      <xdr:col>41</xdr:col>
      <xdr:colOff>101600</xdr:colOff>
      <xdr:row>57</xdr:row>
      <xdr:rowOff>35560</xdr:rowOff>
    </xdr:to>
    <xdr:sp macro="" textlink="">
      <xdr:nvSpPr>
        <xdr:cNvPr id="362" name="フローチャート: 判断 361"/>
        <xdr:cNvSpPr/>
      </xdr:nvSpPr>
      <xdr:spPr>
        <a:xfrm>
          <a:off x="6847205" y="94970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55</xdr:row>
      <xdr:rowOff>52070</xdr:rowOff>
    </xdr:from>
    <xdr:ext cx="532765" cy="257175"/>
    <xdr:sp macro="" textlink="">
      <xdr:nvSpPr>
        <xdr:cNvPr id="363" name="テキスト ボックス 362"/>
        <xdr:cNvSpPr txBox="1"/>
      </xdr:nvSpPr>
      <xdr:spPr>
        <a:xfrm>
          <a:off x="6677660" y="927608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21,147</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78105</xdr:rowOff>
    </xdr:from>
    <xdr:to>
      <xdr:col>36</xdr:col>
      <xdr:colOff>165100</xdr:colOff>
      <xdr:row>58</xdr:row>
      <xdr:rowOff>8255</xdr:rowOff>
    </xdr:to>
    <xdr:sp macro="" textlink="">
      <xdr:nvSpPr>
        <xdr:cNvPr id="364" name="フローチャート: 判断 363"/>
        <xdr:cNvSpPr/>
      </xdr:nvSpPr>
      <xdr:spPr>
        <a:xfrm>
          <a:off x="6075680" y="9637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57</xdr:row>
      <xdr:rowOff>167640</xdr:rowOff>
    </xdr:from>
    <xdr:ext cx="532765" cy="259080"/>
    <xdr:sp macro="" textlink="">
      <xdr:nvSpPr>
        <xdr:cNvPr id="365" name="テキスト ボックス 364"/>
        <xdr:cNvSpPr txBox="1"/>
      </xdr:nvSpPr>
      <xdr:spPr>
        <a:xfrm>
          <a:off x="5882640" y="9726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13,562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6" name="テキスト ボックス 365"/>
        <xdr:cNvSpPr txBox="1"/>
      </xdr:nvSpPr>
      <xdr:spPr>
        <a:xfrm>
          <a:off x="901827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0095" cy="259080"/>
    <xdr:sp macro="" textlink="">
      <xdr:nvSpPr>
        <xdr:cNvPr id="367" name="テキスト ボックス 366"/>
        <xdr:cNvSpPr txBox="1"/>
      </xdr:nvSpPr>
      <xdr:spPr>
        <a:xfrm>
          <a:off x="8297545"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167005</xdr:colOff>
      <xdr:row>61</xdr:row>
      <xdr:rowOff>80010</xdr:rowOff>
    </xdr:from>
    <xdr:ext cx="762000" cy="259080"/>
    <xdr:sp macro="" textlink="">
      <xdr:nvSpPr>
        <xdr:cNvPr id="368" name="テキスト ボックス 367"/>
        <xdr:cNvSpPr txBox="1"/>
      </xdr:nvSpPr>
      <xdr:spPr>
        <a:xfrm>
          <a:off x="751522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0095" cy="259080"/>
    <xdr:sp macro="" textlink="">
      <xdr:nvSpPr>
        <xdr:cNvPr id="369" name="テキスト ボックス 368"/>
        <xdr:cNvSpPr txBox="1"/>
      </xdr:nvSpPr>
      <xdr:spPr>
        <a:xfrm>
          <a:off x="6731000"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0095" cy="259080"/>
    <xdr:sp macro="" textlink="">
      <xdr:nvSpPr>
        <xdr:cNvPr id="370" name="テキスト ボックス 369"/>
        <xdr:cNvSpPr txBox="1"/>
      </xdr:nvSpPr>
      <xdr:spPr>
        <a:xfrm>
          <a:off x="5959475"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53</xdr:row>
      <xdr:rowOff>42545</xdr:rowOff>
    </xdr:from>
    <xdr:to>
      <xdr:col>55</xdr:col>
      <xdr:colOff>50800</xdr:colOff>
      <xdr:row>53</xdr:row>
      <xdr:rowOff>144145</xdr:rowOff>
    </xdr:to>
    <xdr:sp macro="" textlink="">
      <xdr:nvSpPr>
        <xdr:cNvPr id="371" name="楕円 370"/>
        <xdr:cNvSpPr/>
      </xdr:nvSpPr>
      <xdr:spPr>
        <a:xfrm>
          <a:off x="9157970" y="893127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64770</xdr:rowOff>
    </xdr:from>
    <xdr:ext cx="532765" cy="259080"/>
    <xdr:sp macro="" textlink="">
      <xdr:nvSpPr>
        <xdr:cNvPr id="372" name="農林水産業費該当値テキスト"/>
        <xdr:cNvSpPr txBox="1"/>
      </xdr:nvSpPr>
      <xdr:spPr>
        <a:xfrm>
          <a:off x="9236075" y="87858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51,442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56</xdr:row>
      <xdr:rowOff>36830</xdr:rowOff>
    </xdr:from>
    <xdr:to>
      <xdr:col>50</xdr:col>
      <xdr:colOff>165100</xdr:colOff>
      <xdr:row>56</xdr:row>
      <xdr:rowOff>138430</xdr:rowOff>
    </xdr:to>
    <xdr:sp macro="" textlink="">
      <xdr:nvSpPr>
        <xdr:cNvPr id="373" name="楕円 372"/>
        <xdr:cNvSpPr/>
      </xdr:nvSpPr>
      <xdr:spPr>
        <a:xfrm>
          <a:off x="8413750" y="942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54</xdr:row>
      <xdr:rowOff>154940</xdr:rowOff>
    </xdr:from>
    <xdr:ext cx="532765" cy="259080"/>
    <xdr:sp macro="" textlink="">
      <xdr:nvSpPr>
        <xdr:cNvPr id="374" name="テキスト ボックス 373"/>
        <xdr:cNvSpPr txBox="1"/>
      </xdr:nvSpPr>
      <xdr:spPr>
        <a:xfrm>
          <a:off x="8220710" y="92113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24,744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56</xdr:row>
      <xdr:rowOff>157480</xdr:rowOff>
    </xdr:from>
    <xdr:to>
      <xdr:col>46</xdr:col>
      <xdr:colOff>38100</xdr:colOff>
      <xdr:row>57</xdr:row>
      <xdr:rowOff>87630</xdr:rowOff>
    </xdr:to>
    <xdr:sp macro="" textlink="">
      <xdr:nvSpPr>
        <xdr:cNvPr id="375" name="楕円 374"/>
        <xdr:cNvSpPr/>
      </xdr:nvSpPr>
      <xdr:spPr>
        <a:xfrm>
          <a:off x="7642225" y="95491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57</xdr:row>
      <xdr:rowOff>78740</xdr:rowOff>
    </xdr:from>
    <xdr:ext cx="532765" cy="259080"/>
    <xdr:sp macro="" textlink="">
      <xdr:nvSpPr>
        <xdr:cNvPr id="376" name="テキスト ボックス 375"/>
        <xdr:cNvSpPr txBox="1"/>
      </xdr:nvSpPr>
      <xdr:spPr>
        <a:xfrm>
          <a:off x="7449185" y="96380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18,386</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56</xdr:row>
      <xdr:rowOff>155575</xdr:rowOff>
    </xdr:from>
    <xdr:to>
      <xdr:col>41</xdr:col>
      <xdr:colOff>101600</xdr:colOff>
      <xdr:row>57</xdr:row>
      <xdr:rowOff>85725</xdr:rowOff>
    </xdr:to>
    <xdr:sp macro="" textlink="">
      <xdr:nvSpPr>
        <xdr:cNvPr id="377" name="楕円 376"/>
        <xdr:cNvSpPr/>
      </xdr:nvSpPr>
      <xdr:spPr>
        <a:xfrm>
          <a:off x="6847205" y="9547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57</xdr:row>
      <xdr:rowOff>76835</xdr:rowOff>
    </xdr:from>
    <xdr:ext cx="532765" cy="259080"/>
    <xdr:sp macro="" textlink="">
      <xdr:nvSpPr>
        <xdr:cNvPr id="378" name="テキスト ボックス 377"/>
        <xdr:cNvSpPr txBox="1"/>
      </xdr:nvSpPr>
      <xdr:spPr>
        <a:xfrm>
          <a:off x="6677660" y="963612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18,487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56</xdr:row>
      <xdr:rowOff>137160</xdr:rowOff>
    </xdr:from>
    <xdr:to>
      <xdr:col>36</xdr:col>
      <xdr:colOff>165100</xdr:colOff>
      <xdr:row>57</xdr:row>
      <xdr:rowOff>67310</xdr:rowOff>
    </xdr:to>
    <xdr:sp macro="" textlink="">
      <xdr:nvSpPr>
        <xdr:cNvPr id="379" name="楕円 378"/>
        <xdr:cNvSpPr/>
      </xdr:nvSpPr>
      <xdr:spPr>
        <a:xfrm>
          <a:off x="6075680" y="95288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55</xdr:row>
      <xdr:rowOff>84455</xdr:rowOff>
    </xdr:from>
    <xdr:ext cx="532765" cy="257175"/>
    <xdr:sp macro="" textlink="">
      <xdr:nvSpPr>
        <xdr:cNvPr id="380" name="テキスト ボックス 379"/>
        <xdr:cNvSpPr txBox="1"/>
      </xdr:nvSpPr>
      <xdr:spPr>
        <a:xfrm>
          <a:off x="5882640" y="93084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19,464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1" name="正方形/長方形 380"/>
        <xdr:cNvSpPr/>
      </xdr:nvSpPr>
      <xdr:spPr>
        <a:xfrm>
          <a:off x="5805170" y="106222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82" name="正方形/長方形 381"/>
        <xdr:cNvSpPr/>
      </xdr:nvSpPr>
      <xdr:spPr>
        <a:xfrm>
          <a:off x="590867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3" name="正方形/長方形 382"/>
        <xdr:cNvSpPr/>
      </xdr:nvSpPr>
      <xdr:spPr>
        <a:xfrm>
          <a:off x="590867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84" name="正方形/長方形 383"/>
        <xdr:cNvSpPr/>
      </xdr:nvSpPr>
      <xdr:spPr>
        <a:xfrm>
          <a:off x="680720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5" name="正方形/長方形 384"/>
        <xdr:cNvSpPr/>
      </xdr:nvSpPr>
      <xdr:spPr>
        <a:xfrm>
          <a:off x="680720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18,653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86" name="正方形/長方形 385"/>
        <xdr:cNvSpPr/>
      </xdr:nvSpPr>
      <xdr:spPr>
        <a:xfrm>
          <a:off x="78092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7" name="正方形/長方形 386"/>
        <xdr:cNvSpPr/>
      </xdr:nvSpPr>
      <xdr:spPr>
        <a:xfrm>
          <a:off x="78092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8" name="正方形/長方形 387"/>
        <xdr:cNvSpPr/>
      </xdr:nvSpPr>
      <xdr:spPr>
        <a:xfrm>
          <a:off x="5805170" y="11428730"/>
          <a:ext cx="40989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85" cy="225425"/>
    <xdr:sp macro="" textlink="">
      <xdr:nvSpPr>
        <xdr:cNvPr id="389" name="テキスト ボックス 388"/>
        <xdr:cNvSpPr txBox="1"/>
      </xdr:nvSpPr>
      <xdr:spPr>
        <a:xfrm>
          <a:off x="5767070"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0" name="直線コネクタ 389"/>
        <xdr:cNvCxnSpPr/>
      </xdr:nvCxnSpPr>
      <xdr:spPr>
        <a:xfrm>
          <a:off x="5805170" y="136652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1" name="直線コネクタ 390"/>
        <xdr:cNvCxnSpPr/>
      </xdr:nvCxnSpPr>
      <xdr:spPr>
        <a:xfrm>
          <a:off x="5805170" y="1329182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78</xdr:row>
      <xdr:rowOff>73660</xdr:rowOff>
    </xdr:from>
    <xdr:ext cx="247015" cy="257175"/>
    <xdr:sp macro="" textlink="">
      <xdr:nvSpPr>
        <xdr:cNvPr id="392" name="テキスト ボックス 391"/>
        <xdr:cNvSpPr txBox="1"/>
      </xdr:nvSpPr>
      <xdr:spPr>
        <a:xfrm>
          <a:off x="5579745" y="1315339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3" name="直線コネクタ 392"/>
        <xdr:cNvCxnSpPr/>
      </xdr:nvCxnSpPr>
      <xdr:spPr>
        <a:xfrm>
          <a:off x="5805170" y="1291844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76</xdr:row>
      <xdr:rowOff>35560</xdr:rowOff>
    </xdr:from>
    <xdr:ext cx="531495" cy="257175"/>
    <xdr:sp macro="" textlink="">
      <xdr:nvSpPr>
        <xdr:cNvPr id="394" name="テキスト ボックス 393"/>
        <xdr:cNvSpPr txBox="1"/>
      </xdr:nvSpPr>
      <xdr:spPr>
        <a:xfrm>
          <a:off x="5344160" y="1278001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74</xdr:row>
      <xdr:rowOff>140335</xdr:rowOff>
    </xdr:from>
    <xdr:to>
      <xdr:col>59</xdr:col>
      <xdr:colOff>50800</xdr:colOff>
      <xdr:row>74</xdr:row>
      <xdr:rowOff>140335</xdr:rowOff>
    </xdr:to>
    <xdr:cxnSp macro="">
      <xdr:nvCxnSpPr>
        <xdr:cNvPr id="395" name="直線コネクタ 394"/>
        <xdr:cNvCxnSpPr/>
      </xdr:nvCxnSpPr>
      <xdr:spPr>
        <a:xfrm>
          <a:off x="5805170" y="12549505"/>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73</xdr:row>
      <xdr:rowOff>167640</xdr:rowOff>
    </xdr:from>
    <xdr:ext cx="531495" cy="259080"/>
    <xdr:sp macro="" textlink="">
      <xdr:nvSpPr>
        <xdr:cNvPr id="396" name="テキスト ボックス 395"/>
        <xdr:cNvSpPr txBox="1"/>
      </xdr:nvSpPr>
      <xdr:spPr>
        <a:xfrm>
          <a:off x="5344160" y="124091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7" name="直線コネクタ 396"/>
        <xdr:cNvCxnSpPr/>
      </xdr:nvCxnSpPr>
      <xdr:spPr>
        <a:xfrm>
          <a:off x="5805170" y="1217549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71</xdr:row>
      <xdr:rowOff>130810</xdr:rowOff>
    </xdr:from>
    <xdr:ext cx="531495" cy="259080"/>
    <xdr:sp macro="" textlink="">
      <xdr:nvSpPr>
        <xdr:cNvPr id="398" name="テキスト ボックス 397"/>
        <xdr:cNvSpPr txBox="1"/>
      </xdr:nvSpPr>
      <xdr:spPr>
        <a:xfrm>
          <a:off x="5344160"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9" name="直線コネクタ 398"/>
        <xdr:cNvCxnSpPr/>
      </xdr:nvCxnSpPr>
      <xdr:spPr>
        <a:xfrm>
          <a:off x="5805170" y="118021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92710</xdr:rowOff>
    </xdr:from>
    <xdr:ext cx="531495" cy="257175"/>
    <xdr:sp macro="" textlink="">
      <xdr:nvSpPr>
        <xdr:cNvPr id="400" name="テキスト ボックス 399"/>
        <xdr:cNvSpPr txBox="1"/>
      </xdr:nvSpPr>
      <xdr:spPr>
        <a:xfrm>
          <a:off x="5344160" y="1166368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5805170" y="114287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67</xdr:row>
      <xdr:rowOff>54610</xdr:rowOff>
    </xdr:from>
    <xdr:ext cx="593725" cy="257175"/>
    <xdr:sp macro="" textlink="">
      <xdr:nvSpPr>
        <xdr:cNvPr id="402" name="テキスト ボックス 401"/>
        <xdr:cNvSpPr txBox="1"/>
      </xdr:nvSpPr>
      <xdr:spPr>
        <a:xfrm>
          <a:off x="5280025" y="112903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xdr:cNvSpPr/>
      </xdr:nvSpPr>
      <xdr:spPr>
        <a:xfrm>
          <a:off x="5805170" y="11428730"/>
          <a:ext cx="40989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69</xdr:row>
      <xdr:rowOff>131445</xdr:rowOff>
    </xdr:from>
    <xdr:to>
      <xdr:col>54</xdr:col>
      <xdr:colOff>167005</xdr:colOff>
      <xdr:row>79</xdr:row>
      <xdr:rowOff>4445</xdr:rowOff>
    </xdr:to>
    <xdr:cxnSp macro="">
      <xdr:nvCxnSpPr>
        <xdr:cNvPr id="404" name="直線コネクタ 403"/>
        <xdr:cNvCxnSpPr/>
      </xdr:nvCxnSpPr>
      <xdr:spPr>
        <a:xfrm flipV="1">
          <a:off x="9185275" y="11702415"/>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8890</xdr:rowOff>
    </xdr:from>
    <xdr:ext cx="467995" cy="259080"/>
    <xdr:sp macro="" textlink="">
      <xdr:nvSpPr>
        <xdr:cNvPr id="405" name="商工費最小値テキスト"/>
        <xdr:cNvSpPr txBox="1"/>
      </xdr:nvSpPr>
      <xdr:spPr>
        <a:xfrm>
          <a:off x="9236075" y="13256260"/>
          <a:ext cx="467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2,084</a:t>
          </a:r>
          <a:endParaRPr kumimoji="1" lang="ja-JP" altLang="en-US" sz="1000" b="1">
            <a:latin typeface="ＭＳ Ｐゴシック"/>
            <a:ea typeface="ＭＳ Ｐゴシック"/>
          </a:endParaRPr>
        </a:p>
      </xdr:txBody>
    </xdr:sp>
    <xdr:clientData/>
  </xdr:oneCellAnchor>
  <xdr:twoCellAnchor>
    <xdr:from>
      <xdr:col>54</xdr:col>
      <xdr:colOff>101600</xdr:colOff>
      <xdr:row>79</xdr:row>
      <xdr:rowOff>4445</xdr:rowOff>
    </xdr:from>
    <xdr:to>
      <xdr:col>55</xdr:col>
      <xdr:colOff>88900</xdr:colOff>
      <xdr:row>79</xdr:row>
      <xdr:rowOff>4445</xdr:rowOff>
    </xdr:to>
    <xdr:cxnSp macro="">
      <xdr:nvCxnSpPr>
        <xdr:cNvPr id="406" name="直線コネクタ 405"/>
        <xdr:cNvCxnSpPr/>
      </xdr:nvCxnSpPr>
      <xdr:spPr>
        <a:xfrm>
          <a:off x="9119870" y="132518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78105</xdr:rowOff>
    </xdr:from>
    <xdr:ext cx="532765" cy="259080"/>
    <xdr:sp macro="" textlink="">
      <xdr:nvSpPr>
        <xdr:cNvPr id="407" name="商工費最大値テキスト"/>
        <xdr:cNvSpPr txBox="1"/>
      </xdr:nvSpPr>
      <xdr:spPr>
        <a:xfrm>
          <a:off x="9236075" y="114814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85,446</a:t>
          </a:r>
          <a:endParaRPr kumimoji="1" lang="ja-JP" altLang="en-US" sz="1000" b="1">
            <a:latin typeface="ＭＳ Ｐゴシック"/>
          </a:endParaRPr>
        </a:p>
      </xdr:txBody>
    </xdr:sp>
    <xdr:clientData/>
  </xdr:oneCellAnchor>
  <xdr:twoCellAnchor>
    <xdr:from>
      <xdr:col>54</xdr:col>
      <xdr:colOff>101600</xdr:colOff>
      <xdr:row>69</xdr:row>
      <xdr:rowOff>131445</xdr:rowOff>
    </xdr:from>
    <xdr:to>
      <xdr:col>55</xdr:col>
      <xdr:colOff>88900</xdr:colOff>
      <xdr:row>69</xdr:row>
      <xdr:rowOff>131445</xdr:rowOff>
    </xdr:to>
    <xdr:cxnSp macro="">
      <xdr:nvCxnSpPr>
        <xdr:cNvPr id="408" name="直線コネクタ 407"/>
        <xdr:cNvCxnSpPr/>
      </xdr:nvCxnSpPr>
      <xdr:spPr>
        <a:xfrm>
          <a:off x="9119870" y="1170241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160020</xdr:rowOff>
    </xdr:from>
    <xdr:to>
      <xdr:col>55</xdr:col>
      <xdr:colOff>0</xdr:colOff>
      <xdr:row>78</xdr:row>
      <xdr:rowOff>33655</xdr:rowOff>
    </xdr:to>
    <xdr:cxnSp macro="">
      <xdr:nvCxnSpPr>
        <xdr:cNvPr id="409" name="直線コネクタ 408"/>
        <xdr:cNvCxnSpPr/>
      </xdr:nvCxnSpPr>
      <xdr:spPr>
        <a:xfrm flipV="1">
          <a:off x="8464550" y="13072110"/>
          <a:ext cx="7207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153670</xdr:rowOff>
    </xdr:from>
    <xdr:ext cx="532765" cy="259080"/>
    <xdr:sp macro="" textlink="">
      <xdr:nvSpPr>
        <xdr:cNvPr id="410" name="商工費平均値テキスト"/>
        <xdr:cNvSpPr txBox="1"/>
      </xdr:nvSpPr>
      <xdr:spPr>
        <a:xfrm>
          <a:off x="9236075" y="12730480"/>
          <a:ext cx="5327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19,806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130810</xdr:rowOff>
    </xdr:from>
    <xdr:to>
      <xdr:col>55</xdr:col>
      <xdr:colOff>50800</xdr:colOff>
      <xdr:row>77</xdr:row>
      <xdr:rowOff>60960</xdr:rowOff>
    </xdr:to>
    <xdr:sp macro="" textlink="">
      <xdr:nvSpPr>
        <xdr:cNvPr id="411" name="フローチャート: 判断 410"/>
        <xdr:cNvSpPr/>
      </xdr:nvSpPr>
      <xdr:spPr>
        <a:xfrm>
          <a:off x="9157970" y="1287526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78</xdr:row>
      <xdr:rowOff>8890</xdr:rowOff>
    </xdr:from>
    <xdr:to>
      <xdr:col>50</xdr:col>
      <xdr:colOff>114300</xdr:colOff>
      <xdr:row>78</xdr:row>
      <xdr:rowOff>33655</xdr:rowOff>
    </xdr:to>
    <xdr:cxnSp macro="">
      <xdr:nvCxnSpPr>
        <xdr:cNvPr id="412" name="直線コネクタ 411"/>
        <xdr:cNvCxnSpPr/>
      </xdr:nvCxnSpPr>
      <xdr:spPr>
        <a:xfrm>
          <a:off x="7682230" y="13088620"/>
          <a:ext cx="78232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83185</xdr:rowOff>
    </xdr:from>
    <xdr:to>
      <xdr:col>50</xdr:col>
      <xdr:colOff>165100</xdr:colOff>
      <xdr:row>77</xdr:row>
      <xdr:rowOff>13335</xdr:rowOff>
    </xdr:to>
    <xdr:sp macro="" textlink="">
      <xdr:nvSpPr>
        <xdr:cNvPr id="413" name="フローチャート: 判断 412"/>
        <xdr:cNvSpPr/>
      </xdr:nvSpPr>
      <xdr:spPr>
        <a:xfrm>
          <a:off x="8413750" y="12827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75</xdr:row>
      <xdr:rowOff>29845</xdr:rowOff>
    </xdr:from>
    <xdr:ext cx="532765" cy="257175"/>
    <xdr:sp macro="" textlink="">
      <xdr:nvSpPr>
        <xdr:cNvPr id="414" name="テキスト ボックス 413"/>
        <xdr:cNvSpPr txBox="1"/>
      </xdr:nvSpPr>
      <xdr:spPr>
        <a:xfrm>
          <a:off x="8220710" y="126066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22,291</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77</xdr:row>
      <xdr:rowOff>82550</xdr:rowOff>
    </xdr:from>
    <xdr:to>
      <xdr:col>45</xdr:col>
      <xdr:colOff>167005</xdr:colOff>
      <xdr:row>78</xdr:row>
      <xdr:rowOff>8890</xdr:rowOff>
    </xdr:to>
    <xdr:cxnSp macro="">
      <xdr:nvCxnSpPr>
        <xdr:cNvPr id="415" name="直線コネクタ 414"/>
        <xdr:cNvCxnSpPr/>
      </xdr:nvCxnSpPr>
      <xdr:spPr>
        <a:xfrm>
          <a:off x="6898005" y="12994640"/>
          <a:ext cx="784225"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87630</xdr:rowOff>
    </xdr:from>
    <xdr:to>
      <xdr:col>46</xdr:col>
      <xdr:colOff>38100</xdr:colOff>
      <xdr:row>77</xdr:row>
      <xdr:rowOff>17780</xdr:rowOff>
    </xdr:to>
    <xdr:sp macro="" textlink="">
      <xdr:nvSpPr>
        <xdr:cNvPr id="416" name="フローチャート: 判断 415"/>
        <xdr:cNvSpPr/>
      </xdr:nvSpPr>
      <xdr:spPr>
        <a:xfrm>
          <a:off x="7642225" y="1283208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75</xdr:row>
      <xdr:rowOff>34290</xdr:rowOff>
    </xdr:from>
    <xdr:ext cx="532765" cy="257175"/>
    <xdr:sp macro="" textlink="">
      <xdr:nvSpPr>
        <xdr:cNvPr id="417" name="テキスト ボックス 416"/>
        <xdr:cNvSpPr txBox="1"/>
      </xdr:nvSpPr>
      <xdr:spPr>
        <a:xfrm>
          <a:off x="7449185" y="126111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22,083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77</xdr:row>
      <xdr:rowOff>82550</xdr:rowOff>
    </xdr:from>
    <xdr:to>
      <xdr:col>41</xdr:col>
      <xdr:colOff>50800</xdr:colOff>
      <xdr:row>78</xdr:row>
      <xdr:rowOff>69215</xdr:rowOff>
    </xdr:to>
    <xdr:cxnSp macro="">
      <xdr:nvCxnSpPr>
        <xdr:cNvPr id="418" name="直線コネクタ 417"/>
        <xdr:cNvCxnSpPr/>
      </xdr:nvCxnSpPr>
      <xdr:spPr>
        <a:xfrm flipV="1">
          <a:off x="6126480" y="12994640"/>
          <a:ext cx="771525"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72390</xdr:rowOff>
    </xdr:from>
    <xdr:to>
      <xdr:col>41</xdr:col>
      <xdr:colOff>101600</xdr:colOff>
      <xdr:row>77</xdr:row>
      <xdr:rowOff>2540</xdr:rowOff>
    </xdr:to>
    <xdr:sp macro="" textlink="">
      <xdr:nvSpPr>
        <xdr:cNvPr id="419" name="フローチャート: 判断 418"/>
        <xdr:cNvSpPr/>
      </xdr:nvSpPr>
      <xdr:spPr>
        <a:xfrm>
          <a:off x="6847205" y="1281684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19050</xdr:rowOff>
    </xdr:from>
    <xdr:ext cx="532765" cy="259080"/>
    <xdr:sp macro="" textlink="">
      <xdr:nvSpPr>
        <xdr:cNvPr id="420" name="テキスト ボックス 419"/>
        <xdr:cNvSpPr txBox="1"/>
      </xdr:nvSpPr>
      <xdr:spPr>
        <a:xfrm>
          <a:off x="6677660" y="1259586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22,875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103505</xdr:rowOff>
    </xdr:from>
    <xdr:to>
      <xdr:col>36</xdr:col>
      <xdr:colOff>165100</xdr:colOff>
      <xdr:row>78</xdr:row>
      <xdr:rowOff>33655</xdr:rowOff>
    </xdr:to>
    <xdr:sp macro="" textlink="">
      <xdr:nvSpPr>
        <xdr:cNvPr id="421" name="フローチャート: 判断 420"/>
        <xdr:cNvSpPr/>
      </xdr:nvSpPr>
      <xdr:spPr>
        <a:xfrm>
          <a:off x="6075680" y="130155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76</xdr:row>
      <xdr:rowOff>50165</xdr:rowOff>
    </xdr:from>
    <xdr:ext cx="532765" cy="257810"/>
    <xdr:sp macro="" textlink="">
      <xdr:nvSpPr>
        <xdr:cNvPr id="422" name="テキスト ボックス 421"/>
        <xdr:cNvSpPr txBox="1"/>
      </xdr:nvSpPr>
      <xdr:spPr>
        <a:xfrm>
          <a:off x="5882640" y="12794615"/>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12,232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3" name="テキスト ボックス 422"/>
        <xdr:cNvSpPr txBox="1"/>
      </xdr:nvSpPr>
      <xdr:spPr>
        <a:xfrm>
          <a:off x="901827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0095" cy="259080"/>
    <xdr:sp macro="" textlink="">
      <xdr:nvSpPr>
        <xdr:cNvPr id="424" name="テキスト ボックス 423"/>
        <xdr:cNvSpPr txBox="1"/>
      </xdr:nvSpPr>
      <xdr:spPr>
        <a:xfrm>
          <a:off x="8297545"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167005</xdr:colOff>
      <xdr:row>81</xdr:row>
      <xdr:rowOff>80010</xdr:rowOff>
    </xdr:from>
    <xdr:ext cx="762000" cy="259080"/>
    <xdr:sp macro="" textlink="">
      <xdr:nvSpPr>
        <xdr:cNvPr id="425" name="テキスト ボックス 424"/>
        <xdr:cNvSpPr txBox="1"/>
      </xdr:nvSpPr>
      <xdr:spPr>
        <a:xfrm>
          <a:off x="751522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0095" cy="259080"/>
    <xdr:sp macro="" textlink="">
      <xdr:nvSpPr>
        <xdr:cNvPr id="426" name="テキスト ボックス 425"/>
        <xdr:cNvSpPr txBox="1"/>
      </xdr:nvSpPr>
      <xdr:spPr>
        <a:xfrm>
          <a:off x="6731000"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0095" cy="259080"/>
    <xdr:sp macro="" textlink="">
      <xdr:nvSpPr>
        <xdr:cNvPr id="427" name="テキスト ボックス 426"/>
        <xdr:cNvSpPr txBox="1"/>
      </xdr:nvSpPr>
      <xdr:spPr>
        <a:xfrm>
          <a:off x="5959475"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109220</xdr:rowOff>
    </xdr:from>
    <xdr:to>
      <xdr:col>55</xdr:col>
      <xdr:colOff>50800</xdr:colOff>
      <xdr:row>78</xdr:row>
      <xdr:rowOff>39370</xdr:rowOff>
    </xdr:to>
    <xdr:sp macro="" textlink="">
      <xdr:nvSpPr>
        <xdr:cNvPr id="428" name="楕円 427"/>
        <xdr:cNvSpPr/>
      </xdr:nvSpPr>
      <xdr:spPr>
        <a:xfrm>
          <a:off x="9157970" y="1302131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88265</xdr:rowOff>
    </xdr:from>
    <xdr:ext cx="532765" cy="257175"/>
    <xdr:sp macro="" textlink="">
      <xdr:nvSpPr>
        <xdr:cNvPr id="429" name="商工費該当値テキスト"/>
        <xdr:cNvSpPr txBox="1"/>
      </xdr:nvSpPr>
      <xdr:spPr>
        <a:xfrm>
          <a:off x="9236075" y="130003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11,917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154305</xdr:rowOff>
    </xdr:from>
    <xdr:to>
      <xdr:col>50</xdr:col>
      <xdr:colOff>165100</xdr:colOff>
      <xdr:row>78</xdr:row>
      <xdr:rowOff>84455</xdr:rowOff>
    </xdr:to>
    <xdr:sp macro="" textlink="">
      <xdr:nvSpPr>
        <xdr:cNvPr id="430" name="楕円 429"/>
        <xdr:cNvSpPr/>
      </xdr:nvSpPr>
      <xdr:spPr>
        <a:xfrm>
          <a:off x="8413750" y="130663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75565</xdr:rowOff>
    </xdr:from>
    <xdr:ext cx="469900" cy="259080"/>
    <xdr:sp macro="" textlink="">
      <xdr:nvSpPr>
        <xdr:cNvPr id="431" name="テキスト ボックス 430"/>
        <xdr:cNvSpPr txBox="1"/>
      </xdr:nvSpPr>
      <xdr:spPr>
        <a:xfrm>
          <a:off x="8253095" y="131552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9,557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130175</xdr:rowOff>
    </xdr:from>
    <xdr:to>
      <xdr:col>46</xdr:col>
      <xdr:colOff>38100</xdr:colOff>
      <xdr:row>78</xdr:row>
      <xdr:rowOff>60325</xdr:rowOff>
    </xdr:to>
    <xdr:sp macro="" textlink="">
      <xdr:nvSpPr>
        <xdr:cNvPr id="432" name="楕円 431"/>
        <xdr:cNvSpPr/>
      </xdr:nvSpPr>
      <xdr:spPr>
        <a:xfrm>
          <a:off x="7642225" y="13042265"/>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78</xdr:row>
      <xdr:rowOff>51435</xdr:rowOff>
    </xdr:from>
    <xdr:ext cx="532765" cy="257175"/>
    <xdr:sp macro="" textlink="">
      <xdr:nvSpPr>
        <xdr:cNvPr id="433" name="テキスト ボックス 432"/>
        <xdr:cNvSpPr txBox="1"/>
      </xdr:nvSpPr>
      <xdr:spPr>
        <a:xfrm>
          <a:off x="7449185" y="131311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31750</xdr:rowOff>
    </xdr:from>
    <xdr:to>
      <xdr:col>41</xdr:col>
      <xdr:colOff>101600</xdr:colOff>
      <xdr:row>77</xdr:row>
      <xdr:rowOff>133350</xdr:rowOff>
    </xdr:to>
    <xdr:sp macro="" textlink="">
      <xdr:nvSpPr>
        <xdr:cNvPr id="434" name="楕円 433"/>
        <xdr:cNvSpPr/>
      </xdr:nvSpPr>
      <xdr:spPr>
        <a:xfrm>
          <a:off x="6847205" y="12943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77</xdr:row>
      <xdr:rowOff>124460</xdr:rowOff>
    </xdr:from>
    <xdr:ext cx="532765" cy="257810"/>
    <xdr:sp macro="" textlink="">
      <xdr:nvSpPr>
        <xdr:cNvPr id="435" name="テキスト ボックス 434"/>
        <xdr:cNvSpPr txBox="1"/>
      </xdr:nvSpPr>
      <xdr:spPr>
        <a:xfrm>
          <a:off x="6677660" y="13036550"/>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16,010</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78</xdr:row>
      <xdr:rowOff>18415</xdr:rowOff>
    </xdr:from>
    <xdr:to>
      <xdr:col>36</xdr:col>
      <xdr:colOff>165100</xdr:colOff>
      <xdr:row>78</xdr:row>
      <xdr:rowOff>120015</xdr:rowOff>
    </xdr:to>
    <xdr:sp macro="" textlink="">
      <xdr:nvSpPr>
        <xdr:cNvPr id="436" name="楕円 435"/>
        <xdr:cNvSpPr/>
      </xdr:nvSpPr>
      <xdr:spPr>
        <a:xfrm>
          <a:off x="6075680" y="1309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111125</xdr:rowOff>
    </xdr:from>
    <xdr:ext cx="469900" cy="257175"/>
    <xdr:sp macro="" textlink="">
      <xdr:nvSpPr>
        <xdr:cNvPr id="437" name="テキスト ボックス 436"/>
        <xdr:cNvSpPr txBox="1"/>
      </xdr:nvSpPr>
      <xdr:spPr>
        <a:xfrm>
          <a:off x="5915025" y="13190855"/>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5805170" y="13975080"/>
          <a:ext cx="40989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9" name="正方形/長方形 438"/>
        <xdr:cNvSpPr/>
      </xdr:nvSpPr>
      <xdr:spPr>
        <a:xfrm>
          <a:off x="590867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590867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41" name="正方形/長方形 440"/>
        <xdr:cNvSpPr/>
      </xdr:nvSpPr>
      <xdr:spPr>
        <a:xfrm>
          <a:off x="680720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680720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51,628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43" name="正方形/長方形 442"/>
        <xdr:cNvSpPr/>
      </xdr:nvSpPr>
      <xdr:spPr>
        <a:xfrm>
          <a:off x="78092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78092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62,067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5805170" y="14781530"/>
          <a:ext cx="40989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85" cy="225425"/>
    <xdr:sp macro="" textlink="">
      <xdr:nvSpPr>
        <xdr:cNvPr id="446" name="テキスト ボックス 445"/>
        <xdr:cNvSpPr txBox="1"/>
      </xdr:nvSpPr>
      <xdr:spPr>
        <a:xfrm>
          <a:off x="5767070"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5805170" y="17056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100</xdr:row>
      <xdr:rowOff>111760</xdr:rowOff>
    </xdr:from>
    <xdr:ext cx="247015" cy="257175"/>
    <xdr:sp macro="" textlink="">
      <xdr:nvSpPr>
        <xdr:cNvPr id="448" name="テキスト ボックス 447"/>
        <xdr:cNvSpPr txBox="1"/>
      </xdr:nvSpPr>
      <xdr:spPr>
        <a:xfrm>
          <a:off x="5579745" y="1691386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5805170" y="16675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98</xdr:row>
      <xdr:rowOff>73660</xdr:rowOff>
    </xdr:from>
    <xdr:ext cx="531495" cy="259080"/>
    <xdr:sp macro="" textlink="">
      <xdr:nvSpPr>
        <xdr:cNvPr id="450" name="テキスト ボックス 449"/>
        <xdr:cNvSpPr txBox="1"/>
      </xdr:nvSpPr>
      <xdr:spPr>
        <a:xfrm>
          <a:off x="5344160" y="16532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5805170" y="16294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1495" cy="259080"/>
    <xdr:sp macro="" textlink="">
      <xdr:nvSpPr>
        <xdr:cNvPr id="452" name="テキスト ボックス 451"/>
        <xdr:cNvSpPr txBox="1"/>
      </xdr:nvSpPr>
      <xdr:spPr>
        <a:xfrm>
          <a:off x="5344160"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5805170" y="15913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1495" cy="257175"/>
    <xdr:sp macro="" textlink="">
      <xdr:nvSpPr>
        <xdr:cNvPr id="454" name="テキスト ボックス 453"/>
        <xdr:cNvSpPr txBox="1"/>
      </xdr:nvSpPr>
      <xdr:spPr>
        <a:xfrm>
          <a:off x="5344160" y="15770860"/>
          <a:ext cx="53149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5805170" y="1553210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130810</xdr:rowOff>
    </xdr:from>
    <xdr:ext cx="593725" cy="259080"/>
    <xdr:sp macro="" textlink="">
      <xdr:nvSpPr>
        <xdr:cNvPr id="456" name="テキスト ボックス 455"/>
        <xdr:cNvSpPr txBox="1"/>
      </xdr:nvSpPr>
      <xdr:spPr>
        <a:xfrm>
          <a:off x="5280025" y="1538986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5805170" y="1515491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3725" cy="257175"/>
    <xdr:sp macro="" textlink="">
      <xdr:nvSpPr>
        <xdr:cNvPr id="458" name="テキスト ボックス 457"/>
        <xdr:cNvSpPr txBox="1"/>
      </xdr:nvSpPr>
      <xdr:spPr>
        <a:xfrm>
          <a:off x="5280025" y="1501648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5805170" y="14781530"/>
          <a:ext cx="40989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3725" cy="257175"/>
    <xdr:sp macro="" textlink="">
      <xdr:nvSpPr>
        <xdr:cNvPr id="460" name="テキスト ボックス 459"/>
        <xdr:cNvSpPr txBox="1"/>
      </xdr:nvSpPr>
      <xdr:spPr>
        <a:xfrm>
          <a:off x="5280025" y="146431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土木費グラフ枠"/>
        <xdr:cNvSpPr/>
      </xdr:nvSpPr>
      <xdr:spPr>
        <a:xfrm>
          <a:off x="5805170" y="14781530"/>
          <a:ext cx="40989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167005</xdr:colOff>
      <xdr:row>89</xdr:row>
      <xdr:rowOff>167640</xdr:rowOff>
    </xdr:from>
    <xdr:to>
      <xdr:col>54</xdr:col>
      <xdr:colOff>167005</xdr:colOff>
      <xdr:row>99</xdr:row>
      <xdr:rowOff>64135</xdr:rowOff>
    </xdr:to>
    <xdr:cxnSp macro="">
      <xdr:nvCxnSpPr>
        <xdr:cNvPr id="462" name="直線コネクタ 461"/>
        <xdr:cNvCxnSpPr/>
      </xdr:nvCxnSpPr>
      <xdr:spPr>
        <a:xfrm flipV="1">
          <a:off x="9185275" y="15091410"/>
          <a:ext cx="0" cy="1603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67945</xdr:rowOff>
    </xdr:from>
    <xdr:ext cx="532765" cy="258445"/>
    <xdr:sp macro="" textlink="">
      <xdr:nvSpPr>
        <xdr:cNvPr id="463" name="土木費最小値テキスト"/>
        <xdr:cNvSpPr txBox="1"/>
      </xdr:nvSpPr>
      <xdr:spPr>
        <a:xfrm>
          <a:off x="9236075" y="16698595"/>
          <a:ext cx="5327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28,443</a:t>
          </a:r>
          <a:endParaRPr kumimoji="1" lang="ja-JP" altLang="en-US" sz="1000" b="1">
            <a:latin typeface="ＭＳ Ｐゴシック"/>
            <a:ea typeface="ＭＳ Ｐゴシック"/>
          </a:endParaRPr>
        </a:p>
      </xdr:txBody>
    </xdr:sp>
    <xdr:clientData/>
  </xdr:oneCellAnchor>
  <xdr:twoCellAnchor>
    <xdr:from>
      <xdr:col>54</xdr:col>
      <xdr:colOff>101600</xdr:colOff>
      <xdr:row>99</xdr:row>
      <xdr:rowOff>64135</xdr:rowOff>
    </xdr:from>
    <xdr:to>
      <xdr:col>55</xdr:col>
      <xdr:colOff>88900</xdr:colOff>
      <xdr:row>99</xdr:row>
      <xdr:rowOff>64135</xdr:rowOff>
    </xdr:to>
    <xdr:cxnSp macro="">
      <xdr:nvCxnSpPr>
        <xdr:cNvPr id="464" name="直線コネクタ 463"/>
        <xdr:cNvCxnSpPr/>
      </xdr:nvCxnSpPr>
      <xdr:spPr>
        <a:xfrm>
          <a:off x="9119870" y="166947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114935</xdr:rowOff>
    </xdr:from>
    <xdr:ext cx="596900" cy="259080"/>
    <xdr:sp macro="" textlink="">
      <xdr:nvSpPr>
        <xdr:cNvPr id="465" name="土木費最大値テキスト"/>
        <xdr:cNvSpPr txBox="1"/>
      </xdr:nvSpPr>
      <xdr:spPr>
        <a:xfrm>
          <a:off x="9236075" y="14871065"/>
          <a:ext cx="596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155,244</a:t>
          </a:r>
          <a:endParaRPr kumimoji="1" lang="ja-JP" altLang="en-US" sz="1000" b="1">
            <a:latin typeface="ＭＳ Ｐゴシック"/>
          </a:endParaRPr>
        </a:p>
      </xdr:txBody>
    </xdr:sp>
    <xdr:clientData/>
  </xdr:oneCellAnchor>
  <xdr:twoCellAnchor>
    <xdr:from>
      <xdr:col>54</xdr:col>
      <xdr:colOff>101600</xdr:colOff>
      <xdr:row>89</xdr:row>
      <xdr:rowOff>167640</xdr:rowOff>
    </xdr:from>
    <xdr:to>
      <xdr:col>55</xdr:col>
      <xdr:colOff>88900</xdr:colOff>
      <xdr:row>89</xdr:row>
      <xdr:rowOff>167640</xdr:rowOff>
    </xdr:to>
    <xdr:cxnSp macro="">
      <xdr:nvCxnSpPr>
        <xdr:cNvPr id="466" name="直線コネクタ 465"/>
        <xdr:cNvCxnSpPr/>
      </xdr:nvCxnSpPr>
      <xdr:spPr>
        <a:xfrm>
          <a:off x="9119870" y="1509141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134620</xdr:rowOff>
    </xdr:from>
    <xdr:to>
      <xdr:col>55</xdr:col>
      <xdr:colOff>0</xdr:colOff>
      <xdr:row>96</xdr:row>
      <xdr:rowOff>144780</xdr:rowOff>
    </xdr:to>
    <xdr:cxnSp macro="">
      <xdr:nvCxnSpPr>
        <xdr:cNvPr id="467" name="直線コネクタ 466"/>
        <xdr:cNvCxnSpPr/>
      </xdr:nvCxnSpPr>
      <xdr:spPr>
        <a:xfrm flipV="1">
          <a:off x="8464550" y="16250920"/>
          <a:ext cx="720725"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125095</xdr:rowOff>
    </xdr:from>
    <xdr:ext cx="532765" cy="258445"/>
    <xdr:sp macro="" textlink="">
      <xdr:nvSpPr>
        <xdr:cNvPr id="468" name="土木費平均値テキスト"/>
        <xdr:cNvSpPr txBox="1"/>
      </xdr:nvSpPr>
      <xdr:spPr>
        <a:xfrm>
          <a:off x="9236075" y="16241395"/>
          <a:ext cx="5327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58,452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146685</xdr:rowOff>
    </xdr:from>
    <xdr:to>
      <xdr:col>55</xdr:col>
      <xdr:colOff>50800</xdr:colOff>
      <xdr:row>97</xdr:row>
      <xdr:rowOff>76835</xdr:rowOff>
    </xdr:to>
    <xdr:sp macro="" textlink="">
      <xdr:nvSpPr>
        <xdr:cNvPr id="469" name="フローチャート: 判断 468"/>
        <xdr:cNvSpPr/>
      </xdr:nvSpPr>
      <xdr:spPr>
        <a:xfrm>
          <a:off x="9157970" y="1626298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167005</xdr:colOff>
      <xdr:row>96</xdr:row>
      <xdr:rowOff>144780</xdr:rowOff>
    </xdr:from>
    <xdr:to>
      <xdr:col>50</xdr:col>
      <xdr:colOff>114300</xdr:colOff>
      <xdr:row>96</xdr:row>
      <xdr:rowOff>164465</xdr:rowOff>
    </xdr:to>
    <xdr:cxnSp macro="">
      <xdr:nvCxnSpPr>
        <xdr:cNvPr id="470" name="直線コネクタ 469"/>
        <xdr:cNvCxnSpPr/>
      </xdr:nvCxnSpPr>
      <xdr:spPr>
        <a:xfrm flipV="1">
          <a:off x="7682230" y="16261080"/>
          <a:ext cx="78232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127635</xdr:rowOff>
    </xdr:from>
    <xdr:to>
      <xdr:col>50</xdr:col>
      <xdr:colOff>165100</xdr:colOff>
      <xdr:row>97</xdr:row>
      <xdr:rowOff>57785</xdr:rowOff>
    </xdr:to>
    <xdr:sp macro="" textlink="">
      <xdr:nvSpPr>
        <xdr:cNvPr id="471" name="フローチャート: 判断 470"/>
        <xdr:cNvSpPr/>
      </xdr:nvSpPr>
      <xdr:spPr>
        <a:xfrm>
          <a:off x="8413750" y="16243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48895</xdr:rowOff>
    </xdr:from>
    <xdr:ext cx="532765" cy="259080"/>
    <xdr:sp macro="" textlink="">
      <xdr:nvSpPr>
        <xdr:cNvPr id="472" name="テキスト ボックス 471"/>
        <xdr:cNvSpPr txBox="1"/>
      </xdr:nvSpPr>
      <xdr:spPr>
        <a:xfrm>
          <a:off x="8220710" y="163366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59,933</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158115</xdr:rowOff>
    </xdr:from>
    <xdr:to>
      <xdr:col>45</xdr:col>
      <xdr:colOff>167005</xdr:colOff>
      <xdr:row>96</xdr:row>
      <xdr:rowOff>164465</xdr:rowOff>
    </xdr:to>
    <xdr:cxnSp macro="">
      <xdr:nvCxnSpPr>
        <xdr:cNvPr id="473" name="直線コネクタ 472"/>
        <xdr:cNvCxnSpPr/>
      </xdr:nvCxnSpPr>
      <xdr:spPr>
        <a:xfrm>
          <a:off x="6898005" y="16274415"/>
          <a:ext cx="784225"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130175</xdr:rowOff>
    </xdr:from>
    <xdr:to>
      <xdr:col>46</xdr:col>
      <xdr:colOff>38100</xdr:colOff>
      <xdr:row>97</xdr:row>
      <xdr:rowOff>60325</xdr:rowOff>
    </xdr:to>
    <xdr:sp macro="" textlink="">
      <xdr:nvSpPr>
        <xdr:cNvPr id="474" name="フローチャート: 判断 473"/>
        <xdr:cNvSpPr/>
      </xdr:nvSpPr>
      <xdr:spPr>
        <a:xfrm>
          <a:off x="7642225" y="16246475"/>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52070</xdr:rowOff>
    </xdr:from>
    <xdr:ext cx="532765" cy="257175"/>
    <xdr:sp macro="" textlink="">
      <xdr:nvSpPr>
        <xdr:cNvPr id="475" name="テキスト ボックス 474"/>
        <xdr:cNvSpPr txBox="1"/>
      </xdr:nvSpPr>
      <xdr:spPr>
        <a:xfrm>
          <a:off x="7449185" y="1633982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59,765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158115</xdr:rowOff>
    </xdr:from>
    <xdr:to>
      <xdr:col>41</xdr:col>
      <xdr:colOff>50800</xdr:colOff>
      <xdr:row>97</xdr:row>
      <xdr:rowOff>10795</xdr:rowOff>
    </xdr:to>
    <xdr:cxnSp macro="">
      <xdr:nvCxnSpPr>
        <xdr:cNvPr id="476" name="直線コネクタ 475"/>
        <xdr:cNvCxnSpPr/>
      </xdr:nvCxnSpPr>
      <xdr:spPr>
        <a:xfrm flipV="1">
          <a:off x="6126480" y="16274415"/>
          <a:ext cx="771525"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117475</xdr:rowOff>
    </xdr:from>
    <xdr:to>
      <xdr:col>41</xdr:col>
      <xdr:colOff>101600</xdr:colOff>
      <xdr:row>97</xdr:row>
      <xdr:rowOff>47625</xdr:rowOff>
    </xdr:to>
    <xdr:sp macro="" textlink="">
      <xdr:nvSpPr>
        <xdr:cNvPr id="477" name="フローチャート: 判断 476"/>
        <xdr:cNvSpPr/>
      </xdr:nvSpPr>
      <xdr:spPr>
        <a:xfrm>
          <a:off x="6847205" y="1623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38735</xdr:rowOff>
    </xdr:from>
    <xdr:ext cx="532765" cy="259080"/>
    <xdr:sp macro="" textlink="">
      <xdr:nvSpPr>
        <xdr:cNvPr id="478" name="テキスト ボックス 477"/>
        <xdr:cNvSpPr txBox="1"/>
      </xdr:nvSpPr>
      <xdr:spPr>
        <a:xfrm>
          <a:off x="6677660" y="1632648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60,740</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158750</xdr:rowOff>
    </xdr:from>
    <xdr:to>
      <xdr:col>36</xdr:col>
      <xdr:colOff>165100</xdr:colOff>
      <xdr:row>98</xdr:row>
      <xdr:rowOff>88900</xdr:rowOff>
    </xdr:to>
    <xdr:sp macro="" textlink="">
      <xdr:nvSpPr>
        <xdr:cNvPr id="479" name="フローチャート: 判断 478"/>
        <xdr:cNvSpPr/>
      </xdr:nvSpPr>
      <xdr:spPr>
        <a:xfrm>
          <a:off x="6075680" y="1644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98</xdr:row>
      <xdr:rowOff>80010</xdr:rowOff>
    </xdr:from>
    <xdr:ext cx="532765" cy="259080"/>
    <xdr:sp macro="" textlink="">
      <xdr:nvSpPr>
        <xdr:cNvPr id="480" name="テキスト ボックス 479"/>
        <xdr:cNvSpPr txBox="1"/>
      </xdr:nvSpPr>
      <xdr:spPr>
        <a:xfrm>
          <a:off x="5882640" y="16539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43,989</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1" name="テキスト ボックス 480"/>
        <xdr:cNvSpPr txBox="1"/>
      </xdr:nvSpPr>
      <xdr:spPr>
        <a:xfrm>
          <a:off x="901827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0095" cy="259080"/>
    <xdr:sp macro="" textlink="">
      <xdr:nvSpPr>
        <xdr:cNvPr id="482" name="テキスト ボックス 481"/>
        <xdr:cNvSpPr txBox="1"/>
      </xdr:nvSpPr>
      <xdr:spPr>
        <a:xfrm>
          <a:off x="8297545"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44</xdr:col>
      <xdr:colOff>167005</xdr:colOff>
      <xdr:row>101</xdr:row>
      <xdr:rowOff>80010</xdr:rowOff>
    </xdr:from>
    <xdr:ext cx="762000" cy="259080"/>
    <xdr:sp macro="" textlink="">
      <xdr:nvSpPr>
        <xdr:cNvPr id="483" name="テキスト ボックス 482"/>
        <xdr:cNvSpPr txBox="1"/>
      </xdr:nvSpPr>
      <xdr:spPr>
        <a:xfrm>
          <a:off x="751522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0095" cy="259080"/>
    <xdr:sp macro="" textlink="">
      <xdr:nvSpPr>
        <xdr:cNvPr id="484" name="テキスト ボックス 483"/>
        <xdr:cNvSpPr txBox="1"/>
      </xdr:nvSpPr>
      <xdr:spPr>
        <a:xfrm>
          <a:off x="67310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0095" cy="259080"/>
    <xdr:sp macro="" textlink="">
      <xdr:nvSpPr>
        <xdr:cNvPr id="485" name="テキスト ボックス 484"/>
        <xdr:cNvSpPr txBox="1"/>
      </xdr:nvSpPr>
      <xdr:spPr>
        <a:xfrm>
          <a:off x="5959475"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83820</xdr:rowOff>
    </xdr:from>
    <xdr:to>
      <xdr:col>55</xdr:col>
      <xdr:colOff>50800</xdr:colOff>
      <xdr:row>97</xdr:row>
      <xdr:rowOff>13970</xdr:rowOff>
    </xdr:to>
    <xdr:sp macro="" textlink="">
      <xdr:nvSpPr>
        <xdr:cNvPr id="486" name="楕円 485"/>
        <xdr:cNvSpPr/>
      </xdr:nvSpPr>
      <xdr:spPr>
        <a:xfrm>
          <a:off x="9157970" y="1620012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106680</xdr:rowOff>
    </xdr:from>
    <xdr:ext cx="532765" cy="259080"/>
    <xdr:sp macro="" textlink="">
      <xdr:nvSpPr>
        <xdr:cNvPr id="487" name="土木費該当値テキスト"/>
        <xdr:cNvSpPr txBox="1"/>
      </xdr:nvSpPr>
      <xdr:spPr>
        <a:xfrm>
          <a:off x="9236075" y="160515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63,394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93980</xdr:rowOff>
    </xdr:from>
    <xdr:to>
      <xdr:col>50</xdr:col>
      <xdr:colOff>165100</xdr:colOff>
      <xdr:row>97</xdr:row>
      <xdr:rowOff>24130</xdr:rowOff>
    </xdr:to>
    <xdr:sp macro="" textlink="">
      <xdr:nvSpPr>
        <xdr:cNvPr id="488" name="楕円 487"/>
        <xdr:cNvSpPr/>
      </xdr:nvSpPr>
      <xdr:spPr>
        <a:xfrm>
          <a:off x="8413750" y="1621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40640</xdr:rowOff>
    </xdr:from>
    <xdr:ext cx="532765" cy="257175"/>
    <xdr:sp macro="" textlink="">
      <xdr:nvSpPr>
        <xdr:cNvPr id="489" name="テキスト ボックス 488"/>
        <xdr:cNvSpPr txBox="1"/>
      </xdr:nvSpPr>
      <xdr:spPr>
        <a:xfrm>
          <a:off x="8220710" y="1598549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62,614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113665</xdr:rowOff>
    </xdr:from>
    <xdr:to>
      <xdr:col>46</xdr:col>
      <xdr:colOff>38100</xdr:colOff>
      <xdr:row>97</xdr:row>
      <xdr:rowOff>43815</xdr:rowOff>
    </xdr:to>
    <xdr:sp macro="" textlink="">
      <xdr:nvSpPr>
        <xdr:cNvPr id="490" name="楕円 489"/>
        <xdr:cNvSpPr/>
      </xdr:nvSpPr>
      <xdr:spPr>
        <a:xfrm>
          <a:off x="7642225" y="16229965"/>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60325</xdr:rowOff>
    </xdr:from>
    <xdr:ext cx="532765" cy="259080"/>
    <xdr:sp macro="" textlink="">
      <xdr:nvSpPr>
        <xdr:cNvPr id="491" name="テキスト ボックス 490"/>
        <xdr:cNvSpPr txBox="1"/>
      </xdr:nvSpPr>
      <xdr:spPr>
        <a:xfrm>
          <a:off x="7449185" y="160051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61,044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107315</xdr:rowOff>
    </xdr:from>
    <xdr:to>
      <xdr:col>41</xdr:col>
      <xdr:colOff>101600</xdr:colOff>
      <xdr:row>97</xdr:row>
      <xdr:rowOff>37465</xdr:rowOff>
    </xdr:to>
    <xdr:sp macro="" textlink="">
      <xdr:nvSpPr>
        <xdr:cNvPr id="492" name="楕円 491"/>
        <xdr:cNvSpPr/>
      </xdr:nvSpPr>
      <xdr:spPr>
        <a:xfrm>
          <a:off x="6847205" y="16223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53975</xdr:rowOff>
    </xdr:from>
    <xdr:ext cx="532765" cy="257175"/>
    <xdr:sp macro="" textlink="">
      <xdr:nvSpPr>
        <xdr:cNvPr id="493" name="テキスト ボックス 492"/>
        <xdr:cNvSpPr txBox="1"/>
      </xdr:nvSpPr>
      <xdr:spPr>
        <a:xfrm>
          <a:off x="6677660" y="1599882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61,573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132080</xdr:rowOff>
    </xdr:from>
    <xdr:to>
      <xdr:col>36</xdr:col>
      <xdr:colOff>165100</xdr:colOff>
      <xdr:row>97</xdr:row>
      <xdr:rowOff>61595</xdr:rowOff>
    </xdr:to>
    <xdr:sp macro="" textlink="">
      <xdr:nvSpPr>
        <xdr:cNvPr id="494" name="楕円 493"/>
        <xdr:cNvSpPr/>
      </xdr:nvSpPr>
      <xdr:spPr>
        <a:xfrm>
          <a:off x="6075680" y="162483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78105</xdr:rowOff>
    </xdr:from>
    <xdr:ext cx="532765" cy="257175"/>
    <xdr:sp macro="" textlink="">
      <xdr:nvSpPr>
        <xdr:cNvPr id="495" name="テキスト ボックス 494"/>
        <xdr:cNvSpPr txBox="1"/>
      </xdr:nvSpPr>
      <xdr:spPr>
        <a:xfrm>
          <a:off x="5882640" y="1602295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59,651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167005</xdr:colOff>
      <xdr:row>25</xdr:row>
      <xdr:rowOff>31750</xdr:rowOff>
    </xdr:to>
    <xdr:sp macro="" textlink="">
      <xdr:nvSpPr>
        <xdr:cNvPr id="496" name="正方形/長方形 495"/>
        <xdr:cNvSpPr/>
      </xdr:nvSpPr>
      <xdr:spPr>
        <a:xfrm>
          <a:off x="10918825" y="39166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7" name="正方形/長方形 496"/>
        <xdr:cNvSpPr/>
      </xdr:nvSpPr>
      <xdr:spPr>
        <a:xfrm>
          <a:off x="1102233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102233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9" name="正方形/長方形 498"/>
        <xdr:cNvSpPr/>
      </xdr:nvSpPr>
      <xdr:spPr>
        <a:xfrm>
          <a:off x="1192085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192085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15,632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501" name="正方形/長方形 500"/>
        <xdr:cNvSpPr/>
      </xdr:nvSpPr>
      <xdr:spPr>
        <a:xfrm>
          <a:off x="12922885"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2922885"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17,446</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167005</xdr:colOff>
      <xdr:row>41</xdr:row>
      <xdr:rowOff>82550</xdr:rowOff>
    </xdr:to>
    <xdr:sp macro="" textlink="">
      <xdr:nvSpPr>
        <xdr:cNvPr id="503" name="正方形/長方形 502"/>
        <xdr:cNvSpPr/>
      </xdr:nvSpPr>
      <xdr:spPr>
        <a:xfrm>
          <a:off x="10918825" y="47231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85" cy="225425"/>
    <xdr:sp macro="" textlink="">
      <xdr:nvSpPr>
        <xdr:cNvPr id="504" name="テキスト ボックス 503"/>
        <xdr:cNvSpPr txBox="1"/>
      </xdr:nvSpPr>
      <xdr:spPr>
        <a:xfrm>
          <a:off x="1088072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167005</xdr:colOff>
      <xdr:row>41</xdr:row>
      <xdr:rowOff>82550</xdr:rowOff>
    </xdr:to>
    <xdr:cxnSp macro="">
      <xdr:nvCxnSpPr>
        <xdr:cNvPr id="505" name="直線コネクタ 504"/>
        <xdr:cNvCxnSpPr/>
      </xdr:nvCxnSpPr>
      <xdr:spPr>
        <a:xfrm>
          <a:off x="10918825" y="69596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167005</xdr:colOff>
      <xdr:row>39</xdr:row>
      <xdr:rowOff>99060</xdr:rowOff>
    </xdr:to>
    <xdr:cxnSp macro="">
      <xdr:nvCxnSpPr>
        <xdr:cNvPr id="506" name="直線コネクタ 505"/>
        <xdr:cNvCxnSpPr/>
      </xdr:nvCxnSpPr>
      <xdr:spPr>
        <a:xfrm>
          <a:off x="10918825" y="66408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7015" cy="257175"/>
    <xdr:sp macro="" textlink="">
      <xdr:nvSpPr>
        <xdr:cNvPr id="507" name="テキスト ボックス 506"/>
        <xdr:cNvSpPr txBox="1"/>
      </xdr:nvSpPr>
      <xdr:spPr>
        <a:xfrm>
          <a:off x="10693400" y="650240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167005</xdr:colOff>
      <xdr:row>37</xdr:row>
      <xdr:rowOff>114935</xdr:rowOff>
    </xdr:to>
    <xdr:cxnSp macro="">
      <xdr:nvCxnSpPr>
        <xdr:cNvPr id="508" name="直線コネクタ 507"/>
        <xdr:cNvCxnSpPr/>
      </xdr:nvCxnSpPr>
      <xdr:spPr>
        <a:xfrm>
          <a:off x="10918825" y="632142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29590" cy="257175"/>
    <xdr:sp macro="" textlink="">
      <xdr:nvSpPr>
        <xdr:cNvPr id="509" name="テキスト ボックス 508"/>
        <xdr:cNvSpPr txBox="1"/>
      </xdr:nvSpPr>
      <xdr:spPr>
        <a:xfrm>
          <a:off x="10457815" y="6182995"/>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131445</xdr:rowOff>
    </xdr:from>
    <xdr:to>
      <xdr:col>89</xdr:col>
      <xdr:colOff>167005</xdr:colOff>
      <xdr:row>35</xdr:row>
      <xdr:rowOff>131445</xdr:rowOff>
    </xdr:to>
    <xdr:cxnSp macro="">
      <xdr:nvCxnSpPr>
        <xdr:cNvPr id="510" name="直線コネクタ 509"/>
        <xdr:cNvCxnSpPr/>
      </xdr:nvCxnSpPr>
      <xdr:spPr>
        <a:xfrm>
          <a:off x="10918825" y="600265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29590" cy="259080"/>
    <xdr:sp macro="" textlink="">
      <xdr:nvSpPr>
        <xdr:cNvPr id="511" name="テキスト ボックス 510"/>
        <xdr:cNvSpPr txBox="1"/>
      </xdr:nvSpPr>
      <xdr:spPr>
        <a:xfrm>
          <a:off x="10457815" y="58642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167005</xdr:colOff>
      <xdr:row>33</xdr:row>
      <xdr:rowOff>147955</xdr:rowOff>
    </xdr:to>
    <xdr:cxnSp macro="">
      <xdr:nvCxnSpPr>
        <xdr:cNvPr id="512" name="直線コネクタ 511"/>
        <xdr:cNvCxnSpPr/>
      </xdr:nvCxnSpPr>
      <xdr:spPr>
        <a:xfrm>
          <a:off x="10918825" y="56838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5715</xdr:rowOff>
    </xdr:from>
    <xdr:ext cx="529590" cy="259080"/>
    <xdr:sp macro="" textlink="">
      <xdr:nvSpPr>
        <xdr:cNvPr id="513" name="テキスト ボックス 512"/>
        <xdr:cNvSpPr txBox="1"/>
      </xdr:nvSpPr>
      <xdr:spPr>
        <a:xfrm>
          <a:off x="10457815" y="554164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167005</xdr:colOff>
      <xdr:row>31</xdr:row>
      <xdr:rowOff>164465</xdr:rowOff>
    </xdr:to>
    <xdr:cxnSp macro="">
      <xdr:nvCxnSpPr>
        <xdr:cNvPr id="514" name="直線コネクタ 513"/>
        <xdr:cNvCxnSpPr/>
      </xdr:nvCxnSpPr>
      <xdr:spPr>
        <a:xfrm>
          <a:off x="10918825" y="53651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31</xdr:row>
      <xdr:rowOff>22225</xdr:rowOff>
    </xdr:from>
    <xdr:ext cx="593725" cy="259080"/>
    <xdr:sp macro="" textlink="">
      <xdr:nvSpPr>
        <xdr:cNvPr id="515" name="テキスト ボックス 514"/>
        <xdr:cNvSpPr txBox="1"/>
      </xdr:nvSpPr>
      <xdr:spPr>
        <a:xfrm>
          <a:off x="10393680" y="52228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167005</xdr:colOff>
      <xdr:row>30</xdr:row>
      <xdr:rowOff>8890</xdr:rowOff>
    </xdr:to>
    <xdr:cxnSp macro="">
      <xdr:nvCxnSpPr>
        <xdr:cNvPr id="516" name="直線コネクタ 515"/>
        <xdr:cNvCxnSpPr/>
      </xdr:nvCxnSpPr>
      <xdr:spPr>
        <a:xfrm>
          <a:off x="10918825" y="50419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29</xdr:row>
      <xdr:rowOff>38100</xdr:rowOff>
    </xdr:from>
    <xdr:ext cx="593725" cy="259080"/>
    <xdr:sp macro="" textlink="">
      <xdr:nvSpPr>
        <xdr:cNvPr id="517" name="テキスト ボックス 516"/>
        <xdr:cNvSpPr txBox="1"/>
      </xdr:nvSpPr>
      <xdr:spPr>
        <a:xfrm>
          <a:off x="10393680" y="49034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28</xdr:row>
      <xdr:rowOff>25400</xdr:rowOff>
    </xdr:to>
    <xdr:cxnSp macro="">
      <xdr:nvCxnSpPr>
        <xdr:cNvPr id="518" name="直線コネクタ 517"/>
        <xdr:cNvCxnSpPr/>
      </xdr:nvCxnSpPr>
      <xdr:spPr>
        <a:xfrm>
          <a:off x="10918825" y="47231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27</xdr:row>
      <xdr:rowOff>54610</xdr:rowOff>
    </xdr:from>
    <xdr:ext cx="593725" cy="257175"/>
    <xdr:sp macro="" textlink="">
      <xdr:nvSpPr>
        <xdr:cNvPr id="519" name="テキスト ボックス 518"/>
        <xdr:cNvSpPr txBox="1"/>
      </xdr:nvSpPr>
      <xdr:spPr>
        <a:xfrm>
          <a:off x="10393680" y="45847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167005</xdr:colOff>
      <xdr:row>41</xdr:row>
      <xdr:rowOff>82550</xdr:rowOff>
    </xdr:to>
    <xdr:sp macro="" textlink="">
      <xdr:nvSpPr>
        <xdr:cNvPr id="520" name="消防費グラフ枠"/>
        <xdr:cNvSpPr/>
      </xdr:nvSpPr>
      <xdr:spPr>
        <a:xfrm>
          <a:off x="10918825" y="47231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67310</xdr:rowOff>
    </xdr:from>
    <xdr:to>
      <xdr:col>85</xdr:col>
      <xdr:colOff>126365</xdr:colOff>
      <xdr:row>38</xdr:row>
      <xdr:rowOff>156845</xdr:rowOff>
    </xdr:to>
    <xdr:cxnSp macro="">
      <xdr:nvCxnSpPr>
        <xdr:cNvPr id="521" name="直線コネクタ 520"/>
        <xdr:cNvCxnSpPr/>
      </xdr:nvCxnSpPr>
      <xdr:spPr>
        <a:xfrm flipV="1">
          <a:off x="14320520" y="5100320"/>
          <a:ext cx="1270" cy="14306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38</xdr:row>
      <xdr:rowOff>160655</xdr:rowOff>
    </xdr:from>
    <xdr:ext cx="534670" cy="259080"/>
    <xdr:sp macro="" textlink="">
      <xdr:nvSpPr>
        <xdr:cNvPr id="522" name="消防費最小値テキスト"/>
        <xdr:cNvSpPr txBox="1"/>
      </xdr:nvSpPr>
      <xdr:spPr>
        <a:xfrm>
          <a:off x="14362430" y="65347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dr:col>85</xdr:col>
      <xdr:colOff>38100</xdr:colOff>
      <xdr:row>38</xdr:row>
      <xdr:rowOff>156845</xdr:rowOff>
    </xdr:from>
    <xdr:to>
      <xdr:col>86</xdr:col>
      <xdr:colOff>25400</xdr:colOff>
      <xdr:row>38</xdr:row>
      <xdr:rowOff>156845</xdr:rowOff>
    </xdr:to>
    <xdr:cxnSp macro="">
      <xdr:nvCxnSpPr>
        <xdr:cNvPr id="523" name="直線コネクタ 522"/>
        <xdr:cNvCxnSpPr/>
      </xdr:nvCxnSpPr>
      <xdr:spPr>
        <a:xfrm>
          <a:off x="14233525" y="653097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29</xdr:row>
      <xdr:rowOff>13970</xdr:rowOff>
    </xdr:from>
    <xdr:ext cx="598805" cy="257175"/>
    <xdr:sp macro="" textlink="">
      <xdr:nvSpPr>
        <xdr:cNvPr id="524" name="消防費最大値テキスト"/>
        <xdr:cNvSpPr txBox="1"/>
      </xdr:nvSpPr>
      <xdr:spPr>
        <a:xfrm>
          <a:off x="14362430" y="487934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144,665</a:t>
          </a:r>
          <a:endParaRPr kumimoji="1" lang="ja-JP" altLang="en-US" sz="1000" b="1">
            <a:latin typeface="ＭＳ Ｐゴシック"/>
          </a:endParaRPr>
        </a:p>
      </xdr:txBody>
    </xdr:sp>
    <xdr:clientData/>
  </xdr:oneCellAnchor>
  <xdr:twoCellAnchor>
    <xdr:from>
      <xdr:col>85</xdr:col>
      <xdr:colOff>38100</xdr:colOff>
      <xdr:row>30</xdr:row>
      <xdr:rowOff>67310</xdr:rowOff>
    </xdr:from>
    <xdr:to>
      <xdr:col>86</xdr:col>
      <xdr:colOff>25400</xdr:colOff>
      <xdr:row>30</xdr:row>
      <xdr:rowOff>67310</xdr:rowOff>
    </xdr:to>
    <xdr:cxnSp macro="">
      <xdr:nvCxnSpPr>
        <xdr:cNvPr id="525" name="直線コネクタ 524"/>
        <xdr:cNvCxnSpPr/>
      </xdr:nvCxnSpPr>
      <xdr:spPr>
        <a:xfrm>
          <a:off x="14233525" y="51003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20955</xdr:rowOff>
    </xdr:from>
    <xdr:to>
      <xdr:col>85</xdr:col>
      <xdr:colOff>127000</xdr:colOff>
      <xdr:row>38</xdr:row>
      <xdr:rowOff>45085</xdr:rowOff>
    </xdr:to>
    <xdr:cxnSp macro="">
      <xdr:nvCxnSpPr>
        <xdr:cNvPr id="526" name="直線コネクタ 525"/>
        <xdr:cNvCxnSpPr/>
      </xdr:nvCxnSpPr>
      <xdr:spPr>
        <a:xfrm>
          <a:off x="13578205" y="6395085"/>
          <a:ext cx="74422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36</xdr:row>
      <xdr:rowOff>165735</xdr:rowOff>
    </xdr:from>
    <xdr:ext cx="534670" cy="257175"/>
    <xdr:sp macro="" textlink="">
      <xdr:nvSpPr>
        <xdr:cNvPr id="527" name="消防費平均値テキスト"/>
        <xdr:cNvSpPr txBox="1"/>
      </xdr:nvSpPr>
      <xdr:spPr>
        <a:xfrm>
          <a:off x="14362430" y="620458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142875</xdr:rowOff>
    </xdr:from>
    <xdr:to>
      <xdr:col>85</xdr:col>
      <xdr:colOff>167005</xdr:colOff>
      <xdr:row>38</xdr:row>
      <xdr:rowOff>73025</xdr:rowOff>
    </xdr:to>
    <xdr:sp macro="" textlink="">
      <xdr:nvSpPr>
        <xdr:cNvPr id="528" name="フローチャート: 判断 527"/>
        <xdr:cNvSpPr/>
      </xdr:nvSpPr>
      <xdr:spPr>
        <a:xfrm>
          <a:off x="14271625" y="6349365"/>
          <a:ext cx="908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17145</xdr:rowOff>
    </xdr:from>
    <xdr:to>
      <xdr:col>81</xdr:col>
      <xdr:colOff>50800</xdr:colOff>
      <xdr:row>38</xdr:row>
      <xdr:rowOff>20955</xdr:rowOff>
    </xdr:to>
    <xdr:cxnSp macro="">
      <xdr:nvCxnSpPr>
        <xdr:cNvPr id="529" name="直線コネクタ 528"/>
        <xdr:cNvCxnSpPr/>
      </xdr:nvCxnSpPr>
      <xdr:spPr>
        <a:xfrm>
          <a:off x="12806680" y="6391275"/>
          <a:ext cx="7715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156845</xdr:rowOff>
    </xdr:from>
    <xdr:to>
      <xdr:col>81</xdr:col>
      <xdr:colOff>101600</xdr:colOff>
      <xdr:row>38</xdr:row>
      <xdr:rowOff>86995</xdr:rowOff>
    </xdr:to>
    <xdr:sp macro="" textlink="">
      <xdr:nvSpPr>
        <xdr:cNvPr id="530" name="フローチャート: 判断 529"/>
        <xdr:cNvSpPr/>
      </xdr:nvSpPr>
      <xdr:spPr>
        <a:xfrm>
          <a:off x="13527405" y="63633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38</xdr:row>
      <xdr:rowOff>78105</xdr:rowOff>
    </xdr:from>
    <xdr:ext cx="532765" cy="259080"/>
    <xdr:sp macro="" textlink="">
      <xdr:nvSpPr>
        <xdr:cNvPr id="531" name="テキスト ボックス 530"/>
        <xdr:cNvSpPr txBox="1"/>
      </xdr:nvSpPr>
      <xdr:spPr>
        <a:xfrm>
          <a:off x="13357860" y="64522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21,501</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38</xdr:row>
      <xdr:rowOff>15240</xdr:rowOff>
    </xdr:from>
    <xdr:to>
      <xdr:col>76</xdr:col>
      <xdr:colOff>114300</xdr:colOff>
      <xdr:row>38</xdr:row>
      <xdr:rowOff>17145</xdr:rowOff>
    </xdr:to>
    <xdr:cxnSp macro="">
      <xdr:nvCxnSpPr>
        <xdr:cNvPr id="532" name="直線コネクタ 531"/>
        <xdr:cNvCxnSpPr/>
      </xdr:nvCxnSpPr>
      <xdr:spPr>
        <a:xfrm>
          <a:off x="12024360" y="6389370"/>
          <a:ext cx="78232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157480</xdr:rowOff>
    </xdr:from>
    <xdr:to>
      <xdr:col>76</xdr:col>
      <xdr:colOff>165100</xdr:colOff>
      <xdr:row>38</xdr:row>
      <xdr:rowOff>87630</xdr:rowOff>
    </xdr:to>
    <xdr:sp macro="" textlink="">
      <xdr:nvSpPr>
        <xdr:cNvPr id="533" name="フローチャート: 判断 532"/>
        <xdr:cNvSpPr/>
      </xdr:nvSpPr>
      <xdr:spPr>
        <a:xfrm>
          <a:off x="12755880" y="63639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38</xdr:row>
      <xdr:rowOff>78740</xdr:rowOff>
    </xdr:from>
    <xdr:ext cx="532765" cy="259080"/>
    <xdr:sp macro="" textlink="">
      <xdr:nvSpPr>
        <xdr:cNvPr id="534" name="テキスト ボックス 533"/>
        <xdr:cNvSpPr txBox="1"/>
      </xdr:nvSpPr>
      <xdr:spPr>
        <a:xfrm>
          <a:off x="12562840" y="64528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38</xdr:row>
      <xdr:rowOff>15240</xdr:rowOff>
    </xdr:from>
    <xdr:to>
      <xdr:col>71</xdr:col>
      <xdr:colOff>167005</xdr:colOff>
      <xdr:row>38</xdr:row>
      <xdr:rowOff>28575</xdr:rowOff>
    </xdr:to>
    <xdr:cxnSp macro="">
      <xdr:nvCxnSpPr>
        <xdr:cNvPr id="535" name="直線コネクタ 534"/>
        <xdr:cNvCxnSpPr/>
      </xdr:nvCxnSpPr>
      <xdr:spPr>
        <a:xfrm flipV="1">
          <a:off x="11240135" y="6389370"/>
          <a:ext cx="784225"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147955</xdr:rowOff>
    </xdr:from>
    <xdr:to>
      <xdr:col>72</xdr:col>
      <xdr:colOff>38100</xdr:colOff>
      <xdr:row>38</xdr:row>
      <xdr:rowOff>78105</xdr:rowOff>
    </xdr:to>
    <xdr:sp macro="" textlink="">
      <xdr:nvSpPr>
        <xdr:cNvPr id="536" name="フローチャート: 判断 535"/>
        <xdr:cNvSpPr/>
      </xdr:nvSpPr>
      <xdr:spPr>
        <a:xfrm>
          <a:off x="11984355" y="635444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38</xdr:row>
      <xdr:rowOff>69215</xdr:rowOff>
    </xdr:from>
    <xdr:ext cx="532765" cy="257175"/>
    <xdr:sp macro="" textlink="">
      <xdr:nvSpPr>
        <xdr:cNvPr id="537" name="テキスト ボックス 536"/>
        <xdr:cNvSpPr txBox="1"/>
      </xdr:nvSpPr>
      <xdr:spPr>
        <a:xfrm>
          <a:off x="11791315" y="644334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22,327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38100</xdr:rowOff>
    </xdr:from>
    <xdr:to>
      <xdr:col>67</xdr:col>
      <xdr:colOff>101600</xdr:colOff>
      <xdr:row>38</xdr:row>
      <xdr:rowOff>140335</xdr:rowOff>
    </xdr:to>
    <xdr:sp macro="" textlink="">
      <xdr:nvSpPr>
        <xdr:cNvPr id="538" name="フローチャート: 判断 537"/>
        <xdr:cNvSpPr/>
      </xdr:nvSpPr>
      <xdr:spPr>
        <a:xfrm>
          <a:off x="11189335" y="64122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38</xdr:row>
      <xdr:rowOff>130810</xdr:rowOff>
    </xdr:from>
    <xdr:ext cx="532765" cy="259080"/>
    <xdr:sp macro="" textlink="">
      <xdr:nvSpPr>
        <xdr:cNvPr id="539" name="テキスト ボックス 538"/>
        <xdr:cNvSpPr txBox="1"/>
      </xdr:nvSpPr>
      <xdr:spPr>
        <a:xfrm>
          <a:off x="11019790" y="650494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16,683</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0" name="テキスト ボックス 539"/>
        <xdr:cNvSpPr txBox="1"/>
      </xdr:nvSpPr>
      <xdr:spPr>
        <a:xfrm>
          <a:off x="141554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0095" cy="259080"/>
    <xdr:sp macro="" textlink="">
      <xdr:nvSpPr>
        <xdr:cNvPr id="541" name="テキスト ボックス 540"/>
        <xdr:cNvSpPr txBox="1"/>
      </xdr:nvSpPr>
      <xdr:spPr>
        <a:xfrm>
          <a:off x="13411200"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0095" cy="259080"/>
    <xdr:sp macro="" textlink="">
      <xdr:nvSpPr>
        <xdr:cNvPr id="542" name="テキスト ボックス 541"/>
        <xdr:cNvSpPr txBox="1"/>
      </xdr:nvSpPr>
      <xdr:spPr>
        <a:xfrm>
          <a:off x="12639675"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167005</xdr:colOff>
      <xdr:row>41</xdr:row>
      <xdr:rowOff>80010</xdr:rowOff>
    </xdr:from>
    <xdr:ext cx="762000" cy="259080"/>
    <xdr:sp macro="" textlink="">
      <xdr:nvSpPr>
        <xdr:cNvPr id="543" name="テキスト ボックス 542"/>
        <xdr:cNvSpPr txBox="1"/>
      </xdr:nvSpPr>
      <xdr:spPr>
        <a:xfrm>
          <a:off x="118573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0095" cy="259080"/>
    <xdr:sp macro="" textlink="">
      <xdr:nvSpPr>
        <xdr:cNvPr id="544" name="テキスト ボックス 543"/>
        <xdr:cNvSpPr txBox="1"/>
      </xdr:nvSpPr>
      <xdr:spPr>
        <a:xfrm>
          <a:off x="11073130"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37</xdr:row>
      <xdr:rowOff>165735</xdr:rowOff>
    </xdr:from>
    <xdr:to>
      <xdr:col>85</xdr:col>
      <xdr:colOff>167005</xdr:colOff>
      <xdr:row>38</xdr:row>
      <xdr:rowOff>95885</xdr:rowOff>
    </xdr:to>
    <xdr:sp macro="" textlink="">
      <xdr:nvSpPr>
        <xdr:cNvPr id="545" name="楕円 544"/>
        <xdr:cNvSpPr/>
      </xdr:nvSpPr>
      <xdr:spPr>
        <a:xfrm>
          <a:off x="14271625" y="6372225"/>
          <a:ext cx="908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37</xdr:row>
      <xdr:rowOff>120650</xdr:rowOff>
    </xdr:from>
    <xdr:ext cx="534670" cy="259080"/>
    <xdr:sp macro="" textlink="">
      <xdr:nvSpPr>
        <xdr:cNvPr id="546" name="消防費該当値テキスト"/>
        <xdr:cNvSpPr txBox="1"/>
      </xdr:nvSpPr>
      <xdr:spPr>
        <a:xfrm>
          <a:off x="14362430" y="63271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20,683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37</xdr:row>
      <xdr:rowOff>141605</xdr:rowOff>
    </xdr:from>
    <xdr:to>
      <xdr:col>81</xdr:col>
      <xdr:colOff>101600</xdr:colOff>
      <xdr:row>38</xdr:row>
      <xdr:rowOff>71755</xdr:rowOff>
    </xdr:to>
    <xdr:sp macro="" textlink="">
      <xdr:nvSpPr>
        <xdr:cNvPr id="547" name="楕円 546"/>
        <xdr:cNvSpPr/>
      </xdr:nvSpPr>
      <xdr:spPr>
        <a:xfrm>
          <a:off x="13527405" y="63480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36</xdr:row>
      <xdr:rowOff>88265</xdr:rowOff>
    </xdr:from>
    <xdr:ext cx="532765" cy="257175"/>
    <xdr:sp macro="" textlink="">
      <xdr:nvSpPr>
        <xdr:cNvPr id="548" name="テキスト ボックス 547"/>
        <xdr:cNvSpPr txBox="1"/>
      </xdr:nvSpPr>
      <xdr:spPr>
        <a:xfrm>
          <a:off x="13357860" y="61271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22,902</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37</xdr:row>
      <xdr:rowOff>137795</xdr:rowOff>
    </xdr:from>
    <xdr:to>
      <xdr:col>76</xdr:col>
      <xdr:colOff>165100</xdr:colOff>
      <xdr:row>38</xdr:row>
      <xdr:rowOff>67945</xdr:rowOff>
    </xdr:to>
    <xdr:sp macro="" textlink="">
      <xdr:nvSpPr>
        <xdr:cNvPr id="549" name="楕円 548"/>
        <xdr:cNvSpPr/>
      </xdr:nvSpPr>
      <xdr:spPr>
        <a:xfrm>
          <a:off x="12755880" y="6344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36</xdr:row>
      <xdr:rowOff>84455</xdr:rowOff>
    </xdr:from>
    <xdr:ext cx="532765" cy="257175"/>
    <xdr:sp macro="" textlink="">
      <xdr:nvSpPr>
        <xdr:cNvPr id="550" name="テキスト ボックス 549"/>
        <xdr:cNvSpPr txBox="1"/>
      </xdr:nvSpPr>
      <xdr:spPr>
        <a:xfrm>
          <a:off x="12562840" y="612330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23,259</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37</xdr:row>
      <xdr:rowOff>135890</xdr:rowOff>
    </xdr:from>
    <xdr:to>
      <xdr:col>72</xdr:col>
      <xdr:colOff>38100</xdr:colOff>
      <xdr:row>38</xdr:row>
      <xdr:rowOff>66040</xdr:rowOff>
    </xdr:to>
    <xdr:sp macro="" textlink="">
      <xdr:nvSpPr>
        <xdr:cNvPr id="551" name="楕円 550"/>
        <xdr:cNvSpPr/>
      </xdr:nvSpPr>
      <xdr:spPr>
        <a:xfrm>
          <a:off x="11984355" y="634238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36</xdr:row>
      <xdr:rowOff>82550</xdr:rowOff>
    </xdr:from>
    <xdr:ext cx="532765" cy="259080"/>
    <xdr:sp macro="" textlink="">
      <xdr:nvSpPr>
        <xdr:cNvPr id="552" name="テキスト ボックス 551"/>
        <xdr:cNvSpPr txBox="1"/>
      </xdr:nvSpPr>
      <xdr:spPr>
        <a:xfrm>
          <a:off x="11791315" y="61214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23,431</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37</xdr:row>
      <xdr:rowOff>149225</xdr:rowOff>
    </xdr:from>
    <xdr:to>
      <xdr:col>67</xdr:col>
      <xdr:colOff>101600</xdr:colOff>
      <xdr:row>38</xdr:row>
      <xdr:rowOff>79375</xdr:rowOff>
    </xdr:to>
    <xdr:sp macro="" textlink="">
      <xdr:nvSpPr>
        <xdr:cNvPr id="553" name="楕円 552"/>
        <xdr:cNvSpPr/>
      </xdr:nvSpPr>
      <xdr:spPr>
        <a:xfrm>
          <a:off x="11189335" y="63557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36</xdr:row>
      <xdr:rowOff>95885</xdr:rowOff>
    </xdr:from>
    <xdr:ext cx="532765" cy="259080"/>
    <xdr:sp macro="" textlink="">
      <xdr:nvSpPr>
        <xdr:cNvPr id="554" name="テキスト ボックス 553"/>
        <xdr:cNvSpPr txBox="1"/>
      </xdr:nvSpPr>
      <xdr:spPr>
        <a:xfrm>
          <a:off x="11019790" y="613473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22,230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167005</xdr:colOff>
      <xdr:row>45</xdr:row>
      <xdr:rowOff>31750</xdr:rowOff>
    </xdr:to>
    <xdr:sp macro="" textlink="">
      <xdr:nvSpPr>
        <xdr:cNvPr id="555" name="正方形/長方形 554"/>
        <xdr:cNvSpPr/>
      </xdr:nvSpPr>
      <xdr:spPr>
        <a:xfrm>
          <a:off x="10918825" y="72694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56" name="正方形/長方形 555"/>
        <xdr:cNvSpPr/>
      </xdr:nvSpPr>
      <xdr:spPr>
        <a:xfrm>
          <a:off x="1102233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xdr:cNvSpPr/>
      </xdr:nvSpPr>
      <xdr:spPr>
        <a:xfrm>
          <a:off x="1102233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58" name="正方形/長方形 557"/>
        <xdr:cNvSpPr/>
      </xdr:nvSpPr>
      <xdr:spPr>
        <a:xfrm>
          <a:off x="1192085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xdr:cNvSpPr/>
      </xdr:nvSpPr>
      <xdr:spPr>
        <a:xfrm>
          <a:off x="1192085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65,502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60" name="正方形/長方形 559"/>
        <xdr:cNvSpPr/>
      </xdr:nvSpPr>
      <xdr:spPr>
        <a:xfrm>
          <a:off x="12922885"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xdr:cNvSpPr/>
      </xdr:nvSpPr>
      <xdr:spPr>
        <a:xfrm>
          <a:off x="12922885"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71,033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167005</xdr:colOff>
      <xdr:row>61</xdr:row>
      <xdr:rowOff>82550</xdr:rowOff>
    </xdr:to>
    <xdr:sp macro="" textlink="">
      <xdr:nvSpPr>
        <xdr:cNvPr id="562" name="正方形/長方形 561"/>
        <xdr:cNvSpPr/>
      </xdr:nvSpPr>
      <xdr:spPr>
        <a:xfrm>
          <a:off x="10918825" y="80759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85" cy="225425"/>
    <xdr:sp macro="" textlink="">
      <xdr:nvSpPr>
        <xdr:cNvPr id="563" name="テキスト ボックス 562"/>
        <xdr:cNvSpPr txBox="1"/>
      </xdr:nvSpPr>
      <xdr:spPr>
        <a:xfrm>
          <a:off x="1088072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167005</xdr:colOff>
      <xdr:row>61</xdr:row>
      <xdr:rowOff>82550</xdr:rowOff>
    </xdr:to>
    <xdr:cxnSp macro="">
      <xdr:nvCxnSpPr>
        <xdr:cNvPr id="564" name="直線コネクタ 563"/>
        <xdr:cNvCxnSpPr/>
      </xdr:nvCxnSpPr>
      <xdr:spPr>
        <a:xfrm>
          <a:off x="10918825" y="103124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60</xdr:row>
      <xdr:rowOff>111760</xdr:rowOff>
    </xdr:from>
    <xdr:ext cx="247015" cy="259080"/>
    <xdr:sp macro="" textlink="">
      <xdr:nvSpPr>
        <xdr:cNvPr id="565" name="テキスト ボックス 564"/>
        <xdr:cNvSpPr txBox="1"/>
      </xdr:nvSpPr>
      <xdr:spPr>
        <a:xfrm>
          <a:off x="10693400" y="101739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167005</xdr:colOff>
      <xdr:row>59</xdr:row>
      <xdr:rowOff>99060</xdr:rowOff>
    </xdr:to>
    <xdr:cxnSp macro="">
      <xdr:nvCxnSpPr>
        <xdr:cNvPr id="566" name="直線コネクタ 565"/>
        <xdr:cNvCxnSpPr/>
      </xdr:nvCxnSpPr>
      <xdr:spPr>
        <a:xfrm>
          <a:off x="10918825" y="99936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29590" cy="257175"/>
    <xdr:sp macro="" textlink="">
      <xdr:nvSpPr>
        <xdr:cNvPr id="567" name="テキスト ボックス 566"/>
        <xdr:cNvSpPr txBox="1"/>
      </xdr:nvSpPr>
      <xdr:spPr>
        <a:xfrm>
          <a:off x="10457815" y="985520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167005</xdr:colOff>
      <xdr:row>57</xdr:row>
      <xdr:rowOff>114935</xdr:rowOff>
    </xdr:to>
    <xdr:cxnSp macro="">
      <xdr:nvCxnSpPr>
        <xdr:cNvPr id="568" name="直線コネクタ 567"/>
        <xdr:cNvCxnSpPr/>
      </xdr:nvCxnSpPr>
      <xdr:spPr>
        <a:xfrm>
          <a:off x="10918825" y="967422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29590" cy="257175"/>
    <xdr:sp macro="" textlink="">
      <xdr:nvSpPr>
        <xdr:cNvPr id="569" name="テキスト ボックス 568"/>
        <xdr:cNvSpPr txBox="1"/>
      </xdr:nvSpPr>
      <xdr:spPr>
        <a:xfrm>
          <a:off x="10457815" y="9535795"/>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131445</xdr:rowOff>
    </xdr:from>
    <xdr:to>
      <xdr:col>89</xdr:col>
      <xdr:colOff>167005</xdr:colOff>
      <xdr:row>55</xdr:row>
      <xdr:rowOff>131445</xdr:rowOff>
    </xdr:to>
    <xdr:cxnSp macro="">
      <xdr:nvCxnSpPr>
        <xdr:cNvPr id="570" name="直線コネクタ 569"/>
        <xdr:cNvCxnSpPr/>
      </xdr:nvCxnSpPr>
      <xdr:spPr>
        <a:xfrm>
          <a:off x="10918825" y="935545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29590" cy="259080"/>
    <xdr:sp macro="" textlink="">
      <xdr:nvSpPr>
        <xdr:cNvPr id="571" name="テキスト ボックス 570"/>
        <xdr:cNvSpPr txBox="1"/>
      </xdr:nvSpPr>
      <xdr:spPr>
        <a:xfrm>
          <a:off x="10457815" y="921702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167005</xdr:colOff>
      <xdr:row>53</xdr:row>
      <xdr:rowOff>147955</xdr:rowOff>
    </xdr:to>
    <xdr:cxnSp macro="">
      <xdr:nvCxnSpPr>
        <xdr:cNvPr id="572" name="直線コネクタ 571"/>
        <xdr:cNvCxnSpPr/>
      </xdr:nvCxnSpPr>
      <xdr:spPr>
        <a:xfrm>
          <a:off x="10918825" y="903668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5715</xdr:rowOff>
    </xdr:from>
    <xdr:ext cx="593725" cy="259080"/>
    <xdr:sp macro="" textlink="">
      <xdr:nvSpPr>
        <xdr:cNvPr id="573" name="テキスト ボックス 572"/>
        <xdr:cNvSpPr txBox="1"/>
      </xdr:nvSpPr>
      <xdr:spPr>
        <a:xfrm>
          <a:off x="10393680" y="889444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167005</xdr:colOff>
      <xdr:row>51</xdr:row>
      <xdr:rowOff>164465</xdr:rowOff>
    </xdr:to>
    <xdr:cxnSp macro="">
      <xdr:nvCxnSpPr>
        <xdr:cNvPr id="574" name="直線コネクタ 573"/>
        <xdr:cNvCxnSpPr/>
      </xdr:nvCxnSpPr>
      <xdr:spPr>
        <a:xfrm>
          <a:off x="10918825" y="871791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3725" cy="259080"/>
    <xdr:sp macro="" textlink="">
      <xdr:nvSpPr>
        <xdr:cNvPr id="575" name="テキスト ボックス 574"/>
        <xdr:cNvSpPr txBox="1"/>
      </xdr:nvSpPr>
      <xdr:spPr>
        <a:xfrm>
          <a:off x="10393680" y="8575675"/>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167005</xdr:colOff>
      <xdr:row>50</xdr:row>
      <xdr:rowOff>8890</xdr:rowOff>
    </xdr:to>
    <xdr:cxnSp macro="">
      <xdr:nvCxnSpPr>
        <xdr:cNvPr id="576" name="直線コネクタ 575"/>
        <xdr:cNvCxnSpPr/>
      </xdr:nvCxnSpPr>
      <xdr:spPr>
        <a:xfrm>
          <a:off x="10918825" y="83947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3725" cy="259080"/>
    <xdr:sp macro="" textlink="">
      <xdr:nvSpPr>
        <xdr:cNvPr id="577" name="テキスト ボックス 576"/>
        <xdr:cNvSpPr txBox="1"/>
      </xdr:nvSpPr>
      <xdr:spPr>
        <a:xfrm>
          <a:off x="10393680" y="8256270"/>
          <a:ext cx="593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48</xdr:row>
      <xdr:rowOff>25400</xdr:rowOff>
    </xdr:to>
    <xdr:cxnSp macro="">
      <xdr:nvCxnSpPr>
        <xdr:cNvPr id="578" name="直線コネクタ 577"/>
        <xdr:cNvCxnSpPr/>
      </xdr:nvCxnSpPr>
      <xdr:spPr>
        <a:xfrm>
          <a:off x="10918825" y="80759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3725" cy="257175"/>
    <xdr:sp macro="" textlink="">
      <xdr:nvSpPr>
        <xdr:cNvPr id="579" name="テキスト ボックス 578"/>
        <xdr:cNvSpPr txBox="1"/>
      </xdr:nvSpPr>
      <xdr:spPr>
        <a:xfrm>
          <a:off x="10393680" y="79375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167005</xdr:colOff>
      <xdr:row>61</xdr:row>
      <xdr:rowOff>82550</xdr:rowOff>
    </xdr:to>
    <xdr:sp macro="" textlink="">
      <xdr:nvSpPr>
        <xdr:cNvPr id="580" name="教育費グラフ枠"/>
        <xdr:cNvSpPr/>
      </xdr:nvSpPr>
      <xdr:spPr>
        <a:xfrm>
          <a:off x="10918825" y="80759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28575</xdr:rowOff>
    </xdr:from>
    <xdr:to>
      <xdr:col>85</xdr:col>
      <xdr:colOff>126365</xdr:colOff>
      <xdr:row>59</xdr:row>
      <xdr:rowOff>45085</xdr:rowOff>
    </xdr:to>
    <xdr:cxnSp macro="">
      <xdr:nvCxnSpPr>
        <xdr:cNvPr id="581" name="直線コネクタ 580"/>
        <xdr:cNvCxnSpPr/>
      </xdr:nvCxnSpPr>
      <xdr:spPr>
        <a:xfrm flipV="1">
          <a:off x="14320520" y="8414385"/>
          <a:ext cx="1270" cy="1525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59</xdr:row>
      <xdr:rowOff>48895</xdr:rowOff>
    </xdr:from>
    <xdr:ext cx="534670" cy="259080"/>
    <xdr:sp macro="" textlink="">
      <xdr:nvSpPr>
        <xdr:cNvPr id="582" name="教育費最小値テキスト"/>
        <xdr:cNvSpPr txBox="1"/>
      </xdr:nvSpPr>
      <xdr:spPr>
        <a:xfrm>
          <a:off x="14362430" y="994346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34,928</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45085</xdr:rowOff>
    </xdr:from>
    <xdr:to>
      <xdr:col>86</xdr:col>
      <xdr:colOff>25400</xdr:colOff>
      <xdr:row>59</xdr:row>
      <xdr:rowOff>45085</xdr:rowOff>
    </xdr:to>
    <xdr:cxnSp macro="">
      <xdr:nvCxnSpPr>
        <xdr:cNvPr id="583" name="直線コネクタ 582"/>
        <xdr:cNvCxnSpPr/>
      </xdr:nvCxnSpPr>
      <xdr:spPr>
        <a:xfrm>
          <a:off x="14233525" y="993965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48</xdr:row>
      <xdr:rowOff>146050</xdr:rowOff>
    </xdr:from>
    <xdr:ext cx="598805" cy="257175"/>
    <xdr:sp macro="" textlink="">
      <xdr:nvSpPr>
        <xdr:cNvPr id="584" name="教育費最大値テキスト"/>
        <xdr:cNvSpPr txBox="1"/>
      </xdr:nvSpPr>
      <xdr:spPr>
        <a:xfrm>
          <a:off x="14362430" y="8196580"/>
          <a:ext cx="59880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178,242</a:t>
          </a:r>
          <a:endParaRPr kumimoji="1" lang="ja-JP" altLang="en-US" sz="1000" b="1">
            <a:latin typeface="ＭＳ Ｐゴシック"/>
          </a:endParaRPr>
        </a:p>
      </xdr:txBody>
    </xdr:sp>
    <xdr:clientData/>
  </xdr:oneCellAnchor>
  <xdr:twoCellAnchor>
    <xdr:from>
      <xdr:col>85</xdr:col>
      <xdr:colOff>38100</xdr:colOff>
      <xdr:row>50</xdr:row>
      <xdr:rowOff>28575</xdr:rowOff>
    </xdr:from>
    <xdr:to>
      <xdr:col>86</xdr:col>
      <xdr:colOff>25400</xdr:colOff>
      <xdr:row>50</xdr:row>
      <xdr:rowOff>28575</xdr:rowOff>
    </xdr:to>
    <xdr:cxnSp macro="">
      <xdr:nvCxnSpPr>
        <xdr:cNvPr id="585" name="直線コネクタ 584"/>
        <xdr:cNvCxnSpPr/>
      </xdr:nvCxnSpPr>
      <xdr:spPr>
        <a:xfrm>
          <a:off x="14233525" y="841438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100330</xdr:rowOff>
    </xdr:from>
    <xdr:to>
      <xdr:col>85</xdr:col>
      <xdr:colOff>127000</xdr:colOff>
      <xdr:row>58</xdr:row>
      <xdr:rowOff>8890</xdr:rowOff>
    </xdr:to>
    <xdr:cxnSp macro="">
      <xdr:nvCxnSpPr>
        <xdr:cNvPr id="586" name="直線コネクタ 585"/>
        <xdr:cNvCxnSpPr/>
      </xdr:nvCxnSpPr>
      <xdr:spPr>
        <a:xfrm flipV="1">
          <a:off x="13578205" y="9659620"/>
          <a:ext cx="74422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56</xdr:row>
      <xdr:rowOff>47625</xdr:rowOff>
    </xdr:from>
    <xdr:ext cx="534670" cy="257175"/>
    <xdr:sp macro="" textlink="">
      <xdr:nvSpPr>
        <xdr:cNvPr id="587" name="教育費平均値テキスト"/>
        <xdr:cNvSpPr txBox="1"/>
      </xdr:nvSpPr>
      <xdr:spPr>
        <a:xfrm>
          <a:off x="14362430" y="9439275"/>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63,644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24765</xdr:rowOff>
    </xdr:from>
    <xdr:to>
      <xdr:col>85</xdr:col>
      <xdr:colOff>167005</xdr:colOff>
      <xdr:row>57</xdr:row>
      <xdr:rowOff>126365</xdr:rowOff>
    </xdr:to>
    <xdr:sp macro="" textlink="">
      <xdr:nvSpPr>
        <xdr:cNvPr id="588" name="フローチャート: 判断 587"/>
        <xdr:cNvSpPr/>
      </xdr:nvSpPr>
      <xdr:spPr>
        <a:xfrm>
          <a:off x="14271625" y="9584055"/>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8890</xdr:rowOff>
    </xdr:from>
    <xdr:to>
      <xdr:col>81</xdr:col>
      <xdr:colOff>50800</xdr:colOff>
      <xdr:row>58</xdr:row>
      <xdr:rowOff>39370</xdr:rowOff>
    </xdr:to>
    <xdr:cxnSp macro="">
      <xdr:nvCxnSpPr>
        <xdr:cNvPr id="589" name="直線コネクタ 588"/>
        <xdr:cNvCxnSpPr/>
      </xdr:nvCxnSpPr>
      <xdr:spPr>
        <a:xfrm flipV="1">
          <a:off x="12806680" y="9735820"/>
          <a:ext cx="771525"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64770</xdr:rowOff>
    </xdr:from>
    <xdr:to>
      <xdr:col>81</xdr:col>
      <xdr:colOff>101600</xdr:colOff>
      <xdr:row>57</xdr:row>
      <xdr:rowOff>166370</xdr:rowOff>
    </xdr:to>
    <xdr:sp macro="" textlink="">
      <xdr:nvSpPr>
        <xdr:cNvPr id="590" name="フローチャート: 判断 589"/>
        <xdr:cNvSpPr/>
      </xdr:nvSpPr>
      <xdr:spPr>
        <a:xfrm>
          <a:off x="13527405" y="9624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56</xdr:row>
      <xdr:rowOff>11430</xdr:rowOff>
    </xdr:from>
    <xdr:ext cx="532765" cy="259080"/>
    <xdr:sp macro="" textlink="">
      <xdr:nvSpPr>
        <xdr:cNvPr id="591" name="テキスト ボックス 590"/>
        <xdr:cNvSpPr txBox="1"/>
      </xdr:nvSpPr>
      <xdr:spPr>
        <a:xfrm>
          <a:off x="13357860" y="940308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59,979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58</xdr:row>
      <xdr:rowOff>10160</xdr:rowOff>
    </xdr:from>
    <xdr:to>
      <xdr:col>76</xdr:col>
      <xdr:colOff>114300</xdr:colOff>
      <xdr:row>58</xdr:row>
      <xdr:rowOff>39370</xdr:rowOff>
    </xdr:to>
    <xdr:cxnSp macro="">
      <xdr:nvCxnSpPr>
        <xdr:cNvPr id="592" name="直線コネクタ 591"/>
        <xdr:cNvCxnSpPr/>
      </xdr:nvCxnSpPr>
      <xdr:spPr>
        <a:xfrm>
          <a:off x="12024360" y="9737090"/>
          <a:ext cx="78232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60325</xdr:rowOff>
    </xdr:from>
    <xdr:to>
      <xdr:col>76</xdr:col>
      <xdr:colOff>165100</xdr:colOff>
      <xdr:row>57</xdr:row>
      <xdr:rowOff>161925</xdr:rowOff>
    </xdr:to>
    <xdr:sp macro="" textlink="">
      <xdr:nvSpPr>
        <xdr:cNvPr id="593" name="フローチャート: 判断 592"/>
        <xdr:cNvSpPr/>
      </xdr:nvSpPr>
      <xdr:spPr>
        <a:xfrm>
          <a:off x="12755880" y="961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7620</xdr:rowOff>
    </xdr:from>
    <xdr:ext cx="532765" cy="259080"/>
    <xdr:sp macro="" textlink="">
      <xdr:nvSpPr>
        <xdr:cNvPr id="594" name="テキスト ボックス 593"/>
        <xdr:cNvSpPr txBox="1"/>
      </xdr:nvSpPr>
      <xdr:spPr>
        <a:xfrm>
          <a:off x="12562840" y="93992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60,346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58</xdr:row>
      <xdr:rowOff>10160</xdr:rowOff>
    </xdr:from>
    <xdr:to>
      <xdr:col>71</xdr:col>
      <xdr:colOff>167005</xdr:colOff>
      <xdr:row>58</xdr:row>
      <xdr:rowOff>52705</xdr:rowOff>
    </xdr:to>
    <xdr:cxnSp macro="">
      <xdr:nvCxnSpPr>
        <xdr:cNvPr id="595" name="直線コネクタ 594"/>
        <xdr:cNvCxnSpPr/>
      </xdr:nvCxnSpPr>
      <xdr:spPr>
        <a:xfrm flipV="1">
          <a:off x="11240135" y="9737090"/>
          <a:ext cx="784225"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44450</xdr:rowOff>
    </xdr:from>
    <xdr:to>
      <xdr:col>72</xdr:col>
      <xdr:colOff>38100</xdr:colOff>
      <xdr:row>57</xdr:row>
      <xdr:rowOff>146050</xdr:rowOff>
    </xdr:to>
    <xdr:sp macro="" textlink="">
      <xdr:nvSpPr>
        <xdr:cNvPr id="596" name="フローチャート: 判断 595"/>
        <xdr:cNvSpPr/>
      </xdr:nvSpPr>
      <xdr:spPr>
        <a:xfrm>
          <a:off x="11984355" y="9603740"/>
          <a:ext cx="781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55</xdr:row>
      <xdr:rowOff>162560</xdr:rowOff>
    </xdr:from>
    <xdr:ext cx="532765" cy="257175"/>
    <xdr:sp macro="" textlink="">
      <xdr:nvSpPr>
        <xdr:cNvPr id="597" name="テキスト ボックス 596"/>
        <xdr:cNvSpPr txBox="1"/>
      </xdr:nvSpPr>
      <xdr:spPr>
        <a:xfrm>
          <a:off x="11791315" y="938657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61,812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57</xdr:row>
      <xdr:rowOff>134620</xdr:rowOff>
    </xdr:from>
    <xdr:to>
      <xdr:col>67</xdr:col>
      <xdr:colOff>101600</xdr:colOff>
      <xdr:row>58</xdr:row>
      <xdr:rowOff>64770</xdr:rowOff>
    </xdr:to>
    <xdr:sp macro="" textlink="">
      <xdr:nvSpPr>
        <xdr:cNvPr id="598" name="フローチャート: 判断 597"/>
        <xdr:cNvSpPr/>
      </xdr:nvSpPr>
      <xdr:spPr>
        <a:xfrm>
          <a:off x="11189335" y="9693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81280</xdr:rowOff>
    </xdr:from>
    <xdr:ext cx="532765" cy="259080"/>
    <xdr:sp macro="" textlink="">
      <xdr:nvSpPr>
        <xdr:cNvPr id="599" name="テキスト ボックス 598"/>
        <xdr:cNvSpPr txBox="1"/>
      </xdr:nvSpPr>
      <xdr:spPr>
        <a:xfrm>
          <a:off x="11019790" y="947293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53,530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600" name="テキスト ボックス 599"/>
        <xdr:cNvSpPr txBox="1"/>
      </xdr:nvSpPr>
      <xdr:spPr>
        <a:xfrm>
          <a:off x="141554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0095" cy="259080"/>
    <xdr:sp macro="" textlink="">
      <xdr:nvSpPr>
        <xdr:cNvPr id="601" name="テキスト ボックス 600"/>
        <xdr:cNvSpPr txBox="1"/>
      </xdr:nvSpPr>
      <xdr:spPr>
        <a:xfrm>
          <a:off x="13411200"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0095" cy="259080"/>
    <xdr:sp macro="" textlink="">
      <xdr:nvSpPr>
        <xdr:cNvPr id="602" name="テキスト ボックス 601"/>
        <xdr:cNvSpPr txBox="1"/>
      </xdr:nvSpPr>
      <xdr:spPr>
        <a:xfrm>
          <a:off x="12639675"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167005</xdr:colOff>
      <xdr:row>61</xdr:row>
      <xdr:rowOff>80010</xdr:rowOff>
    </xdr:from>
    <xdr:ext cx="762000" cy="259080"/>
    <xdr:sp macro="" textlink="">
      <xdr:nvSpPr>
        <xdr:cNvPr id="603" name="テキスト ボックス 602"/>
        <xdr:cNvSpPr txBox="1"/>
      </xdr:nvSpPr>
      <xdr:spPr>
        <a:xfrm>
          <a:off x="118573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0095" cy="259080"/>
    <xdr:sp macro="" textlink="">
      <xdr:nvSpPr>
        <xdr:cNvPr id="604" name="テキスト ボックス 603"/>
        <xdr:cNvSpPr txBox="1"/>
      </xdr:nvSpPr>
      <xdr:spPr>
        <a:xfrm>
          <a:off x="11073130"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57</xdr:row>
      <xdr:rowOff>49530</xdr:rowOff>
    </xdr:from>
    <xdr:to>
      <xdr:col>85</xdr:col>
      <xdr:colOff>167005</xdr:colOff>
      <xdr:row>57</xdr:row>
      <xdr:rowOff>151130</xdr:rowOff>
    </xdr:to>
    <xdr:sp macro="" textlink="">
      <xdr:nvSpPr>
        <xdr:cNvPr id="605" name="楕円 604"/>
        <xdr:cNvSpPr/>
      </xdr:nvSpPr>
      <xdr:spPr>
        <a:xfrm>
          <a:off x="14271625" y="960882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57</xdr:row>
      <xdr:rowOff>28575</xdr:rowOff>
    </xdr:from>
    <xdr:ext cx="534670" cy="257175"/>
    <xdr:sp macro="" textlink="">
      <xdr:nvSpPr>
        <xdr:cNvPr id="606" name="教育費該当値テキスト"/>
        <xdr:cNvSpPr txBox="1"/>
      </xdr:nvSpPr>
      <xdr:spPr>
        <a:xfrm>
          <a:off x="14362430" y="9587865"/>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61,339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129540</xdr:rowOff>
    </xdr:from>
    <xdr:to>
      <xdr:col>81</xdr:col>
      <xdr:colOff>101600</xdr:colOff>
      <xdr:row>58</xdr:row>
      <xdr:rowOff>59690</xdr:rowOff>
    </xdr:to>
    <xdr:sp macro="" textlink="">
      <xdr:nvSpPr>
        <xdr:cNvPr id="607" name="楕円 606"/>
        <xdr:cNvSpPr/>
      </xdr:nvSpPr>
      <xdr:spPr>
        <a:xfrm>
          <a:off x="13527405" y="96888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50800</xdr:rowOff>
    </xdr:from>
    <xdr:ext cx="532765" cy="257175"/>
    <xdr:sp macro="" textlink="">
      <xdr:nvSpPr>
        <xdr:cNvPr id="608" name="テキスト ボックス 607"/>
        <xdr:cNvSpPr txBox="1"/>
      </xdr:nvSpPr>
      <xdr:spPr>
        <a:xfrm>
          <a:off x="13357860" y="977773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54,008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57</xdr:row>
      <xdr:rowOff>160020</xdr:rowOff>
    </xdr:from>
    <xdr:to>
      <xdr:col>76</xdr:col>
      <xdr:colOff>165100</xdr:colOff>
      <xdr:row>58</xdr:row>
      <xdr:rowOff>90170</xdr:rowOff>
    </xdr:to>
    <xdr:sp macro="" textlink="">
      <xdr:nvSpPr>
        <xdr:cNvPr id="609" name="楕円 608"/>
        <xdr:cNvSpPr/>
      </xdr:nvSpPr>
      <xdr:spPr>
        <a:xfrm>
          <a:off x="12755880" y="97193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58</xdr:row>
      <xdr:rowOff>81280</xdr:rowOff>
    </xdr:from>
    <xdr:ext cx="532765" cy="259080"/>
    <xdr:sp macro="" textlink="">
      <xdr:nvSpPr>
        <xdr:cNvPr id="610" name="テキスト ボックス 609"/>
        <xdr:cNvSpPr txBox="1"/>
      </xdr:nvSpPr>
      <xdr:spPr>
        <a:xfrm>
          <a:off x="12562840" y="98082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51,215</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57</xdr:row>
      <xdr:rowOff>130810</xdr:rowOff>
    </xdr:from>
    <xdr:to>
      <xdr:col>72</xdr:col>
      <xdr:colOff>38100</xdr:colOff>
      <xdr:row>58</xdr:row>
      <xdr:rowOff>60960</xdr:rowOff>
    </xdr:to>
    <xdr:sp macro="" textlink="">
      <xdr:nvSpPr>
        <xdr:cNvPr id="611" name="楕円 610"/>
        <xdr:cNvSpPr/>
      </xdr:nvSpPr>
      <xdr:spPr>
        <a:xfrm>
          <a:off x="11984355" y="969010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58</xdr:row>
      <xdr:rowOff>52070</xdr:rowOff>
    </xdr:from>
    <xdr:ext cx="532765" cy="257175"/>
    <xdr:sp macro="" textlink="">
      <xdr:nvSpPr>
        <xdr:cNvPr id="612" name="テキスト ボックス 611"/>
        <xdr:cNvSpPr txBox="1"/>
      </xdr:nvSpPr>
      <xdr:spPr>
        <a:xfrm>
          <a:off x="11791315" y="9779000"/>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53,909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58</xdr:row>
      <xdr:rowOff>1905</xdr:rowOff>
    </xdr:from>
    <xdr:to>
      <xdr:col>67</xdr:col>
      <xdr:colOff>101600</xdr:colOff>
      <xdr:row>58</xdr:row>
      <xdr:rowOff>103505</xdr:rowOff>
    </xdr:to>
    <xdr:sp macro="" textlink="">
      <xdr:nvSpPr>
        <xdr:cNvPr id="613" name="楕円 612"/>
        <xdr:cNvSpPr/>
      </xdr:nvSpPr>
      <xdr:spPr>
        <a:xfrm>
          <a:off x="11189335" y="9728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58</xdr:row>
      <xdr:rowOff>94615</xdr:rowOff>
    </xdr:from>
    <xdr:ext cx="532765" cy="259080"/>
    <xdr:sp macro="" textlink="">
      <xdr:nvSpPr>
        <xdr:cNvPr id="614" name="テキスト ボックス 613"/>
        <xdr:cNvSpPr txBox="1"/>
      </xdr:nvSpPr>
      <xdr:spPr>
        <a:xfrm>
          <a:off x="11019790" y="982154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49,980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167005</xdr:colOff>
      <xdr:row>65</xdr:row>
      <xdr:rowOff>31750</xdr:rowOff>
    </xdr:to>
    <xdr:sp macro="" textlink="">
      <xdr:nvSpPr>
        <xdr:cNvPr id="615" name="正方形/長方形 614"/>
        <xdr:cNvSpPr/>
      </xdr:nvSpPr>
      <xdr:spPr>
        <a:xfrm>
          <a:off x="10918825" y="106222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16" name="正方形/長方形 615"/>
        <xdr:cNvSpPr/>
      </xdr:nvSpPr>
      <xdr:spPr>
        <a:xfrm>
          <a:off x="11022330"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xdr:cNvSpPr/>
      </xdr:nvSpPr>
      <xdr:spPr>
        <a:xfrm>
          <a:off x="11022330"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18" name="正方形/長方形 617"/>
        <xdr:cNvSpPr/>
      </xdr:nvSpPr>
      <xdr:spPr>
        <a:xfrm>
          <a:off x="1192085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xdr:cNvSpPr/>
      </xdr:nvSpPr>
      <xdr:spPr>
        <a:xfrm>
          <a:off x="1192085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2,184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20" name="正方形/長方形 619"/>
        <xdr:cNvSpPr/>
      </xdr:nvSpPr>
      <xdr:spPr>
        <a:xfrm>
          <a:off x="12922885" y="109575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xdr:cNvSpPr/>
      </xdr:nvSpPr>
      <xdr:spPr>
        <a:xfrm>
          <a:off x="12922885" y="111569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1,064</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167005</xdr:colOff>
      <xdr:row>81</xdr:row>
      <xdr:rowOff>82550</xdr:rowOff>
    </xdr:to>
    <xdr:sp macro="" textlink="">
      <xdr:nvSpPr>
        <xdr:cNvPr id="622" name="正方形/長方形 621"/>
        <xdr:cNvSpPr/>
      </xdr:nvSpPr>
      <xdr:spPr>
        <a:xfrm>
          <a:off x="10918825" y="11428730"/>
          <a:ext cx="4111625"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85" cy="225425"/>
    <xdr:sp macro="" textlink="">
      <xdr:nvSpPr>
        <xdr:cNvPr id="623" name="テキスト ボックス 622"/>
        <xdr:cNvSpPr txBox="1"/>
      </xdr:nvSpPr>
      <xdr:spPr>
        <a:xfrm>
          <a:off x="10880725" y="112420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167005</xdr:colOff>
      <xdr:row>81</xdr:row>
      <xdr:rowOff>82550</xdr:rowOff>
    </xdr:to>
    <xdr:cxnSp macro="">
      <xdr:nvCxnSpPr>
        <xdr:cNvPr id="624" name="直線コネクタ 623"/>
        <xdr:cNvCxnSpPr/>
      </xdr:nvCxnSpPr>
      <xdr:spPr>
        <a:xfrm>
          <a:off x="10918825" y="136652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167005</xdr:colOff>
      <xdr:row>79</xdr:row>
      <xdr:rowOff>44450</xdr:rowOff>
    </xdr:to>
    <xdr:cxnSp macro="">
      <xdr:nvCxnSpPr>
        <xdr:cNvPr id="625" name="直線コネクタ 624"/>
        <xdr:cNvCxnSpPr/>
      </xdr:nvCxnSpPr>
      <xdr:spPr>
        <a:xfrm>
          <a:off x="10918825" y="1329182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73660</xdr:rowOff>
    </xdr:from>
    <xdr:ext cx="247015" cy="257175"/>
    <xdr:sp macro="" textlink="">
      <xdr:nvSpPr>
        <xdr:cNvPr id="626" name="テキスト ボックス 625"/>
        <xdr:cNvSpPr txBox="1"/>
      </xdr:nvSpPr>
      <xdr:spPr>
        <a:xfrm>
          <a:off x="10693400" y="1315339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6350</xdr:rowOff>
    </xdr:from>
    <xdr:to>
      <xdr:col>89</xdr:col>
      <xdr:colOff>167005</xdr:colOff>
      <xdr:row>77</xdr:row>
      <xdr:rowOff>6350</xdr:rowOff>
    </xdr:to>
    <xdr:cxnSp macro="">
      <xdr:nvCxnSpPr>
        <xdr:cNvPr id="627" name="直線コネクタ 626"/>
        <xdr:cNvCxnSpPr/>
      </xdr:nvCxnSpPr>
      <xdr:spPr>
        <a:xfrm>
          <a:off x="10918825" y="1291844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76</xdr:row>
      <xdr:rowOff>35560</xdr:rowOff>
    </xdr:from>
    <xdr:ext cx="529590" cy="257175"/>
    <xdr:sp macro="" textlink="">
      <xdr:nvSpPr>
        <xdr:cNvPr id="628" name="テキスト ボックス 627"/>
        <xdr:cNvSpPr txBox="1"/>
      </xdr:nvSpPr>
      <xdr:spPr>
        <a:xfrm>
          <a:off x="10457815" y="1278001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74</xdr:row>
      <xdr:rowOff>140335</xdr:rowOff>
    </xdr:from>
    <xdr:to>
      <xdr:col>89</xdr:col>
      <xdr:colOff>167005</xdr:colOff>
      <xdr:row>74</xdr:row>
      <xdr:rowOff>140335</xdr:rowOff>
    </xdr:to>
    <xdr:cxnSp macro="">
      <xdr:nvCxnSpPr>
        <xdr:cNvPr id="629" name="直線コネクタ 628"/>
        <xdr:cNvCxnSpPr/>
      </xdr:nvCxnSpPr>
      <xdr:spPr>
        <a:xfrm>
          <a:off x="10918825" y="12549505"/>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73</xdr:row>
      <xdr:rowOff>167640</xdr:rowOff>
    </xdr:from>
    <xdr:ext cx="529590" cy="259080"/>
    <xdr:sp macro="" textlink="">
      <xdr:nvSpPr>
        <xdr:cNvPr id="630" name="テキスト ボックス 629"/>
        <xdr:cNvSpPr txBox="1"/>
      </xdr:nvSpPr>
      <xdr:spPr>
        <a:xfrm>
          <a:off x="10457815" y="1240917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72</xdr:row>
      <xdr:rowOff>101600</xdr:rowOff>
    </xdr:from>
    <xdr:to>
      <xdr:col>89</xdr:col>
      <xdr:colOff>167005</xdr:colOff>
      <xdr:row>72</xdr:row>
      <xdr:rowOff>101600</xdr:rowOff>
    </xdr:to>
    <xdr:cxnSp macro="">
      <xdr:nvCxnSpPr>
        <xdr:cNvPr id="631" name="直線コネクタ 630"/>
        <xdr:cNvCxnSpPr/>
      </xdr:nvCxnSpPr>
      <xdr:spPr>
        <a:xfrm>
          <a:off x="10918825" y="1217549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71</xdr:row>
      <xdr:rowOff>130810</xdr:rowOff>
    </xdr:from>
    <xdr:ext cx="529590" cy="259080"/>
    <xdr:sp macro="" textlink="">
      <xdr:nvSpPr>
        <xdr:cNvPr id="632" name="テキスト ボックス 631"/>
        <xdr:cNvSpPr txBox="1"/>
      </xdr:nvSpPr>
      <xdr:spPr>
        <a:xfrm>
          <a:off x="10457815" y="120370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63500</xdr:rowOff>
    </xdr:from>
    <xdr:to>
      <xdr:col>89</xdr:col>
      <xdr:colOff>167005</xdr:colOff>
      <xdr:row>70</xdr:row>
      <xdr:rowOff>63500</xdr:rowOff>
    </xdr:to>
    <xdr:cxnSp macro="">
      <xdr:nvCxnSpPr>
        <xdr:cNvPr id="633" name="直線コネクタ 632"/>
        <xdr:cNvCxnSpPr/>
      </xdr:nvCxnSpPr>
      <xdr:spPr>
        <a:xfrm>
          <a:off x="10918825" y="118021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92710</xdr:rowOff>
    </xdr:from>
    <xdr:ext cx="529590" cy="257175"/>
    <xdr:sp macro="" textlink="">
      <xdr:nvSpPr>
        <xdr:cNvPr id="634" name="テキスト ボックス 633"/>
        <xdr:cNvSpPr txBox="1"/>
      </xdr:nvSpPr>
      <xdr:spPr>
        <a:xfrm>
          <a:off x="10457815" y="1166368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68</xdr:row>
      <xdr:rowOff>25400</xdr:rowOff>
    </xdr:to>
    <xdr:cxnSp macro="">
      <xdr:nvCxnSpPr>
        <xdr:cNvPr id="635" name="直線コネクタ 634"/>
        <xdr:cNvCxnSpPr/>
      </xdr:nvCxnSpPr>
      <xdr:spPr>
        <a:xfrm>
          <a:off x="10918825" y="114287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29590" cy="257175"/>
    <xdr:sp macro="" textlink="">
      <xdr:nvSpPr>
        <xdr:cNvPr id="636" name="テキスト ボックス 635"/>
        <xdr:cNvSpPr txBox="1"/>
      </xdr:nvSpPr>
      <xdr:spPr>
        <a:xfrm>
          <a:off x="10457815" y="1129030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167005</xdr:colOff>
      <xdr:row>81</xdr:row>
      <xdr:rowOff>82550</xdr:rowOff>
    </xdr:to>
    <xdr:sp macro="" textlink="">
      <xdr:nvSpPr>
        <xdr:cNvPr id="637" name="災害復旧費グラフ枠"/>
        <xdr:cNvSpPr/>
      </xdr:nvSpPr>
      <xdr:spPr>
        <a:xfrm>
          <a:off x="10918825" y="11428730"/>
          <a:ext cx="4111625"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59690</xdr:rowOff>
    </xdr:from>
    <xdr:to>
      <xdr:col>85</xdr:col>
      <xdr:colOff>126365</xdr:colOff>
      <xdr:row>79</xdr:row>
      <xdr:rowOff>44450</xdr:rowOff>
    </xdr:to>
    <xdr:cxnSp macro="">
      <xdr:nvCxnSpPr>
        <xdr:cNvPr id="638" name="直線コネクタ 637"/>
        <xdr:cNvCxnSpPr/>
      </xdr:nvCxnSpPr>
      <xdr:spPr>
        <a:xfrm flipV="1">
          <a:off x="14320520" y="11965940"/>
          <a:ext cx="1270" cy="13258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79</xdr:row>
      <xdr:rowOff>48260</xdr:rowOff>
    </xdr:from>
    <xdr:ext cx="249555" cy="257175"/>
    <xdr:sp macro="" textlink="">
      <xdr:nvSpPr>
        <xdr:cNvPr id="639" name="災害復旧費最小値テキスト"/>
        <xdr:cNvSpPr txBox="1"/>
      </xdr:nvSpPr>
      <xdr:spPr>
        <a:xfrm>
          <a:off x="14362430" y="1329563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40" name="直線コネクタ 639"/>
        <xdr:cNvCxnSpPr/>
      </xdr:nvCxnSpPr>
      <xdr:spPr>
        <a:xfrm>
          <a:off x="14233525" y="132918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70</xdr:row>
      <xdr:rowOff>6350</xdr:rowOff>
    </xdr:from>
    <xdr:ext cx="534670" cy="259080"/>
    <xdr:sp macro="" textlink="">
      <xdr:nvSpPr>
        <xdr:cNvPr id="641" name="災害復旧費最大値テキスト"/>
        <xdr:cNvSpPr txBox="1"/>
      </xdr:nvSpPr>
      <xdr:spPr>
        <a:xfrm>
          <a:off x="14362430" y="117449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35,597</a:t>
          </a:r>
          <a:endParaRPr kumimoji="1" lang="ja-JP" altLang="en-US" sz="1000" b="1">
            <a:latin typeface="ＭＳ Ｐゴシック"/>
          </a:endParaRPr>
        </a:p>
      </xdr:txBody>
    </xdr:sp>
    <xdr:clientData/>
  </xdr:oneCellAnchor>
  <xdr:twoCellAnchor>
    <xdr:from>
      <xdr:col>85</xdr:col>
      <xdr:colOff>38100</xdr:colOff>
      <xdr:row>71</xdr:row>
      <xdr:rowOff>59690</xdr:rowOff>
    </xdr:from>
    <xdr:to>
      <xdr:col>86</xdr:col>
      <xdr:colOff>25400</xdr:colOff>
      <xdr:row>71</xdr:row>
      <xdr:rowOff>59690</xdr:rowOff>
    </xdr:to>
    <xdr:cxnSp macro="">
      <xdr:nvCxnSpPr>
        <xdr:cNvPr id="642" name="直線コネクタ 641"/>
        <xdr:cNvCxnSpPr/>
      </xdr:nvCxnSpPr>
      <xdr:spPr>
        <a:xfrm>
          <a:off x="14233525" y="1196594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139065</xdr:rowOff>
    </xdr:from>
    <xdr:to>
      <xdr:col>85</xdr:col>
      <xdr:colOff>127000</xdr:colOff>
      <xdr:row>79</xdr:row>
      <xdr:rowOff>37465</xdr:rowOff>
    </xdr:to>
    <xdr:cxnSp macro="">
      <xdr:nvCxnSpPr>
        <xdr:cNvPr id="643" name="直線コネクタ 642"/>
        <xdr:cNvCxnSpPr/>
      </xdr:nvCxnSpPr>
      <xdr:spPr>
        <a:xfrm>
          <a:off x="13578205" y="13218795"/>
          <a:ext cx="74422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77</xdr:row>
      <xdr:rowOff>35560</xdr:rowOff>
    </xdr:from>
    <xdr:ext cx="469900" cy="257175"/>
    <xdr:sp macro="" textlink="">
      <xdr:nvSpPr>
        <xdr:cNvPr id="644" name="災害復旧費平均値テキスト"/>
        <xdr:cNvSpPr txBox="1"/>
      </xdr:nvSpPr>
      <xdr:spPr>
        <a:xfrm>
          <a:off x="14362430" y="12947650"/>
          <a:ext cx="46990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4,001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12700</xdr:rowOff>
    </xdr:from>
    <xdr:to>
      <xdr:col>85</xdr:col>
      <xdr:colOff>167005</xdr:colOff>
      <xdr:row>78</xdr:row>
      <xdr:rowOff>114300</xdr:rowOff>
    </xdr:to>
    <xdr:sp macro="" textlink="">
      <xdr:nvSpPr>
        <xdr:cNvPr id="645" name="フローチャート: 判断 644"/>
        <xdr:cNvSpPr/>
      </xdr:nvSpPr>
      <xdr:spPr>
        <a:xfrm>
          <a:off x="14271625" y="1309243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118745</xdr:rowOff>
    </xdr:from>
    <xdr:to>
      <xdr:col>81</xdr:col>
      <xdr:colOff>50800</xdr:colOff>
      <xdr:row>78</xdr:row>
      <xdr:rowOff>139065</xdr:rowOff>
    </xdr:to>
    <xdr:cxnSp macro="">
      <xdr:nvCxnSpPr>
        <xdr:cNvPr id="646" name="直線コネクタ 645"/>
        <xdr:cNvCxnSpPr/>
      </xdr:nvCxnSpPr>
      <xdr:spPr>
        <a:xfrm>
          <a:off x="12806680" y="13198475"/>
          <a:ext cx="771525"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32385</xdr:rowOff>
    </xdr:from>
    <xdr:to>
      <xdr:col>81</xdr:col>
      <xdr:colOff>101600</xdr:colOff>
      <xdr:row>78</xdr:row>
      <xdr:rowOff>133985</xdr:rowOff>
    </xdr:to>
    <xdr:sp macro="" textlink="">
      <xdr:nvSpPr>
        <xdr:cNvPr id="647" name="フローチャート: 判断 646"/>
        <xdr:cNvSpPr/>
      </xdr:nvSpPr>
      <xdr:spPr>
        <a:xfrm>
          <a:off x="13527405" y="13112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76</xdr:row>
      <xdr:rowOff>150495</xdr:rowOff>
    </xdr:from>
    <xdr:ext cx="469900" cy="259080"/>
    <xdr:sp macro="" textlink="">
      <xdr:nvSpPr>
        <xdr:cNvPr id="648" name="テキスト ボックス 647"/>
        <xdr:cNvSpPr txBox="1"/>
      </xdr:nvSpPr>
      <xdr:spPr>
        <a:xfrm>
          <a:off x="13366750" y="12894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3,480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78</xdr:row>
      <xdr:rowOff>118745</xdr:rowOff>
    </xdr:from>
    <xdr:to>
      <xdr:col>76</xdr:col>
      <xdr:colOff>114300</xdr:colOff>
      <xdr:row>78</xdr:row>
      <xdr:rowOff>167640</xdr:rowOff>
    </xdr:to>
    <xdr:cxnSp macro="">
      <xdr:nvCxnSpPr>
        <xdr:cNvPr id="649" name="直線コネクタ 648"/>
        <xdr:cNvCxnSpPr/>
      </xdr:nvCxnSpPr>
      <xdr:spPr>
        <a:xfrm flipV="1">
          <a:off x="12024360" y="13198475"/>
          <a:ext cx="78232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10160</xdr:rowOff>
    </xdr:from>
    <xdr:to>
      <xdr:col>76</xdr:col>
      <xdr:colOff>165100</xdr:colOff>
      <xdr:row>78</xdr:row>
      <xdr:rowOff>111760</xdr:rowOff>
    </xdr:to>
    <xdr:sp macro="" textlink="">
      <xdr:nvSpPr>
        <xdr:cNvPr id="650" name="フローチャート: 判断 649"/>
        <xdr:cNvSpPr/>
      </xdr:nvSpPr>
      <xdr:spPr>
        <a:xfrm>
          <a:off x="12755880" y="13089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76</xdr:row>
      <xdr:rowOff>128270</xdr:rowOff>
    </xdr:from>
    <xdr:ext cx="469900" cy="257175"/>
    <xdr:sp macro="" textlink="">
      <xdr:nvSpPr>
        <xdr:cNvPr id="651" name="テキスト ボックス 650"/>
        <xdr:cNvSpPr txBox="1"/>
      </xdr:nvSpPr>
      <xdr:spPr>
        <a:xfrm>
          <a:off x="12595225" y="12872720"/>
          <a:ext cx="46990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77</xdr:row>
      <xdr:rowOff>38735</xdr:rowOff>
    </xdr:from>
    <xdr:to>
      <xdr:col>71</xdr:col>
      <xdr:colOff>167005</xdr:colOff>
      <xdr:row>78</xdr:row>
      <xdr:rowOff>167640</xdr:rowOff>
    </xdr:to>
    <xdr:cxnSp macro="">
      <xdr:nvCxnSpPr>
        <xdr:cNvPr id="652" name="直線コネクタ 651"/>
        <xdr:cNvCxnSpPr/>
      </xdr:nvCxnSpPr>
      <xdr:spPr>
        <a:xfrm>
          <a:off x="11240135" y="12950825"/>
          <a:ext cx="784225" cy="296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90805</xdr:rowOff>
    </xdr:from>
    <xdr:to>
      <xdr:col>72</xdr:col>
      <xdr:colOff>38100</xdr:colOff>
      <xdr:row>78</xdr:row>
      <xdr:rowOff>20955</xdr:rowOff>
    </xdr:to>
    <xdr:sp macro="" textlink="">
      <xdr:nvSpPr>
        <xdr:cNvPr id="653" name="フローチャート: 判断 652"/>
        <xdr:cNvSpPr/>
      </xdr:nvSpPr>
      <xdr:spPr>
        <a:xfrm>
          <a:off x="11984355" y="13002895"/>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76</xdr:row>
      <xdr:rowOff>37465</xdr:rowOff>
    </xdr:from>
    <xdr:ext cx="469900" cy="259080"/>
    <xdr:sp macro="" textlink="">
      <xdr:nvSpPr>
        <xdr:cNvPr id="654" name="テキスト ボックス 653"/>
        <xdr:cNvSpPr txBox="1"/>
      </xdr:nvSpPr>
      <xdr:spPr>
        <a:xfrm>
          <a:off x="11823700" y="1278191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38100</xdr:rowOff>
    </xdr:from>
    <xdr:to>
      <xdr:col>67</xdr:col>
      <xdr:colOff>101600</xdr:colOff>
      <xdr:row>78</xdr:row>
      <xdr:rowOff>140335</xdr:rowOff>
    </xdr:to>
    <xdr:sp macro="" textlink="">
      <xdr:nvSpPr>
        <xdr:cNvPr id="655" name="フローチャート: 判断 654"/>
        <xdr:cNvSpPr/>
      </xdr:nvSpPr>
      <xdr:spPr>
        <a:xfrm>
          <a:off x="11189335" y="1311783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78</xdr:row>
      <xdr:rowOff>130810</xdr:rowOff>
    </xdr:from>
    <xdr:ext cx="469900" cy="259080"/>
    <xdr:sp macro="" textlink="">
      <xdr:nvSpPr>
        <xdr:cNvPr id="656" name="テキスト ボックス 655"/>
        <xdr:cNvSpPr txBox="1"/>
      </xdr:nvSpPr>
      <xdr:spPr>
        <a:xfrm>
          <a:off x="11028680" y="132105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7" name="テキスト ボックス 656"/>
        <xdr:cNvSpPr txBox="1"/>
      </xdr:nvSpPr>
      <xdr:spPr>
        <a:xfrm>
          <a:off x="141554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0095" cy="259080"/>
    <xdr:sp macro="" textlink="">
      <xdr:nvSpPr>
        <xdr:cNvPr id="658" name="テキスト ボックス 657"/>
        <xdr:cNvSpPr txBox="1"/>
      </xdr:nvSpPr>
      <xdr:spPr>
        <a:xfrm>
          <a:off x="13411200"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0095" cy="259080"/>
    <xdr:sp macro="" textlink="">
      <xdr:nvSpPr>
        <xdr:cNvPr id="659" name="テキスト ボックス 658"/>
        <xdr:cNvSpPr txBox="1"/>
      </xdr:nvSpPr>
      <xdr:spPr>
        <a:xfrm>
          <a:off x="12639675"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167005</xdr:colOff>
      <xdr:row>81</xdr:row>
      <xdr:rowOff>80010</xdr:rowOff>
    </xdr:from>
    <xdr:ext cx="762000" cy="259080"/>
    <xdr:sp macro="" textlink="">
      <xdr:nvSpPr>
        <xdr:cNvPr id="660" name="テキスト ボックス 659"/>
        <xdr:cNvSpPr txBox="1"/>
      </xdr:nvSpPr>
      <xdr:spPr>
        <a:xfrm>
          <a:off x="11857355"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0095" cy="259080"/>
    <xdr:sp macro="" textlink="">
      <xdr:nvSpPr>
        <xdr:cNvPr id="661" name="テキスト ボックス 660"/>
        <xdr:cNvSpPr txBox="1"/>
      </xdr:nvSpPr>
      <xdr:spPr>
        <a:xfrm>
          <a:off x="11073130" y="136626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78</xdr:row>
      <xdr:rowOff>158750</xdr:rowOff>
    </xdr:from>
    <xdr:to>
      <xdr:col>85</xdr:col>
      <xdr:colOff>167005</xdr:colOff>
      <xdr:row>79</xdr:row>
      <xdr:rowOff>88265</xdr:rowOff>
    </xdr:to>
    <xdr:sp macro="" textlink="">
      <xdr:nvSpPr>
        <xdr:cNvPr id="662" name="楕円 661"/>
        <xdr:cNvSpPr/>
      </xdr:nvSpPr>
      <xdr:spPr>
        <a:xfrm>
          <a:off x="14271625" y="13238480"/>
          <a:ext cx="908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78</xdr:row>
      <xdr:rowOff>73025</xdr:rowOff>
    </xdr:from>
    <xdr:ext cx="378460" cy="257175"/>
    <xdr:sp macro="" textlink="">
      <xdr:nvSpPr>
        <xdr:cNvPr id="663" name="災害復旧費該当値テキスト"/>
        <xdr:cNvSpPr txBox="1"/>
      </xdr:nvSpPr>
      <xdr:spPr>
        <a:xfrm>
          <a:off x="14362430" y="1315275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78</xdr:row>
      <xdr:rowOff>88265</xdr:rowOff>
    </xdr:from>
    <xdr:to>
      <xdr:col>81</xdr:col>
      <xdr:colOff>101600</xdr:colOff>
      <xdr:row>79</xdr:row>
      <xdr:rowOff>18415</xdr:rowOff>
    </xdr:to>
    <xdr:sp macro="" textlink="">
      <xdr:nvSpPr>
        <xdr:cNvPr id="664" name="楕円 663"/>
        <xdr:cNvSpPr/>
      </xdr:nvSpPr>
      <xdr:spPr>
        <a:xfrm>
          <a:off x="13527405" y="131679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79</xdr:row>
      <xdr:rowOff>8890</xdr:rowOff>
    </xdr:from>
    <xdr:ext cx="469900" cy="259080"/>
    <xdr:sp macro="" textlink="">
      <xdr:nvSpPr>
        <xdr:cNvPr id="665" name="テキスト ボックス 664"/>
        <xdr:cNvSpPr txBox="1"/>
      </xdr:nvSpPr>
      <xdr:spPr>
        <a:xfrm>
          <a:off x="13366750" y="132562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78</xdr:row>
      <xdr:rowOff>67945</xdr:rowOff>
    </xdr:from>
    <xdr:to>
      <xdr:col>76</xdr:col>
      <xdr:colOff>165100</xdr:colOff>
      <xdr:row>78</xdr:row>
      <xdr:rowOff>167640</xdr:rowOff>
    </xdr:to>
    <xdr:sp macro="" textlink="">
      <xdr:nvSpPr>
        <xdr:cNvPr id="666" name="楕円 665"/>
        <xdr:cNvSpPr/>
      </xdr:nvSpPr>
      <xdr:spPr>
        <a:xfrm>
          <a:off x="12755880" y="131476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78</xdr:row>
      <xdr:rowOff>160655</xdr:rowOff>
    </xdr:from>
    <xdr:ext cx="469900" cy="259080"/>
    <xdr:sp macro="" textlink="">
      <xdr:nvSpPr>
        <xdr:cNvPr id="667" name="テキスト ボックス 666"/>
        <xdr:cNvSpPr txBox="1"/>
      </xdr:nvSpPr>
      <xdr:spPr>
        <a:xfrm>
          <a:off x="12595225" y="132403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78</xdr:row>
      <xdr:rowOff>116840</xdr:rowOff>
    </xdr:from>
    <xdr:to>
      <xdr:col>72</xdr:col>
      <xdr:colOff>38100</xdr:colOff>
      <xdr:row>79</xdr:row>
      <xdr:rowOff>46990</xdr:rowOff>
    </xdr:to>
    <xdr:sp macro="" textlink="">
      <xdr:nvSpPr>
        <xdr:cNvPr id="668" name="楕円 667"/>
        <xdr:cNvSpPr/>
      </xdr:nvSpPr>
      <xdr:spPr>
        <a:xfrm>
          <a:off x="11984355" y="131965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79</xdr:row>
      <xdr:rowOff>38100</xdr:rowOff>
    </xdr:from>
    <xdr:ext cx="469900" cy="259080"/>
    <xdr:sp macro="" textlink="">
      <xdr:nvSpPr>
        <xdr:cNvPr id="669" name="テキスト ボックス 668"/>
        <xdr:cNvSpPr txBox="1"/>
      </xdr:nvSpPr>
      <xdr:spPr>
        <a:xfrm>
          <a:off x="11823700" y="13285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1,268</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76</xdr:row>
      <xdr:rowOff>159385</xdr:rowOff>
    </xdr:from>
    <xdr:to>
      <xdr:col>67</xdr:col>
      <xdr:colOff>101600</xdr:colOff>
      <xdr:row>77</xdr:row>
      <xdr:rowOff>89535</xdr:rowOff>
    </xdr:to>
    <xdr:sp macro="" textlink="">
      <xdr:nvSpPr>
        <xdr:cNvPr id="670" name="楕円 669"/>
        <xdr:cNvSpPr/>
      </xdr:nvSpPr>
      <xdr:spPr>
        <a:xfrm>
          <a:off x="11189335" y="1290383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75</xdr:row>
      <xdr:rowOff>106045</xdr:rowOff>
    </xdr:from>
    <xdr:ext cx="469900" cy="257810"/>
    <xdr:sp macro="" textlink="">
      <xdr:nvSpPr>
        <xdr:cNvPr id="671" name="テキスト ボックス 670"/>
        <xdr:cNvSpPr txBox="1"/>
      </xdr:nvSpPr>
      <xdr:spPr>
        <a:xfrm>
          <a:off x="11028680" y="1268285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9,149</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167005</xdr:colOff>
      <xdr:row>85</xdr:row>
      <xdr:rowOff>31750</xdr:rowOff>
    </xdr:to>
    <xdr:sp macro="" textlink="">
      <xdr:nvSpPr>
        <xdr:cNvPr id="672" name="正方形/長方形 671"/>
        <xdr:cNvSpPr/>
      </xdr:nvSpPr>
      <xdr:spPr>
        <a:xfrm>
          <a:off x="10918825" y="13975080"/>
          <a:ext cx="4111625"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73" name="正方形/長方形 672"/>
        <xdr:cNvSpPr/>
      </xdr:nvSpPr>
      <xdr:spPr>
        <a:xfrm>
          <a:off x="11022330"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4" name="正方形/長方形 673"/>
        <xdr:cNvSpPr/>
      </xdr:nvSpPr>
      <xdr:spPr>
        <a:xfrm>
          <a:off x="11022330"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48/82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75" name="正方形/長方形 674"/>
        <xdr:cNvSpPr/>
      </xdr:nvSpPr>
      <xdr:spPr>
        <a:xfrm>
          <a:off x="1192085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6" name="正方形/長方形 675"/>
        <xdr:cNvSpPr/>
      </xdr:nvSpPr>
      <xdr:spPr>
        <a:xfrm>
          <a:off x="1192085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44,200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77" name="正方形/長方形 676"/>
        <xdr:cNvSpPr/>
      </xdr:nvSpPr>
      <xdr:spPr>
        <a:xfrm>
          <a:off x="12922885" y="143103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8" name="正方形/長方形 677"/>
        <xdr:cNvSpPr/>
      </xdr:nvSpPr>
      <xdr:spPr>
        <a:xfrm>
          <a:off x="12922885" y="145097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59,622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167005</xdr:colOff>
      <xdr:row>101</xdr:row>
      <xdr:rowOff>82550</xdr:rowOff>
    </xdr:to>
    <xdr:sp macro="" textlink="">
      <xdr:nvSpPr>
        <xdr:cNvPr id="679" name="正方形/長方形 678"/>
        <xdr:cNvSpPr/>
      </xdr:nvSpPr>
      <xdr:spPr>
        <a:xfrm>
          <a:off x="10918825" y="14781530"/>
          <a:ext cx="4111625"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85" cy="225425"/>
    <xdr:sp macro="" textlink="">
      <xdr:nvSpPr>
        <xdr:cNvPr id="680" name="テキスト ボックス 679"/>
        <xdr:cNvSpPr txBox="1"/>
      </xdr:nvSpPr>
      <xdr:spPr>
        <a:xfrm>
          <a:off x="10880725" y="145948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167005</xdr:colOff>
      <xdr:row>101</xdr:row>
      <xdr:rowOff>82550</xdr:rowOff>
    </xdr:to>
    <xdr:cxnSp macro="">
      <xdr:nvCxnSpPr>
        <xdr:cNvPr id="681" name="直線コネクタ 680"/>
        <xdr:cNvCxnSpPr/>
      </xdr:nvCxnSpPr>
      <xdr:spPr>
        <a:xfrm>
          <a:off x="10918825" y="17056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167005</xdr:colOff>
      <xdr:row>99</xdr:row>
      <xdr:rowOff>44450</xdr:rowOff>
    </xdr:to>
    <xdr:cxnSp macro="">
      <xdr:nvCxnSpPr>
        <xdr:cNvPr id="682" name="直線コネクタ 681"/>
        <xdr:cNvCxnSpPr/>
      </xdr:nvCxnSpPr>
      <xdr:spPr>
        <a:xfrm>
          <a:off x="10918825" y="16675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015" cy="259080"/>
    <xdr:sp macro="" textlink="">
      <xdr:nvSpPr>
        <xdr:cNvPr id="683" name="テキスト ボックス 682"/>
        <xdr:cNvSpPr txBox="1"/>
      </xdr:nvSpPr>
      <xdr:spPr>
        <a:xfrm>
          <a:off x="10693400" y="1653286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167005</xdr:colOff>
      <xdr:row>97</xdr:row>
      <xdr:rowOff>6350</xdr:rowOff>
    </xdr:to>
    <xdr:cxnSp macro="">
      <xdr:nvCxnSpPr>
        <xdr:cNvPr id="684" name="直線コネクタ 683"/>
        <xdr:cNvCxnSpPr/>
      </xdr:nvCxnSpPr>
      <xdr:spPr>
        <a:xfrm>
          <a:off x="10918825" y="16294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29590" cy="259080"/>
    <xdr:sp macro="" textlink="">
      <xdr:nvSpPr>
        <xdr:cNvPr id="685" name="テキスト ボックス 684"/>
        <xdr:cNvSpPr txBox="1"/>
      </xdr:nvSpPr>
      <xdr:spPr>
        <a:xfrm>
          <a:off x="10457815" y="16151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167005</xdr:colOff>
      <xdr:row>94</xdr:row>
      <xdr:rowOff>139700</xdr:rowOff>
    </xdr:to>
    <xdr:cxnSp macro="">
      <xdr:nvCxnSpPr>
        <xdr:cNvPr id="686" name="直線コネクタ 685"/>
        <xdr:cNvCxnSpPr/>
      </xdr:nvCxnSpPr>
      <xdr:spPr>
        <a:xfrm>
          <a:off x="10918825" y="15913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29590" cy="257175"/>
    <xdr:sp macro="" textlink="">
      <xdr:nvSpPr>
        <xdr:cNvPr id="687" name="テキスト ボックス 686"/>
        <xdr:cNvSpPr txBox="1"/>
      </xdr:nvSpPr>
      <xdr:spPr>
        <a:xfrm>
          <a:off x="10457815" y="1577086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167005</xdr:colOff>
      <xdr:row>92</xdr:row>
      <xdr:rowOff>101600</xdr:rowOff>
    </xdr:to>
    <xdr:cxnSp macro="">
      <xdr:nvCxnSpPr>
        <xdr:cNvPr id="688" name="直線コネクタ 687"/>
        <xdr:cNvCxnSpPr/>
      </xdr:nvCxnSpPr>
      <xdr:spPr>
        <a:xfrm>
          <a:off x="10918825" y="1553210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29590" cy="259080"/>
    <xdr:sp macro="" textlink="">
      <xdr:nvSpPr>
        <xdr:cNvPr id="689" name="テキスト ボックス 688"/>
        <xdr:cNvSpPr txBox="1"/>
      </xdr:nvSpPr>
      <xdr:spPr>
        <a:xfrm>
          <a:off x="10457815" y="15389860"/>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167005</xdr:colOff>
      <xdr:row>90</xdr:row>
      <xdr:rowOff>63500</xdr:rowOff>
    </xdr:to>
    <xdr:cxnSp macro="">
      <xdr:nvCxnSpPr>
        <xdr:cNvPr id="690" name="直線コネクタ 689"/>
        <xdr:cNvCxnSpPr/>
      </xdr:nvCxnSpPr>
      <xdr:spPr>
        <a:xfrm>
          <a:off x="10918825" y="1515491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89</xdr:row>
      <xdr:rowOff>92710</xdr:rowOff>
    </xdr:from>
    <xdr:ext cx="593725" cy="257175"/>
    <xdr:sp macro="" textlink="">
      <xdr:nvSpPr>
        <xdr:cNvPr id="691" name="テキスト ボックス 690"/>
        <xdr:cNvSpPr txBox="1"/>
      </xdr:nvSpPr>
      <xdr:spPr>
        <a:xfrm>
          <a:off x="10393680" y="1501648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88</xdr:row>
      <xdr:rowOff>25400</xdr:rowOff>
    </xdr:to>
    <xdr:cxnSp macro="">
      <xdr:nvCxnSpPr>
        <xdr:cNvPr id="692" name="直線コネクタ 691"/>
        <xdr:cNvCxnSpPr/>
      </xdr:nvCxnSpPr>
      <xdr:spPr>
        <a:xfrm>
          <a:off x="10918825" y="14781530"/>
          <a:ext cx="411162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3725" cy="257175"/>
    <xdr:sp macro="" textlink="">
      <xdr:nvSpPr>
        <xdr:cNvPr id="693" name="テキスト ボックス 692"/>
        <xdr:cNvSpPr txBox="1"/>
      </xdr:nvSpPr>
      <xdr:spPr>
        <a:xfrm>
          <a:off x="10393680" y="14643100"/>
          <a:ext cx="59372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167005</xdr:colOff>
      <xdr:row>101</xdr:row>
      <xdr:rowOff>82550</xdr:rowOff>
    </xdr:to>
    <xdr:sp macro="" textlink="">
      <xdr:nvSpPr>
        <xdr:cNvPr id="694" name="公債費グラフ枠"/>
        <xdr:cNvSpPr/>
      </xdr:nvSpPr>
      <xdr:spPr>
        <a:xfrm>
          <a:off x="10918825" y="14781530"/>
          <a:ext cx="4111625"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102870</xdr:rowOff>
    </xdr:from>
    <xdr:to>
      <xdr:col>85</xdr:col>
      <xdr:colOff>126365</xdr:colOff>
      <xdr:row>98</xdr:row>
      <xdr:rowOff>5080</xdr:rowOff>
    </xdr:to>
    <xdr:cxnSp macro="">
      <xdr:nvCxnSpPr>
        <xdr:cNvPr id="695" name="直線コネクタ 694"/>
        <xdr:cNvCxnSpPr/>
      </xdr:nvCxnSpPr>
      <xdr:spPr>
        <a:xfrm flipV="1">
          <a:off x="14320520" y="15194280"/>
          <a:ext cx="127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98</xdr:row>
      <xdr:rowOff>8890</xdr:rowOff>
    </xdr:from>
    <xdr:ext cx="534670" cy="257175"/>
    <xdr:sp macro="" textlink="">
      <xdr:nvSpPr>
        <xdr:cNvPr id="696" name="公債費最小値テキスト"/>
        <xdr:cNvSpPr txBox="1"/>
      </xdr:nvSpPr>
      <xdr:spPr>
        <a:xfrm>
          <a:off x="14362430" y="16468090"/>
          <a:ext cx="53467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16,587</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5080</xdr:rowOff>
    </xdr:from>
    <xdr:to>
      <xdr:col>86</xdr:col>
      <xdr:colOff>25400</xdr:colOff>
      <xdr:row>98</xdr:row>
      <xdr:rowOff>5080</xdr:rowOff>
    </xdr:to>
    <xdr:cxnSp macro="">
      <xdr:nvCxnSpPr>
        <xdr:cNvPr id="697" name="直線コネクタ 696"/>
        <xdr:cNvCxnSpPr/>
      </xdr:nvCxnSpPr>
      <xdr:spPr>
        <a:xfrm>
          <a:off x="14233525" y="164642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89</xdr:row>
      <xdr:rowOff>49530</xdr:rowOff>
    </xdr:from>
    <xdr:ext cx="598805" cy="258445"/>
    <xdr:sp macro="" textlink="">
      <xdr:nvSpPr>
        <xdr:cNvPr id="698" name="公債費最大値テキスト"/>
        <xdr:cNvSpPr txBox="1"/>
      </xdr:nvSpPr>
      <xdr:spPr>
        <a:xfrm>
          <a:off x="14362430" y="149733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116,886</a:t>
          </a:r>
          <a:endParaRPr kumimoji="1" lang="ja-JP" altLang="en-US" sz="1000" b="1">
            <a:latin typeface="ＭＳ Ｐゴシック"/>
          </a:endParaRPr>
        </a:p>
      </xdr:txBody>
    </xdr:sp>
    <xdr:clientData/>
  </xdr:oneCellAnchor>
  <xdr:twoCellAnchor>
    <xdr:from>
      <xdr:col>85</xdr:col>
      <xdr:colOff>38100</xdr:colOff>
      <xdr:row>90</xdr:row>
      <xdr:rowOff>102870</xdr:rowOff>
    </xdr:from>
    <xdr:to>
      <xdr:col>86</xdr:col>
      <xdr:colOff>25400</xdr:colOff>
      <xdr:row>90</xdr:row>
      <xdr:rowOff>102870</xdr:rowOff>
    </xdr:to>
    <xdr:cxnSp macro="">
      <xdr:nvCxnSpPr>
        <xdr:cNvPr id="699" name="直線コネクタ 698"/>
        <xdr:cNvCxnSpPr/>
      </xdr:nvCxnSpPr>
      <xdr:spPr>
        <a:xfrm>
          <a:off x="14233525" y="1519428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76200</xdr:rowOff>
    </xdr:from>
    <xdr:to>
      <xdr:col>85</xdr:col>
      <xdr:colOff>127000</xdr:colOff>
      <xdr:row>95</xdr:row>
      <xdr:rowOff>81915</xdr:rowOff>
    </xdr:to>
    <xdr:cxnSp macro="">
      <xdr:nvCxnSpPr>
        <xdr:cNvPr id="700" name="直線コネクタ 699"/>
        <xdr:cNvCxnSpPr/>
      </xdr:nvCxnSpPr>
      <xdr:spPr>
        <a:xfrm flipV="1">
          <a:off x="13578205" y="16021050"/>
          <a:ext cx="74422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167005</xdr:colOff>
      <xdr:row>93</xdr:row>
      <xdr:rowOff>146050</xdr:rowOff>
    </xdr:from>
    <xdr:ext cx="534670" cy="257175"/>
    <xdr:sp macro="" textlink="">
      <xdr:nvSpPr>
        <xdr:cNvPr id="701" name="公債費平均値テキスト"/>
        <xdr:cNvSpPr txBox="1"/>
      </xdr:nvSpPr>
      <xdr:spPr>
        <a:xfrm>
          <a:off x="14362430" y="15748000"/>
          <a:ext cx="534670"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57,314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94</xdr:row>
      <xdr:rowOff>123190</xdr:rowOff>
    </xdr:from>
    <xdr:to>
      <xdr:col>85</xdr:col>
      <xdr:colOff>167005</xdr:colOff>
      <xdr:row>95</xdr:row>
      <xdr:rowOff>53340</xdr:rowOff>
    </xdr:to>
    <xdr:sp macro="" textlink="">
      <xdr:nvSpPr>
        <xdr:cNvPr id="702" name="フローチャート: 判断 701"/>
        <xdr:cNvSpPr/>
      </xdr:nvSpPr>
      <xdr:spPr>
        <a:xfrm>
          <a:off x="14271625" y="15896590"/>
          <a:ext cx="908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95</xdr:row>
      <xdr:rowOff>81915</xdr:rowOff>
    </xdr:from>
    <xdr:to>
      <xdr:col>81</xdr:col>
      <xdr:colOff>50800</xdr:colOff>
      <xdr:row>95</xdr:row>
      <xdr:rowOff>107950</xdr:rowOff>
    </xdr:to>
    <xdr:cxnSp macro="">
      <xdr:nvCxnSpPr>
        <xdr:cNvPr id="703" name="直線コネクタ 702"/>
        <xdr:cNvCxnSpPr/>
      </xdr:nvCxnSpPr>
      <xdr:spPr>
        <a:xfrm flipV="1">
          <a:off x="12806680" y="16026765"/>
          <a:ext cx="771525"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137160</xdr:rowOff>
    </xdr:from>
    <xdr:to>
      <xdr:col>81</xdr:col>
      <xdr:colOff>101600</xdr:colOff>
      <xdr:row>95</xdr:row>
      <xdr:rowOff>67310</xdr:rowOff>
    </xdr:to>
    <xdr:sp macro="" textlink="">
      <xdr:nvSpPr>
        <xdr:cNvPr id="704" name="フローチャート: 判断 703"/>
        <xdr:cNvSpPr/>
      </xdr:nvSpPr>
      <xdr:spPr>
        <a:xfrm>
          <a:off x="13527405" y="1591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83820</xdr:rowOff>
    </xdr:from>
    <xdr:ext cx="532765" cy="259080"/>
    <xdr:sp macro="" textlink="">
      <xdr:nvSpPr>
        <xdr:cNvPr id="705" name="テキスト ボックス 704"/>
        <xdr:cNvSpPr txBox="1"/>
      </xdr:nvSpPr>
      <xdr:spPr>
        <a:xfrm>
          <a:off x="13357860" y="1568577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56,189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167005</xdr:colOff>
      <xdr:row>95</xdr:row>
      <xdr:rowOff>107950</xdr:rowOff>
    </xdr:from>
    <xdr:to>
      <xdr:col>76</xdr:col>
      <xdr:colOff>114300</xdr:colOff>
      <xdr:row>95</xdr:row>
      <xdr:rowOff>154940</xdr:rowOff>
    </xdr:to>
    <xdr:cxnSp macro="">
      <xdr:nvCxnSpPr>
        <xdr:cNvPr id="706" name="直線コネクタ 705"/>
        <xdr:cNvCxnSpPr/>
      </xdr:nvCxnSpPr>
      <xdr:spPr>
        <a:xfrm flipV="1">
          <a:off x="12024360" y="16052800"/>
          <a:ext cx="782320" cy="469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143510</xdr:rowOff>
    </xdr:from>
    <xdr:to>
      <xdr:col>76</xdr:col>
      <xdr:colOff>165100</xdr:colOff>
      <xdr:row>95</xdr:row>
      <xdr:rowOff>73025</xdr:rowOff>
    </xdr:to>
    <xdr:sp macro="" textlink="">
      <xdr:nvSpPr>
        <xdr:cNvPr id="707" name="フローチャート: 判断 706"/>
        <xdr:cNvSpPr/>
      </xdr:nvSpPr>
      <xdr:spPr>
        <a:xfrm>
          <a:off x="12755880" y="159169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93</xdr:row>
      <xdr:rowOff>89535</xdr:rowOff>
    </xdr:from>
    <xdr:ext cx="532765" cy="257175"/>
    <xdr:sp macro="" textlink="">
      <xdr:nvSpPr>
        <xdr:cNvPr id="708" name="テキスト ボックス 707"/>
        <xdr:cNvSpPr txBox="1"/>
      </xdr:nvSpPr>
      <xdr:spPr>
        <a:xfrm>
          <a:off x="12562840" y="1569148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95</xdr:row>
      <xdr:rowOff>154940</xdr:rowOff>
    </xdr:from>
    <xdr:to>
      <xdr:col>71</xdr:col>
      <xdr:colOff>167005</xdr:colOff>
      <xdr:row>96</xdr:row>
      <xdr:rowOff>24765</xdr:rowOff>
    </xdr:to>
    <xdr:cxnSp macro="">
      <xdr:nvCxnSpPr>
        <xdr:cNvPr id="709" name="直線コネクタ 708"/>
        <xdr:cNvCxnSpPr/>
      </xdr:nvCxnSpPr>
      <xdr:spPr>
        <a:xfrm flipV="1">
          <a:off x="11240135" y="16099790"/>
          <a:ext cx="784225"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154940</xdr:rowOff>
    </xdr:from>
    <xdr:to>
      <xdr:col>72</xdr:col>
      <xdr:colOff>38100</xdr:colOff>
      <xdr:row>95</xdr:row>
      <xdr:rowOff>84455</xdr:rowOff>
    </xdr:to>
    <xdr:sp macro="" textlink="">
      <xdr:nvSpPr>
        <xdr:cNvPr id="710" name="フローチャート: 判断 709"/>
        <xdr:cNvSpPr/>
      </xdr:nvSpPr>
      <xdr:spPr>
        <a:xfrm>
          <a:off x="11984355" y="15928340"/>
          <a:ext cx="781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100965</xdr:rowOff>
    </xdr:from>
    <xdr:ext cx="532765" cy="257175"/>
    <xdr:sp macro="" textlink="">
      <xdr:nvSpPr>
        <xdr:cNvPr id="711" name="テキスト ボックス 710"/>
        <xdr:cNvSpPr txBox="1"/>
      </xdr:nvSpPr>
      <xdr:spPr>
        <a:xfrm>
          <a:off x="11791315" y="1570291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54,864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167005</xdr:rowOff>
    </xdr:from>
    <xdr:to>
      <xdr:col>67</xdr:col>
      <xdr:colOff>101600</xdr:colOff>
      <xdr:row>96</xdr:row>
      <xdr:rowOff>97790</xdr:rowOff>
    </xdr:to>
    <xdr:sp macro="" textlink="">
      <xdr:nvSpPr>
        <xdr:cNvPr id="712" name="フローチャート: 判断 711"/>
        <xdr:cNvSpPr/>
      </xdr:nvSpPr>
      <xdr:spPr>
        <a:xfrm>
          <a:off x="11189335" y="16111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88265</xdr:rowOff>
    </xdr:from>
    <xdr:ext cx="532765" cy="257175"/>
    <xdr:sp macro="" textlink="">
      <xdr:nvSpPr>
        <xdr:cNvPr id="713" name="テキスト ボックス 712"/>
        <xdr:cNvSpPr txBox="1"/>
      </xdr:nvSpPr>
      <xdr:spPr>
        <a:xfrm>
          <a:off x="11019790" y="1620456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40,358</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4" name="テキスト ボックス 713"/>
        <xdr:cNvSpPr txBox="1"/>
      </xdr:nvSpPr>
      <xdr:spPr>
        <a:xfrm>
          <a:off x="141554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0095" cy="259080"/>
    <xdr:sp macro="" textlink="">
      <xdr:nvSpPr>
        <xdr:cNvPr id="715" name="テキスト ボックス 714"/>
        <xdr:cNvSpPr txBox="1"/>
      </xdr:nvSpPr>
      <xdr:spPr>
        <a:xfrm>
          <a:off x="1341120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0095" cy="259080"/>
    <xdr:sp macro="" textlink="">
      <xdr:nvSpPr>
        <xdr:cNvPr id="716" name="テキスト ボックス 715"/>
        <xdr:cNvSpPr txBox="1"/>
      </xdr:nvSpPr>
      <xdr:spPr>
        <a:xfrm>
          <a:off x="12639675"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70</xdr:col>
      <xdr:colOff>167005</xdr:colOff>
      <xdr:row>101</xdr:row>
      <xdr:rowOff>80010</xdr:rowOff>
    </xdr:from>
    <xdr:ext cx="762000" cy="259080"/>
    <xdr:sp macro="" textlink="">
      <xdr:nvSpPr>
        <xdr:cNvPr id="717" name="テキスト ボックス 716"/>
        <xdr:cNvSpPr txBox="1"/>
      </xdr:nvSpPr>
      <xdr:spPr>
        <a:xfrm>
          <a:off x="11857355"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0095" cy="259080"/>
    <xdr:sp macro="" textlink="">
      <xdr:nvSpPr>
        <xdr:cNvPr id="718" name="テキスト ボックス 717"/>
        <xdr:cNvSpPr txBox="1"/>
      </xdr:nvSpPr>
      <xdr:spPr>
        <a:xfrm>
          <a:off x="11073130" y="170535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85</xdr:col>
      <xdr:colOff>76200</xdr:colOff>
      <xdr:row>95</xdr:row>
      <xdr:rowOff>25400</xdr:rowOff>
    </xdr:from>
    <xdr:to>
      <xdr:col>85</xdr:col>
      <xdr:colOff>167005</xdr:colOff>
      <xdr:row>95</xdr:row>
      <xdr:rowOff>127000</xdr:rowOff>
    </xdr:to>
    <xdr:sp macro="" textlink="">
      <xdr:nvSpPr>
        <xdr:cNvPr id="719" name="楕円 718"/>
        <xdr:cNvSpPr/>
      </xdr:nvSpPr>
      <xdr:spPr>
        <a:xfrm>
          <a:off x="14271625" y="15970250"/>
          <a:ext cx="908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167005</xdr:colOff>
      <xdr:row>95</xdr:row>
      <xdr:rowOff>3810</xdr:rowOff>
    </xdr:from>
    <xdr:ext cx="534670" cy="259080"/>
    <xdr:sp macro="" textlink="">
      <xdr:nvSpPr>
        <xdr:cNvPr id="720" name="公債費該当値テキスト"/>
        <xdr:cNvSpPr txBox="1"/>
      </xdr:nvSpPr>
      <xdr:spPr>
        <a:xfrm>
          <a:off x="14362430" y="159486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51,489</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95</xdr:row>
      <xdr:rowOff>31115</xdr:rowOff>
    </xdr:from>
    <xdr:to>
      <xdr:col>81</xdr:col>
      <xdr:colOff>101600</xdr:colOff>
      <xdr:row>95</xdr:row>
      <xdr:rowOff>132715</xdr:rowOff>
    </xdr:to>
    <xdr:sp macro="" textlink="">
      <xdr:nvSpPr>
        <xdr:cNvPr id="721" name="楕円 720"/>
        <xdr:cNvSpPr/>
      </xdr:nvSpPr>
      <xdr:spPr>
        <a:xfrm>
          <a:off x="13527405" y="1597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95</xdr:row>
      <xdr:rowOff>123825</xdr:rowOff>
    </xdr:from>
    <xdr:ext cx="532765" cy="257175"/>
    <xdr:sp macro="" textlink="">
      <xdr:nvSpPr>
        <xdr:cNvPr id="722" name="テキスト ボックス 721"/>
        <xdr:cNvSpPr txBox="1"/>
      </xdr:nvSpPr>
      <xdr:spPr>
        <a:xfrm>
          <a:off x="13357860" y="16068675"/>
          <a:ext cx="5327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51,068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57150</xdr:rowOff>
    </xdr:from>
    <xdr:to>
      <xdr:col>76</xdr:col>
      <xdr:colOff>165100</xdr:colOff>
      <xdr:row>95</xdr:row>
      <xdr:rowOff>158750</xdr:rowOff>
    </xdr:to>
    <xdr:sp macro="" textlink="">
      <xdr:nvSpPr>
        <xdr:cNvPr id="723" name="楕円 722"/>
        <xdr:cNvSpPr/>
      </xdr:nvSpPr>
      <xdr:spPr>
        <a:xfrm>
          <a:off x="12755880" y="1600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95</xdr:row>
      <xdr:rowOff>149860</xdr:rowOff>
    </xdr:from>
    <xdr:ext cx="532765" cy="259080"/>
    <xdr:sp macro="" textlink="">
      <xdr:nvSpPr>
        <xdr:cNvPr id="724" name="テキスト ボックス 723"/>
        <xdr:cNvSpPr txBox="1"/>
      </xdr:nvSpPr>
      <xdr:spPr>
        <a:xfrm>
          <a:off x="12562840" y="1609471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49,022</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95</xdr:row>
      <xdr:rowOff>104140</xdr:rowOff>
    </xdr:from>
    <xdr:to>
      <xdr:col>72</xdr:col>
      <xdr:colOff>38100</xdr:colOff>
      <xdr:row>96</xdr:row>
      <xdr:rowOff>34290</xdr:rowOff>
    </xdr:to>
    <xdr:sp macro="" textlink="">
      <xdr:nvSpPr>
        <xdr:cNvPr id="725" name="楕円 724"/>
        <xdr:cNvSpPr/>
      </xdr:nvSpPr>
      <xdr:spPr>
        <a:xfrm>
          <a:off x="11984355" y="16048990"/>
          <a:ext cx="781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96</xdr:row>
      <xdr:rowOff>25400</xdr:rowOff>
    </xdr:from>
    <xdr:ext cx="532765" cy="259080"/>
    <xdr:sp macro="" textlink="">
      <xdr:nvSpPr>
        <xdr:cNvPr id="726" name="テキスト ボックス 725"/>
        <xdr:cNvSpPr txBox="1"/>
      </xdr:nvSpPr>
      <xdr:spPr>
        <a:xfrm>
          <a:off x="11791315" y="16141700"/>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45,313</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95</xdr:row>
      <xdr:rowOff>145415</xdr:rowOff>
    </xdr:from>
    <xdr:to>
      <xdr:col>67</xdr:col>
      <xdr:colOff>101600</xdr:colOff>
      <xdr:row>96</xdr:row>
      <xdr:rowOff>75565</xdr:rowOff>
    </xdr:to>
    <xdr:sp macro="" textlink="">
      <xdr:nvSpPr>
        <xdr:cNvPr id="727" name="楕円 726"/>
        <xdr:cNvSpPr/>
      </xdr:nvSpPr>
      <xdr:spPr>
        <a:xfrm>
          <a:off x="11189335" y="16090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94</xdr:row>
      <xdr:rowOff>92075</xdr:rowOff>
    </xdr:from>
    <xdr:ext cx="532765" cy="259080"/>
    <xdr:sp macro="" textlink="">
      <xdr:nvSpPr>
        <xdr:cNvPr id="728" name="テキスト ボックス 727"/>
        <xdr:cNvSpPr txBox="1"/>
      </xdr:nvSpPr>
      <xdr:spPr>
        <a:xfrm>
          <a:off x="11019790" y="15865475"/>
          <a:ext cx="5327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42,058</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9" name="正方形/長方形 728"/>
        <xdr:cNvSpPr/>
      </xdr:nvSpPr>
      <xdr:spPr>
        <a:xfrm>
          <a:off x="16032480" y="39166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30" name="正方形/長方形 729"/>
        <xdr:cNvSpPr/>
      </xdr:nvSpPr>
      <xdr:spPr>
        <a:xfrm>
          <a:off x="1615948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31" name="正方形/長方形 730"/>
        <xdr:cNvSpPr/>
      </xdr:nvSpPr>
      <xdr:spPr>
        <a:xfrm>
          <a:off x="1615948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32" name="正方形/長方形 731"/>
        <xdr:cNvSpPr/>
      </xdr:nvSpPr>
      <xdr:spPr>
        <a:xfrm>
          <a:off x="1703451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3" name="正方形/長方形 732"/>
        <xdr:cNvSpPr/>
      </xdr:nvSpPr>
      <xdr:spPr>
        <a:xfrm>
          <a:off x="1703451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819</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34" name="正方形/長方形 733"/>
        <xdr:cNvSpPr/>
      </xdr:nvSpPr>
      <xdr:spPr>
        <a:xfrm>
          <a:off x="18036540" y="42519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5" name="正方形/長方形 734"/>
        <xdr:cNvSpPr/>
      </xdr:nvSpPr>
      <xdr:spPr>
        <a:xfrm>
          <a:off x="18036540" y="44513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6" name="正方形/長方形 735"/>
        <xdr:cNvSpPr/>
      </xdr:nvSpPr>
      <xdr:spPr>
        <a:xfrm>
          <a:off x="16032480" y="47231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85" cy="225425"/>
    <xdr:sp macro="" textlink="">
      <xdr:nvSpPr>
        <xdr:cNvPr id="737" name="テキスト ボックス 736"/>
        <xdr:cNvSpPr txBox="1"/>
      </xdr:nvSpPr>
      <xdr:spPr>
        <a:xfrm>
          <a:off x="16017875" y="45364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8" name="直線コネクタ 737"/>
        <xdr:cNvCxnSpPr/>
      </xdr:nvCxnSpPr>
      <xdr:spPr>
        <a:xfrm>
          <a:off x="16032480" y="69596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9" name="直線コネクタ 738"/>
        <xdr:cNvCxnSpPr/>
      </xdr:nvCxnSpPr>
      <xdr:spPr>
        <a:xfrm>
          <a:off x="16032480" y="658622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7015" cy="257175"/>
    <xdr:sp macro="" textlink="">
      <xdr:nvSpPr>
        <xdr:cNvPr id="740" name="テキスト ボックス 739"/>
        <xdr:cNvSpPr txBox="1"/>
      </xdr:nvSpPr>
      <xdr:spPr>
        <a:xfrm>
          <a:off x="15830550" y="644779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41" name="直線コネクタ 740"/>
        <xdr:cNvCxnSpPr/>
      </xdr:nvCxnSpPr>
      <xdr:spPr>
        <a:xfrm>
          <a:off x="16032480" y="621284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36</xdr:row>
      <xdr:rowOff>35560</xdr:rowOff>
    </xdr:from>
    <xdr:ext cx="467360" cy="257175"/>
    <xdr:sp macro="" textlink="">
      <xdr:nvSpPr>
        <xdr:cNvPr id="742" name="テキスト ボックス 741"/>
        <xdr:cNvSpPr txBox="1"/>
      </xdr:nvSpPr>
      <xdr:spPr>
        <a:xfrm>
          <a:off x="15635605" y="6074410"/>
          <a:ext cx="4673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96</xdr:col>
      <xdr:colOff>0</xdr:colOff>
      <xdr:row>34</xdr:row>
      <xdr:rowOff>140335</xdr:rowOff>
    </xdr:from>
    <xdr:to>
      <xdr:col>120</xdr:col>
      <xdr:colOff>114300</xdr:colOff>
      <xdr:row>34</xdr:row>
      <xdr:rowOff>140335</xdr:rowOff>
    </xdr:to>
    <xdr:cxnSp macro="">
      <xdr:nvCxnSpPr>
        <xdr:cNvPr id="743" name="直線コネクタ 742"/>
        <xdr:cNvCxnSpPr/>
      </xdr:nvCxnSpPr>
      <xdr:spPr>
        <a:xfrm>
          <a:off x="16032480" y="58439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33</xdr:row>
      <xdr:rowOff>167640</xdr:rowOff>
    </xdr:from>
    <xdr:ext cx="467360" cy="259080"/>
    <xdr:sp macro="" textlink="">
      <xdr:nvSpPr>
        <xdr:cNvPr id="744" name="テキスト ボックス 743"/>
        <xdr:cNvSpPr txBox="1"/>
      </xdr:nvSpPr>
      <xdr:spPr>
        <a:xfrm>
          <a:off x="15635605" y="570357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5" name="直線コネクタ 744"/>
        <xdr:cNvCxnSpPr/>
      </xdr:nvCxnSpPr>
      <xdr:spPr>
        <a:xfrm>
          <a:off x="16032480" y="546989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31</xdr:row>
      <xdr:rowOff>130810</xdr:rowOff>
    </xdr:from>
    <xdr:ext cx="467360" cy="259080"/>
    <xdr:sp macro="" textlink="">
      <xdr:nvSpPr>
        <xdr:cNvPr id="746" name="テキスト ボックス 745"/>
        <xdr:cNvSpPr txBox="1"/>
      </xdr:nvSpPr>
      <xdr:spPr>
        <a:xfrm>
          <a:off x="15635605" y="5331460"/>
          <a:ext cx="467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7" name="直線コネクタ 746"/>
        <xdr:cNvCxnSpPr/>
      </xdr:nvCxnSpPr>
      <xdr:spPr>
        <a:xfrm>
          <a:off x="16032480" y="509651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29</xdr:row>
      <xdr:rowOff>92710</xdr:rowOff>
    </xdr:from>
    <xdr:ext cx="529590" cy="257175"/>
    <xdr:sp macro="" textlink="">
      <xdr:nvSpPr>
        <xdr:cNvPr id="748" name="テキスト ボックス 747"/>
        <xdr:cNvSpPr txBox="1"/>
      </xdr:nvSpPr>
      <xdr:spPr>
        <a:xfrm>
          <a:off x="15571470" y="495808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9" name="直線コネクタ 748"/>
        <xdr:cNvCxnSpPr/>
      </xdr:nvCxnSpPr>
      <xdr:spPr>
        <a:xfrm>
          <a:off x="16032480" y="47231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27</xdr:row>
      <xdr:rowOff>54610</xdr:rowOff>
    </xdr:from>
    <xdr:ext cx="529590" cy="257175"/>
    <xdr:sp macro="" textlink="">
      <xdr:nvSpPr>
        <xdr:cNvPr id="750" name="テキスト ボックス 749"/>
        <xdr:cNvSpPr txBox="1"/>
      </xdr:nvSpPr>
      <xdr:spPr>
        <a:xfrm>
          <a:off x="15571470" y="4584700"/>
          <a:ext cx="52959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1" name="諸支出金グラフ枠"/>
        <xdr:cNvSpPr/>
      </xdr:nvSpPr>
      <xdr:spPr>
        <a:xfrm>
          <a:off x="16032480" y="47231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66040</xdr:rowOff>
    </xdr:from>
    <xdr:to>
      <xdr:col>116</xdr:col>
      <xdr:colOff>62865</xdr:colOff>
      <xdr:row>39</xdr:row>
      <xdr:rowOff>44450</xdr:rowOff>
    </xdr:to>
    <xdr:cxnSp macro="">
      <xdr:nvCxnSpPr>
        <xdr:cNvPr id="752" name="直線コネクタ 751"/>
        <xdr:cNvCxnSpPr/>
      </xdr:nvCxnSpPr>
      <xdr:spPr>
        <a:xfrm flipV="1">
          <a:off x="19434175" y="5266690"/>
          <a:ext cx="1270" cy="13195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70485</xdr:rowOff>
    </xdr:from>
    <xdr:ext cx="247650" cy="257175"/>
    <xdr:sp macro="" textlink="">
      <xdr:nvSpPr>
        <xdr:cNvPr id="753" name="諸支出金最小値テキスト"/>
        <xdr:cNvSpPr txBox="1"/>
      </xdr:nvSpPr>
      <xdr:spPr>
        <a:xfrm>
          <a:off x="19486880" y="6612255"/>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4" name="直線コネクタ 753"/>
        <xdr:cNvCxnSpPr/>
      </xdr:nvCxnSpPr>
      <xdr:spPr>
        <a:xfrm>
          <a:off x="19370675" y="658622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12700</xdr:rowOff>
    </xdr:from>
    <xdr:ext cx="532765" cy="257810"/>
    <xdr:sp macro="" textlink="">
      <xdr:nvSpPr>
        <xdr:cNvPr id="755" name="諸支出金最大値テキスト"/>
        <xdr:cNvSpPr txBox="1"/>
      </xdr:nvSpPr>
      <xdr:spPr>
        <a:xfrm>
          <a:off x="19486880" y="5045710"/>
          <a:ext cx="5327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10,631</a:t>
          </a:r>
          <a:endParaRPr kumimoji="1" lang="ja-JP" altLang="en-US" sz="1000" b="1">
            <a:latin typeface="ＭＳ Ｐゴシック"/>
          </a:endParaRPr>
        </a:p>
      </xdr:txBody>
    </xdr:sp>
    <xdr:clientData/>
  </xdr:oneCellAnchor>
  <xdr:twoCellAnchor>
    <xdr:from>
      <xdr:col>115</xdr:col>
      <xdr:colOff>165100</xdr:colOff>
      <xdr:row>31</xdr:row>
      <xdr:rowOff>66040</xdr:rowOff>
    </xdr:from>
    <xdr:to>
      <xdr:col>116</xdr:col>
      <xdr:colOff>152400</xdr:colOff>
      <xdr:row>31</xdr:row>
      <xdr:rowOff>66040</xdr:rowOff>
    </xdr:to>
    <xdr:cxnSp macro="">
      <xdr:nvCxnSpPr>
        <xdr:cNvPr id="756" name="直線コネクタ 755"/>
        <xdr:cNvCxnSpPr/>
      </xdr:nvCxnSpPr>
      <xdr:spPr>
        <a:xfrm>
          <a:off x="19370675" y="5266690"/>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39</xdr:row>
      <xdr:rowOff>44450</xdr:rowOff>
    </xdr:from>
    <xdr:to>
      <xdr:col>116</xdr:col>
      <xdr:colOff>63500</xdr:colOff>
      <xdr:row>39</xdr:row>
      <xdr:rowOff>44450</xdr:rowOff>
    </xdr:to>
    <xdr:cxnSp macro="">
      <xdr:nvCxnSpPr>
        <xdr:cNvPr id="757" name="直線コネクタ 756"/>
        <xdr:cNvCxnSpPr/>
      </xdr:nvCxnSpPr>
      <xdr:spPr>
        <a:xfrm>
          <a:off x="18704560" y="6586220"/>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159385</xdr:rowOff>
    </xdr:from>
    <xdr:ext cx="376555" cy="257175"/>
    <xdr:sp macro="" textlink="">
      <xdr:nvSpPr>
        <xdr:cNvPr id="758" name="諸支出金平均値テキスト"/>
        <xdr:cNvSpPr txBox="1"/>
      </xdr:nvSpPr>
      <xdr:spPr>
        <a:xfrm>
          <a:off x="19486880" y="6365875"/>
          <a:ext cx="376555" cy="2571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223</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136525</xdr:rowOff>
    </xdr:from>
    <xdr:to>
      <xdr:col>116</xdr:col>
      <xdr:colOff>114300</xdr:colOff>
      <xdr:row>39</xdr:row>
      <xdr:rowOff>66675</xdr:rowOff>
    </xdr:to>
    <xdr:sp macro="" textlink="">
      <xdr:nvSpPr>
        <xdr:cNvPr id="759" name="フローチャート: 判断 758"/>
        <xdr:cNvSpPr/>
      </xdr:nvSpPr>
      <xdr:spPr>
        <a:xfrm>
          <a:off x="19385280" y="65106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43180</xdr:rowOff>
    </xdr:from>
    <xdr:to>
      <xdr:col>111</xdr:col>
      <xdr:colOff>167005</xdr:colOff>
      <xdr:row>39</xdr:row>
      <xdr:rowOff>44450</xdr:rowOff>
    </xdr:to>
    <xdr:cxnSp macro="">
      <xdr:nvCxnSpPr>
        <xdr:cNvPr id="760" name="直線コネクタ 759"/>
        <xdr:cNvCxnSpPr/>
      </xdr:nvCxnSpPr>
      <xdr:spPr>
        <a:xfrm>
          <a:off x="17920335" y="6584950"/>
          <a:ext cx="784225"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153670</xdr:rowOff>
    </xdr:from>
    <xdr:to>
      <xdr:col>112</xdr:col>
      <xdr:colOff>38100</xdr:colOff>
      <xdr:row>39</xdr:row>
      <xdr:rowOff>84455</xdr:rowOff>
    </xdr:to>
    <xdr:sp macro="" textlink="">
      <xdr:nvSpPr>
        <xdr:cNvPr id="761" name="フローチャート: 判断 760"/>
        <xdr:cNvSpPr/>
      </xdr:nvSpPr>
      <xdr:spPr>
        <a:xfrm>
          <a:off x="18664555" y="6527800"/>
          <a:ext cx="781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100330</xdr:rowOff>
    </xdr:from>
    <xdr:ext cx="311785" cy="259080"/>
    <xdr:sp macro="" textlink="">
      <xdr:nvSpPr>
        <xdr:cNvPr id="762" name="テキスト ボックス 761"/>
        <xdr:cNvSpPr txBox="1"/>
      </xdr:nvSpPr>
      <xdr:spPr>
        <a:xfrm>
          <a:off x="18558510" y="6306820"/>
          <a:ext cx="311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5715</xdr:rowOff>
    </xdr:from>
    <xdr:to>
      <xdr:col>107</xdr:col>
      <xdr:colOff>50800</xdr:colOff>
      <xdr:row>39</xdr:row>
      <xdr:rowOff>43180</xdr:rowOff>
    </xdr:to>
    <xdr:cxnSp macro="">
      <xdr:nvCxnSpPr>
        <xdr:cNvPr id="763" name="直線コネクタ 762"/>
        <xdr:cNvCxnSpPr/>
      </xdr:nvCxnSpPr>
      <xdr:spPr>
        <a:xfrm>
          <a:off x="17148810" y="6547485"/>
          <a:ext cx="771525"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159385</xdr:rowOff>
    </xdr:from>
    <xdr:to>
      <xdr:col>107</xdr:col>
      <xdr:colOff>101600</xdr:colOff>
      <xdr:row>39</xdr:row>
      <xdr:rowOff>89535</xdr:rowOff>
    </xdr:to>
    <xdr:sp macro="" textlink="">
      <xdr:nvSpPr>
        <xdr:cNvPr id="764" name="フローチャート: 判断 763"/>
        <xdr:cNvSpPr/>
      </xdr:nvSpPr>
      <xdr:spPr>
        <a:xfrm>
          <a:off x="17869535" y="65335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84455</xdr:colOff>
      <xdr:row>37</xdr:row>
      <xdr:rowOff>106045</xdr:rowOff>
    </xdr:from>
    <xdr:ext cx="311785" cy="257810"/>
    <xdr:sp macro="" textlink="">
      <xdr:nvSpPr>
        <xdr:cNvPr id="765" name="テキスト ボックス 764"/>
        <xdr:cNvSpPr txBox="1"/>
      </xdr:nvSpPr>
      <xdr:spPr>
        <a:xfrm>
          <a:off x="17786985" y="6312535"/>
          <a:ext cx="3117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39</xdr:row>
      <xdr:rowOff>5715</xdr:rowOff>
    </xdr:from>
    <xdr:to>
      <xdr:col>102</xdr:col>
      <xdr:colOff>114300</xdr:colOff>
      <xdr:row>39</xdr:row>
      <xdr:rowOff>44450</xdr:rowOff>
    </xdr:to>
    <xdr:cxnSp macro="">
      <xdr:nvCxnSpPr>
        <xdr:cNvPr id="766" name="直線コネクタ 765"/>
        <xdr:cNvCxnSpPr/>
      </xdr:nvCxnSpPr>
      <xdr:spPr>
        <a:xfrm flipV="1">
          <a:off x="16366490" y="6547485"/>
          <a:ext cx="78232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148590</xdr:rowOff>
    </xdr:from>
    <xdr:to>
      <xdr:col>102</xdr:col>
      <xdr:colOff>165100</xdr:colOff>
      <xdr:row>39</xdr:row>
      <xdr:rowOff>78740</xdr:rowOff>
    </xdr:to>
    <xdr:sp macro="" textlink="">
      <xdr:nvSpPr>
        <xdr:cNvPr id="767" name="フローチャート: 判断 766"/>
        <xdr:cNvSpPr/>
      </xdr:nvSpPr>
      <xdr:spPr>
        <a:xfrm>
          <a:off x="17098010" y="65227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39</xdr:row>
      <xdr:rowOff>69850</xdr:rowOff>
    </xdr:from>
    <xdr:ext cx="378460" cy="257175"/>
    <xdr:sp macro="" textlink="">
      <xdr:nvSpPr>
        <xdr:cNvPr id="768" name="テキスト ボックス 767"/>
        <xdr:cNvSpPr txBox="1"/>
      </xdr:nvSpPr>
      <xdr:spPr>
        <a:xfrm>
          <a:off x="16983075" y="6611620"/>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153670</xdr:rowOff>
    </xdr:from>
    <xdr:to>
      <xdr:col>98</xdr:col>
      <xdr:colOff>38100</xdr:colOff>
      <xdr:row>39</xdr:row>
      <xdr:rowOff>84455</xdr:rowOff>
    </xdr:to>
    <xdr:sp macro="" textlink="">
      <xdr:nvSpPr>
        <xdr:cNvPr id="769" name="フローチャート: 判断 768"/>
        <xdr:cNvSpPr/>
      </xdr:nvSpPr>
      <xdr:spPr>
        <a:xfrm>
          <a:off x="16326485" y="6527800"/>
          <a:ext cx="78105"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37</xdr:row>
      <xdr:rowOff>100330</xdr:rowOff>
    </xdr:from>
    <xdr:ext cx="311785" cy="259080"/>
    <xdr:sp macro="" textlink="">
      <xdr:nvSpPr>
        <xdr:cNvPr id="770" name="テキスト ボックス 769"/>
        <xdr:cNvSpPr txBox="1"/>
      </xdr:nvSpPr>
      <xdr:spPr>
        <a:xfrm>
          <a:off x="16220440" y="6306820"/>
          <a:ext cx="3117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2000" cy="259080"/>
    <xdr:sp macro="" textlink="">
      <xdr:nvSpPr>
        <xdr:cNvPr id="771" name="テキスト ボックス 770"/>
        <xdr:cNvSpPr txBox="1"/>
      </xdr:nvSpPr>
      <xdr:spPr>
        <a:xfrm>
          <a:off x="1926907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167005</xdr:colOff>
      <xdr:row>41</xdr:row>
      <xdr:rowOff>80010</xdr:rowOff>
    </xdr:from>
    <xdr:ext cx="762000" cy="259080"/>
    <xdr:sp macro="" textlink="">
      <xdr:nvSpPr>
        <xdr:cNvPr id="772" name="テキスト ボックス 771"/>
        <xdr:cNvSpPr txBox="1"/>
      </xdr:nvSpPr>
      <xdr:spPr>
        <a:xfrm>
          <a:off x="1853755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0095" cy="259080"/>
    <xdr:sp macro="" textlink="">
      <xdr:nvSpPr>
        <xdr:cNvPr id="773" name="テキスト ボックス 772"/>
        <xdr:cNvSpPr txBox="1"/>
      </xdr:nvSpPr>
      <xdr:spPr>
        <a:xfrm>
          <a:off x="17753330"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0095" cy="259080"/>
    <xdr:sp macro="" textlink="">
      <xdr:nvSpPr>
        <xdr:cNvPr id="774" name="テキスト ボックス 773"/>
        <xdr:cNvSpPr txBox="1"/>
      </xdr:nvSpPr>
      <xdr:spPr>
        <a:xfrm>
          <a:off x="16981805" y="69570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167005</xdr:colOff>
      <xdr:row>41</xdr:row>
      <xdr:rowOff>80010</xdr:rowOff>
    </xdr:from>
    <xdr:ext cx="762000" cy="259080"/>
    <xdr:sp macro="" textlink="">
      <xdr:nvSpPr>
        <xdr:cNvPr id="775" name="テキスト ボックス 774"/>
        <xdr:cNvSpPr txBox="1"/>
      </xdr:nvSpPr>
      <xdr:spPr>
        <a:xfrm>
          <a:off x="16199485"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6" name="楕円 775"/>
        <xdr:cNvSpPr/>
      </xdr:nvSpPr>
      <xdr:spPr>
        <a:xfrm>
          <a:off x="1938528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114935</xdr:rowOff>
    </xdr:from>
    <xdr:ext cx="247650" cy="259080"/>
    <xdr:sp macro="" textlink="">
      <xdr:nvSpPr>
        <xdr:cNvPr id="777" name="諸支出金該当値テキスト"/>
        <xdr:cNvSpPr txBox="1"/>
      </xdr:nvSpPr>
      <xdr:spPr>
        <a:xfrm>
          <a:off x="19486880" y="6489065"/>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8" name="楕円 777"/>
        <xdr:cNvSpPr/>
      </xdr:nvSpPr>
      <xdr:spPr>
        <a:xfrm>
          <a:off x="18664555" y="65392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9555" cy="256540"/>
    <xdr:sp macro="" textlink="">
      <xdr:nvSpPr>
        <xdr:cNvPr id="779" name="テキスト ボックス 778"/>
        <xdr:cNvSpPr txBox="1"/>
      </xdr:nvSpPr>
      <xdr:spPr>
        <a:xfrm>
          <a:off x="18590895" y="662813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163830</xdr:rowOff>
    </xdr:from>
    <xdr:to>
      <xdr:col>107</xdr:col>
      <xdr:colOff>101600</xdr:colOff>
      <xdr:row>39</xdr:row>
      <xdr:rowOff>93980</xdr:rowOff>
    </xdr:to>
    <xdr:sp macro="" textlink="">
      <xdr:nvSpPr>
        <xdr:cNvPr id="780" name="楕円 779"/>
        <xdr:cNvSpPr/>
      </xdr:nvSpPr>
      <xdr:spPr>
        <a:xfrm>
          <a:off x="17869535" y="65379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85090</xdr:rowOff>
    </xdr:from>
    <xdr:ext cx="249555" cy="257175"/>
    <xdr:sp macro="" textlink="">
      <xdr:nvSpPr>
        <xdr:cNvPr id="781" name="テキスト ボックス 780"/>
        <xdr:cNvSpPr txBox="1"/>
      </xdr:nvSpPr>
      <xdr:spPr>
        <a:xfrm>
          <a:off x="17819370" y="662686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126365</xdr:rowOff>
    </xdr:from>
    <xdr:to>
      <xdr:col>102</xdr:col>
      <xdr:colOff>165100</xdr:colOff>
      <xdr:row>39</xdr:row>
      <xdr:rowOff>56515</xdr:rowOff>
    </xdr:to>
    <xdr:sp macro="" textlink="">
      <xdr:nvSpPr>
        <xdr:cNvPr id="782" name="楕円 781"/>
        <xdr:cNvSpPr/>
      </xdr:nvSpPr>
      <xdr:spPr>
        <a:xfrm>
          <a:off x="17098010" y="65004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115570</xdr:colOff>
      <xdr:row>37</xdr:row>
      <xdr:rowOff>73025</xdr:rowOff>
    </xdr:from>
    <xdr:ext cx="378460" cy="257175"/>
    <xdr:sp macro="" textlink="">
      <xdr:nvSpPr>
        <xdr:cNvPr id="783" name="テキスト ボックス 782"/>
        <xdr:cNvSpPr txBox="1"/>
      </xdr:nvSpPr>
      <xdr:spPr>
        <a:xfrm>
          <a:off x="16983075" y="6279515"/>
          <a:ext cx="37846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304</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4" name="楕円 783"/>
        <xdr:cNvSpPr/>
      </xdr:nvSpPr>
      <xdr:spPr>
        <a:xfrm>
          <a:off x="16326485" y="653923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9555" cy="256540"/>
    <xdr:sp macro="" textlink="">
      <xdr:nvSpPr>
        <xdr:cNvPr id="785" name="テキスト ボックス 784"/>
        <xdr:cNvSpPr txBox="1"/>
      </xdr:nvSpPr>
      <xdr:spPr>
        <a:xfrm>
          <a:off x="16252825" y="6628130"/>
          <a:ext cx="24955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6" name="正方形/長方形 785"/>
        <xdr:cNvSpPr/>
      </xdr:nvSpPr>
      <xdr:spPr>
        <a:xfrm>
          <a:off x="16032480" y="7269480"/>
          <a:ext cx="41224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87" name="正方形/長方形 786"/>
        <xdr:cNvSpPr/>
      </xdr:nvSpPr>
      <xdr:spPr>
        <a:xfrm>
          <a:off x="1615948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8" name="正方形/長方形 787"/>
        <xdr:cNvSpPr/>
      </xdr:nvSpPr>
      <xdr:spPr>
        <a:xfrm>
          <a:off x="1615948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89" name="正方形/長方形 788"/>
        <xdr:cNvSpPr/>
      </xdr:nvSpPr>
      <xdr:spPr>
        <a:xfrm>
          <a:off x="1703451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90" name="正方形/長方形 789"/>
        <xdr:cNvSpPr/>
      </xdr:nvSpPr>
      <xdr:spPr>
        <a:xfrm>
          <a:off x="1703451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91" name="正方形/長方形 790"/>
        <xdr:cNvSpPr/>
      </xdr:nvSpPr>
      <xdr:spPr>
        <a:xfrm>
          <a:off x="18036540" y="7604760"/>
          <a:ext cx="133604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岡山県平均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2" name="正方形/長方形 791"/>
        <xdr:cNvSpPr/>
      </xdr:nvSpPr>
      <xdr:spPr>
        <a:xfrm>
          <a:off x="18036540" y="7804150"/>
          <a:ext cx="13360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3" name="正方形/長方形 792"/>
        <xdr:cNvSpPr/>
      </xdr:nvSpPr>
      <xdr:spPr>
        <a:xfrm>
          <a:off x="16032480" y="8075930"/>
          <a:ext cx="412242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85" cy="225425"/>
    <xdr:sp macro="" textlink="">
      <xdr:nvSpPr>
        <xdr:cNvPr id="794" name="テキスト ボックス 793"/>
        <xdr:cNvSpPr txBox="1"/>
      </xdr:nvSpPr>
      <xdr:spPr>
        <a:xfrm>
          <a:off x="16017875" y="788924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5" name="直線コネクタ 794"/>
        <xdr:cNvCxnSpPr/>
      </xdr:nvCxnSpPr>
      <xdr:spPr>
        <a:xfrm>
          <a:off x="16032480" y="1031240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140335</xdr:rowOff>
    </xdr:from>
    <xdr:to>
      <xdr:col>120</xdr:col>
      <xdr:colOff>114300</xdr:colOff>
      <xdr:row>54</xdr:row>
      <xdr:rowOff>140335</xdr:rowOff>
    </xdr:to>
    <xdr:cxnSp macro="">
      <xdr:nvCxnSpPr>
        <xdr:cNvPr id="796" name="直線コネクタ 795"/>
        <xdr:cNvCxnSpPr/>
      </xdr:nvCxnSpPr>
      <xdr:spPr>
        <a:xfrm>
          <a:off x="16032480" y="9196705"/>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47015" cy="259080"/>
    <xdr:sp macro="" textlink="">
      <xdr:nvSpPr>
        <xdr:cNvPr id="797" name="テキスト ボックス 796"/>
        <xdr:cNvSpPr txBox="1"/>
      </xdr:nvSpPr>
      <xdr:spPr>
        <a:xfrm>
          <a:off x="15830550" y="9056370"/>
          <a:ext cx="2470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xdr:cNvCxnSpPr/>
      </xdr:nvCxnSpPr>
      <xdr:spPr>
        <a:xfrm>
          <a:off x="16032480" y="8075930"/>
          <a:ext cx="41224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7015" cy="257175"/>
    <xdr:sp macro="" textlink="">
      <xdr:nvSpPr>
        <xdr:cNvPr id="799" name="テキスト ボックス 798"/>
        <xdr:cNvSpPr txBox="1"/>
      </xdr:nvSpPr>
      <xdr:spPr>
        <a:xfrm>
          <a:off x="15830550" y="7937500"/>
          <a:ext cx="24701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前年度繰上充用金グラフ枠"/>
        <xdr:cNvSpPr/>
      </xdr:nvSpPr>
      <xdr:spPr>
        <a:xfrm>
          <a:off x="16032480" y="8075930"/>
          <a:ext cx="412242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140335</xdr:rowOff>
    </xdr:from>
    <xdr:to>
      <xdr:col>116</xdr:col>
      <xdr:colOff>62865</xdr:colOff>
      <xdr:row>54</xdr:row>
      <xdr:rowOff>140335</xdr:rowOff>
    </xdr:to>
    <xdr:cxnSp macro="">
      <xdr:nvCxnSpPr>
        <xdr:cNvPr id="801" name="直線コネクタ 800"/>
        <xdr:cNvCxnSpPr/>
      </xdr:nvCxnSpPr>
      <xdr:spPr>
        <a:xfrm>
          <a:off x="1943417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7650" cy="257175"/>
    <xdr:sp macro="" textlink="">
      <xdr:nvSpPr>
        <xdr:cNvPr id="802" name="前年度繰上充用金最小値テキスト"/>
        <xdr:cNvSpPr txBox="1"/>
      </xdr:nvSpPr>
      <xdr:spPr>
        <a:xfrm>
          <a:off x="19486880" y="923417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803" name="直線コネクタ 802"/>
        <xdr:cNvCxnSpPr/>
      </xdr:nvCxnSpPr>
      <xdr:spPr>
        <a:xfrm>
          <a:off x="1937067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7650" cy="257175"/>
    <xdr:sp macro="" textlink="">
      <xdr:nvSpPr>
        <xdr:cNvPr id="804" name="前年度繰上充用金最大値テキスト"/>
        <xdr:cNvSpPr txBox="1"/>
      </xdr:nvSpPr>
      <xdr:spPr>
        <a:xfrm>
          <a:off x="19486880" y="8898890"/>
          <a:ext cx="247650"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805" name="直線コネクタ 804"/>
        <xdr:cNvCxnSpPr/>
      </xdr:nvCxnSpPr>
      <xdr:spPr>
        <a:xfrm>
          <a:off x="19370675" y="9196705"/>
          <a:ext cx="1543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167005</xdr:colOff>
      <xdr:row>54</xdr:row>
      <xdr:rowOff>140335</xdr:rowOff>
    </xdr:from>
    <xdr:to>
      <xdr:col>116</xdr:col>
      <xdr:colOff>63500</xdr:colOff>
      <xdr:row>54</xdr:row>
      <xdr:rowOff>140335</xdr:rowOff>
    </xdr:to>
    <xdr:cxnSp macro="">
      <xdr:nvCxnSpPr>
        <xdr:cNvPr id="806" name="直線コネクタ 805"/>
        <xdr:cNvCxnSpPr/>
      </xdr:nvCxnSpPr>
      <xdr:spPr>
        <a:xfrm>
          <a:off x="18704560" y="9196705"/>
          <a:ext cx="7315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7650" cy="259080"/>
    <xdr:sp macro="" textlink="">
      <xdr:nvSpPr>
        <xdr:cNvPr id="807" name="前年度繰上充用金平均値テキスト"/>
        <xdr:cNvSpPr txBox="1"/>
      </xdr:nvSpPr>
      <xdr:spPr>
        <a:xfrm>
          <a:off x="19486880" y="9123680"/>
          <a:ext cx="24765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フローチャート: 判断 807"/>
        <xdr:cNvSpPr/>
      </xdr:nvSpPr>
      <xdr:spPr>
        <a:xfrm>
          <a:off x="1938528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140335</xdr:rowOff>
    </xdr:from>
    <xdr:to>
      <xdr:col>111</xdr:col>
      <xdr:colOff>167005</xdr:colOff>
      <xdr:row>54</xdr:row>
      <xdr:rowOff>140335</xdr:rowOff>
    </xdr:to>
    <xdr:cxnSp macro="">
      <xdr:nvCxnSpPr>
        <xdr:cNvPr id="809" name="直線コネクタ 808"/>
        <xdr:cNvCxnSpPr/>
      </xdr:nvCxnSpPr>
      <xdr:spPr>
        <a:xfrm>
          <a:off x="17920335" y="9196705"/>
          <a:ext cx="7842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10" name="フローチャート: 判断 809"/>
        <xdr:cNvSpPr/>
      </xdr:nvSpPr>
      <xdr:spPr>
        <a:xfrm>
          <a:off x="1866455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9555" cy="257175"/>
    <xdr:sp macro="" textlink="">
      <xdr:nvSpPr>
        <xdr:cNvPr id="811" name="テキスト ボックス 810"/>
        <xdr:cNvSpPr txBox="1"/>
      </xdr:nvSpPr>
      <xdr:spPr>
        <a:xfrm>
          <a:off x="18590895" y="923417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140335</xdr:rowOff>
    </xdr:from>
    <xdr:to>
      <xdr:col>107</xdr:col>
      <xdr:colOff>50800</xdr:colOff>
      <xdr:row>54</xdr:row>
      <xdr:rowOff>140335</xdr:rowOff>
    </xdr:to>
    <xdr:cxnSp macro="">
      <xdr:nvCxnSpPr>
        <xdr:cNvPr id="812" name="直線コネクタ 811"/>
        <xdr:cNvCxnSpPr/>
      </xdr:nvCxnSpPr>
      <xdr:spPr>
        <a:xfrm>
          <a:off x="17148810" y="9196705"/>
          <a:ext cx="771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3" name="フローチャート: 判断 812"/>
        <xdr:cNvSpPr/>
      </xdr:nvSpPr>
      <xdr:spPr>
        <a:xfrm>
          <a:off x="17869535"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9555" cy="257175"/>
    <xdr:sp macro="" textlink="">
      <xdr:nvSpPr>
        <xdr:cNvPr id="814" name="テキスト ボックス 813"/>
        <xdr:cNvSpPr txBox="1"/>
      </xdr:nvSpPr>
      <xdr:spPr>
        <a:xfrm>
          <a:off x="17819370" y="923417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167005</xdr:colOff>
      <xdr:row>54</xdr:row>
      <xdr:rowOff>140335</xdr:rowOff>
    </xdr:from>
    <xdr:to>
      <xdr:col>102</xdr:col>
      <xdr:colOff>114300</xdr:colOff>
      <xdr:row>54</xdr:row>
      <xdr:rowOff>140335</xdr:rowOff>
    </xdr:to>
    <xdr:cxnSp macro="">
      <xdr:nvCxnSpPr>
        <xdr:cNvPr id="815" name="直線コネクタ 814"/>
        <xdr:cNvCxnSpPr/>
      </xdr:nvCxnSpPr>
      <xdr:spPr>
        <a:xfrm>
          <a:off x="16366490" y="9196705"/>
          <a:ext cx="7823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6" name="フローチャート: 判断 815"/>
        <xdr:cNvSpPr/>
      </xdr:nvSpPr>
      <xdr:spPr>
        <a:xfrm>
          <a:off x="1709801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55</xdr:row>
      <xdr:rowOff>10160</xdr:rowOff>
    </xdr:from>
    <xdr:ext cx="249555" cy="257175"/>
    <xdr:sp macro="" textlink="">
      <xdr:nvSpPr>
        <xdr:cNvPr id="817" name="テキスト ボックス 816"/>
        <xdr:cNvSpPr txBox="1"/>
      </xdr:nvSpPr>
      <xdr:spPr>
        <a:xfrm>
          <a:off x="17034510" y="923417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8" name="フローチャート: 判断 817"/>
        <xdr:cNvSpPr/>
      </xdr:nvSpPr>
      <xdr:spPr>
        <a:xfrm>
          <a:off x="16326485" y="9145270"/>
          <a:ext cx="781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9555" cy="257175"/>
    <xdr:sp macro="" textlink="">
      <xdr:nvSpPr>
        <xdr:cNvPr id="819" name="テキスト ボックス 818"/>
        <xdr:cNvSpPr txBox="1"/>
      </xdr:nvSpPr>
      <xdr:spPr>
        <a:xfrm>
          <a:off x="16252825" y="923417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2000" cy="259080"/>
    <xdr:sp macro="" textlink="">
      <xdr:nvSpPr>
        <xdr:cNvPr id="820" name="テキスト ボックス 819"/>
        <xdr:cNvSpPr txBox="1"/>
      </xdr:nvSpPr>
      <xdr:spPr>
        <a:xfrm>
          <a:off x="1926907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dr:col>110</xdr:col>
      <xdr:colOff>167005</xdr:colOff>
      <xdr:row>61</xdr:row>
      <xdr:rowOff>80010</xdr:rowOff>
    </xdr:from>
    <xdr:ext cx="762000" cy="259080"/>
    <xdr:sp macro="" textlink="">
      <xdr:nvSpPr>
        <xdr:cNvPr id="821" name="テキスト ボックス 820"/>
        <xdr:cNvSpPr txBox="1"/>
      </xdr:nvSpPr>
      <xdr:spPr>
        <a:xfrm>
          <a:off x="1853755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0095" cy="259080"/>
    <xdr:sp macro="" textlink="">
      <xdr:nvSpPr>
        <xdr:cNvPr id="822" name="テキスト ボックス 821"/>
        <xdr:cNvSpPr txBox="1"/>
      </xdr:nvSpPr>
      <xdr:spPr>
        <a:xfrm>
          <a:off x="17753330"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0095" cy="259080"/>
    <xdr:sp macro="" textlink="">
      <xdr:nvSpPr>
        <xdr:cNvPr id="823" name="テキスト ボックス 822"/>
        <xdr:cNvSpPr txBox="1"/>
      </xdr:nvSpPr>
      <xdr:spPr>
        <a:xfrm>
          <a:off x="16981805" y="10309860"/>
          <a:ext cx="7600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oneCellAnchor>
    <xdr:from>
      <xdr:col>96</xdr:col>
      <xdr:colOff>167005</xdr:colOff>
      <xdr:row>61</xdr:row>
      <xdr:rowOff>80010</xdr:rowOff>
    </xdr:from>
    <xdr:ext cx="762000" cy="259080"/>
    <xdr:sp macro="" textlink="">
      <xdr:nvSpPr>
        <xdr:cNvPr id="824" name="テキスト ボックス 823"/>
        <xdr:cNvSpPr txBox="1"/>
      </xdr:nvSpPr>
      <xdr:spPr>
        <a:xfrm>
          <a:off x="16199485"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5" name="楕円 824"/>
        <xdr:cNvSpPr/>
      </xdr:nvSpPr>
      <xdr:spPr>
        <a:xfrm>
          <a:off x="1938528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7650" cy="257810"/>
    <xdr:sp macro="" textlink="">
      <xdr:nvSpPr>
        <xdr:cNvPr id="826" name="前年度繰上充用金該当値テキスト"/>
        <xdr:cNvSpPr txBox="1"/>
      </xdr:nvSpPr>
      <xdr:spPr>
        <a:xfrm>
          <a:off x="19486880" y="901319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7" name="楕円 826"/>
        <xdr:cNvSpPr/>
      </xdr:nvSpPr>
      <xdr:spPr>
        <a:xfrm>
          <a:off x="1866455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9555" cy="257175"/>
    <xdr:sp macro="" textlink="">
      <xdr:nvSpPr>
        <xdr:cNvPr id="828" name="テキスト ボックス 827"/>
        <xdr:cNvSpPr txBox="1"/>
      </xdr:nvSpPr>
      <xdr:spPr>
        <a:xfrm>
          <a:off x="18590895" y="892429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9" name="楕円 828"/>
        <xdr:cNvSpPr/>
      </xdr:nvSpPr>
      <xdr:spPr>
        <a:xfrm>
          <a:off x="17869535"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9555" cy="257175"/>
    <xdr:sp macro="" textlink="">
      <xdr:nvSpPr>
        <xdr:cNvPr id="830" name="テキスト ボックス 829"/>
        <xdr:cNvSpPr txBox="1"/>
      </xdr:nvSpPr>
      <xdr:spPr>
        <a:xfrm>
          <a:off x="17819370" y="892429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31" name="楕円 830"/>
        <xdr:cNvSpPr/>
      </xdr:nvSpPr>
      <xdr:spPr>
        <a:xfrm>
          <a:off x="1709801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167005</xdr:colOff>
      <xdr:row>53</xdr:row>
      <xdr:rowOff>35560</xdr:rowOff>
    </xdr:from>
    <xdr:ext cx="249555" cy="257175"/>
    <xdr:sp macro="" textlink="">
      <xdr:nvSpPr>
        <xdr:cNvPr id="832" name="テキスト ボックス 831"/>
        <xdr:cNvSpPr txBox="1"/>
      </xdr:nvSpPr>
      <xdr:spPr>
        <a:xfrm>
          <a:off x="17034510" y="892429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3" name="楕円 832"/>
        <xdr:cNvSpPr/>
      </xdr:nvSpPr>
      <xdr:spPr>
        <a:xfrm>
          <a:off x="16326485" y="9145270"/>
          <a:ext cx="781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9555" cy="257175"/>
    <xdr:sp macro="" textlink="">
      <xdr:nvSpPr>
        <xdr:cNvPr id="834" name="テキスト ボックス 833"/>
        <xdr:cNvSpPr txBox="1"/>
      </xdr:nvSpPr>
      <xdr:spPr>
        <a:xfrm>
          <a:off x="16252825" y="8924290"/>
          <a:ext cx="24955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5" name="正方形/長方形 834"/>
        <xdr:cNvSpPr/>
      </xdr:nvSpPr>
      <xdr:spPr>
        <a:xfrm>
          <a:off x="668020" y="17437100"/>
          <a:ext cx="1948688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6" name="正方形/長方形 835"/>
        <xdr:cNvSpPr/>
      </xdr:nvSpPr>
      <xdr:spPr>
        <a:xfrm>
          <a:off x="668020" y="17500600"/>
          <a:ext cx="33782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7" name="テキスト ボックス 836"/>
        <xdr:cNvSpPr txBox="1"/>
      </xdr:nvSpPr>
      <xdr:spPr>
        <a:xfrm>
          <a:off x="693420" y="17754600"/>
          <a:ext cx="1943608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民生費は物価高騰対策としての非課税世帯等への給付を行ったことや，近年障害福祉サービスや障害児通所給付等が右肩上がりで増加していることで，</a:t>
          </a:r>
          <a:r>
            <a:rPr kumimoji="1" lang="en-US" altLang="ja-JP" sz="1300">
              <a:latin typeface="ＭＳ Ｐゴシック"/>
              <a:ea typeface="ＭＳ Ｐゴシック"/>
            </a:rPr>
            <a:t>5,245</a:t>
          </a:r>
          <a:r>
            <a:rPr kumimoji="1" lang="ja-JP" altLang="en-US" sz="1300">
              <a:latin typeface="ＭＳ Ｐゴシック"/>
              <a:ea typeface="ＭＳ Ｐゴシック"/>
            </a:rPr>
            <a:t>円の大幅増となっており，類似団体平均を大きく上回っている。</a:t>
          </a:r>
          <a:endParaRPr kumimoji="1" lang="en-US" altLang="ja-JP" sz="1300">
            <a:latin typeface="ＭＳ Ｐゴシック"/>
            <a:ea typeface="ＭＳ Ｐゴシック"/>
          </a:endParaRPr>
        </a:p>
        <a:p>
          <a:r>
            <a:rPr kumimoji="1" lang="ja-JP" altLang="en-US" sz="1300">
              <a:latin typeface="ＭＳ Ｐゴシック"/>
              <a:ea typeface="ＭＳ Ｐゴシック"/>
            </a:rPr>
            <a:t>　衛生費は，コロナワクチン接種事業費が大幅減となった一方で，最終処分場の管理費や焼却施設事業の増に伴い一部事務組合への負担金が大幅に増加したことで，</a:t>
          </a:r>
          <a:r>
            <a:rPr kumimoji="1" lang="en-US" altLang="ja-JP" sz="1300">
              <a:latin typeface="ＭＳ Ｐゴシック"/>
              <a:ea typeface="ＭＳ Ｐゴシック"/>
            </a:rPr>
            <a:t>1,464</a:t>
          </a:r>
          <a:r>
            <a:rPr kumimoji="1" lang="ja-JP" altLang="en-US" sz="1300">
              <a:latin typeface="ＭＳ Ｐゴシック"/>
              <a:ea typeface="ＭＳ Ｐゴシック"/>
            </a:rPr>
            <a:t>円の増となった。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農林水産業費は地域総合整備資金貸付金事業の実施により一時的に大きく増加した。</a:t>
          </a:r>
          <a:endParaRPr kumimoji="1" lang="en-US" altLang="ja-JP" sz="1300">
            <a:latin typeface="ＭＳ Ｐゴシック"/>
            <a:ea typeface="ＭＳ Ｐゴシック"/>
          </a:endParaRPr>
        </a:p>
        <a:p>
          <a:r>
            <a:rPr kumimoji="1" lang="ja-JP" altLang="en-US" sz="1300">
              <a:latin typeface="ＭＳ Ｐゴシック"/>
              <a:ea typeface="ＭＳ Ｐゴシック"/>
            </a:rPr>
            <a:t>　土木費は，下水道事業会計補助金の増や道路維持事業費，河川浚渫事業費といった維持補修費の増があったものの，道路整備事業等の普通建設費が減となり，</a:t>
          </a:r>
          <a:r>
            <a:rPr kumimoji="1" lang="en-US" altLang="ja-JP" sz="1300">
              <a:latin typeface="ＭＳ Ｐゴシック"/>
              <a:ea typeface="ＭＳ Ｐゴシック"/>
            </a:rPr>
            <a:t>780</a:t>
          </a:r>
          <a:r>
            <a:rPr kumimoji="1" lang="ja-JP" altLang="en-US" sz="1300">
              <a:latin typeface="ＭＳ Ｐゴシック"/>
              <a:ea typeface="ＭＳ Ｐゴシック"/>
            </a:rPr>
            <a:t>円の増となった。</a:t>
          </a:r>
          <a:endParaRPr kumimoji="1" lang="en-US" altLang="ja-JP" sz="1300">
            <a:latin typeface="ＭＳ Ｐゴシック"/>
            <a:ea typeface="ＭＳ Ｐゴシック"/>
          </a:endParaRPr>
        </a:p>
        <a:p>
          <a:r>
            <a:rPr kumimoji="1" lang="ja-JP" altLang="en-US" sz="1300">
              <a:latin typeface="ＭＳ Ｐゴシック"/>
              <a:ea typeface="ＭＳ Ｐゴシック"/>
            </a:rPr>
            <a:t>　教育費は，公立認定こども園の整備や社会教育施設の改修，整備を行ったほか，多額の寄附金を基金に積み立てたことにより</a:t>
          </a:r>
          <a:r>
            <a:rPr kumimoji="1" lang="en-US" altLang="ja-JP" sz="1300">
              <a:latin typeface="ＭＳ Ｐゴシック"/>
              <a:ea typeface="ＭＳ Ｐゴシック"/>
            </a:rPr>
            <a:t>7,331</a:t>
          </a:r>
          <a:r>
            <a:rPr kumimoji="1" lang="ja-JP" altLang="en-US" sz="1300">
              <a:latin typeface="ＭＳ Ｐゴシック"/>
              <a:ea typeface="ＭＳ Ｐゴシック"/>
            </a:rPr>
            <a:t>円の大幅増となった。</a:t>
          </a: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763905"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763905"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763905" y="11800840"/>
          <a:ext cx="694690" cy="0"/>
        </a:xfrm>
        <a:prstGeom prst="line">
          <a:avLst/>
        </a:prstGeom>
        <a:noFill/>
        <a:ln w="38100">
          <a:solidFill>
            <a:srgbClr val="FF0000"/>
          </a:solidFill>
          <a:round/>
          <a:headEnd/>
          <a:tailEnd/>
        </a:ln>
      </xdr:spPr>
    </xdr:sp>
    <xdr:clientData/>
  </xdr:twoCellAnchor>
  <xdr:twoCellAnchor>
    <xdr:from>
      <xdr:col>1</xdr:col>
      <xdr:colOff>448310</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11555" y="11706225"/>
          <a:ext cx="189230" cy="189865"/>
        </a:xfrm>
        <a:prstGeom prst="ellipse">
          <a:avLst/>
        </a:prstGeom>
        <a:solidFill>
          <a:srgbClr val="FF0000"/>
        </a:solidFill>
        <a:ln w="6350">
          <a:noFill/>
          <a:round/>
          <a:headEnd/>
          <a:tailEnd/>
        </a:ln>
      </xdr:spPr>
    </xdr:sp>
    <xdr:clientData/>
  </xdr:twoCellAnchor>
  <xdr:twoCellAnchor>
    <xdr:from>
      <xdr:col>10</xdr:col>
      <xdr:colOff>324485</xdr:colOff>
      <xdr:row>45</xdr:row>
      <xdr:rowOff>10160</xdr:rowOff>
    </xdr:from>
    <xdr:to>
      <xdr:col>15</xdr:col>
      <xdr:colOff>723900</xdr:colOff>
      <xdr:row>49</xdr:row>
      <xdr:rowOff>0</xdr:rowOff>
    </xdr:to>
    <xdr:sp macro="" textlink="">
      <xdr:nvSpPr>
        <xdr:cNvPr id="7" name="Rectangle 6"/>
        <xdr:cNvSpPr>
          <a:spLocks noChangeArrowheads="1"/>
        </xdr:cNvSpPr>
      </xdr:nvSpPr>
      <xdr:spPr>
        <a:xfrm>
          <a:off x="9934575" y="9601835"/>
          <a:ext cx="542544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324485</xdr:colOff>
      <xdr:row>45</xdr:row>
      <xdr:rowOff>10160</xdr:rowOff>
    </xdr:from>
    <xdr:to>
      <xdr:col>11</xdr:col>
      <xdr:colOff>105410</xdr:colOff>
      <xdr:row>45</xdr:row>
      <xdr:rowOff>323215</xdr:rowOff>
    </xdr:to>
    <xdr:sp macro="" textlink="">
      <xdr:nvSpPr>
        <xdr:cNvPr id="8" name="Rectangle 7"/>
        <xdr:cNvSpPr>
          <a:spLocks noChangeArrowheads="1"/>
        </xdr:cNvSpPr>
      </xdr:nvSpPr>
      <xdr:spPr>
        <a:xfrm>
          <a:off x="9934575" y="9601835"/>
          <a:ext cx="78613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105410</xdr:colOff>
      <xdr:row>3</xdr:row>
      <xdr:rowOff>133350</xdr:rowOff>
    </xdr:to>
    <xdr:sp macro="" textlink="">
      <xdr:nvSpPr>
        <xdr:cNvPr id="9" name="表題ボックス"/>
        <xdr:cNvSpPr>
          <a:spLocks noChangeArrowheads="1"/>
        </xdr:cNvSpPr>
      </xdr:nvSpPr>
      <xdr:spPr>
        <a:xfrm>
          <a:off x="123825" y="123825"/>
          <a:ext cx="858647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563245" y="9591675"/>
          <a:ext cx="402082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9233535" y="285750"/>
          <a:ext cx="231521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a:xfrm>
          <a:off x="11839575" y="285750"/>
          <a:ext cx="348234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岡山県笠岡市</a:t>
          </a:r>
        </a:p>
      </xdr:txBody>
    </xdr:sp>
    <xdr:clientData/>
  </xdr:twoCellAnchor>
  <xdr:twoCellAnchor>
    <xdr:from>
      <xdr:col>0</xdr:col>
      <xdr:colOff>466725</xdr:colOff>
      <xdr:row>4</xdr:row>
      <xdr:rowOff>0</xdr:rowOff>
    </xdr:from>
    <xdr:to>
      <xdr:col>3</xdr:col>
      <xdr:colOff>732790</xdr:colOff>
      <xdr:row>6</xdr:row>
      <xdr:rowOff>66675</xdr:rowOff>
    </xdr:to>
    <xdr:sp macro="" textlink="">
      <xdr:nvSpPr>
        <xdr:cNvPr id="13" name="テキスト ボックス 6"/>
        <xdr:cNvSpPr txBox="1">
          <a:spLocks noChangeArrowheads="1"/>
        </xdr:cNvSpPr>
      </xdr:nvSpPr>
      <xdr:spPr>
        <a:xfrm>
          <a:off x="466725" y="838200"/>
          <a:ext cx="283972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485140</xdr:colOff>
      <xdr:row>45</xdr:row>
      <xdr:rowOff>342265</xdr:rowOff>
    </xdr:from>
    <xdr:to>
      <xdr:col>15</xdr:col>
      <xdr:colOff>543560</xdr:colOff>
      <xdr:row>48</xdr:row>
      <xdr:rowOff>589915</xdr:rowOff>
    </xdr:to>
    <xdr:sp macro="" textlink="" fLocksText="0">
      <xdr:nvSpPr>
        <xdr:cNvPr id="14" name="テキスト ボックス 13"/>
        <xdr:cNvSpPr txBox="1"/>
      </xdr:nvSpPr>
      <xdr:spPr>
        <a:xfrm>
          <a:off x="10095230" y="9933940"/>
          <a:ext cx="508444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年度から財政調整基金残高の目標額を</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億円から</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億円としている</a:t>
          </a:r>
          <a:r>
            <a:rPr kumimoji="1" lang="ja-JP" altLang="en-US" sz="1100">
              <a:solidFill>
                <a:schemeClr val="dk1"/>
              </a:solidFill>
              <a:effectLst/>
              <a:latin typeface="+mn-lt"/>
              <a:ea typeface="+mn-ea"/>
              <a:cs typeface="+mn-cs"/>
            </a:rPr>
            <a:t>が，近年は物価高騰の影響や</a:t>
          </a:r>
          <a:r>
            <a:rPr kumimoji="1" lang="ja-JP" altLang="ja-JP" sz="1100">
              <a:solidFill>
                <a:schemeClr val="dk1"/>
              </a:solidFill>
              <a:effectLst/>
              <a:latin typeface="+mn-lt"/>
              <a:ea typeface="+mn-ea"/>
              <a:cs typeface="+mn-cs"/>
            </a:rPr>
            <a:t>障害福祉サービス等</a:t>
          </a:r>
          <a:r>
            <a:rPr kumimoji="1" lang="ja-JP" altLang="en-US" sz="1100">
              <a:solidFill>
                <a:schemeClr val="dk1"/>
              </a:solidFill>
              <a:effectLst/>
              <a:latin typeface="+mn-lt"/>
              <a:ea typeface="+mn-ea"/>
              <a:cs typeface="+mn-cs"/>
            </a:rPr>
            <a:t>の扶助費の増が大きく，残高は減少傾向となっており，目標額を確保できていない。</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defRPr/>
          </a:pPr>
          <a:r>
            <a:rPr kumimoji="1" lang="ja-JP" altLang="en-US" sz="1100">
              <a:solidFill>
                <a:schemeClr val="dk1"/>
              </a:solidFill>
              <a:effectLst/>
              <a:latin typeface="+mn-lt"/>
              <a:ea typeface="+mn-ea"/>
              <a:cs typeface="+mn-cs"/>
            </a:rPr>
            <a:t>　今後も一部事務組合の焼却場建設への負担金や大規模ハード事業が予定されているほか，物価高騰の影響も続くものと懸念されるため，</a:t>
          </a:r>
          <a:r>
            <a:rPr kumimoji="1" lang="ja-JP" altLang="ja-JP" sz="1100">
              <a:solidFill>
                <a:schemeClr val="dk1"/>
              </a:solidFill>
              <a:effectLst/>
              <a:latin typeface="+mn-lt"/>
              <a:ea typeface="+mn-ea"/>
              <a:cs typeface="+mn-cs"/>
            </a:rPr>
            <a:t>事業見直しや業務の効率化による歳出の削減に積極的に取り組む必要がある。</a:t>
          </a:r>
          <a:endParaRPr lang="ja-JP" altLang="ja-JP">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a:xfrm>
          <a:off x="1027176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033780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8890</xdr:colOff>
      <xdr:row>33</xdr:row>
      <xdr:rowOff>0</xdr:rowOff>
    </xdr:to>
    <xdr:cxnSp macro="">
      <xdr:nvCxnSpPr>
        <xdr:cNvPr id="5" name="直線コネクタ 4"/>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935736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1028700</xdr:colOff>
      <xdr:row>1</xdr:row>
      <xdr:rowOff>28575</xdr:rowOff>
    </xdr:from>
    <xdr:to>
      <xdr:col>12</xdr:col>
      <xdr:colOff>172085</xdr:colOff>
      <xdr:row>3</xdr:row>
      <xdr:rowOff>66675</xdr:rowOff>
    </xdr:to>
    <xdr:sp macro="" textlink="">
      <xdr:nvSpPr>
        <xdr:cNvPr id="7" name="年度ボックス"/>
        <xdr:cNvSpPr>
          <a:spLocks noChangeArrowheads="1"/>
        </xdr:cNvSpPr>
      </xdr:nvSpPr>
      <xdr:spPr>
        <a:xfrm>
          <a:off x="980503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5</a:t>
          </a:r>
          <a:r>
            <a:rPr lang="ja-JP" altLang="en-US" sz="1600" b="1">
              <a:latin typeface="ＭＳ ゴシック"/>
              <a:ea typeface="ＭＳ ゴシック"/>
            </a:rPr>
            <a:t>年度</a:t>
          </a:r>
        </a:p>
      </xdr:txBody>
    </xdr:sp>
    <xdr:clientData/>
  </xdr:twoCellAnchor>
  <xdr:twoCellAnchor>
    <xdr:from>
      <xdr:col>12</xdr:col>
      <xdr:colOff>657860</xdr:colOff>
      <xdr:row>1</xdr:row>
      <xdr:rowOff>28575</xdr:rowOff>
    </xdr:from>
    <xdr:to>
      <xdr:col>15</xdr:col>
      <xdr:colOff>1037590</xdr:colOff>
      <xdr:row>3</xdr:row>
      <xdr:rowOff>66675</xdr:rowOff>
    </xdr:to>
    <xdr:sp macro="" textlink="">
      <xdr:nvSpPr>
        <xdr:cNvPr id="8" name="団体名称ボックス"/>
        <xdr:cNvSpPr>
          <a:spLocks noChangeArrowheads="1"/>
        </xdr:cNvSpPr>
      </xdr:nvSpPr>
      <xdr:spPr>
        <a:xfrm>
          <a:off x="1252029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岡山県笠岡市</a:t>
          </a:r>
        </a:p>
      </xdr:txBody>
    </xdr:sp>
    <xdr:clientData/>
  </xdr:twoCellAnchor>
  <xdr:twoCellAnchor editAs="oneCell">
    <xdr:from>
      <xdr:col>1</xdr:col>
      <xdr:colOff>0</xdr:colOff>
      <xdr:row>3</xdr:row>
      <xdr:rowOff>28575</xdr:rowOff>
    </xdr:from>
    <xdr:to>
      <xdr:col>4</xdr:col>
      <xdr:colOff>914400</xdr:colOff>
      <xdr:row>4</xdr:row>
      <xdr:rowOff>199390</xdr:rowOff>
    </xdr:to>
    <xdr:sp macro="" textlink="">
      <xdr:nvSpPr>
        <xdr:cNvPr id="9" name="テキスト ボックス 6"/>
        <xdr:cNvSpPr txBox="1">
          <a:spLocks noChangeArrowheads="1"/>
        </xdr:cNvSpPr>
      </xdr:nvSpPr>
      <xdr:spPr>
        <a:xfrm>
          <a:off x="456565" y="657225"/>
          <a:ext cx="397700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923290</xdr:colOff>
      <xdr:row>42</xdr:row>
      <xdr:rowOff>275590</xdr:rowOff>
    </xdr:to>
    <xdr:sp macro="" textlink="" fLocksText="0">
      <xdr:nvSpPr>
        <xdr:cNvPr id="10" name="テキスト ボックス 9"/>
        <xdr:cNvSpPr txBox="1"/>
      </xdr:nvSpPr>
      <xdr:spPr>
        <a:xfrm>
          <a:off x="10405110" y="7247890"/>
          <a:ext cx="546671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令和</a:t>
          </a:r>
          <a:r>
            <a:rPr kumimoji="1" lang="en-US" altLang="ja-JP" sz="1400">
              <a:latin typeface="ＭＳ ゴシック"/>
              <a:ea typeface="ＭＳ ゴシック"/>
            </a:rPr>
            <a:t>5</a:t>
          </a:r>
          <a:r>
            <a:rPr kumimoji="1" lang="ja-JP" altLang="en-US" sz="1400">
              <a:latin typeface="ＭＳ ゴシック"/>
              <a:ea typeface="ＭＳ ゴシック"/>
            </a:rPr>
            <a:t>年度においては，全体で黒字額は前年度より減少している。</a:t>
          </a:r>
          <a:endParaRPr kumimoji="1" lang="en-US" altLang="ja-JP" sz="1400">
            <a:latin typeface="ＭＳ ゴシック"/>
            <a:ea typeface="ＭＳ ゴシック"/>
          </a:endParaRPr>
        </a:p>
        <a:p>
          <a:r>
            <a:rPr kumimoji="1" lang="ja-JP" altLang="en-US" sz="1400">
              <a:latin typeface="ＭＳ ゴシック"/>
              <a:ea typeface="ＭＳ ゴシック"/>
            </a:rPr>
            <a:t>　一般会計については，物価高騰の影響や障害福祉サービス等の扶助費の増が大きく，黒字額が減少している。</a:t>
          </a:r>
          <a:endParaRPr kumimoji="1" lang="en-US" altLang="ja-JP" sz="1400">
            <a:latin typeface="ＭＳ ゴシック"/>
            <a:ea typeface="ＭＳ ゴシック"/>
          </a:endParaRPr>
        </a:p>
        <a:p>
          <a:r>
            <a:rPr kumimoji="1" lang="ja-JP" altLang="en-US" sz="1400">
              <a:latin typeface="ＭＳ ゴシック"/>
              <a:ea typeface="ＭＳ ゴシック"/>
            </a:rPr>
            <a:t>　その他の会計については，令和</a:t>
          </a:r>
          <a:r>
            <a:rPr kumimoji="1" lang="en-US" altLang="ja-JP" sz="1400">
              <a:latin typeface="ＭＳ ゴシック"/>
              <a:ea typeface="ＭＳ ゴシック"/>
            </a:rPr>
            <a:t>5</a:t>
          </a:r>
          <a:r>
            <a:rPr kumimoji="1" lang="ja-JP" altLang="en-US" sz="1400">
              <a:latin typeface="ＭＳ ゴシック"/>
              <a:ea typeface="ＭＳ ゴシック"/>
            </a:rPr>
            <a:t>年度は水道事業会計において，物価高騰対策として水道料金の減免を行ったため，黒字額が減少した。</a:t>
          </a:r>
          <a:endParaRPr kumimoji="1" lang="en-US" altLang="ja-JP" sz="1400">
            <a:latin typeface="ＭＳ ゴシック"/>
            <a:ea typeface="ＭＳ ゴシック"/>
          </a:endParaRPr>
        </a:p>
      </xdr:txBody>
    </xdr:sp>
    <xdr:clientData/>
  </xdr:twoCellAnchor>
  <xdr:twoCellAnchor>
    <xdr:from>
      <xdr:col>1</xdr:col>
      <xdr:colOff>0</xdr:colOff>
      <xdr:row>32</xdr:row>
      <xdr:rowOff>0</xdr:rowOff>
    </xdr:from>
    <xdr:to>
      <xdr:col>5</xdr:col>
      <xdr:colOff>8890</xdr:colOff>
      <xdr:row>33</xdr:row>
      <xdr:rowOff>0</xdr:rowOff>
    </xdr:to>
    <xdr:cxnSp macro="">
      <xdr:nvCxnSpPr>
        <xdr:cNvPr id="11" name="直線コネクタ 10"/>
        <xdr:cNvCxnSpPr/>
      </xdr:nvCxnSpPr>
      <xdr:spPr>
        <a:xfrm>
          <a:off x="456565" y="6896100"/>
          <a:ext cx="421386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130810</xdr:colOff>
      <xdr:row>33</xdr:row>
      <xdr:rowOff>89535</xdr:rowOff>
    </xdr:from>
    <xdr:to>
      <xdr:col>1</xdr:col>
      <xdr:colOff>638175</xdr:colOff>
      <xdr:row>33</xdr:row>
      <xdr:rowOff>378460</xdr:rowOff>
    </xdr:to>
    <xdr:sp macro="" textlink="">
      <xdr:nvSpPr>
        <xdr:cNvPr id="12" name="凡例1"/>
        <xdr:cNvSpPr/>
      </xdr:nvSpPr>
      <xdr:spPr>
        <a:xfrm>
          <a:off x="58737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34</xdr:row>
      <xdr:rowOff>89535</xdr:rowOff>
    </xdr:from>
    <xdr:to>
      <xdr:col>1</xdr:col>
      <xdr:colOff>638175</xdr:colOff>
      <xdr:row>34</xdr:row>
      <xdr:rowOff>378460</xdr:rowOff>
    </xdr:to>
    <xdr:sp macro="" textlink="">
      <xdr:nvSpPr>
        <xdr:cNvPr id="13" name="凡例2"/>
        <xdr:cNvSpPr/>
      </xdr:nvSpPr>
      <xdr:spPr>
        <a:xfrm>
          <a:off x="58737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35</xdr:row>
      <xdr:rowOff>89535</xdr:rowOff>
    </xdr:from>
    <xdr:to>
      <xdr:col>1</xdr:col>
      <xdr:colOff>638175</xdr:colOff>
      <xdr:row>35</xdr:row>
      <xdr:rowOff>378460</xdr:rowOff>
    </xdr:to>
    <xdr:sp macro="" textlink="">
      <xdr:nvSpPr>
        <xdr:cNvPr id="14" name="凡例3"/>
        <xdr:cNvSpPr/>
      </xdr:nvSpPr>
      <xdr:spPr>
        <a:xfrm>
          <a:off x="58737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36</xdr:row>
      <xdr:rowOff>89535</xdr:rowOff>
    </xdr:from>
    <xdr:to>
      <xdr:col>1</xdr:col>
      <xdr:colOff>638175</xdr:colOff>
      <xdr:row>36</xdr:row>
      <xdr:rowOff>378460</xdr:rowOff>
    </xdr:to>
    <xdr:sp macro="" textlink="">
      <xdr:nvSpPr>
        <xdr:cNvPr id="15" name="凡例4"/>
        <xdr:cNvSpPr/>
      </xdr:nvSpPr>
      <xdr:spPr>
        <a:xfrm>
          <a:off x="58737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37</xdr:row>
      <xdr:rowOff>89535</xdr:rowOff>
    </xdr:from>
    <xdr:to>
      <xdr:col>1</xdr:col>
      <xdr:colOff>638175</xdr:colOff>
      <xdr:row>37</xdr:row>
      <xdr:rowOff>378460</xdr:rowOff>
    </xdr:to>
    <xdr:sp macro="" textlink="">
      <xdr:nvSpPr>
        <xdr:cNvPr id="16" name="凡例5"/>
        <xdr:cNvSpPr/>
      </xdr:nvSpPr>
      <xdr:spPr>
        <a:xfrm>
          <a:off x="58737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38</xdr:row>
      <xdr:rowOff>89535</xdr:rowOff>
    </xdr:from>
    <xdr:to>
      <xdr:col>1</xdr:col>
      <xdr:colOff>638175</xdr:colOff>
      <xdr:row>38</xdr:row>
      <xdr:rowOff>378460</xdr:rowOff>
    </xdr:to>
    <xdr:sp macro="" textlink="">
      <xdr:nvSpPr>
        <xdr:cNvPr id="17" name="凡例6"/>
        <xdr:cNvSpPr/>
      </xdr:nvSpPr>
      <xdr:spPr>
        <a:xfrm>
          <a:off x="58737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39</xdr:row>
      <xdr:rowOff>89535</xdr:rowOff>
    </xdr:from>
    <xdr:to>
      <xdr:col>1</xdr:col>
      <xdr:colOff>638175</xdr:colOff>
      <xdr:row>39</xdr:row>
      <xdr:rowOff>378460</xdr:rowOff>
    </xdr:to>
    <xdr:sp macro="" textlink="">
      <xdr:nvSpPr>
        <xdr:cNvPr id="18" name="凡例7"/>
        <xdr:cNvSpPr/>
      </xdr:nvSpPr>
      <xdr:spPr>
        <a:xfrm>
          <a:off x="58737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40</xdr:row>
      <xdr:rowOff>89535</xdr:rowOff>
    </xdr:from>
    <xdr:to>
      <xdr:col>1</xdr:col>
      <xdr:colOff>638175</xdr:colOff>
      <xdr:row>40</xdr:row>
      <xdr:rowOff>378460</xdr:rowOff>
    </xdr:to>
    <xdr:sp macro="" textlink="">
      <xdr:nvSpPr>
        <xdr:cNvPr id="19" name="凡例8"/>
        <xdr:cNvSpPr/>
      </xdr:nvSpPr>
      <xdr:spPr>
        <a:xfrm>
          <a:off x="58737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41</xdr:row>
      <xdr:rowOff>89535</xdr:rowOff>
    </xdr:from>
    <xdr:to>
      <xdr:col>1</xdr:col>
      <xdr:colOff>638175</xdr:colOff>
      <xdr:row>41</xdr:row>
      <xdr:rowOff>378460</xdr:rowOff>
    </xdr:to>
    <xdr:sp macro="" textlink="">
      <xdr:nvSpPr>
        <xdr:cNvPr id="20" name="凡例9"/>
        <xdr:cNvSpPr/>
      </xdr:nvSpPr>
      <xdr:spPr>
        <a:xfrm>
          <a:off x="58737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130810</xdr:colOff>
      <xdr:row>42</xdr:row>
      <xdr:rowOff>89535</xdr:rowOff>
    </xdr:from>
    <xdr:to>
      <xdr:col>1</xdr:col>
      <xdr:colOff>638175</xdr:colOff>
      <xdr:row>42</xdr:row>
      <xdr:rowOff>378460</xdr:rowOff>
    </xdr:to>
    <xdr:sp macro="" textlink="">
      <xdr:nvSpPr>
        <xdr:cNvPr id="21" name="凡例10"/>
        <xdr:cNvSpPr/>
      </xdr:nvSpPr>
      <xdr:spPr>
        <a:xfrm>
          <a:off x="58737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topLeftCell="J1" workbookViewId="0">
      <selection activeCell="B1" sqref="B1:DI1"/>
    </sheetView>
  </sheetViews>
  <sheetFormatPr defaultColWidth="0" defaultRowHeight="11" zeroHeight="1" x14ac:dyDescent="0.2"/>
  <cols>
    <col min="1" max="11" width="2.08984375" style="1" customWidth="1"/>
    <col min="12" max="12" width="2.1796875" style="1" customWidth="1"/>
    <col min="13" max="17" width="2.36328125" style="1" customWidth="1"/>
    <col min="18" max="119" width="2.08984375" style="1" customWidth="1"/>
    <col min="120" max="120" width="0" style="1" hidden="1" customWidth="1"/>
    <col min="121" max="16384" width="0" style="1" hidden="1"/>
  </cols>
  <sheetData>
    <row r="1" spans="1:119" ht="33" customHeight="1" x14ac:dyDescent="0.2">
      <c r="B1" s="342" t="s">
        <v>132</v>
      </c>
      <c r="C1" s="342"/>
      <c r="D1" s="342"/>
      <c r="E1" s="342"/>
      <c r="F1" s="342"/>
      <c r="G1" s="342"/>
      <c r="H1" s="342"/>
      <c r="I1" s="342"/>
      <c r="J1" s="342"/>
      <c r="K1" s="342"/>
      <c r="L1" s="342"/>
      <c r="M1" s="342"/>
      <c r="N1" s="342"/>
      <c r="O1" s="342"/>
      <c r="P1" s="342"/>
      <c r="Q1" s="342"/>
      <c r="R1" s="342"/>
      <c r="S1" s="342"/>
      <c r="T1" s="342"/>
      <c r="U1" s="342"/>
      <c r="V1" s="342"/>
      <c r="W1" s="342"/>
      <c r="X1" s="342"/>
      <c r="Y1" s="342"/>
      <c r="Z1" s="342"/>
      <c r="AA1" s="342"/>
      <c r="AB1" s="342"/>
      <c r="AC1" s="342"/>
      <c r="AD1" s="342"/>
      <c r="AE1" s="342"/>
      <c r="AF1" s="342"/>
      <c r="AG1" s="342"/>
      <c r="AH1" s="342"/>
      <c r="AI1" s="342"/>
      <c r="AJ1" s="342"/>
      <c r="AK1" s="342"/>
      <c r="AL1" s="342"/>
      <c r="AM1" s="342"/>
      <c r="AN1" s="342"/>
      <c r="AO1" s="342"/>
      <c r="AP1" s="342"/>
      <c r="AQ1" s="342"/>
      <c r="AR1" s="342"/>
      <c r="AS1" s="342"/>
      <c r="AT1" s="342"/>
      <c r="AU1" s="342"/>
      <c r="AV1" s="342"/>
      <c r="AW1" s="342"/>
      <c r="AX1" s="342"/>
      <c r="AY1" s="342"/>
      <c r="AZ1" s="342"/>
      <c r="BA1" s="342"/>
      <c r="BB1" s="342"/>
      <c r="BC1" s="342"/>
      <c r="BD1" s="342"/>
      <c r="BE1" s="342"/>
      <c r="BF1" s="342"/>
      <c r="BG1" s="342"/>
      <c r="BH1" s="342"/>
      <c r="BI1" s="342"/>
      <c r="BJ1" s="342"/>
      <c r="BK1" s="342"/>
      <c r="BL1" s="342"/>
      <c r="BM1" s="342"/>
      <c r="BN1" s="342"/>
      <c r="BO1" s="342"/>
      <c r="BP1" s="342"/>
      <c r="BQ1" s="342"/>
      <c r="BR1" s="342"/>
      <c r="BS1" s="342"/>
      <c r="BT1" s="342"/>
      <c r="BU1" s="342"/>
      <c r="BV1" s="342"/>
      <c r="BW1" s="342"/>
      <c r="BX1" s="342"/>
      <c r="BY1" s="342"/>
      <c r="BZ1" s="342"/>
      <c r="CA1" s="342"/>
      <c r="CB1" s="342"/>
      <c r="CC1" s="342"/>
      <c r="CD1" s="342"/>
      <c r="CE1" s="342"/>
      <c r="CF1" s="342"/>
      <c r="CG1" s="342"/>
      <c r="CH1" s="342"/>
      <c r="CI1" s="342"/>
      <c r="CJ1" s="342"/>
      <c r="CK1" s="342"/>
      <c r="CL1" s="342"/>
      <c r="CM1" s="342"/>
      <c r="CN1" s="342"/>
      <c r="CO1" s="342"/>
      <c r="CP1" s="342"/>
      <c r="CQ1" s="342"/>
      <c r="CR1" s="342"/>
      <c r="CS1" s="342"/>
      <c r="CT1" s="342"/>
      <c r="CU1" s="342"/>
      <c r="CV1" s="342"/>
      <c r="CW1" s="342"/>
      <c r="CX1" s="342"/>
      <c r="CY1" s="342"/>
      <c r="CZ1" s="342"/>
      <c r="DA1" s="342"/>
      <c r="DB1" s="342"/>
      <c r="DC1" s="342"/>
      <c r="DD1" s="342"/>
      <c r="DE1" s="342"/>
      <c r="DF1" s="342"/>
      <c r="DG1" s="342"/>
      <c r="DH1" s="342"/>
      <c r="DI1" s="342"/>
      <c r="DJ1" s="2"/>
      <c r="DK1" s="2"/>
      <c r="DL1" s="2"/>
      <c r="DM1" s="2"/>
      <c r="DN1" s="2"/>
      <c r="DO1" s="2"/>
    </row>
    <row r="2" spans="1:119" ht="23.5" x14ac:dyDescent="0.2">
      <c r="B2" s="3" t="s">
        <v>133</v>
      </c>
      <c r="C2" s="3"/>
      <c r="D2" s="10"/>
    </row>
    <row r="3" spans="1:119" ht="18.75" customHeight="1" x14ac:dyDescent="0.2">
      <c r="A3" s="2"/>
      <c r="B3" s="486" t="s">
        <v>135</v>
      </c>
      <c r="C3" s="487"/>
      <c r="D3" s="487"/>
      <c r="E3" s="488"/>
      <c r="F3" s="488"/>
      <c r="G3" s="488"/>
      <c r="H3" s="488"/>
      <c r="I3" s="488"/>
      <c r="J3" s="488"/>
      <c r="K3" s="488"/>
      <c r="L3" s="488" t="s">
        <v>138</v>
      </c>
      <c r="M3" s="488"/>
      <c r="N3" s="488"/>
      <c r="O3" s="488"/>
      <c r="P3" s="488"/>
      <c r="Q3" s="488"/>
      <c r="R3" s="495"/>
      <c r="S3" s="495"/>
      <c r="T3" s="495"/>
      <c r="U3" s="495"/>
      <c r="V3" s="496"/>
      <c r="W3" s="346" t="s">
        <v>140</v>
      </c>
      <c r="X3" s="347"/>
      <c r="Y3" s="347"/>
      <c r="Z3" s="347"/>
      <c r="AA3" s="347"/>
      <c r="AB3" s="487"/>
      <c r="AC3" s="495" t="s">
        <v>141</v>
      </c>
      <c r="AD3" s="347"/>
      <c r="AE3" s="347"/>
      <c r="AF3" s="347"/>
      <c r="AG3" s="347"/>
      <c r="AH3" s="347"/>
      <c r="AI3" s="347"/>
      <c r="AJ3" s="347"/>
      <c r="AK3" s="347"/>
      <c r="AL3" s="348"/>
      <c r="AM3" s="346" t="s">
        <v>142</v>
      </c>
      <c r="AN3" s="347"/>
      <c r="AO3" s="347"/>
      <c r="AP3" s="347"/>
      <c r="AQ3" s="347"/>
      <c r="AR3" s="347"/>
      <c r="AS3" s="347"/>
      <c r="AT3" s="347"/>
      <c r="AU3" s="347"/>
      <c r="AV3" s="347"/>
      <c r="AW3" s="347"/>
      <c r="AX3" s="348"/>
      <c r="AY3" s="343" t="s">
        <v>8</v>
      </c>
      <c r="AZ3" s="344"/>
      <c r="BA3" s="344"/>
      <c r="BB3" s="344"/>
      <c r="BC3" s="344"/>
      <c r="BD3" s="344"/>
      <c r="BE3" s="344"/>
      <c r="BF3" s="344"/>
      <c r="BG3" s="344"/>
      <c r="BH3" s="344"/>
      <c r="BI3" s="344"/>
      <c r="BJ3" s="344"/>
      <c r="BK3" s="344"/>
      <c r="BL3" s="344"/>
      <c r="BM3" s="345"/>
      <c r="BN3" s="346" t="s">
        <v>146</v>
      </c>
      <c r="BO3" s="347"/>
      <c r="BP3" s="347"/>
      <c r="BQ3" s="347"/>
      <c r="BR3" s="347"/>
      <c r="BS3" s="347"/>
      <c r="BT3" s="347"/>
      <c r="BU3" s="348"/>
      <c r="BV3" s="346" t="s">
        <v>15</v>
      </c>
      <c r="BW3" s="347"/>
      <c r="BX3" s="347"/>
      <c r="BY3" s="347"/>
      <c r="BZ3" s="347"/>
      <c r="CA3" s="347"/>
      <c r="CB3" s="347"/>
      <c r="CC3" s="348"/>
      <c r="CD3" s="343" t="s">
        <v>8</v>
      </c>
      <c r="CE3" s="344"/>
      <c r="CF3" s="344"/>
      <c r="CG3" s="344"/>
      <c r="CH3" s="344"/>
      <c r="CI3" s="344"/>
      <c r="CJ3" s="344"/>
      <c r="CK3" s="344"/>
      <c r="CL3" s="344"/>
      <c r="CM3" s="344"/>
      <c r="CN3" s="344"/>
      <c r="CO3" s="344"/>
      <c r="CP3" s="344"/>
      <c r="CQ3" s="344"/>
      <c r="CR3" s="344"/>
      <c r="CS3" s="345"/>
      <c r="CT3" s="346" t="s">
        <v>147</v>
      </c>
      <c r="CU3" s="347"/>
      <c r="CV3" s="347"/>
      <c r="CW3" s="347"/>
      <c r="CX3" s="347"/>
      <c r="CY3" s="347"/>
      <c r="CZ3" s="347"/>
      <c r="DA3" s="348"/>
      <c r="DB3" s="346" t="s">
        <v>149</v>
      </c>
      <c r="DC3" s="347"/>
      <c r="DD3" s="347"/>
      <c r="DE3" s="347"/>
      <c r="DF3" s="347"/>
      <c r="DG3" s="347"/>
      <c r="DH3" s="347"/>
      <c r="DI3" s="348"/>
    </row>
    <row r="4" spans="1:119" ht="18.75" customHeight="1" x14ac:dyDescent="0.2">
      <c r="A4" s="2"/>
      <c r="B4" s="489"/>
      <c r="C4" s="490"/>
      <c r="D4" s="490"/>
      <c r="E4" s="491"/>
      <c r="F4" s="491"/>
      <c r="G4" s="491"/>
      <c r="H4" s="491"/>
      <c r="I4" s="491"/>
      <c r="J4" s="491"/>
      <c r="K4" s="491"/>
      <c r="L4" s="491"/>
      <c r="M4" s="491"/>
      <c r="N4" s="491"/>
      <c r="O4" s="491"/>
      <c r="P4" s="491"/>
      <c r="Q4" s="491"/>
      <c r="R4" s="497"/>
      <c r="S4" s="497"/>
      <c r="T4" s="497"/>
      <c r="U4" s="497"/>
      <c r="V4" s="498"/>
      <c r="W4" s="501"/>
      <c r="X4" s="480"/>
      <c r="Y4" s="480"/>
      <c r="Z4" s="480"/>
      <c r="AA4" s="480"/>
      <c r="AB4" s="490"/>
      <c r="AC4" s="497"/>
      <c r="AD4" s="480"/>
      <c r="AE4" s="480"/>
      <c r="AF4" s="480"/>
      <c r="AG4" s="480"/>
      <c r="AH4" s="480"/>
      <c r="AI4" s="480"/>
      <c r="AJ4" s="480"/>
      <c r="AK4" s="480"/>
      <c r="AL4" s="504"/>
      <c r="AM4" s="502"/>
      <c r="AN4" s="503"/>
      <c r="AO4" s="503"/>
      <c r="AP4" s="503"/>
      <c r="AQ4" s="503"/>
      <c r="AR4" s="503"/>
      <c r="AS4" s="503"/>
      <c r="AT4" s="503"/>
      <c r="AU4" s="503"/>
      <c r="AV4" s="503"/>
      <c r="AW4" s="503"/>
      <c r="AX4" s="505"/>
      <c r="AY4" s="349" t="s">
        <v>150</v>
      </c>
      <c r="AZ4" s="350"/>
      <c r="BA4" s="350"/>
      <c r="BB4" s="350"/>
      <c r="BC4" s="350"/>
      <c r="BD4" s="350"/>
      <c r="BE4" s="350"/>
      <c r="BF4" s="350"/>
      <c r="BG4" s="350"/>
      <c r="BH4" s="350"/>
      <c r="BI4" s="350"/>
      <c r="BJ4" s="350"/>
      <c r="BK4" s="350"/>
      <c r="BL4" s="350"/>
      <c r="BM4" s="351"/>
      <c r="BN4" s="352">
        <v>26698472</v>
      </c>
      <c r="BO4" s="353"/>
      <c r="BP4" s="353"/>
      <c r="BQ4" s="353"/>
      <c r="BR4" s="353"/>
      <c r="BS4" s="353"/>
      <c r="BT4" s="353"/>
      <c r="BU4" s="354"/>
      <c r="BV4" s="352">
        <v>25628587</v>
      </c>
      <c r="BW4" s="353"/>
      <c r="BX4" s="353"/>
      <c r="BY4" s="353"/>
      <c r="BZ4" s="353"/>
      <c r="CA4" s="353"/>
      <c r="CB4" s="353"/>
      <c r="CC4" s="354"/>
      <c r="CD4" s="355" t="s">
        <v>152</v>
      </c>
      <c r="CE4" s="356"/>
      <c r="CF4" s="356"/>
      <c r="CG4" s="356"/>
      <c r="CH4" s="356"/>
      <c r="CI4" s="356"/>
      <c r="CJ4" s="356"/>
      <c r="CK4" s="356"/>
      <c r="CL4" s="356"/>
      <c r="CM4" s="356"/>
      <c r="CN4" s="356"/>
      <c r="CO4" s="356"/>
      <c r="CP4" s="356"/>
      <c r="CQ4" s="356"/>
      <c r="CR4" s="356"/>
      <c r="CS4" s="357"/>
      <c r="CT4" s="358">
        <v>2.5</v>
      </c>
      <c r="CU4" s="359"/>
      <c r="CV4" s="359"/>
      <c r="CW4" s="359"/>
      <c r="CX4" s="359"/>
      <c r="CY4" s="359"/>
      <c r="CZ4" s="359"/>
      <c r="DA4" s="360"/>
      <c r="DB4" s="358">
        <v>4.8</v>
      </c>
      <c r="DC4" s="359"/>
      <c r="DD4" s="359"/>
      <c r="DE4" s="359"/>
      <c r="DF4" s="359"/>
      <c r="DG4" s="359"/>
      <c r="DH4" s="359"/>
      <c r="DI4" s="360"/>
    </row>
    <row r="5" spans="1:119" ht="18.75" customHeight="1" x14ac:dyDescent="0.2">
      <c r="A5" s="2"/>
      <c r="B5" s="492"/>
      <c r="C5" s="493"/>
      <c r="D5" s="493"/>
      <c r="E5" s="494"/>
      <c r="F5" s="494"/>
      <c r="G5" s="494"/>
      <c r="H5" s="494"/>
      <c r="I5" s="494"/>
      <c r="J5" s="494"/>
      <c r="K5" s="494"/>
      <c r="L5" s="494"/>
      <c r="M5" s="494"/>
      <c r="N5" s="494"/>
      <c r="O5" s="494"/>
      <c r="P5" s="494"/>
      <c r="Q5" s="494"/>
      <c r="R5" s="499"/>
      <c r="S5" s="499"/>
      <c r="T5" s="499"/>
      <c r="U5" s="499"/>
      <c r="V5" s="500"/>
      <c r="W5" s="502"/>
      <c r="X5" s="503"/>
      <c r="Y5" s="503"/>
      <c r="Z5" s="503"/>
      <c r="AA5" s="503"/>
      <c r="AB5" s="493"/>
      <c r="AC5" s="499"/>
      <c r="AD5" s="503"/>
      <c r="AE5" s="503"/>
      <c r="AF5" s="503"/>
      <c r="AG5" s="503"/>
      <c r="AH5" s="503"/>
      <c r="AI5" s="503"/>
      <c r="AJ5" s="503"/>
      <c r="AK5" s="503"/>
      <c r="AL5" s="505"/>
      <c r="AM5" s="361" t="s">
        <v>153</v>
      </c>
      <c r="AN5" s="362"/>
      <c r="AO5" s="362"/>
      <c r="AP5" s="362"/>
      <c r="AQ5" s="362"/>
      <c r="AR5" s="362"/>
      <c r="AS5" s="362"/>
      <c r="AT5" s="363"/>
      <c r="AU5" s="364" t="s">
        <v>71</v>
      </c>
      <c r="AV5" s="365"/>
      <c r="AW5" s="365"/>
      <c r="AX5" s="365"/>
      <c r="AY5" s="366" t="s">
        <v>143</v>
      </c>
      <c r="AZ5" s="367"/>
      <c r="BA5" s="367"/>
      <c r="BB5" s="367"/>
      <c r="BC5" s="367"/>
      <c r="BD5" s="367"/>
      <c r="BE5" s="367"/>
      <c r="BF5" s="367"/>
      <c r="BG5" s="367"/>
      <c r="BH5" s="367"/>
      <c r="BI5" s="367"/>
      <c r="BJ5" s="367"/>
      <c r="BK5" s="367"/>
      <c r="BL5" s="367"/>
      <c r="BM5" s="368"/>
      <c r="BN5" s="369">
        <v>26287188</v>
      </c>
      <c r="BO5" s="370"/>
      <c r="BP5" s="370"/>
      <c r="BQ5" s="370"/>
      <c r="BR5" s="370"/>
      <c r="BS5" s="370"/>
      <c r="BT5" s="370"/>
      <c r="BU5" s="371"/>
      <c r="BV5" s="369">
        <v>24860587</v>
      </c>
      <c r="BW5" s="370"/>
      <c r="BX5" s="370"/>
      <c r="BY5" s="370"/>
      <c r="BZ5" s="370"/>
      <c r="CA5" s="370"/>
      <c r="CB5" s="370"/>
      <c r="CC5" s="371"/>
      <c r="CD5" s="372" t="s">
        <v>155</v>
      </c>
      <c r="CE5" s="373"/>
      <c r="CF5" s="373"/>
      <c r="CG5" s="373"/>
      <c r="CH5" s="373"/>
      <c r="CI5" s="373"/>
      <c r="CJ5" s="373"/>
      <c r="CK5" s="373"/>
      <c r="CL5" s="373"/>
      <c r="CM5" s="373"/>
      <c r="CN5" s="373"/>
      <c r="CO5" s="373"/>
      <c r="CP5" s="373"/>
      <c r="CQ5" s="373"/>
      <c r="CR5" s="373"/>
      <c r="CS5" s="374"/>
      <c r="CT5" s="375">
        <v>97.3</v>
      </c>
      <c r="CU5" s="376"/>
      <c r="CV5" s="376"/>
      <c r="CW5" s="376"/>
      <c r="CX5" s="376"/>
      <c r="CY5" s="376"/>
      <c r="CZ5" s="376"/>
      <c r="DA5" s="377"/>
      <c r="DB5" s="375">
        <v>93.6</v>
      </c>
      <c r="DC5" s="376"/>
      <c r="DD5" s="376"/>
      <c r="DE5" s="376"/>
      <c r="DF5" s="376"/>
      <c r="DG5" s="376"/>
      <c r="DH5" s="376"/>
      <c r="DI5" s="377"/>
    </row>
    <row r="6" spans="1:119" ht="18.75" customHeight="1" x14ac:dyDescent="0.2">
      <c r="A6" s="2"/>
      <c r="B6" s="506" t="s">
        <v>156</v>
      </c>
      <c r="C6" s="507"/>
      <c r="D6" s="507"/>
      <c r="E6" s="508"/>
      <c r="F6" s="508"/>
      <c r="G6" s="508"/>
      <c r="H6" s="508"/>
      <c r="I6" s="508"/>
      <c r="J6" s="508"/>
      <c r="K6" s="508"/>
      <c r="L6" s="508" t="s">
        <v>159</v>
      </c>
      <c r="M6" s="508"/>
      <c r="N6" s="508"/>
      <c r="O6" s="508"/>
      <c r="P6" s="508"/>
      <c r="Q6" s="508"/>
      <c r="R6" s="512"/>
      <c r="S6" s="512"/>
      <c r="T6" s="512"/>
      <c r="U6" s="512"/>
      <c r="V6" s="513"/>
      <c r="W6" s="516" t="s">
        <v>160</v>
      </c>
      <c r="X6" s="517"/>
      <c r="Y6" s="517"/>
      <c r="Z6" s="517"/>
      <c r="AA6" s="517"/>
      <c r="AB6" s="507"/>
      <c r="AC6" s="520" t="s">
        <v>161</v>
      </c>
      <c r="AD6" s="521"/>
      <c r="AE6" s="521"/>
      <c r="AF6" s="521"/>
      <c r="AG6" s="521"/>
      <c r="AH6" s="521"/>
      <c r="AI6" s="521"/>
      <c r="AJ6" s="521"/>
      <c r="AK6" s="521"/>
      <c r="AL6" s="522"/>
      <c r="AM6" s="361" t="s">
        <v>75</v>
      </c>
      <c r="AN6" s="362"/>
      <c r="AO6" s="362"/>
      <c r="AP6" s="362"/>
      <c r="AQ6" s="362"/>
      <c r="AR6" s="362"/>
      <c r="AS6" s="362"/>
      <c r="AT6" s="363"/>
      <c r="AU6" s="364" t="s">
        <v>71</v>
      </c>
      <c r="AV6" s="365"/>
      <c r="AW6" s="365"/>
      <c r="AX6" s="365"/>
      <c r="AY6" s="366" t="s">
        <v>166</v>
      </c>
      <c r="AZ6" s="367"/>
      <c r="BA6" s="367"/>
      <c r="BB6" s="367"/>
      <c r="BC6" s="367"/>
      <c r="BD6" s="367"/>
      <c r="BE6" s="367"/>
      <c r="BF6" s="367"/>
      <c r="BG6" s="367"/>
      <c r="BH6" s="367"/>
      <c r="BI6" s="367"/>
      <c r="BJ6" s="367"/>
      <c r="BK6" s="367"/>
      <c r="BL6" s="367"/>
      <c r="BM6" s="368"/>
      <c r="BN6" s="369">
        <v>411284</v>
      </c>
      <c r="BO6" s="370"/>
      <c r="BP6" s="370"/>
      <c r="BQ6" s="370"/>
      <c r="BR6" s="370"/>
      <c r="BS6" s="370"/>
      <c r="BT6" s="370"/>
      <c r="BU6" s="371"/>
      <c r="BV6" s="369">
        <v>768000</v>
      </c>
      <c r="BW6" s="370"/>
      <c r="BX6" s="370"/>
      <c r="BY6" s="370"/>
      <c r="BZ6" s="370"/>
      <c r="CA6" s="370"/>
      <c r="CB6" s="370"/>
      <c r="CC6" s="371"/>
      <c r="CD6" s="372" t="s">
        <v>167</v>
      </c>
      <c r="CE6" s="373"/>
      <c r="CF6" s="373"/>
      <c r="CG6" s="373"/>
      <c r="CH6" s="373"/>
      <c r="CI6" s="373"/>
      <c r="CJ6" s="373"/>
      <c r="CK6" s="373"/>
      <c r="CL6" s="373"/>
      <c r="CM6" s="373"/>
      <c r="CN6" s="373"/>
      <c r="CO6" s="373"/>
      <c r="CP6" s="373"/>
      <c r="CQ6" s="373"/>
      <c r="CR6" s="373"/>
      <c r="CS6" s="374"/>
      <c r="CT6" s="378">
        <v>98</v>
      </c>
      <c r="CU6" s="379"/>
      <c r="CV6" s="379"/>
      <c r="CW6" s="379"/>
      <c r="CX6" s="379"/>
      <c r="CY6" s="379"/>
      <c r="CZ6" s="379"/>
      <c r="DA6" s="380"/>
      <c r="DB6" s="378">
        <v>95.3</v>
      </c>
      <c r="DC6" s="379"/>
      <c r="DD6" s="379"/>
      <c r="DE6" s="379"/>
      <c r="DF6" s="379"/>
      <c r="DG6" s="379"/>
      <c r="DH6" s="379"/>
      <c r="DI6" s="380"/>
    </row>
    <row r="7" spans="1:119" ht="18.75" customHeight="1" x14ac:dyDescent="0.2">
      <c r="A7" s="2"/>
      <c r="B7" s="489"/>
      <c r="C7" s="490"/>
      <c r="D7" s="490"/>
      <c r="E7" s="491"/>
      <c r="F7" s="491"/>
      <c r="G7" s="491"/>
      <c r="H7" s="491"/>
      <c r="I7" s="491"/>
      <c r="J7" s="491"/>
      <c r="K7" s="491"/>
      <c r="L7" s="491"/>
      <c r="M7" s="491"/>
      <c r="N7" s="491"/>
      <c r="O7" s="491"/>
      <c r="P7" s="491"/>
      <c r="Q7" s="491"/>
      <c r="R7" s="497"/>
      <c r="S7" s="497"/>
      <c r="T7" s="497"/>
      <c r="U7" s="497"/>
      <c r="V7" s="498"/>
      <c r="W7" s="501"/>
      <c r="X7" s="480"/>
      <c r="Y7" s="480"/>
      <c r="Z7" s="480"/>
      <c r="AA7" s="480"/>
      <c r="AB7" s="490"/>
      <c r="AC7" s="523"/>
      <c r="AD7" s="479"/>
      <c r="AE7" s="479"/>
      <c r="AF7" s="479"/>
      <c r="AG7" s="479"/>
      <c r="AH7" s="479"/>
      <c r="AI7" s="479"/>
      <c r="AJ7" s="479"/>
      <c r="AK7" s="479"/>
      <c r="AL7" s="524"/>
      <c r="AM7" s="361" t="s">
        <v>168</v>
      </c>
      <c r="AN7" s="362"/>
      <c r="AO7" s="362"/>
      <c r="AP7" s="362"/>
      <c r="AQ7" s="362"/>
      <c r="AR7" s="362"/>
      <c r="AS7" s="362"/>
      <c r="AT7" s="363"/>
      <c r="AU7" s="364" t="s">
        <v>71</v>
      </c>
      <c r="AV7" s="365"/>
      <c r="AW7" s="365"/>
      <c r="AX7" s="365"/>
      <c r="AY7" s="366" t="s">
        <v>169</v>
      </c>
      <c r="AZ7" s="367"/>
      <c r="BA7" s="367"/>
      <c r="BB7" s="367"/>
      <c r="BC7" s="367"/>
      <c r="BD7" s="367"/>
      <c r="BE7" s="367"/>
      <c r="BF7" s="367"/>
      <c r="BG7" s="367"/>
      <c r="BH7" s="367"/>
      <c r="BI7" s="367"/>
      <c r="BJ7" s="367"/>
      <c r="BK7" s="367"/>
      <c r="BL7" s="367"/>
      <c r="BM7" s="368"/>
      <c r="BN7" s="369">
        <v>74383</v>
      </c>
      <c r="BO7" s="370"/>
      <c r="BP7" s="370"/>
      <c r="BQ7" s="370"/>
      <c r="BR7" s="370"/>
      <c r="BS7" s="370"/>
      <c r="BT7" s="370"/>
      <c r="BU7" s="371"/>
      <c r="BV7" s="369">
        <v>122536</v>
      </c>
      <c r="BW7" s="370"/>
      <c r="BX7" s="370"/>
      <c r="BY7" s="370"/>
      <c r="BZ7" s="370"/>
      <c r="CA7" s="370"/>
      <c r="CB7" s="370"/>
      <c r="CC7" s="371"/>
      <c r="CD7" s="372" t="s">
        <v>170</v>
      </c>
      <c r="CE7" s="373"/>
      <c r="CF7" s="373"/>
      <c r="CG7" s="373"/>
      <c r="CH7" s="373"/>
      <c r="CI7" s="373"/>
      <c r="CJ7" s="373"/>
      <c r="CK7" s="373"/>
      <c r="CL7" s="373"/>
      <c r="CM7" s="373"/>
      <c r="CN7" s="373"/>
      <c r="CO7" s="373"/>
      <c r="CP7" s="373"/>
      <c r="CQ7" s="373"/>
      <c r="CR7" s="373"/>
      <c r="CS7" s="374"/>
      <c r="CT7" s="369">
        <v>13548567</v>
      </c>
      <c r="CU7" s="370"/>
      <c r="CV7" s="370"/>
      <c r="CW7" s="370"/>
      <c r="CX7" s="370"/>
      <c r="CY7" s="370"/>
      <c r="CZ7" s="370"/>
      <c r="DA7" s="371"/>
      <c r="DB7" s="369">
        <v>13413490</v>
      </c>
      <c r="DC7" s="370"/>
      <c r="DD7" s="370"/>
      <c r="DE7" s="370"/>
      <c r="DF7" s="370"/>
      <c r="DG7" s="370"/>
      <c r="DH7" s="370"/>
      <c r="DI7" s="371"/>
    </row>
    <row r="8" spans="1:119" ht="18.75" customHeight="1" x14ac:dyDescent="0.2">
      <c r="A8" s="2"/>
      <c r="B8" s="509"/>
      <c r="C8" s="510"/>
      <c r="D8" s="510"/>
      <c r="E8" s="511"/>
      <c r="F8" s="511"/>
      <c r="G8" s="511"/>
      <c r="H8" s="511"/>
      <c r="I8" s="511"/>
      <c r="J8" s="511"/>
      <c r="K8" s="511"/>
      <c r="L8" s="511"/>
      <c r="M8" s="511"/>
      <c r="N8" s="511"/>
      <c r="O8" s="511"/>
      <c r="P8" s="511"/>
      <c r="Q8" s="511"/>
      <c r="R8" s="514"/>
      <c r="S8" s="514"/>
      <c r="T8" s="514"/>
      <c r="U8" s="514"/>
      <c r="V8" s="515"/>
      <c r="W8" s="518"/>
      <c r="X8" s="519"/>
      <c r="Y8" s="519"/>
      <c r="Z8" s="519"/>
      <c r="AA8" s="519"/>
      <c r="AB8" s="510"/>
      <c r="AC8" s="525"/>
      <c r="AD8" s="526"/>
      <c r="AE8" s="526"/>
      <c r="AF8" s="526"/>
      <c r="AG8" s="526"/>
      <c r="AH8" s="526"/>
      <c r="AI8" s="526"/>
      <c r="AJ8" s="526"/>
      <c r="AK8" s="526"/>
      <c r="AL8" s="527"/>
      <c r="AM8" s="361" t="s">
        <v>171</v>
      </c>
      <c r="AN8" s="362"/>
      <c r="AO8" s="362"/>
      <c r="AP8" s="362"/>
      <c r="AQ8" s="362"/>
      <c r="AR8" s="362"/>
      <c r="AS8" s="362"/>
      <c r="AT8" s="363"/>
      <c r="AU8" s="364" t="s">
        <v>71</v>
      </c>
      <c r="AV8" s="365"/>
      <c r="AW8" s="365"/>
      <c r="AX8" s="365"/>
      <c r="AY8" s="366" t="s">
        <v>174</v>
      </c>
      <c r="AZ8" s="367"/>
      <c r="BA8" s="367"/>
      <c r="BB8" s="367"/>
      <c r="BC8" s="367"/>
      <c r="BD8" s="367"/>
      <c r="BE8" s="367"/>
      <c r="BF8" s="367"/>
      <c r="BG8" s="367"/>
      <c r="BH8" s="367"/>
      <c r="BI8" s="367"/>
      <c r="BJ8" s="367"/>
      <c r="BK8" s="367"/>
      <c r="BL8" s="367"/>
      <c r="BM8" s="368"/>
      <c r="BN8" s="369">
        <v>336901</v>
      </c>
      <c r="BO8" s="370"/>
      <c r="BP8" s="370"/>
      <c r="BQ8" s="370"/>
      <c r="BR8" s="370"/>
      <c r="BS8" s="370"/>
      <c r="BT8" s="370"/>
      <c r="BU8" s="371"/>
      <c r="BV8" s="369">
        <v>645464</v>
      </c>
      <c r="BW8" s="370"/>
      <c r="BX8" s="370"/>
      <c r="BY8" s="370"/>
      <c r="BZ8" s="370"/>
      <c r="CA8" s="370"/>
      <c r="CB8" s="370"/>
      <c r="CC8" s="371"/>
      <c r="CD8" s="372" t="s">
        <v>175</v>
      </c>
      <c r="CE8" s="373"/>
      <c r="CF8" s="373"/>
      <c r="CG8" s="373"/>
      <c r="CH8" s="373"/>
      <c r="CI8" s="373"/>
      <c r="CJ8" s="373"/>
      <c r="CK8" s="373"/>
      <c r="CL8" s="373"/>
      <c r="CM8" s="373"/>
      <c r="CN8" s="373"/>
      <c r="CO8" s="373"/>
      <c r="CP8" s="373"/>
      <c r="CQ8" s="373"/>
      <c r="CR8" s="373"/>
      <c r="CS8" s="374"/>
      <c r="CT8" s="381">
        <v>0.56000000000000005</v>
      </c>
      <c r="CU8" s="382"/>
      <c r="CV8" s="382"/>
      <c r="CW8" s="382"/>
      <c r="CX8" s="382"/>
      <c r="CY8" s="382"/>
      <c r="CZ8" s="382"/>
      <c r="DA8" s="383"/>
      <c r="DB8" s="381">
        <v>0.56999999999999995</v>
      </c>
      <c r="DC8" s="382"/>
      <c r="DD8" s="382"/>
      <c r="DE8" s="382"/>
      <c r="DF8" s="382"/>
      <c r="DG8" s="382"/>
      <c r="DH8" s="382"/>
      <c r="DI8" s="383"/>
    </row>
    <row r="9" spans="1:119" ht="18.75" customHeight="1" x14ac:dyDescent="0.2">
      <c r="A9" s="2"/>
      <c r="B9" s="343" t="s">
        <v>18</v>
      </c>
      <c r="C9" s="344"/>
      <c r="D9" s="344"/>
      <c r="E9" s="344"/>
      <c r="F9" s="344"/>
      <c r="G9" s="344"/>
      <c r="H9" s="344"/>
      <c r="I9" s="344"/>
      <c r="J9" s="344"/>
      <c r="K9" s="441"/>
      <c r="L9" s="384" t="s">
        <v>14</v>
      </c>
      <c r="M9" s="385"/>
      <c r="N9" s="385"/>
      <c r="O9" s="385"/>
      <c r="P9" s="385"/>
      <c r="Q9" s="386"/>
      <c r="R9" s="387">
        <v>46088</v>
      </c>
      <c r="S9" s="388"/>
      <c r="T9" s="388"/>
      <c r="U9" s="388"/>
      <c r="V9" s="389"/>
      <c r="W9" s="346" t="s">
        <v>177</v>
      </c>
      <c r="X9" s="347"/>
      <c r="Y9" s="347"/>
      <c r="Z9" s="347"/>
      <c r="AA9" s="347"/>
      <c r="AB9" s="347"/>
      <c r="AC9" s="347"/>
      <c r="AD9" s="347"/>
      <c r="AE9" s="347"/>
      <c r="AF9" s="347"/>
      <c r="AG9" s="347"/>
      <c r="AH9" s="347"/>
      <c r="AI9" s="347"/>
      <c r="AJ9" s="347"/>
      <c r="AK9" s="347"/>
      <c r="AL9" s="348"/>
      <c r="AM9" s="361" t="s">
        <v>178</v>
      </c>
      <c r="AN9" s="362"/>
      <c r="AO9" s="362"/>
      <c r="AP9" s="362"/>
      <c r="AQ9" s="362"/>
      <c r="AR9" s="362"/>
      <c r="AS9" s="362"/>
      <c r="AT9" s="363"/>
      <c r="AU9" s="364" t="s">
        <v>71</v>
      </c>
      <c r="AV9" s="365"/>
      <c r="AW9" s="365"/>
      <c r="AX9" s="365"/>
      <c r="AY9" s="366" t="s">
        <v>72</v>
      </c>
      <c r="AZ9" s="367"/>
      <c r="BA9" s="367"/>
      <c r="BB9" s="367"/>
      <c r="BC9" s="367"/>
      <c r="BD9" s="367"/>
      <c r="BE9" s="367"/>
      <c r="BF9" s="367"/>
      <c r="BG9" s="367"/>
      <c r="BH9" s="367"/>
      <c r="BI9" s="367"/>
      <c r="BJ9" s="367"/>
      <c r="BK9" s="367"/>
      <c r="BL9" s="367"/>
      <c r="BM9" s="368"/>
      <c r="BN9" s="369">
        <v>-308563</v>
      </c>
      <c r="BO9" s="370"/>
      <c r="BP9" s="370"/>
      <c r="BQ9" s="370"/>
      <c r="BR9" s="370"/>
      <c r="BS9" s="370"/>
      <c r="BT9" s="370"/>
      <c r="BU9" s="371"/>
      <c r="BV9" s="369">
        <v>-168719</v>
      </c>
      <c r="BW9" s="370"/>
      <c r="BX9" s="370"/>
      <c r="BY9" s="370"/>
      <c r="BZ9" s="370"/>
      <c r="CA9" s="370"/>
      <c r="CB9" s="370"/>
      <c r="CC9" s="371"/>
      <c r="CD9" s="372" t="s">
        <v>69</v>
      </c>
      <c r="CE9" s="373"/>
      <c r="CF9" s="373"/>
      <c r="CG9" s="373"/>
      <c r="CH9" s="373"/>
      <c r="CI9" s="373"/>
      <c r="CJ9" s="373"/>
      <c r="CK9" s="373"/>
      <c r="CL9" s="373"/>
      <c r="CM9" s="373"/>
      <c r="CN9" s="373"/>
      <c r="CO9" s="373"/>
      <c r="CP9" s="373"/>
      <c r="CQ9" s="373"/>
      <c r="CR9" s="373"/>
      <c r="CS9" s="374"/>
      <c r="CT9" s="375">
        <v>13</v>
      </c>
      <c r="CU9" s="376"/>
      <c r="CV9" s="376"/>
      <c r="CW9" s="376"/>
      <c r="CX9" s="376"/>
      <c r="CY9" s="376"/>
      <c r="CZ9" s="376"/>
      <c r="DA9" s="377"/>
      <c r="DB9" s="375">
        <v>13.7</v>
      </c>
      <c r="DC9" s="376"/>
      <c r="DD9" s="376"/>
      <c r="DE9" s="376"/>
      <c r="DF9" s="376"/>
      <c r="DG9" s="376"/>
      <c r="DH9" s="376"/>
      <c r="DI9" s="377"/>
    </row>
    <row r="10" spans="1:119" ht="18.75" customHeight="1" x14ac:dyDescent="0.2">
      <c r="A10" s="2"/>
      <c r="B10" s="343"/>
      <c r="C10" s="344"/>
      <c r="D10" s="344"/>
      <c r="E10" s="344"/>
      <c r="F10" s="344"/>
      <c r="G10" s="344"/>
      <c r="H10" s="344"/>
      <c r="I10" s="344"/>
      <c r="J10" s="344"/>
      <c r="K10" s="441"/>
      <c r="L10" s="390" t="s">
        <v>181</v>
      </c>
      <c r="M10" s="362"/>
      <c r="N10" s="362"/>
      <c r="O10" s="362"/>
      <c r="P10" s="362"/>
      <c r="Q10" s="363"/>
      <c r="R10" s="391">
        <v>50568</v>
      </c>
      <c r="S10" s="392"/>
      <c r="T10" s="392"/>
      <c r="U10" s="392"/>
      <c r="V10" s="393"/>
      <c r="W10" s="501"/>
      <c r="X10" s="480"/>
      <c r="Y10" s="480"/>
      <c r="Z10" s="480"/>
      <c r="AA10" s="480"/>
      <c r="AB10" s="480"/>
      <c r="AC10" s="480"/>
      <c r="AD10" s="480"/>
      <c r="AE10" s="480"/>
      <c r="AF10" s="480"/>
      <c r="AG10" s="480"/>
      <c r="AH10" s="480"/>
      <c r="AI10" s="480"/>
      <c r="AJ10" s="480"/>
      <c r="AK10" s="480"/>
      <c r="AL10" s="504"/>
      <c r="AM10" s="361" t="s">
        <v>182</v>
      </c>
      <c r="AN10" s="362"/>
      <c r="AO10" s="362"/>
      <c r="AP10" s="362"/>
      <c r="AQ10" s="362"/>
      <c r="AR10" s="362"/>
      <c r="AS10" s="362"/>
      <c r="AT10" s="363"/>
      <c r="AU10" s="364" t="s">
        <v>71</v>
      </c>
      <c r="AV10" s="365"/>
      <c r="AW10" s="365"/>
      <c r="AX10" s="365"/>
      <c r="AY10" s="366" t="s">
        <v>184</v>
      </c>
      <c r="AZ10" s="367"/>
      <c r="BA10" s="367"/>
      <c r="BB10" s="367"/>
      <c r="BC10" s="367"/>
      <c r="BD10" s="367"/>
      <c r="BE10" s="367"/>
      <c r="BF10" s="367"/>
      <c r="BG10" s="367"/>
      <c r="BH10" s="367"/>
      <c r="BI10" s="367"/>
      <c r="BJ10" s="367"/>
      <c r="BK10" s="367"/>
      <c r="BL10" s="367"/>
      <c r="BM10" s="368"/>
      <c r="BN10" s="369">
        <v>7299</v>
      </c>
      <c r="BO10" s="370"/>
      <c r="BP10" s="370"/>
      <c r="BQ10" s="370"/>
      <c r="BR10" s="370"/>
      <c r="BS10" s="370"/>
      <c r="BT10" s="370"/>
      <c r="BU10" s="371"/>
      <c r="BV10" s="369">
        <v>1952</v>
      </c>
      <c r="BW10" s="370"/>
      <c r="BX10" s="370"/>
      <c r="BY10" s="370"/>
      <c r="BZ10" s="370"/>
      <c r="CA10" s="370"/>
      <c r="CB10" s="370"/>
      <c r="CC10" s="371"/>
      <c r="CD10" s="22" t="s">
        <v>185</v>
      </c>
      <c r="CE10" s="23"/>
      <c r="CF10" s="23"/>
      <c r="CG10" s="23"/>
      <c r="CH10" s="23"/>
      <c r="CI10" s="23"/>
      <c r="CJ10" s="23"/>
      <c r="CK10" s="23"/>
      <c r="CL10" s="23"/>
      <c r="CM10" s="23"/>
      <c r="CN10" s="23"/>
      <c r="CO10" s="23"/>
      <c r="CP10" s="23"/>
      <c r="CQ10" s="23"/>
      <c r="CR10" s="23"/>
      <c r="CS10" s="25"/>
      <c r="CT10" s="27"/>
      <c r="CU10" s="30"/>
      <c r="CV10" s="30"/>
      <c r="CW10" s="30"/>
      <c r="CX10" s="30"/>
      <c r="CY10" s="30"/>
      <c r="CZ10" s="30"/>
      <c r="DA10" s="33"/>
      <c r="DB10" s="27"/>
      <c r="DC10" s="30"/>
      <c r="DD10" s="30"/>
      <c r="DE10" s="30"/>
      <c r="DF10" s="30"/>
      <c r="DG10" s="30"/>
      <c r="DH10" s="30"/>
      <c r="DI10" s="33"/>
    </row>
    <row r="11" spans="1:119" ht="18.75" customHeight="1" x14ac:dyDescent="0.2">
      <c r="A11" s="2"/>
      <c r="B11" s="343"/>
      <c r="C11" s="344"/>
      <c r="D11" s="344"/>
      <c r="E11" s="344"/>
      <c r="F11" s="344"/>
      <c r="G11" s="344"/>
      <c r="H11" s="344"/>
      <c r="I11" s="344"/>
      <c r="J11" s="344"/>
      <c r="K11" s="441"/>
      <c r="L11" s="394" t="s">
        <v>188</v>
      </c>
      <c r="M11" s="395"/>
      <c r="N11" s="395"/>
      <c r="O11" s="395"/>
      <c r="P11" s="395"/>
      <c r="Q11" s="396"/>
      <c r="R11" s="397" t="s">
        <v>189</v>
      </c>
      <c r="S11" s="398"/>
      <c r="T11" s="398"/>
      <c r="U11" s="398"/>
      <c r="V11" s="399"/>
      <c r="W11" s="501"/>
      <c r="X11" s="480"/>
      <c r="Y11" s="480"/>
      <c r="Z11" s="480"/>
      <c r="AA11" s="480"/>
      <c r="AB11" s="480"/>
      <c r="AC11" s="480"/>
      <c r="AD11" s="480"/>
      <c r="AE11" s="480"/>
      <c r="AF11" s="480"/>
      <c r="AG11" s="480"/>
      <c r="AH11" s="480"/>
      <c r="AI11" s="480"/>
      <c r="AJ11" s="480"/>
      <c r="AK11" s="480"/>
      <c r="AL11" s="504"/>
      <c r="AM11" s="361" t="s">
        <v>190</v>
      </c>
      <c r="AN11" s="362"/>
      <c r="AO11" s="362"/>
      <c r="AP11" s="362"/>
      <c r="AQ11" s="362"/>
      <c r="AR11" s="362"/>
      <c r="AS11" s="362"/>
      <c r="AT11" s="363"/>
      <c r="AU11" s="364" t="s">
        <v>71</v>
      </c>
      <c r="AV11" s="365"/>
      <c r="AW11" s="365"/>
      <c r="AX11" s="365"/>
      <c r="AY11" s="366" t="s">
        <v>191</v>
      </c>
      <c r="AZ11" s="367"/>
      <c r="BA11" s="367"/>
      <c r="BB11" s="367"/>
      <c r="BC11" s="367"/>
      <c r="BD11" s="367"/>
      <c r="BE11" s="367"/>
      <c r="BF11" s="367"/>
      <c r="BG11" s="367"/>
      <c r="BH11" s="367"/>
      <c r="BI11" s="367"/>
      <c r="BJ11" s="367"/>
      <c r="BK11" s="367"/>
      <c r="BL11" s="367"/>
      <c r="BM11" s="368"/>
      <c r="BN11" s="369">
        <v>0</v>
      </c>
      <c r="BO11" s="370"/>
      <c r="BP11" s="370"/>
      <c r="BQ11" s="370"/>
      <c r="BR11" s="370"/>
      <c r="BS11" s="370"/>
      <c r="BT11" s="370"/>
      <c r="BU11" s="371"/>
      <c r="BV11" s="369">
        <v>21618</v>
      </c>
      <c r="BW11" s="370"/>
      <c r="BX11" s="370"/>
      <c r="BY11" s="370"/>
      <c r="BZ11" s="370"/>
      <c r="CA11" s="370"/>
      <c r="CB11" s="370"/>
      <c r="CC11" s="371"/>
      <c r="CD11" s="372" t="s">
        <v>194</v>
      </c>
      <c r="CE11" s="373"/>
      <c r="CF11" s="373"/>
      <c r="CG11" s="373"/>
      <c r="CH11" s="373"/>
      <c r="CI11" s="373"/>
      <c r="CJ11" s="373"/>
      <c r="CK11" s="373"/>
      <c r="CL11" s="373"/>
      <c r="CM11" s="373"/>
      <c r="CN11" s="373"/>
      <c r="CO11" s="373"/>
      <c r="CP11" s="373"/>
      <c r="CQ11" s="373"/>
      <c r="CR11" s="373"/>
      <c r="CS11" s="374"/>
      <c r="CT11" s="381" t="s">
        <v>195</v>
      </c>
      <c r="CU11" s="382"/>
      <c r="CV11" s="382"/>
      <c r="CW11" s="382"/>
      <c r="CX11" s="382"/>
      <c r="CY11" s="382"/>
      <c r="CZ11" s="382"/>
      <c r="DA11" s="383"/>
      <c r="DB11" s="381" t="s">
        <v>195</v>
      </c>
      <c r="DC11" s="382"/>
      <c r="DD11" s="382"/>
      <c r="DE11" s="382"/>
      <c r="DF11" s="382"/>
      <c r="DG11" s="382"/>
      <c r="DH11" s="382"/>
      <c r="DI11" s="383"/>
    </row>
    <row r="12" spans="1:119" ht="18.75" customHeight="1" x14ac:dyDescent="0.2">
      <c r="A12" s="2"/>
      <c r="B12" s="528" t="s">
        <v>198</v>
      </c>
      <c r="C12" s="529"/>
      <c r="D12" s="529"/>
      <c r="E12" s="529"/>
      <c r="F12" s="529"/>
      <c r="G12" s="529"/>
      <c r="H12" s="529"/>
      <c r="I12" s="529"/>
      <c r="J12" s="529"/>
      <c r="K12" s="530"/>
      <c r="L12" s="400" t="s">
        <v>199</v>
      </c>
      <c r="M12" s="401"/>
      <c r="N12" s="401"/>
      <c r="O12" s="401"/>
      <c r="P12" s="401"/>
      <c r="Q12" s="402"/>
      <c r="R12" s="403">
        <v>44773</v>
      </c>
      <c r="S12" s="404"/>
      <c r="T12" s="404"/>
      <c r="U12" s="404"/>
      <c r="V12" s="405"/>
      <c r="W12" s="406" t="s">
        <v>8</v>
      </c>
      <c r="X12" s="365"/>
      <c r="Y12" s="365"/>
      <c r="Z12" s="365"/>
      <c r="AA12" s="365"/>
      <c r="AB12" s="407"/>
      <c r="AC12" s="408" t="s">
        <v>112</v>
      </c>
      <c r="AD12" s="409"/>
      <c r="AE12" s="409"/>
      <c r="AF12" s="409"/>
      <c r="AG12" s="410"/>
      <c r="AH12" s="408" t="s">
        <v>201</v>
      </c>
      <c r="AI12" s="409"/>
      <c r="AJ12" s="409"/>
      <c r="AK12" s="409"/>
      <c r="AL12" s="411"/>
      <c r="AM12" s="361" t="s">
        <v>202</v>
      </c>
      <c r="AN12" s="362"/>
      <c r="AO12" s="362"/>
      <c r="AP12" s="362"/>
      <c r="AQ12" s="362"/>
      <c r="AR12" s="362"/>
      <c r="AS12" s="362"/>
      <c r="AT12" s="363"/>
      <c r="AU12" s="364" t="s">
        <v>71</v>
      </c>
      <c r="AV12" s="365"/>
      <c r="AW12" s="365"/>
      <c r="AX12" s="365"/>
      <c r="AY12" s="366" t="s">
        <v>205</v>
      </c>
      <c r="AZ12" s="367"/>
      <c r="BA12" s="367"/>
      <c r="BB12" s="367"/>
      <c r="BC12" s="367"/>
      <c r="BD12" s="367"/>
      <c r="BE12" s="367"/>
      <c r="BF12" s="367"/>
      <c r="BG12" s="367"/>
      <c r="BH12" s="367"/>
      <c r="BI12" s="367"/>
      <c r="BJ12" s="367"/>
      <c r="BK12" s="367"/>
      <c r="BL12" s="367"/>
      <c r="BM12" s="368"/>
      <c r="BN12" s="369">
        <v>577694</v>
      </c>
      <c r="BO12" s="370"/>
      <c r="BP12" s="370"/>
      <c r="BQ12" s="370"/>
      <c r="BR12" s="370"/>
      <c r="BS12" s="370"/>
      <c r="BT12" s="370"/>
      <c r="BU12" s="371"/>
      <c r="BV12" s="369">
        <v>137818</v>
      </c>
      <c r="BW12" s="370"/>
      <c r="BX12" s="370"/>
      <c r="BY12" s="370"/>
      <c r="BZ12" s="370"/>
      <c r="CA12" s="370"/>
      <c r="CB12" s="370"/>
      <c r="CC12" s="371"/>
      <c r="CD12" s="372" t="s">
        <v>206</v>
      </c>
      <c r="CE12" s="373"/>
      <c r="CF12" s="373"/>
      <c r="CG12" s="373"/>
      <c r="CH12" s="373"/>
      <c r="CI12" s="373"/>
      <c r="CJ12" s="373"/>
      <c r="CK12" s="373"/>
      <c r="CL12" s="373"/>
      <c r="CM12" s="373"/>
      <c r="CN12" s="373"/>
      <c r="CO12" s="373"/>
      <c r="CP12" s="373"/>
      <c r="CQ12" s="373"/>
      <c r="CR12" s="373"/>
      <c r="CS12" s="374"/>
      <c r="CT12" s="381" t="s">
        <v>195</v>
      </c>
      <c r="CU12" s="382"/>
      <c r="CV12" s="382"/>
      <c r="CW12" s="382"/>
      <c r="CX12" s="382"/>
      <c r="CY12" s="382"/>
      <c r="CZ12" s="382"/>
      <c r="DA12" s="383"/>
      <c r="DB12" s="381" t="s">
        <v>195</v>
      </c>
      <c r="DC12" s="382"/>
      <c r="DD12" s="382"/>
      <c r="DE12" s="382"/>
      <c r="DF12" s="382"/>
      <c r="DG12" s="382"/>
      <c r="DH12" s="382"/>
      <c r="DI12" s="383"/>
    </row>
    <row r="13" spans="1:119" ht="18.75" customHeight="1" x14ac:dyDescent="0.2">
      <c r="A13" s="2"/>
      <c r="B13" s="531"/>
      <c r="C13" s="532"/>
      <c r="D13" s="532"/>
      <c r="E13" s="532"/>
      <c r="F13" s="532"/>
      <c r="G13" s="532"/>
      <c r="H13" s="532"/>
      <c r="I13" s="532"/>
      <c r="J13" s="532"/>
      <c r="K13" s="533"/>
      <c r="L13" s="14"/>
      <c r="M13" s="412" t="s">
        <v>208</v>
      </c>
      <c r="N13" s="413"/>
      <c r="O13" s="413"/>
      <c r="P13" s="413"/>
      <c r="Q13" s="414"/>
      <c r="R13" s="415">
        <v>43966</v>
      </c>
      <c r="S13" s="416"/>
      <c r="T13" s="416"/>
      <c r="U13" s="416"/>
      <c r="V13" s="417"/>
      <c r="W13" s="516" t="s">
        <v>209</v>
      </c>
      <c r="X13" s="517"/>
      <c r="Y13" s="517"/>
      <c r="Z13" s="517"/>
      <c r="AA13" s="517"/>
      <c r="AB13" s="507"/>
      <c r="AC13" s="391">
        <v>997</v>
      </c>
      <c r="AD13" s="392"/>
      <c r="AE13" s="392"/>
      <c r="AF13" s="392"/>
      <c r="AG13" s="418"/>
      <c r="AH13" s="391">
        <v>1041</v>
      </c>
      <c r="AI13" s="392"/>
      <c r="AJ13" s="392"/>
      <c r="AK13" s="392"/>
      <c r="AL13" s="393"/>
      <c r="AM13" s="361" t="s">
        <v>211</v>
      </c>
      <c r="AN13" s="362"/>
      <c r="AO13" s="362"/>
      <c r="AP13" s="362"/>
      <c r="AQ13" s="362"/>
      <c r="AR13" s="362"/>
      <c r="AS13" s="362"/>
      <c r="AT13" s="363"/>
      <c r="AU13" s="364" t="s">
        <v>213</v>
      </c>
      <c r="AV13" s="365"/>
      <c r="AW13" s="365"/>
      <c r="AX13" s="365"/>
      <c r="AY13" s="366" t="s">
        <v>215</v>
      </c>
      <c r="AZ13" s="367"/>
      <c r="BA13" s="367"/>
      <c r="BB13" s="367"/>
      <c r="BC13" s="367"/>
      <c r="BD13" s="367"/>
      <c r="BE13" s="367"/>
      <c r="BF13" s="367"/>
      <c r="BG13" s="367"/>
      <c r="BH13" s="367"/>
      <c r="BI13" s="367"/>
      <c r="BJ13" s="367"/>
      <c r="BK13" s="367"/>
      <c r="BL13" s="367"/>
      <c r="BM13" s="368"/>
      <c r="BN13" s="369">
        <v>-878958</v>
      </c>
      <c r="BO13" s="370"/>
      <c r="BP13" s="370"/>
      <c r="BQ13" s="370"/>
      <c r="BR13" s="370"/>
      <c r="BS13" s="370"/>
      <c r="BT13" s="370"/>
      <c r="BU13" s="371"/>
      <c r="BV13" s="369">
        <v>-282967</v>
      </c>
      <c r="BW13" s="370"/>
      <c r="BX13" s="370"/>
      <c r="BY13" s="370"/>
      <c r="BZ13" s="370"/>
      <c r="CA13" s="370"/>
      <c r="CB13" s="370"/>
      <c r="CC13" s="371"/>
      <c r="CD13" s="372" t="s">
        <v>216</v>
      </c>
      <c r="CE13" s="373"/>
      <c r="CF13" s="373"/>
      <c r="CG13" s="373"/>
      <c r="CH13" s="373"/>
      <c r="CI13" s="373"/>
      <c r="CJ13" s="373"/>
      <c r="CK13" s="373"/>
      <c r="CL13" s="373"/>
      <c r="CM13" s="373"/>
      <c r="CN13" s="373"/>
      <c r="CO13" s="373"/>
      <c r="CP13" s="373"/>
      <c r="CQ13" s="373"/>
      <c r="CR13" s="373"/>
      <c r="CS13" s="374"/>
      <c r="CT13" s="375">
        <v>7.8</v>
      </c>
      <c r="CU13" s="376"/>
      <c r="CV13" s="376"/>
      <c r="CW13" s="376"/>
      <c r="CX13" s="376"/>
      <c r="CY13" s="376"/>
      <c r="CZ13" s="376"/>
      <c r="DA13" s="377"/>
      <c r="DB13" s="375">
        <v>7.2</v>
      </c>
      <c r="DC13" s="376"/>
      <c r="DD13" s="376"/>
      <c r="DE13" s="376"/>
      <c r="DF13" s="376"/>
      <c r="DG13" s="376"/>
      <c r="DH13" s="376"/>
      <c r="DI13" s="377"/>
    </row>
    <row r="14" spans="1:119" ht="18.75" customHeight="1" x14ac:dyDescent="0.2">
      <c r="A14" s="2"/>
      <c r="B14" s="531"/>
      <c r="C14" s="532"/>
      <c r="D14" s="532"/>
      <c r="E14" s="532"/>
      <c r="F14" s="532"/>
      <c r="G14" s="532"/>
      <c r="H14" s="532"/>
      <c r="I14" s="532"/>
      <c r="J14" s="532"/>
      <c r="K14" s="533"/>
      <c r="L14" s="419" t="s">
        <v>217</v>
      </c>
      <c r="M14" s="420"/>
      <c r="N14" s="420"/>
      <c r="O14" s="420"/>
      <c r="P14" s="420"/>
      <c r="Q14" s="421"/>
      <c r="R14" s="415">
        <v>45534</v>
      </c>
      <c r="S14" s="416"/>
      <c r="T14" s="416"/>
      <c r="U14" s="416"/>
      <c r="V14" s="417"/>
      <c r="W14" s="502"/>
      <c r="X14" s="503"/>
      <c r="Y14" s="503"/>
      <c r="Z14" s="503"/>
      <c r="AA14" s="503"/>
      <c r="AB14" s="493"/>
      <c r="AC14" s="422">
        <v>5</v>
      </c>
      <c r="AD14" s="423"/>
      <c r="AE14" s="423"/>
      <c r="AF14" s="423"/>
      <c r="AG14" s="424"/>
      <c r="AH14" s="422">
        <v>4.8</v>
      </c>
      <c r="AI14" s="423"/>
      <c r="AJ14" s="423"/>
      <c r="AK14" s="423"/>
      <c r="AL14" s="425"/>
      <c r="AM14" s="361"/>
      <c r="AN14" s="362"/>
      <c r="AO14" s="362"/>
      <c r="AP14" s="362"/>
      <c r="AQ14" s="362"/>
      <c r="AR14" s="362"/>
      <c r="AS14" s="362"/>
      <c r="AT14" s="363"/>
      <c r="AU14" s="364"/>
      <c r="AV14" s="365"/>
      <c r="AW14" s="365"/>
      <c r="AX14" s="365"/>
      <c r="AY14" s="366"/>
      <c r="AZ14" s="367"/>
      <c r="BA14" s="367"/>
      <c r="BB14" s="367"/>
      <c r="BC14" s="367"/>
      <c r="BD14" s="367"/>
      <c r="BE14" s="367"/>
      <c r="BF14" s="367"/>
      <c r="BG14" s="367"/>
      <c r="BH14" s="367"/>
      <c r="BI14" s="367"/>
      <c r="BJ14" s="367"/>
      <c r="BK14" s="367"/>
      <c r="BL14" s="367"/>
      <c r="BM14" s="368"/>
      <c r="BN14" s="369"/>
      <c r="BO14" s="370"/>
      <c r="BP14" s="370"/>
      <c r="BQ14" s="370"/>
      <c r="BR14" s="370"/>
      <c r="BS14" s="370"/>
      <c r="BT14" s="370"/>
      <c r="BU14" s="371"/>
      <c r="BV14" s="369"/>
      <c r="BW14" s="370"/>
      <c r="BX14" s="370"/>
      <c r="BY14" s="370"/>
      <c r="BZ14" s="370"/>
      <c r="CA14" s="370"/>
      <c r="CB14" s="370"/>
      <c r="CC14" s="371"/>
      <c r="CD14" s="426" t="s">
        <v>221</v>
      </c>
      <c r="CE14" s="427"/>
      <c r="CF14" s="427"/>
      <c r="CG14" s="427"/>
      <c r="CH14" s="427"/>
      <c r="CI14" s="427"/>
      <c r="CJ14" s="427"/>
      <c r="CK14" s="427"/>
      <c r="CL14" s="427"/>
      <c r="CM14" s="427"/>
      <c r="CN14" s="427"/>
      <c r="CO14" s="427"/>
      <c r="CP14" s="427"/>
      <c r="CQ14" s="427"/>
      <c r="CR14" s="427"/>
      <c r="CS14" s="428"/>
      <c r="CT14" s="429">
        <v>48.2</v>
      </c>
      <c r="CU14" s="430"/>
      <c r="CV14" s="430"/>
      <c r="CW14" s="430"/>
      <c r="CX14" s="430"/>
      <c r="CY14" s="430"/>
      <c r="CZ14" s="430"/>
      <c r="DA14" s="431"/>
      <c r="DB14" s="429">
        <v>51.3</v>
      </c>
      <c r="DC14" s="430"/>
      <c r="DD14" s="430"/>
      <c r="DE14" s="430"/>
      <c r="DF14" s="430"/>
      <c r="DG14" s="430"/>
      <c r="DH14" s="430"/>
      <c r="DI14" s="431"/>
    </row>
    <row r="15" spans="1:119" ht="18.75" customHeight="1" x14ac:dyDescent="0.2">
      <c r="A15" s="2"/>
      <c r="B15" s="531"/>
      <c r="C15" s="532"/>
      <c r="D15" s="532"/>
      <c r="E15" s="532"/>
      <c r="F15" s="532"/>
      <c r="G15" s="532"/>
      <c r="H15" s="532"/>
      <c r="I15" s="532"/>
      <c r="J15" s="532"/>
      <c r="K15" s="533"/>
      <c r="L15" s="14"/>
      <c r="M15" s="412" t="s">
        <v>208</v>
      </c>
      <c r="N15" s="413"/>
      <c r="O15" s="413"/>
      <c r="P15" s="413"/>
      <c r="Q15" s="414"/>
      <c r="R15" s="415">
        <v>44843</v>
      </c>
      <c r="S15" s="416"/>
      <c r="T15" s="416"/>
      <c r="U15" s="416"/>
      <c r="V15" s="417"/>
      <c r="W15" s="516" t="s">
        <v>6</v>
      </c>
      <c r="X15" s="517"/>
      <c r="Y15" s="517"/>
      <c r="Z15" s="517"/>
      <c r="AA15" s="517"/>
      <c r="AB15" s="507"/>
      <c r="AC15" s="391">
        <v>6428</v>
      </c>
      <c r="AD15" s="392"/>
      <c r="AE15" s="392"/>
      <c r="AF15" s="392"/>
      <c r="AG15" s="418"/>
      <c r="AH15" s="391">
        <v>7054</v>
      </c>
      <c r="AI15" s="392"/>
      <c r="AJ15" s="392"/>
      <c r="AK15" s="392"/>
      <c r="AL15" s="393"/>
      <c r="AM15" s="361"/>
      <c r="AN15" s="362"/>
      <c r="AO15" s="362"/>
      <c r="AP15" s="362"/>
      <c r="AQ15" s="362"/>
      <c r="AR15" s="362"/>
      <c r="AS15" s="362"/>
      <c r="AT15" s="363"/>
      <c r="AU15" s="364"/>
      <c r="AV15" s="365"/>
      <c r="AW15" s="365"/>
      <c r="AX15" s="365"/>
      <c r="AY15" s="349" t="s">
        <v>222</v>
      </c>
      <c r="AZ15" s="350"/>
      <c r="BA15" s="350"/>
      <c r="BB15" s="350"/>
      <c r="BC15" s="350"/>
      <c r="BD15" s="350"/>
      <c r="BE15" s="350"/>
      <c r="BF15" s="350"/>
      <c r="BG15" s="350"/>
      <c r="BH15" s="350"/>
      <c r="BI15" s="350"/>
      <c r="BJ15" s="350"/>
      <c r="BK15" s="350"/>
      <c r="BL15" s="350"/>
      <c r="BM15" s="351"/>
      <c r="BN15" s="352">
        <v>6596737</v>
      </c>
      <c r="BO15" s="353"/>
      <c r="BP15" s="353"/>
      <c r="BQ15" s="353"/>
      <c r="BR15" s="353"/>
      <c r="BS15" s="353"/>
      <c r="BT15" s="353"/>
      <c r="BU15" s="354"/>
      <c r="BV15" s="352">
        <v>6411479</v>
      </c>
      <c r="BW15" s="353"/>
      <c r="BX15" s="353"/>
      <c r="BY15" s="353"/>
      <c r="BZ15" s="353"/>
      <c r="CA15" s="353"/>
      <c r="CB15" s="353"/>
      <c r="CC15" s="354"/>
      <c r="CD15" s="355" t="s">
        <v>207</v>
      </c>
      <c r="CE15" s="356"/>
      <c r="CF15" s="356"/>
      <c r="CG15" s="356"/>
      <c r="CH15" s="356"/>
      <c r="CI15" s="356"/>
      <c r="CJ15" s="356"/>
      <c r="CK15" s="356"/>
      <c r="CL15" s="356"/>
      <c r="CM15" s="356"/>
      <c r="CN15" s="356"/>
      <c r="CO15" s="356"/>
      <c r="CP15" s="356"/>
      <c r="CQ15" s="356"/>
      <c r="CR15" s="356"/>
      <c r="CS15" s="357"/>
      <c r="CT15" s="28"/>
      <c r="CU15" s="31"/>
      <c r="CV15" s="31"/>
      <c r="CW15" s="31"/>
      <c r="CX15" s="31"/>
      <c r="CY15" s="31"/>
      <c r="CZ15" s="31"/>
      <c r="DA15" s="34"/>
      <c r="DB15" s="28"/>
      <c r="DC15" s="31"/>
      <c r="DD15" s="31"/>
      <c r="DE15" s="31"/>
      <c r="DF15" s="31"/>
      <c r="DG15" s="31"/>
      <c r="DH15" s="31"/>
      <c r="DI15" s="34"/>
    </row>
    <row r="16" spans="1:119" ht="18.75" customHeight="1" x14ac:dyDescent="0.2">
      <c r="A16" s="2"/>
      <c r="B16" s="531"/>
      <c r="C16" s="532"/>
      <c r="D16" s="532"/>
      <c r="E16" s="532"/>
      <c r="F16" s="532"/>
      <c r="G16" s="532"/>
      <c r="H16" s="532"/>
      <c r="I16" s="532"/>
      <c r="J16" s="532"/>
      <c r="K16" s="533"/>
      <c r="L16" s="419" t="s">
        <v>224</v>
      </c>
      <c r="M16" s="432"/>
      <c r="N16" s="432"/>
      <c r="O16" s="432"/>
      <c r="P16" s="432"/>
      <c r="Q16" s="433"/>
      <c r="R16" s="434" t="s">
        <v>225</v>
      </c>
      <c r="S16" s="435"/>
      <c r="T16" s="435"/>
      <c r="U16" s="435"/>
      <c r="V16" s="436"/>
      <c r="W16" s="502"/>
      <c r="X16" s="503"/>
      <c r="Y16" s="503"/>
      <c r="Z16" s="503"/>
      <c r="AA16" s="503"/>
      <c r="AB16" s="493"/>
      <c r="AC16" s="422">
        <v>31.9</v>
      </c>
      <c r="AD16" s="423"/>
      <c r="AE16" s="423"/>
      <c r="AF16" s="423"/>
      <c r="AG16" s="424"/>
      <c r="AH16" s="422">
        <v>32.799999999999997</v>
      </c>
      <c r="AI16" s="423"/>
      <c r="AJ16" s="423"/>
      <c r="AK16" s="423"/>
      <c r="AL16" s="425"/>
      <c r="AM16" s="361"/>
      <c r="AN16" s="362"/>
      <c r="AO16" s="362"/>
      <c r="AP16" s="362"/>
      <c r="AQ16" s="362"/>
      <c r="AR16" s="362"/>
      <c r="AS16" s="362"/>
      <c r="AT16" s="363"/>
      <c r="AU16" s="364"/>
      <c r="AV16" s="365"/>
      <c r="AW16" s="365"/>
      <c r="AX16" s="365"/>
      <c r="AY16" s="366" t="s">
        <v>110</v>
      </c>
      <c r="AZ16" s="367"/>
      <c r="BA16" s="367"/>
      <c r="BB16" s="367"/>
      <c r="BC16" s="367"/>
      <c r="BD16" s="367"/>
      <c r="BE16" s="367"/>
      <c r="BF16" s="367"/>
      <c r="BG16" s="367"/>
      <c r="BH16" s="367"/>
      <c r="BI16" s="367"/>
      <c r="BJ16" s="367"/>
      <c r="BK16" s="367"/>
      <c r="BL16" s="367"/>
      <c r="BM16" s="368"/>
      <c r="BN16" s="369">
        <v>11685261</v>
      </c>
      <c r="BO16" s="370"/>
      <c r="BP16" s="370"/>
      <c r="BQ16" s="370"/>
      <c r="BR16" s="370"/>
      <c r="BS16" s="370"/>
      <c r="BT16" s="370"/>
      <c r="BU16" s="371"/>
      <c r="BV16" s="369">
        <v>11456638</v>
      </c>
      <c r="BW16" s="370"/>
      <c r="BX16" s="370"/>
      <c r="BY16" s="370"/>
      <c r="BZ16" s="370"/>
      <c r="CA16" s="370"/>
      <c r="CB16" s="370"/>
      <c r="CC16" s="371"/>
      <c r="CD16" s="21"/>
      <c r="CE16" s="537"/>
      <c r="CF16" s="537"/>
      <c r="CG16" s="537"/>
      <c r="CH16" s="537"/>
      <c r="CI16" s="537"/>
      <c r="CJ16" s="537"/>
      <c r="CK16" s="537"/>
      <c r="CL16" s="537"/>
      <c r="CM16" s="537"/>
      <c r="CN16" s="537"/>
      <c r="CO16" s="537"/>
      <c r="CP16" s="537"/>
      <c r="CQ16" s="537"/>
      <c r="CR16" s="537"/>
      <c r="CS16" s="538"/>
      <c r="CT16" s="375"/>
      <c r="CU16" s="376"/>
      <c r="CV16" s="376"/>
      <c r="CW16" s="376"/>
      <c r="CX16" s="376"/>
      <c r="CY16" s="376"/>
      <c r="CZ16" s="376"/>
      <c r="DA16" s="377"/>
      <c r="DB16" s="375"/>
      <c r="DC16" s="376"/>
      <c r="DD16" s="376"/>
      <c r="DE16" s="376"/>
      <c r="DF16" s="376"/>
      <c r="DG16" s="376"/>
      <c r="DH16" s="376"/>
      <c r="DI16" s="377"/>
    </row>
    <row r="17" spans="1:113" ht="18.75" customHeight="1" x14ac:dyDescent="0.2">
      <c r="A17" s="2"/>
      <c r="B17" s="534"/>
      <c r="C17" s="535"/>
      <c r="D17" s="535"/>
      <c r="E17" s="535"/>
      <c r="F17" s="535"/>
      <c r="G17" s="535"/>
      <c r="H17" s="535"/>
      <c r="I17" s="535"/>
      <c r="J17" s="535"/>
      <c r="K17" s="536"/>
      <c r="L17" s="15"/>
      <c r="M17" s="437" t="s">
        <v>105</v>
      </c>
      <c r="N17" s="438"/>
      <c r="O17" s="438"/>
      <c r="P17" s="438"/>
      <c r="Q17" s="439"/>
      <c r="R17" s="434" t="s">
        <v>226</v>
      </c>
      <c r="S17" s="435"/>
      <c r="T17" s="435"/>
      <c r="U17" s="435"/>
      <c r="V17" s="436"/>
      <c r="W17" s="516" t="s">
        <v>98</v>
      </c>
      <c r="X17" s="517"/>
      <c r="Y17" s="517"/>
      <c r="Z17" s="517"/>
      <c r="AA17" s="517"/>
      <c r="AB17" s="507"/>
      <c r="AC17" s="391">
        <v>12708</v>
      </c>
      <c r="AD17" s="392"/>
      <c r="AE17" s="392"/>
      <c r="AF17" s="392"/>
      <c r="AG17" s="418"/>
      <c r="AH17" s="391">
        <v>13382</v>
      </c>
      <c r="AI17" s="392"/>
      <c r="AJ17" s="392"/>
      <c r="AK17" s="392"/>
      <c r="AL17" s="393"/>
      <c r="AM17" s="361"/>
      <c r="AN17" s="362"/>
      <c r="AO17" s="362"/>
      <c r="AP17" s="362"/>
      <c r="AQ17" s="362"/>
      <c r="AR17" s="362"/>
      <c r="AS17" s="362"/>
      <c r="AT17" s="363"/>
      <c r="AU17" s="364"/>
      <c r="AV17" s="365"/>
      <c r="AW17" s="365"/>
      <c r="AX17" s="365"/>
      <c r="AY17" s="366" t="s">
        <v>228</v>
      </c>
      <c r="AZ17" s="367"/>
      <c r="BA17" s="367"/>
      <c r="BB17" s="367"/>
      <c r="BC17" s="367"/>
      <c r="BD17" s="367"/>
      <c r="BE17" s="367"/>
      <c r="BF17" s="367"/>
      <c r="BG17" s="367"/>
      <c r="BH17" s="367"/>
      <c r="BI17" s="367"/>
      <c r="BJ17" s="367"/>
      <c r="BK17" s="367"/>
      <c r="BL17" s="367"/>
      <c r="BM17" s="368"/>
      <c r="BN17" s="369">
        <v>8353777</v>
      </c>
      <c r="BO17" s="370"/>
      <c r="BP17" s="370"/>
      <c r="BQ17" s="370"/>
      <c r="BR17" s="370"/>
      <c r="BS17" s="370"/>
      <c r="BT17" s="370"/>
      <c r="BU17" s="371"/>
      <c r="BV17" s="369">
        <v>8123823</v>
      </c>
      <c r="BW17" s="370"/>
      <c r="BX17" s="370"/>
      <c r="BY17" s="370"/>
      <c r="BZ17" s="370"/>
      <c r="CA17" s="370"/>
      <c r="CB17" s="370"/>
      <c r="CC17" s="371"/>
      <c r="CD17" s="21"/>
      <c r="CE17" s="537"/>
      <c r="CF17" s="537"/>
      <c r="CG17" s="537"/>
      <c r="CH17" s="537"/>
      <c r="CI17" s="537"/>
      <c r="CJ17" s="537"/>
      <c r="CK17" s="537"/>
      <c r="CL17" s="537"/>
      <c r="CM17" s="537"/>
      <c r="CN17" s="537"/>
      <c r="CO17" s="537"/>
      <c r="CP17" s="537"/>
      <c r="CQ17" s="537"/>
      <c r="CR17" s="537"/>
      <c r="CS17" s="538"/>
      <c r="CT17" s="375"/>
      <c r="CU17" s="376"/>
      <c r="CV17" s="376"/>
      <c r="CW17" s="376"/>
      <c r="CX17" s="376"/>
      <c r="CY17" s="376"/>
      <c r="CZ17" s="376"/>
      <c r="DA17" s="377"/>
      <c r="DB17" s="375"/>
      <c r="DC17" s="376"/>
      <c r="DD17" s="376"/>
      <c r="DE17" s="376"/>
      <c r="DF17" s="376"/>
      <c r="DG17" s="376"/>
      <c r="DH17" s="376"/>
      <c r="DI17" s="377"/>
    </row>
    <row r="18" spans="1:113" ht="18.75" customHeight="1" x14ac:dyDescent="0.2">
      <c r="A18" s="2"/>
      <c r="B18" s="440" t="s">
        <v>229</v>
      </c>
      <c r="C18" s="441"/>
      <c r="D18" s="441"/>
      <c r="E18" s="442"/>
      <c r="F18" s="442"/>
      <c r="G18" s="442"/>
      <c r="H18" s="442"/>
      <c r="I18" s="442"/>
      <c r="J18" s="442"/>
      <c r="K18" s="442"/>
      <c r="L18" s="443">
        <v>136.07</v>
      </c>
      <c r="M18" s="443"/>
      <c r="N18" s="443"/>
      <c r="O18" s="443"/>
      <c r="P18" s="443"/>
      <c r="Q18" s="443"/>
      <c r="R18" s="444"/>
      <c r="S18" s="444"/>
      <c r="T18" s="444"/>
      <c r="U18" s="444"/>
      <c r="V18" s="445"/>
      <c r="W18" s="518"/>
      <c r="X18" s="519"/>
      <c r="Y18" s="519"/>
      <c r="Z18" s="519"/>
      <c r="AA18" s="519"/>
      <c r="AB18" s="510"/>
      <c r="AC18" s="446">
        <v>63.1</v>
      </c>
      <c r="AD18" s="447"/>
      <c r="AE18" s="447"/>
      <c r="AF18" s="447"/>
      <c r="AG18" s="448"/>
      <c r="AH18" s="446">
        <v>62.3</v>
      </c>
      <c r="AI18" s="447"/>
      <c r="AJ18" s="447"/>
      <c r="AK18" s="447"/>
      <c r="AL18" s="449"/>
      <c r="AM18" s="361"/>
      <c r="AN18" s="362"/>
      <c r="AO18" s="362"/>
      <c r="AP18" s="362"/>
      <c r="AQ18" s="362"/>
      <c r="AR18" s="362"/>
      <c r="AS18" s="362"/>
      <c r="AT18" s="363"/>
      <c r="AU18" s="364"/>
      <c r="AV18" s="365"/>
      <c r="AW18" s="365"/>
      <c r="AX18" s="365"/>
      <c r="AY18" s="366" t="s">
        <v>230</v>
      </c>
      <c r="AZ18" s="367"/>
      <c r="BA18" s="367"/>
      <c r="BB18" s="367"/>
      <c r="BC18" s="367"/>
      <c r="BD18" s="367"/>
      <c r="BE18" s="367"/>
      <c r="BF18" s="367"/>
      <c r="BG18" s="367"/>
      <c r="BH18" s="367"/>
      <c r="BI18" s="367"/>
      <c r="BJ18" s="367"/>
      <c r="BK18" s="367"/>
      <c r="BL18" s="367"/>
      <c r="BM18" s="368"/>
      <c r="BN18" s="369">
        <v>13333558</v>
      </c>
      <c r="BO18" s="370"/>
      <c r="BP18" s="370"/>
      <c r="BQ18" s="370"/>
      <c r="BR18" s="370"/>
      <c r="BS18" s="370"/>
      <c r="BT18" s="370"/>
      <c r="BU18" s="371"/>
      <c r="BV18" s="369">
        <v>12887588</v>
      </c>
      <c r="BW18" s="370"/>
      <c r="BX18" s="370"/>
      <c r="BY18" s="370"/>
      <c r="BZ18" s="370"/>
      <c r="CA18" s="370"/>
      <c r="CB18" s="370"/>
      <c r="CC18" s="371"/>
      <c r="CD18" s="21"/>
      <c r="CE18" s="537"/>
      <c r="CF18" s="537"/>
      <c r="CG18" s="537"/>
      <c r="CH18" s="537"/>
      <c r="CI18" s="537"/>
      <c r="CJ18" s="537"/>
      <c r="CK18" s="537"/>
      <c r="CL18" s="537"/>
      <c r="CM18" s="537"/>
      <c r="CN18" s="537"/>
      <c r="CO18" s="537"/>
      <c r="CP18" s="537"/>
      <c r="CQ18" s="537"/>
      <c r="CR18" s="537"/>
      <c r="CS18" s="538"/>
      <c r="CT18" s="375"/>
      <c r="CU18" s="376"/>
      <c r="CV18" s="376"/>
      <c r="CW18" s="376"/>
      <c r="CX18" s="376"/>
      <c r="CY18" s="376"/>
      <c r="CZ18" s="376"/>
      <c r="DA18" s="377"/>
      <c r="DB18" s="375"/>
      <c r="DC18" s="376"/>
      <c r="DD18" s="376"/>
      <c r="DE18" s="376"/>
      <c r="DF18" s="376"/>
      <c r="DG18" s="376"/>
      <c r="DH18" s="376"/>
      <c r="DI18" s="377"/>
    </row>
    <row r="19" spans="1:113" ht="18.75" customHeight="1" x14ac:dyDescent="0.2">
      <c r="A19" s="2"/>
      <c r="B19" s="440" t="s">
        <v>55</v>
      </c>
      <c r="C19" s="441"/>
      <c r="D19" s="441"/>
      <c r="E19" s="442"/>
      <c r="F19" s="442"/>
      <c r="G19" s="442"/>
      <c r="H19" s="442"/>
      <c r="I19" s="442"/>
      <c r="J19" s="442"/>
      <c r="K19" s="442"/>
      <c r="L19" s="450">
        <v>339</v>
      </c>
      <c r="M19" s="450"/>
      <c r="N19" s="450"/>
      <c r="O19" s="450"/>
      <c r="P19" s="450"/>
      <c r="Q19" s="450"/>
      <c r="R19" s="451"/>
      <c r="S19" s="451"/>
      <c r="T19" s="451"/>
      <c r="U19" s="451"/>
      <c r="V19" s="452"/>
      <c r="W19" s="346"/>
      <c r="X19" s="347"/>
      <c r="Y19" s="347"/>
      <c r="Z19" s="347"/>
      <c r="AA19" s="347"/>
      <c r="AB19" s="347"/>
      <c r="AC19" s="453"/>
      <c r="AD19" s="453"/>
      <c r="AE19" s="453"/>
      <c r="AF19" s="453"/>
      <c r="AG19" s="453"/>
      <c r="AH19" s="453"/>
      <c r="AI19" s="453"/>
      <c r="AJ19" s="453"/>
      <c r="AK19" s="453"/>
      <c r="AL19" s="454"/>
      <c r="AM19" s="361"/>
      <c r="AN19" s="362"/>
      <c r="AO19" s="362"/>
      <c r="AP19" s="362"/>
      <c r="AQ19" s="362"/>
      <c r="AR19" s="362"/>
      <c r="AS19" s="362"/>
      <c r="AT19" s="363"/>
      <c r="AU19" s="364"/>
      <c r="AV19" s="365"/>
      <c r="AW19" s="365"/>
      <c r="AX19" s="365"/>
      <c r="AY19" s="366" t="s">
        <v>129</v>
      </c>
      <c r="AZ19" s="367"/>
      <c r="BA19" s="367"/>
      <c r="BB19" s="367"/>
      <c r="BC19" s="367"/>
      <c r="BD19" s="367"/>
      <c r="BE19" s="367"/>
      <c r="BF19" s="367"/>
      <c r="BG19" s="367"/>
      <c r="BH19" s="367"/>
      <c r="BI19" s="367"/>
      <c r="BJ19" s="367"/>
      <c r="BK19" s="367"/>
      <c r="BL19" s="367"/>
      <c r="BM19" s="368"/>
      <c r="BN19" s="369">
        <v>17678930</v>
      </c>
      <c r="BO19" s="370"/>
      <c r="BP19" s="370"/>
      <c r="BQ19" s="370"/>
      <c r="BR19" s="370"/>
      <c r="BS19" s="370"/>
      <c r="BT19" s="370"/>
      <c r="BU19" s="371"/>
      <c r="BV19" s="369">
        <v>16879623</v>
      </c>
      <c r="BW19" s="370"/>
      <c r="BX19" s="370"/>
      <c r="BY19" s="370"/>
      <c r="BZ19" s="370"/>
      <c r="CA19" s="370"/>
      <c r="CB19" s="370"/>
      <c r="CC19" s="371"/>
      <c r="CD19" s="21"/>
      <c r="CE19" s="537"/>
      <c r="CF19" s="537"/>
      <c r="CG19" s="537"/>
      <c r="CH19" s="537"/>
      <c r="CI19" s="537"/>
      <c r="CJ19" s="537"/>
      <c r="CK19" s="537"/>
      <c r="CL19" s="537"/>
      <c r="CM19" s="537"/>
      <c r="CN19" s="537"/>
      <c r="CO19" s="537"/>
      <c r="CP19" s="537"/>
      <c r="CQ19" s="537"/>
      <c r="CR19" s="537"/>
      <c r="CS19" s="538"/>
      <c r="CT19" s="375"/>
      <c r="CU19" s="376"/>
      <c r="CV19" s="376"/>
      <c r="CW19" s="376"/>
      <c r="CX19" s="376"/>
      <c r="CY19" s="376"/>
      <c r="CZ19" s="376"/>
      <c r="DA19" s="377"/>
      <c r="DB19" s="375"/>
      <c r="DC19" s="376"/>
      <c r="DD19" s="376"/>
      <c r="DE19" s="376"/>
      <c r="DF19" s="376"/>
      <c r="DG19" s="376"/>
      <c r="DH19" s="376"/>
      <c r="DI19" s="377"/>
    </row>
    <row r="20" spans="1:113" ht="18.75" customHeight="1" x14ac:dyDescent="0.2">
      <c r="A20" s="2"/>
      <c r="B20" s="440" t="s">
        <v>233</v>
      </c>
      <c r="C20" s="441"/>
      <c r="D20" s="441"/>
      <c r="E20" s="442"/>
      <c r="F20" s="442"/>
      <c r="G20" s="442"/>
      <c r="H20" s="442"/>
      <c r="I20" s="442"/>
      <c r="J20" s="442"/>
      <c r="K20" s="442"/>
      <c r="L20" s="450">
        <v>18466</v>
      </c>
      <c r="M20" s="450"/>
      <c r="N20" s="450"/>
      <c r="O20" s="450"/>
      <c r="P20" s="450"/>
      <c r="Q20" s="450"/>
      <c r="R20" s="451"/>
      <c r="S20" s="451"/>
      <c r="T20" s="451"/>
      <c r="U20" s="451"/>
      <c r="V20" s="452"/>
      <c r="W20" s="518"/>
      <c r="X20" s="519"/>
      <c r="Y20" s="519"/>
      <c r="Z20" s="519"/>
      <c r="AA20" s="519"/>
      <c r="AB20" s="519"/>
      <c r="AC20" s="455"/>
      <c r="AD20" s="455"/>
      <c r="AE20" s="455"/>
      <c r="AF20" s="455"/>
      <c r="AG20" s="455"/>
      <c r="AH20" s="455"/>
      <c r="AI20" s="455"/>
      <c r="AJ20" s="455"/>
      <c r="AK20" s="455"/>
      <c r="AL20" s="456"/>
      <c r="AM20" s="457"/>
      <c r="AN20" s="395"/>
      <c r="AO20" s="395"/>
      <c r="AP20" s="395"/>
      <c r="AQ20" s="395"/>
      <c r="AR20" s="395"/>
      <c r="AS20" s="395"/>
      <c r="AT20" s="396"/>
      <c r="AU20" s="458"/>
      <c r="AV20" s="459"/>
      <c r="AW20" s="459"/>
      <c r="AX20" s="460"/>
      <c r="AY20" s="366"/>
      <c r="AZ20" s="367"/>
      <c r="BA20" s="367"/>
      <c r="BB20" s="367"/>
      <c r="BC20" s="367"/>
      <c r="BD20" s="367"/>
      <c r="BE20" s="367"/>
      <c r="BF20" s="367"/>
      <c r="BG20" s="367"/>
      <c r="BH20" s="367"/>
      <c r="BI20" s="367"/>
      <c r="BJ20" s="367"/>
      <c r="BK20" s="367"/>
      <c r="BL20" s="367"/>
      <c r="BM20" s="368"/>
      <c r="BN20" s="369"/>
      <c r="BO20" s="370"/>
      <c r="BP20" s="370"/>
      <c r="BQ20" s="370"/>
      <c r="BR20" s="370"/>
      <c r="BS20" s="370"/>
      <c r="BT20" s="370"/>
      <c r="BU20" s="371"/>
      <c r="BV20" s="369"/>
      <c r="BW20" s="370"/>
      <c r="BX20" s="370"/>
      <c r="BY20" s="370"/>
      <c r="BZ20" s="370"/>
      <c r="CA20" s="370"/>
      <c r="CB20" s="370"/>
      <c r="CC20" s="371"/>
      <c r="CD20" s="21"/>
      <c r="CE20" s="537"/>
      <c r="CF20" s="537"/>
      <c r="CG20" s="537"/>
      <c r="CH20" s="537"/>
      <c r="CI20" s="537"/>
      <c r="CJ20" s="537"/>
      <c r="CK20" s="537"/>
      <c r="CL20" s="537"/>
      <c r="CM20" s="537"/>
      <c r="CN20" s="537"/>
      <c r="CO20" s="537"/>
      <c r="CP20" s="537"/>
      <c r="CQ20" s="537"/>
      <c r="CR20" s="537"/>
      <c r="CS20" s="538"/>
      <c r="CT20" s="375"/>
      <c r="CU20" s="376"/>
      <c r="CV20" s="376"/>
      <c r="CW20" s="376"/>
      <c r="CX20" s="376"/>
      <c r="CY20" s="376"/>
      <c r="CZ20" s="376"/>
      <c r="DA20" s="377"/>
      <c r="DB20" s="375"/>
      <c r="DC20" s="376"/>
      <c r="DD20" s="376"/>
      <c r="DE20" s="376"/>
      <c r="DF20" s="376"/>
      <c r="DG20" s="376"/>
      <c r="DH20" s="376"/>
      <c r="DI20" s="377"/>
    </row>
    <row r="21" spans="1:113" ht="18.75" customHeight="1" x14ac:dyDescent="0.2">
      <c r="A21" s="2"/>
      <c r="B21" s="461" t="s">
        <v>234</v>
      </c>
      <c r="C21" s="462"/>
      <c r="D21" s="462"/>
      <c r="E21" s="462"/>
      <c r="F21" s="462"/>
      <c r="G21" s="462"/>
      <c r="H21" s="462"/>
      <c r="I21" s="462"/>
      <c r="J21" s="462"/>
      <c r="K21" s="462"/>
      <c r="L21" s="462"/>
      <c r="M21" s="462"/>
      <c r="N21" s="462"/>
      <c r="O21" s="462"/>
      <c r="P21" s="462"/>
      <c r="Q21" s="462"/>
      <c r="R21" s="462"/>
      <c r="S21" s="462"/>
      <c r="T21" s="462"/>
      <c r="U21" s="462"/>
      <c r="V21" s="462"/>
      <c r="W21" s="462"/>
      <c r="X21" s="462"/>
      <c r="Y21" s="462"/>
      <c r="Z21" s="462"/>
      <c r="AA21" s="462"/>
      <c r="AB21" s="462"/>
      <c r="AC21" s="462"/>
      <c r="AD21" s="462"/>
      <c r="AE21" s="462"/>
      <c r="AF21" s="462"/>
      <c r="AG21" s="462"/>
      <c r="AH21" s="462"/>
      <c r="AI21" s="462"/>
      <c r="AJ21" s="462"/>
      <c r="AK21" s="462"/>
      <c r="AL21" s="462"/>
      <c r="AM21" s="462"/>
      <c r="AN21" s="462"/>
      <c r="AO21" s="462"/>
      <c r="AP21" s="462"/>
      <c r="AQ21" s="462"/>
      <c r="AR21" s="462"/>
      <c r="AS21" s="462"/>
      <c r="AT21" s="462"/>
      <c r="AU21" s="462"/>
      <c r="AV21" s="462"/>
      <c r="AW21" s="462"/>
      <c r="AX21" s="463"/>
      <c r="AY21" s="464"/>
      <c r="AZ21" s="465"/>
      <c r="BA21" s="465"/>
      <c r="BB21" s="465"/>
      <c r="BC21" s="465"/>
      <c r="BD21" s="465"/>
      <c r="BE21" s="465"/>
      <c r="BF21" s="465"/>
      <c r="BG21" s="465"/>
      <c r="BH21" s="465"/>
      <c r="BI21" s="465"/>
      <c r="BJ21" s="465"/>
      <c r="BK21" s="465"/>
      <c r="BL21" s="465"/>
      <c r="BM21" s="466"/>
      <c r="BN21" s="467"/>
      <c r="BO21" s="468"/>
      <c r="BP21" s="468"/>
      <c r="BQ21" s="468"/>
      <c r="BR21" s="468"/>
      <c r="BS21" s="468"/>
      <c r="BT21" s="468"/>
      <c r="BU21" s="469"/>
      <c r="BV21" s="467"/>
      <c r="BW21" s="468"/>
      <c r="BX21" s="468"/>
      <c r="BY21" s="468"/>
      <c r="BZ21" s="468"/>
      <c r="CA21" s="468"/>
      <c r="CB21" s="468"/>
      <c r="CC21" s="469"/>
      <c r="CD21" s="21"/>
      <c r="CE21" s="537"/>
      <c r="CF21" s="537"/>
      <c r="CG21" s="537"/>
      <c r="CH21" s="537"/>
      <c r="CI21" s="537"/>
      <c r="CJ21" s="537"/>
      <c r="CK21" s="537"/>
      <c r="CL21" s="537"/>
      <c r="CM21" s="537"/>
      <c r="CN21" s="537"/>
      <c r="CO21" s="537"/>
      <c r="CP21" s="537"/>
      <c r="CQ21" s="537"/>
      <c r="CR21" s="537"/>
      <c r="CS21" s="538"/>
      <c r="CT21" s="375"/>
      <c r="CU21" s="376"/>
      <c r="CV21" s="376"/>
      <c r="CW21" s="376"/>
      <c r="CX21" s="376"/>
      <c r="CY21" s="376"/>
      <c r="CZ21" s="376"/>
      <c r="DA21" s="377"/>
      <c r="DB21" s="375"/>
      <c r="DC21" s="376"/>
      <c r="DD21" s="376"/>
      <c r="DE21" s="376"/>
      <c r="DF21" s="376"/>
      <c r="DG21" s="376"/>
      <c r="DH21" s="376"/>
      <c r="DI21" s="377"/>
    </row>
    <row r="22" spans="1:113" ht="18.75" customHeight="1" x14ac:dyDescent="0.2">
      <c r="A22" s="2"/>
      <c r="B22" s="562" t="s">
        <v>235</v>
      </c>
      <c r="C22" s="563"/>
      <c r="D22" s="564"/>
      <c r="E22" s="512" t="s">
        <v>8</v>
      </c>
      <c r="F22" s="517"/>
      <c r="G22" s="517"/>
      <c r="H22" s="517"/>
      <c r="I22" s="517"/>
      <c r="J22" s="517"/>
      <c r="K22" s="507"/>
      <c r="L22" s="512" t="s">
        <v>238</v>
      </c>
      <c r="M22" s="517"/>
      <c r="N22" s="517"/>
      <c r="O22" s="517"/>
      <c r="P22" s="507"/>
      <c r="Q22" s="539" t="s">
        <v>240</v>
      </c>
      <c r="R22" s="540"/>
      <c r="S22" s="540"/>
      <c r="T22" s="540"/>
      <c r="U22" s="540"/>
      <c r="V22" s="541"/>
      <c r="W22" s="571" t="s">
        <v>56</v>
      </c>
      <c r="X22" s="563"/>
      <c r="Y22" s="564"/>
      <c r="Z22" s="512" t="s">
        <v>8</v>
      </c>
      <c r="AA22" s="517"/>
      <c r="AB22" s="517"/>
      <c r="AC22" s="517"/>
      <c r="AD22" s="517"/>
      <c r="AE22" s="517"/>
      <c r="AF22" s="517"/>
      <c r="AG22" s="507"/>
      <c r="AH22" s="545" t="s">
        <v>179</v>
      </c>
      <c r="AI22" s="517"/>
      <c r="AJ22" s="517"/>
      <c r="AK22" s="517"/>
      <c r="AL22" s="507"/>
      <c r="AM22" s="545" t="s">
        <v>241</v>
      </c>
      <c r="AN22" s="546"/>
      <c r="AO22" s="546"/>
      <c r="AP22" s="546"/>
      <c r="AQ22" s="546"/>
      <c r="AR22" s="547"/>
      <c r="AS22" s="539" t="s">
        <v>240</v>
      </c>
      <c r="AT22" s="540"/>
      <c r="AU22" s="540"/>
      <c r="AV22" s="540"/>
      <c r="AW22" s="540"/>
      <c r="AX22" s="551"/>
      <c r="AY22" s="349" t="s">
        <v>243</v>
      </c>
      <c r="AZ22" s="350"/>
      <c r="BA22" s="350"/>
      <c r="BB22" s="350"/>
      <c r="BC22" s="350"/>
      <c r="BD22" s="350"/>
      <c r="BE22" s="350"/>
      <c r="BF22" s="350"/>
      <c r="BG22" s="350"/>
      <c r="BH22" s="350"/>
      <c r="BI22" s="350"/>
      <c r="BJ22" s="350"/>
      <c r="BK22" s="350"/>
      <c r="BL22" s="350"/>
      <c r="BM22" s="351"/>
      <c r="BN22" s="352">
        <v>28106413</v>
      </c>
      <c r="BO22" s="353"/>
      <c r="BP22" s="353"/>
      <c r="BQ22" s="353"/>
      <c r="BR22" s="353"/>
      <c r="BS22" s="353"/>
      <c r="BT22" s="353"/>
      <c r="BU22" s="354"/>
      <c r="BV22" s="352">
        <v>27442216</v>
      </c>
      <c r="BW22" s="353"/>
      <c r="BX22" s="353"/>
      <c r="BY22" s="353"/>
      <c r="BZ22" s="353"/>
      <c r="CA22" s="353"/>
      <c r="CB22" s="353"/>
      <c r="CC22" s="354"/>
      <c r="CD22" s="21"/>
      <c r="CE22" s="537"/>
      <c r="CF22" s="537"/>
      <c r="CG22" s="537"/>
      <c r="CH22" s="537"/>
      <c r="CI22" s="537"/>
      <c r="CJ22" s="537"/>
      <c r="CK22" s="537"/>
      <c r="CL22" s="537"/>
      <c r="CM22" s="537"/>
      <c r="CN22" s="537"/>
      <c r="CO22" s="537"/>
      <c r="CP22" s="537"/>
      <c r="CQ22" s="537"/>
      <c r="CR22" s="537"/>
      <c r="CS22" s="538"/>
      <c r="CT22" s="375"/>
      <c r="CU22" s="376"/>
      <c r="CV22" s="376"/>
      <c r="CW22" s="376"/>
      <c r="CX22" s="376"/>
      <c r="CY22" s="376"/>
      <c r="CZ22" s="376"/>
      <c r="DA22" s="377"/>
      <c r="DB22" s="375"/>
      <c r="DC22" s="376"/>
      <c r="DD22" s="376"/>
      <c r="DE22" s="376"/>
      <c r="DF22" s="376"/>
      <c r="DG22" s="376"/>
      <c r="DH22" s="376"/>
      <c r="DI22" s="377"/>
    </row>
    <row r="23" spans="1:113" ht="18.75" customHeight="1" x14ac:dyDescent="0.2">
      <c r="A23" s="2"/>
      <c r="B23" s="565"/>
      <c r="C23" s="566"/>
      <c r="D23" s="567"/>
      <c r="E23" s="499"/>
      <c r="F23" s="503"/>
      <c r="G23" s="503"/>
      <c r="H23" s="503"/>
      <c r="I23" s="503"/>
      <c r="J23" s="503"/>
      <c r="K23" s="493"/>
      <c r="L23" s="499"/>
      <c r="M23" s="503"/>
      <c r="N23" s="503"/>
      <c r="O23" s="503"/>
      <c r="P23" s="493"/>
      <c r="Q23" s="542"/>
      <c r="R23" s="543"/>
      <c r="S23" s="543"/>
      <c r="T23" s="543"/>
      <c r="U23" s="543"/>
      <c r="V23" s="544"/>
      <c r="W23" s="572"/>
      <c r="X23" s="566"/>
      <c r="Y23" s="567"/>
      <c r="Z23" s="499"/>
      <c r="AA23" s="503"/>
      <c r="AB23" s="503"/>
      <c r="AC23" s="503"/>
      <c r="AD23" s="503"/>
      <c r="AE23" s="503"/>
      <c r="AF23" s="503"/>
      <c r="AG23" s="493"/>
      <c r="AH23" s="499"/>
      <c r="AI23" s="503"/>
      <c r="AJ23" s="503"/>
      <c r="AK23" s="503"/>
      <c r="AL23" s="493"/>
      <c r="AM23" s="548"/>
      <c r="AN23" s="549"/>
      <c r="AO23" s="549"/>
      <c r="AP23" s="549"/>
      <c r="AQ23" s="549"/>
      <c r="AR23" s="550"/>
      <c r="AS23" s="542"/>
      <c r="AT23" s="543"/>
      <c r="AU23" s="543"/>
      <c r="AV23" s="543"/>
      <c r="AW23" s="543"/>
      <c r="AX23" s="552"/>
      <c r="AY23" s="366" t="s">
        <v>245</v>
      </c>
      <c r="AZ23" s="367"/>
      <c r="BA23" s="367"/>
      <c r="BB23" s="367"/>
      <c r="BC23" s="367"/>
      <c r="BD23" s="367"/>
      <c r="BE23" s="367"/>
      <c r="BF23" s="367"/>
      <c r="BG23" s="367"/>
      <c r="BH23" s="367"/>
      <c r="BI23" s="367"/>
      <c r="BJ23" s="367"/>
      <c r="BK23" s="367"/>
      <c r="BL23" s="367"/>
      <c r="BM23" s="368"/>
      <c r="BN23" s="369">
        <v>24774677</v>
      </c>
      <c r="BO23" s="370"/>
      <c r="BP23" s="370"/>
      <c r="BQ23" s="370"/>
      <c r="BR23" s="370"/>
      <c r="BS23" s="370"/>
      <c r="BT23" s="370"/>
      <c r="BU23" s="371"/>
      <c r="BV23" s="369">
        <v>25005186</v>
      </c>
      <c r="BW23" s="370"/>
      <c r="BX23" s="370"/>
      <c r="BY23" s="370"/>
      <c r="BZ23" s="370"/>
      <c r="CA23" s="370"/>
      <c r="CB23" s="370"/>
      <c r="CC23" s="371"/>
      <c r="CD23" s="21"/>
      <c r="CE23" s="537"/>
      <c r="CF23" s="537"/>
      <c r="CG23" s="537"/>
      <c r="CH23" s="537"/>
      <c r="CI23" s="537"/>
      <c r="CJ23" s="537"/>
      <c r="CK23" s="537"/>
      <c r="CL23" s="537"/>
      <c r="CM23" s="537"/>
      <c r="CN23" s="537"/>
      <c r="CO23" s="537"/>
      <c r="CP23" s="537"/>
      <c r="CQ23" s="537"/>
      <c r="CR23" s="537"/>
      <c r="CS23" s="538"/>
      <c r="CT23" s="375"/>
      <c r="CU23" s="376"/>
      <c r="CV23" s="376"/>
      <c r="CW23" s="376"/>
      <c r="CX23" s="376"/>
      <c r="CY23" s="376"/>
      <c r="CZ23" s="376"/>
      <c r="DA23" s="377"/>
      <c r="DB23" s="375"/>
      <c r="DC23" s="376"/>
      <c r="DD23" s="376"/>
      <c r="DE23" s="376"/>
      <c r="DF23" s="376"/>
      <c r="DG23" s="376"/>
      <c r="DH23" s="376"/>
      <c r="DI23" s="377"/>
    </row>
    <row r="24" spans="1:113" ht="18.75" customHeight="1" x14ac:dyDescent="0.2">
      <c r="A24" s="2"/>
      <c r="B24" s="565"/>
      <c r="C24" s="566"/>
      <c r="D24" s="567"/>
      <c r="E24" s="390" t="s">
        <v>248</v>
      </c>
      <c r="F24" s="362"/>
      <c r="G24" s="362"/>
      <c r="H24" s="362"/>
      <c r="I24" s="362"/>
      <c r="J24" s="362"/>
      <c r="K24" s="363"/>
      <c r="L24" s="391">
        <v>1</v>
      </c>
      <c r="M24" s="392"/>
      <c r="N24" s="392"/>
      <c r="O24" s="392"/>
      <c r="P24" s="418"/>
      <c r="Q24" s="391">
        <v>9300</v>
      </c>
      <c r="R24" s="392"/>
      <c r="S24" s="392"/>
      <c r="T24" s="392"/>
      <c r="U24" s="392"/>
      <c r="V24" s="418"/>
      <c r="W24" s="572"/>
      <c r="X24" s="566"/>
      <c r="Y24" s="567"/>
      <c r="Z24" s="390" t="s">
        <v>249</v>
      </c>
      <c r="AA24" s="362"/>
      <c r="AB24" s="362"/>
      <c r="AC24" s="362"/>
      <c r="AD24" s="362"/>
      <c r="AE24" s="362"/>
      <c r="AF24" s="362"/>
      <c r="AG24" s="363"/>
      <c r="AH24" s="391">
        <v>356</v>
      </c>
      <c r="AI24" s="392"/>
      <c r="AJ24" s="392"/>
      <c r="AK24" s="392"/>
      <c r="AL24" s="418"/>
      <c r="AM24" s="391">
        <v>1163408</v>
      </c>
      <c r="AN24" s="392"/>
      <c r="AO24" s="392"/>
      <c r="AP24" s="392"/>
      <c r="AQ24" s="392"/>
      <c r="AR24" s="418"/>
      <c r="AS24" s="391">
        <v>3268</v>
      </c>
      <c r="AT24" s="392"/>
      <c r="AU24" s="392"/>
      <c r="AV24" s="392"/>
      <c r="AW24" s="392"/>
      <c r="AX24" s="393"/>
      <c r="AY24" s="464" t="s">
        <v>251</v>
      </c>
      <c r="AZ24" s="465"/>
      <c r="BA24" s="465"/>
      <c r="BB24" s="465"/>
      <c r="BC24" s="465"/>
      <c r="BD24" s="465"/>
      <c r="BE24" s="465"/>
      <c r="BF24" s="465"/>
      <c r="BG24" s="465"/>
      <c r="BH24" s="465"/>
      <c r="BI24" s="465"/>
      <c r="BJ24" s="465"/>
      <c r="BK24" s="465"/>
      <c r="BL24" s="465"/>
      <c r="BM24" s="466"/>
      <c r="BN24" s="369">
        <v>19667402</v>
      </c>
      <c r="BO24" s="370"/>
      <c r="BP24" s="370"/>
      <c r="BQ24" s="370"/>
      <c r="BR24" s="370"/>
      <c r="BS24" s="370"/>
      <c r="BT24" s="370"/>
      <c r="BU24" s="371"/>
      <c r="BV24" s="369">
        <v>18258597</v>
      </c>
      <c r="BW24" s="370"/>
      <c r="BX24" s="370"/>
      <c r="BY24" s="370"/>
      <c r="BZ24" s="370"/>
      <c r="CA24" s="370"/>
      <c r="CB24" s="370"/>
      <c r="CC24" s="371"/>
      <c r="CD24" s="21"/>
      <c r="CE24" s="537"/>
      <c r="CF24" s="537"/>
      <c r="CG24" s="537"/>
      <c r="CH24" s="537"/>
      <c r="CI24" s="537"/>
      <c r="CJ24" s="537"/>
      <c r="CK24" s="537"/>
      <c r="CL24" s="537"/>
      <c r="CM24" s="537"/>
      <c r="CN24" s="537"/>
      <c r="CO24" s="537"/>
      <c r="CP24" s="537"/>
      <c r="CQ24" s="537"/>
      <c r="CR24" s="537"/>
      <c r="CS24" s="538"/>
      <c r="CT24" s="375"/>
      <c r="CU24" s="376"/>
      <c r="CV24" s="376"/>
      <c r="CW24" s="376"/>
      <c r="CX24" s="376"/>
      <c r="CY24" s="376"/>
      <c r="CZ24" s="376"/>
      <c r="DA24" s="377"/>
      <c r="DB24" s="375"/>
      <c r="DC24" s="376"/>
      <c r="DD24" s="376"/>
      <c r="DE24" s="376"/>
      <c r="DF24" s="376"/>
      <c r="DG24" s="376"/>
      <c r="DH24" s="376"/>
      <c r="DI24" s="377"/>
    </row>
    <row r="25" spans="1:113" ht="18.75" customHeight="1" x14ac:dyDescent="0.2">
      <c r="A25" s="2"/>
      <c r="B25" s="565"/>
      <c r="C25" s="566"/>
      <c r="D25" s="567"/>
      <c r="E25" s="390" t="s">
        <v>255</v>
      </c>
      <c r="F25" s="362"/>
      <c r="G25" s="362"/>
      <c r="H25" s="362"/>
      <c r="I25" s="362"/>
      <c r="J25" s="362"/>
      <c r="K25" s="363"/>
      <c r="L25" s="391">
        <v>1</v>
      </c>
      <c r="M25" s="392"/>
      <c r="N25" s="392"/>
      <c r="O25" s="392"/>
      <c r="P25" s="418"/>
      <c r="Q25" s="391">
        <v>7550</v>
      </c>
      <c r="R25" s="392"/>
      <c r="S25" s="392"/>
      <c r="T25" s="392"/>
      <c r="U25" s="392"/>
      <c r="V25" s="418"/>
      <c r="W25" s="572"/>
      <c r="X25" s="566"/>
      <c r="Y25" s="567"/>
      <c r="Z25" s="390" t="s">
        <v>256</v>
      </c>
      <c r="AA25" s="362"/>
      <c r="AB25" s="362"/>
      <c r="AC25" s="362"/>
      <c r="AD25" s="362"/>
      <c r="AE25" s="362"/>
      <c r="AF25" s="362"/>
      <c r="AG25" s="363"/>
      <c r="AH25" s="391" t="s">
        <v>195</v>
      </c>
      <c r="AI25" s="392"/>
      <c r="AJ25" s="392"/>
      <c r="AK25" s="392"/>
      <c r="AL25" s="418"/>
      <c r="AM25" s="391" t="s">
        <v>195</v>
      </c>
      <c r="AN25" s="392"/>
      <c r="AO25" s="392"/>
      <c r="AP25" s="392"/>
      <c r="AQ25" s="392"/>
      <c r="AR25" s="418"/>
      <c r="AS25" s="391" t="s">
        <v>195</v>
      </c>
      <c r="AT25" s="392"/>
      <c r="AU25" s="392"/>
      <c r="AV25" s="392"/>
      <c r="AW25" s="392"/>
      <c r="AX25" s="393"/>
      <c r="AY25" s="349" t="s">
        <v>36</v>
      </c>
      <c r="AZ25" s="350"/>
      <c r="BA25" s="350"/>
      <c r="BB25" s="350"/>
      <c r="BC25" s="350"/>
      <c r="BD25" s="350"/>
      <c r="BE25" s="350"/>
      <c r="BF25" s="350"/>
      <c r="BG25" s="350"/>
      <c r="BH25" s="350"/>
      <c r="BI25" s="350"/>
      <c r="BJ25" s="350"/>
      <c r="BK25" s="350"/>
      <c r="BL25" s="350"/>
      <c r="BM25" s="351"/>
      <c r="BN25" s="352">
        <v>3736291</v>
      </c>
      <c r="BO25" s="353"/>
      <c r="BP25" s="353"/>
      <c r="BQ25" s="353"/>
      <c r="BR25" s="353"/>
      <c r="BS25" s="353"/>
      <c r="BT25" s="353"/>
      <c r="BU25" s="354"/>
      <c r="BV25" s="352">
        <v>4188328</v>
      </c>
      <c r="BW25" s="353"/>
      <c r="BX25" s="353"/>
      <c r="BY25" s="353"/>
      <c r="BZ25" s="353"/>
      <c r="CA25" s="353"/>
      <c r="CB25" s="353"/>
      <c r="CC25" s="354"/>
      <c r="CD25" s="21"/>
      <c r="CE25" s="537"/>
      <c r="CF25" s="537"/>
      <c r="CG25" s="537"/>
      <c r="CH25" s="537"/>
      <c r="CI25" s="537"/>
      <c r="CJ25" s="537"/>
      <c r="CK25" s="537"/>
      <c r="CL25" s="537"/>
      <c r="CM25" s="537"/>
      <c r="CN25" s="537"/>
      <c r="CO25" s="537"/>
      <c r="CP25" s="537"/>
      <c r="CQ25" s="537"/>
      <c r="CR25" s="537"/>
      <c r="CS25" s="538"/>
      <c r="CT25" s="375"/>
      <c r="CU25" s="376"/>
      <c r="CV25" s="376"/>
      <c r="CW25" s="376"/>
      <c r="CX25" s="376"/>
      <c r="CY25" s="376"/>
      <c r="CZ25" s="376"/>
      <c r="DA25" s="377"/>
      <c r="DB25" s="375"/>
      <c r="DC25" s="376"/>
      <c r="DD25" s="376"/>
      <c r="DE25" s="376"/>
      <c r="DF25" s="376"/>
      <c r="DG25" s="376"/>
      <c r="DH25" s="376"/>
      <c r="DI25" s="377"/>
    </row>
    <row r="26" spans="1:113" ht="18.75" customHeight="1" x14ac:dyDescent="0.2">
      <c r="A26" s="2"/>
      <c r="B26" s="565"/>
      <c r="C26" s="566"/>
      <c r="D26" s="567"/>
      <c r="E26" s="390" t="s">
        <v>259</v>
      </c>
      <c r="F26" s="362"/>
      <c r="G26" s="362"/>
      <c r="H26" s="362"/>
      <c r="I26" s="362"/>
      <c r="J26" s="362"/>
      <c r="K26" s="363"/>
      <c r="L26" s="391">
        <v>1</v>
      </c>
      <c r="M26" s="392"/>
      <c r="N26" s="392"/>
      <c r="O26" s="392"/>
      <c r="P26" s="418"/>
      <c r="Q26" s="391">
        <v>6750</v>
      </c>
      <c r="R26" s="392"/>
      <c r="S26" s="392"/>
      <c r="T26" s="392"/>
      <c r="U26" s="392"/>
      <c r="V26" s="418"/>
      <c r="W26" s="572"/>
      <c r="X26" s="566"/>
      <c r="Y26" s="567"/>
      <c r="Z26" s="390" t="s">
        <v>260</v>
      </c>
      <c r="AA26" s="470"/>
      <c r="AB26" s="470"/>
      <c r="AC26" s="470"/>
      <c r="AD26" s="470"/>
      <c r="AE26" s="470"/>
      <c r="AF26" s="470"/>
      <c r="AG26" s="471"/>
      <c r="AH26" s="391">
        <v>31</v>
      </c>
      <c r="AI26" s="392"/>
      <c r="AJ26" s="392"/>
      <c r="AK26" s="392"/>
      <c r="AL26" s="418"/>
      <c r="AM26" s="391">
        <v>107291</v>
      </c>
      <c r="AN26" s="392"/>
      <c r="AO26" s="392"/>
      <c r="AP26" s="392"/>
      <c r="AQ26" s="392"/>
      <c r="AR26" s="418"/>
      <c r="AS26" s="391">
        <v>3461</v>
      </c>
      <c r="AT26" s="392"/>
      <c r="AU26" s="392"/>
      <c r="AV26" s="392"/>
      <c r="AW26" s="392"/>
      <c r="AX26" s="393"/>
      <c r="AY26" s="372" t="s">
        <v>261</v>
      </c>
      <c r="AZ26" s="373"/>
      <c r="BA26" s="373"/>
      <c r="BB26" s="373"/>
      <c r="BC26" s="373"/>
      <c r="BD26" s="373"/>
      <c r="BE26" s="373"/>
      <c r="BF26" s="373"/>
      <c r="BG26" s="373"/>
      <c r="BH26" s="373"/>
      <c r="BI26" s="373"/>
      <c r="BJ26" s="373"/>
      <c r="BK26" s="373"/>
      <c r="BL26" s="373"/>
      <c r="BM26" s="374"/>
      <c r="BN26" s="369" t="s">
        <v>195</v>
      </c>
      <c r="BO26" s="370"/>
      <c r="BP26" s="370"/>
      <c r="BQ26" s="370"/>
      <c r="BR26" s="370"/>
      <c r="BS26" s="370"/>
      <c r="BT26" s="370"/>
      <c r="BU26" s="371"/>
      <c r="BV26" s="369" t="s">
        <v>195</v>
      </c>
      <c r="BW26" s="370"/>
      <c r="BX26" s="370"/>
      <c r="BY26" s="370"/>
      <c r="BZ26" s="370"/>
      <c r="CA26" s="370"/>
      <c r="CB26" s="370"/>
      <c r="CC26" s="371"/>
      <c r="CD26" s="21"/>
      <c r="CE26" s="537"/>
      <c r="CF26" s="537"/>
      <c r="CG26" s="537"/>
      <c r="CH26" s="537"/>
      <c r="CI26" s="537"/>
      <c r="CJ26" s="537"/>
      <c r="CK26" s="537"/>
      <c r="CL26" s="537"/>
      <c r="CM26" s="537"/>
      <c r="CN26" s="537"/>
      <c r="CO26" s="537"/>
      <c r="CP26" s="537"/>
      <c r="CQ26" s="537"/>
      <c r="CR26" s="537"/>
      <c r="CS26" s="538"/>
      <c r="CT26" s="375"/>
      <c r="CU26" s="376"/>
      <c r="CV26" s="376"/>
      <c r="CW26" s="376"/>
      <c r="CX26" s="376"/>
      <c r="CY26" s="376"/>
      <c r="CZ26" s="376"/>
      <c r="DA26" s="377"/>
      <c r="DB26" s="375"/>
      <c r="DC26" s="376"/>
      <c r="DD26" s="376"/>
      <c r="DE26" s="376"/>
      <c r="DF26" s="376"/>
      <c r="DG26" s="376"/>
      <c r="DH26" s="376"/>
      <c r="DI26" s="377"/>
    </row>
    <row r="27" spans="1:113" ht="18.75" customHeight="1" x14ac:dyDescent="0.2">
      <c r="A27" s="2"/>
      <c r="B27" s="565"/>
      <c r="C27" s="566"/>
      <c r="D27" s="567"/>
      <c r="E27" s="390" t="s">
        <v>263</v>
      </c>
      <c r="F27" s="362"/>
      <c r="G27" s="362"/>
      <c r="H27" s="362"/>
      <c r="I27" s="362"/>
      <c r="J27" s="362"/>
      <c r="K27" s="363"/>
      <c r="L27" s="391">
        <v>1</v>
      </c>
      <c r="M27" s="392"/>
      <c r="N27" s="392"/>
      <c r="O27" s="392"/>
      <c r="P27" s="418"/>
      <c r="Q27" s="391">
        <v>6000</v>
      </c>
      <c r="R27" s="392"/>
      <c r="S27" s="392"/>
      <c r="T27" s="392"/>
      <c r="U27" s="392"/>
      <c r="V27" s="418"/>
      <c r="W27" s="572"/>
      <c r="X27" s="566"/>
      <c r="Y27" s="567"/>
      <c r="Z27" s="390" t="s">
        <v>265</v>
      </c>
      <c r="AA27" s="362"/>
      <c r="AB27" s="362"/>
      <c r="AC27" s="362"/>
      <c r="AD27" s="362"/>
      <c r="AE27" s="362"/>
      <c r="AF27" s="362"/>
      <c r="AG27" s="363"/>
      <c r="AH27" s="391">
        <v>16</v>
      </c>
      <c r="AI27" s="392"/>
      <c r="AJ27" s="392"/>
      <c r="AK27" s="392"/>
      <c r="AL27" s="418"/>
      <c r="AM27" s="391">
        <v>59231</v>
      </c>
      <c r="AN27" s="392"/>
      <c r="AO27" s="392"/>
      <c r="AP27" s="392"/>
      <c r="AQ27" s="392"/>
      <c r="AR27" s="418"/>
      <c r="AS27" s="391">
        <v>3702</v>
      </c>
      <c r="AT27" s="392"/>
      <c r="AU27" s="392"/>
      <c r="AV27" s="392"/>
      <c r="AW27" s="392"/>
      <c r="AX27" s="393"/>
      <c r="AY27" s="426" t="s">
        <v>267</v>
      </c>
      <c r="AZ27" s="427"/>
      <c r="BA27" s="427"/>
      <c r="BB27" s="427"/>
      <c r="BC27" s="427"/>
      <c r="BD27" s="427"/>
      <c r="BE27" s="427"/>
      <c r="BF27" s="427"/>
      <c r="BG27" s="427"/>
      <c r="BH27" s="427"/>
      <c r="BI27" s="427"/>
      <c r="BJ27" s="427"/>
      <c r="BK27" s="427"/>
      <c r="BL27" s="427"/>
      <c r="BM27" s="428"/>
      <c r="BN27" s="467">
        <v>648300</v>
      </c>
      <c r="BO27" s="468"/>
      <c r="BP27" s="468"/>
      <c r="BQ27" s="468"/>
      <c r="BR27" s="468"/>
      <c r="BS27" s="468"/>
      <c r="BT27" s="468"/>
      <c r="BU27" s="469"/>
      <c r="BV27" s="467">
        <v>648300</v>
      </c>
      <c r="BW27" s="468"/>
      <c r="BX27" s="468"/>
      <c r="BY27" s="468"/>
      <c r="BZ27" s="468"/>
      <c r="CA27" s="468"/>
      <c r="CB27" s="468"/>
      <c r="CC27" s="469"/>
      <c r="CD27" s="17"/>
      <c r="CE27" s="537"/>
      <c r="CF27" s="537"/>
      <c r="CG27" s="537"/>
      <c r="CH27" s="537"/>
      <c r="CI27" s="537"/>
      <c r="CJ27" s="537"/>
      <c r="CK27" s="537"/>
      <c r="CL27" s="537"/>
      <c r="CM27" s="537"/>
      <c r="CN27" s="537"/>
      <c r="CO27" s="537"/>
      <c r="CP27" s="537"/>
      <c r="CQ27" s="537"/>
      <c r="CR27" s="537"/>
      <c r="CS27" s="538"/>
      <c r="CT27" s="375"/>
      <c r="CU27" s="376"/>
      <c r="CV27" s="376"/>
      <c r="CW27" s="376"/>
      <c r="CX27" s="376"/>
      <c r="CY27" s="376"/>
      <c r="CZ27" s="376"/>
      <c r="DA27" s="377"/>
      <c r="DB27" s="375"/>
      <c r="DC27" s="376"/>
      <c r="DD27" s="376"/>
      <c r="DE27" s="376"/>
      <c r="DF27" s="376"/>
      <c r="DG27" s="376"/>
      <c r="DH27" s="376"/>
      <c r="DI27" s="377"/>
    </row>
    <row r="28" spans="1:113" ht="18.75" customHeight="1" x14ac:dyDescent="0.2">
      <c r="A28" s="2"/>
      <c r="B28" s="565"/>
      <c r="C28" s="566"/>
      <c r="D28" s="567"/>
      <c r="E28" s="390" t="s">
        <v>268</v>
      </c>
      <c r="F28" s="362"/>
      <c r="G28" s="362"/>
      <c r="H28" s="362"/>
      <c r="I28" s="362"/>
      <c r="J28" s="362"/>
      <c r="K28" s="363"/>
      <c r="L28" s="391">
        <v>1</v>
      </c>
      <c r="M28" s="392"/>
      <c r="N28" s="392"/>
      <c r="O28" s="392"/>
      <c r="P28" s="418"/>
      <c r="Q28" s="391">
        <v>5400</v>
      </c>
      <c r="R28" s="392"/>
      <c r="S28" s="392"/>
      <c r="T28" s="392"/>
      <c r="U28" s="392"/>
      <c r="V28" s="418"/>
      <c r="W28" s="572"/>
      <c r="X28" s="566"/>
      <c r="Y28" s="567"/>
      <c r="Z28" s="390" t="s">
        <v>37</v>
      </c>
      <c r="AA28" s="362"/>
      <c r="AB28" s="362"/>
      <c r="AC28" s="362"/>
      <c r="AD28" s="362"/>
      <c r="AE28" s="362"/>
      <c r="AF28" s="362"/>
      <c r="AG28" s="363"/>
      <c r="AH28" s="391" t="s">
        <v>195</v>
      </c>
      <c r="AI28" s="392"/>
      <c r="AJ28" s="392"/>
      <c r="AK28" s="392"/>
      <c r="AL28" s="418"/>
      <c r="AM28" s="391" t="s">
        <v>195</v>
      </c>
      <c r="AN28" s="392"/>
      <c r="AO28" s="392"/>
      <c r="AP28" s="392"/>
      <c r="AQ28" s="392"/>
      <c r="AR28" s="418"/>
      <c r="AS28" s="391" t="s">
        <v>195</v>
      </c>
      <c r="AT28" s="392"/>
      <c r="AU28" s="392"/>
      <c r="AV28" s="392"/>
      <c r="AW28" s="392"/>
      <c r="AX28" s="393"/>
      <c r="AY28" s="553" t="s">
        <v>271</v>
      </c>
      <c r="AZ28" s="554"/>
      <c r="BA28" s="554"/>
      <c r="BB28" s="555"/>
      <c r="BC28" s="349" t="s">
        <v>104</v>
      </c>
      <c r="BD28" s="350"/>
      <c r="BE28" s="350"/>
      <c r="BF28" s="350"/>
      <c r="BG28" s="350"/>
      <c r="BH28" s="350"/>
      <c r="BI28" s="350"/>
      <c r="BJ28" s="350"/>
      <c r="BK28" s="350"/>
      <c r="BL28" s="350"/>
      <c r="BM28" s="351"/>
      <c r="BN28" s="352">
        <v>1089383</v>
      </c>
      <c r="BO28" s="353"/>
      <c r="BP28" s="353"/>
      <c r="BQ28" s="353"/>
      <c r="BR28" s="353"/>
      <c r="BS28" s="353"/>
      <c r="BT28" s="353"/>
      <c r="BU28" s="354"/>
      <c r="BV28" s="352">
        <v>1317778</v>
      </c>
      <c r="BW28" s="353"/>
      <c r="BX28" s="353"/>
      <c r="BY28" s="353"/>
      <c r="BZ28" s="353"/>
      <c r="CA28" s="353"/>
      <c r="CB28" s="353"/>
      <c r="CC28" s="354"/>
      <c r="CD28" s="21"/>
      <c r="CE28" s="537"/>
      <c r="CF28" s="537"/>
      <c r="CG28" s="537"/>
      <c r="CH28" s="537"/>
      <c r="CI28" s="537"/>
      <c r="CJ28" s="537"/>
      <c r="CK28" s="537"/>
      <c r="CL28" s="537"/>
      <c r="CM28" s="537"/>
      <c r="CN28" s="537"/>
      <c r="CO28" s="537"/>
      <c r="CP28" s="537"/>
      <c r="CQ28" s="537"/>
      <c r="CR28" s="537"/>
      <c r="CS28" s="538"/>
      <c r="CT28" s="375"/>
      <c r="CU28" s="376"/>
      <c r="CV28" s="376"/>
      <c r="CW28" s="376"/>
      <c r="CX28" s="376"/>
      <c r="CY28" s="376"/>
      <c r="CZ28" s="376"/>
      <c r="DA28" s="377"/>
      <c r="DB28" s="375"/>
      <c r="DC28" s="376"/>
      <c r="DD28" s="376"/>
      <c r="DE28" s="376"/>
      <c r="DF28" s="376"/>
      <c r="DG28" s="376"/>
      <c r="DH28" s="376"/>
      <c r="DI28" s="377"/>
    </row>
    <row r="29" spans="1:113" ht="18.75" customHeight="1" x14ac:dyDescent="0.2">
      <c r="A29" s="2"/>
      <c r="B29" s="565"/>
      <c r="C29" s="566"/>
      <c r="D29" s="567"/>
      <c r="E29" s="390" t="s">
        <v>272</v>
      </c>
      <c r="F29" s="362"/>
      <c r="G29" s="362"/>
      <c r="H29" s="362"/>
      <c r="I29" s="362"/>
      <c r="J29" s="362"/>
      <c r="K29" s="363"/>
      <c r="L29" s="391">
        <v>18</v>
      </c>
      <c r="M29" s="392"/>
      <c r="N29" s="392"/>
      <c r="O29" s="392"/>
      <c r="P29" s="418"/>
      <c r="Q29" s="391">
        <v>5000</v>
      </c>
      <c r="R29" s="392"/>
      <c r="S29" s="392"/>
      <c r="T29" s="392"/>
      <c r="U29" s="392"/>
      <c r="V29" s="418"/>
      <c r="W29" s="573"/>
      <c r="X29" s="574"/>
      <c r="Y29" s="575"/>
      <c r="Z29" s="390" t="s">
        <v>274</v>
      </c>
      <c r="AA29" s="362"/>
      <c r="AB29" s="362"/>
      <c r="AC29" s="362"/>
      <c r="AD29" s="362"/>
      <c r="AE29" s="362"/>
      <c r="AF29" s="362"/>
      <c r="AG29" s="363"/>
      <c r="AH29" s="391">
        <v>372</v>
      </c>
      <c r="AI29" s="392"/>
      <c r="AJ29" s="392"/>
      <c r="AK29" s="392"/>
      <c r="AL29" s="418"/>
      <c r="AM29" s="391">
        <v>1222639</v>
      </c>
      <c r="AN29" s="392"/>
      <c r="AO29" s="392"/>
      <c r="AP29" s="392"/>
      <c r="AQ29" s="392"/>
      <c r="AR29" s="418"/>
      <c r="AS29" s="391">
        <v>3287</v>
      </c>
      <c r="AT29" s="392"/>
      <c r="AU29" s="392"/>
      <c r="AV29" s="392"/>
      <c r="AW29" s="392"/>
      <c r="AX29" s="393"/>
      <c r="AY29" s="556"/>
      <c r="AZ29" s="557"/>
      <c r="BA29" s="557"/>
      <c r="BB29" s="558"/>
      <c r="BC29" s="366" t="s">
        <v>275</v>
      </c>
      <c r="BD29" s="367"/>
      <c r="BE29" s="367"/>
      <c r="BF29" s="367"/>
      <c r="BG29" s="367"/>
      <c r="BH29" s="367"/>
      <c r="BI29" s="367"/>
      <c r="BJ29" s="367"/>
      <c r="BK29" s="367"/>
      <c r="BL29" s="367"/>
      <c r="BM29" s="368"/>
      <c r="BN29" s="369">
        <v>298525</v>
      </c>
      <c r="BO29" s="370"/>
      <c r="BP29" s="370"/>
      <c r="BQ29" s="370"/>
      <c r="BR29" s="370"/>
      <c r="BS29" s="370"/>
      <c r="BT29" s="370"/>
      <c r="BU29" s="371"/>
      <c r="BV29" s="369">
        <v>236915</v>
      </c>
      <c r="BW29" s="370"/>
      <c r="BX29" s="370"/>
      <c r="BY29" s="370"/>
      <c r="BZ29" s="370"/>
      <c r="CA29" s="370"/>
      <c r="CB29" s="370"/>
      <c r="CC29" s="371"/>
      <c r="CD29" s="17"/>
      <c r="CE29" s="537"/>
      <c r="CF29" s="537"/>
      <c r="CG29" s="537"/>
      <c r="CH29" s="537"/>
      <c r="CI29" s="537"/>
      <c r="CJ29" s="537"/>
      <c r="CK29" s="537"/>
      <c r="CL29" s="537"/>
      <c r="CM29" s="537"/>
      <c r="CN29" s="537"/>
      <c r="CO29" s="537"/>
      <c r="CP29" s="537"/>
      <c r="CQ29" s="537"/>
      <c r="CR29" s="537"/>
      <c r="CS29" s="538"/>
      <c r="CT29" s="375"/>
      <c r="CU29" s="376"/>
      <c r="CV29" s="376"/>
      <c r="CW29" s="376"/>
      <c r="CX29" s="376"/>
      <c r="CY29" s="376"/>
      <c r="CZ29" s="376"/>
      <c r="DA29" s="377"/>
      <c r="DB29" s="375"/>
      <c r="DC29" s="376"/>
      <c r="DD29" s="376"/>
      <c r="DE29" s="376"/>
      <c r="DF29" s="376"/>
      <c r="DG29" s="376"/>
      <c r="DH29" s="376"/>
      <c r="DI29" s="377"/>
    </row>
    <row r="30" spans="1:113" ht="18.75" customHeight="1" x14ac:dyDescent="0.2">
      <c r="A30" s="2"/>
      <c r="B30" s="568"/>
      <c r="C30" s="569"/>
      <c r="D30" s="570"/>
      <c r="E30" s="394"/>
      <c r="F30" s="395"/>
      <c r="G30" s="395"/>
      <c r="H30" s="395"/>
      <c r="I30" s="395"/>
      <c r="J30" s="395"/>
      <c r="K30" s="396"/>
      <c r="L30" s="472"/>
      <c r="M30" s="473"/>
      <c r="N30" s="473"/>
      <c r="O30" s="473"/>
      <c r="P30" s="474"/>
      <c r="Q30" s="472"/>
      <c r="R30" s="473"/>
      <c r="S30" s="473"/>
      <c r="T30" s="473"/>
      <c r="U30" s="473"/>
      <c r="V30" s="474"/>
      <c r="W30" s="475" t="s">
        <v>277</v>
      </c>
      <c r="X30" s="476"/>
      <c r="Y30" s="476"/>
      <c r="Z30" s="476"/>
      <c r="AA30" s="476"/>
      <c r="AB30" s="476"/>
      <c r="AC30" s="476"/>
      <c r="AD30" s="476"/>
      <c r="AE30" s="476"/>
      <c r="AF30" s="476"/>
      <c r="AG30" s="477"/>
      <c r="AH30" s="446">
        <v>99.6</v>
      </c>
      <c r="AI30" s="447"/>
      <c r="AJ30" s="447"/>
      <c r="AK30" s="447"/>
      <c r="AL30" s="447"/>
      <c r="AM30" s="447"/>
      <c r="AN30" s="447"/>
      <c r="AO30" s="447"/>
      <c r="AP30" s="447"/>
      <c r="AQ30" s="447"/>
      <c r="AR30" s="447"/>
      <c r="AS30" s="447"/>
      <c r="AT30" s="447"/>
      <c r="AU30" s="447"/>
      <c r="AV30" s="447"/>
      <c r="AW30" s="447"/>
      <c r="AX30" s="449"/>
      <c r="AY30" s="559"/>
      <c r="AZ30" s="560"/>
      <c r="BA30" s="560"/>
      <c r="BB30" s="561"/>
      <c r="BC30" s="464" t="s">
        <v>70</v>
      </c>
      <c r="BD30" s="465"/>
      <c r="BE30" s="465"/>
      <c r="BF30" s="465"/>
      <c r="BG30" s="465"/>
      <c r="BH30" s="465"/>
      <c r="BI30" s="465"/>
      <c r="BJ30" s="465"/>
      <c r="BK30" s="465"/>
      <c r="BL30" s="465"/>
      <c r="BM30" s="466"/>
      <c r="BN30" s="467">
        <v>1292550</v>
      </c>
      <c r="BO30" s="468"/>
      <c r="BP30" s="468"/>
      <c r="BQ30" s="468"/>
      <c r="BR30" s="468"/>
      <c r="BS30" s="468"/>
      <c r="BT30" s="468"/>
      <c r="BU30" s="469"/>
      <c r="BV30" s="467">
        <v>983162</v>
      </c>
      <c r="BW30" s="468"/>
      <c r="BX30" s="468"/>
      <c r="BY30" s="468"/>
      <c r="BZ30" s="468"/>
      <c r="CA30" s="468"/>
      <c r="CB30" s="468"/>
      <c r="CC30" s="469"/>
      <c r="CD30" s="18"/>
      <c r="CE30" s="24"/>
      <c r="CF30" s="24"/>
      <c r="CG30" s="24"/>
      <c r="CH30" s="24"/>
      <c r="CI30" s="24"/>
      <c r="CJ30" s="24"/>
      <c r="CK30" s="24"/>
      <c r="CL30" s="24"/>
      <c r="CM30" s="24"/>
      <c r="CN30" s="24"/>
      <c r="CO30" s="24"/>
      <c r="CP30" s="24"/>
      <c r="CQ30" s="24"/>
      <c r="CR30" s="24"/>
      <c r="CS30" s="26"/>
      <c r="CT30" s="29"/>
      <c r="CU30" s="32"/>
      <c r="CV30" s="32"/>
      <c r="CW30" s="32"/>
      <c r="CX30" s="32"/>
      <c r="CY30" s="32"/>
      <c r="CZ30" s="32"/>
      <c r="DA30" s="35"/>
      <c r="DB30" s="29"/>
      <c r="DC30" s="32"/>
      <c r="DD30" s="32"/>
      <c r="DE30" s="32"/>
      <c r="DF30" s="32"/>
      <c r="DG30" s="32"/>
      <c r="DH30" s="32"/>
      <c r="DI30" s="35"/>
    </row>
    <row r="31" spans="1:113" ht="13.5" customHeight="1" x14ac:dyDescent="0.2">
      <c r="A31" s="2"/>
      <c r="B31" s="4"/>
      <c r="DI31" s="36"/>
    </row>
    <row r="32" spans="1:113" ht="13.5" customHeight="1" x14ac:dyDescent="0.2">
      <c r="A32" s="2"/>
      <c r="B32" s="5"/>
      <c r="C32" s="478" t="s">
        <v>183</v>
      </c>
      <c r="D32" s="478"/>
      <c r="E32" s="478"/>
      <c r="F32" s="478"/>
      <c r="G32" s="478"/>
      <c r="H32" s="478"/>
      <c r="I32" s="478"/>
      <c r="J32" s="478"/>
      <c r="K32" s="478"/>
      <c r="L32" s="478"/>
      <c r="M32" s="478"/>
      <c r="N32" s="478"/>
      <c r="O32" s="478"/>
      <c r="P32" s="478"/>
      <c r="Q32" s="478"/>
      <c r="R32" s="478"/>
      <c r="S32" s="478"/>
      <c r="U32" s="373" t="s">
        <v>93</v>
      </c>
      <c r="V32" s="373"/>
      <c r="W32" s="373"/>
      <c r="X32" s="373"/>
      <c r="Y32" s="373"/>
      <c r="Z32" s="373"/>
      <c r="AA32" s="373"/>
      <c r="AB32" s="373"/>
      <c r="AC32" s="373"/>
      <c r="AD32" s="373"/>
      <c r="AE32" s="373"/>
      <c r="AF32" s="373"/>
      <c r="AG32" s="373"/>
      <c r="AH32" s="373"/>
      <c r="AI32" s="373"/>
      <c r="AJ32" s="373"/>
      <c r="AK32" s="373"/>
      <c r="AM32" s="373" t="s">
        <v>280</v>
      </c>
      <c r="AN32" s="373"/>
      <c r="AO32" s="373"/>
      <c r="AP32" s="373"/>
      <c r="AQ32" s="373"/>
      <c r="AR32" s="373"/>
      <c r="AS32" s="373"/>
      <c r="AT32" s="373"/>
      <c r="AU32" s="373"/>
      <c r="AV32" s="373"/>
      <c r="AW32" s="373"/>
      <c r="AX32" s="373"/>
      <c r="AY32" s="373"/>
      <c r="AZ32" s="373"/>
      <c r="BA32" s="373"/>
      <c r="BB32" s="373"/>
      <c r="BC32" s="373"/>
      <c r="BE32" s="373" t="s">
        <v>281</v>
      </c>
      <c r="BF32" s="373"/>
      <c r="BG32" s="373"/>
      <c r="BH32" s="373"/>
      <c r="BI32" s="373"/>
      <c r="BJ32" s="373"/>
      <c r="BK32" s="373"/>
      <c r="BL32" s="373"/>
      <c r="BM32" s="373"/>
      <c r="BN32" s="373"/>
      <c r="BO32" s="373"/>
      <c r="BP32" s="373"/>
      <c r="BQ32" s="373"/>
      <c r="BR32" s="373"/>
      <c r="BS32" s="373"/>
      <c r="BT32" s="373"/>
      <c r="BU32" s="373"/>
      <c r="BW32" s="373" t="s">
        <v>283</v>
      </c>
      <c r="BX32" s="373"/>
      <c r="BY32" s="373"/>
      <c r="BZ32" s="373"/>
      <c r="CA32" s="373"/>
      <c r="CB32" s="373"/>
      <c r="CC32" s="373"/>
      <c r="CD32" s="373"/>
      <c r="CE32" s="373"/>
      <c r="CF32" s="373"/>
      <c r="CG32" s="373"/>
      <c r="CH32" s="373"/>
      <c r="CI32" s="373"/>
      <c r="CJ32" s="373"/>
      <c r="CK32" s="373"/>
      <c r="CL32" s="373"/>
      <c r="CM32" s="373"/>
      <c r="CO32" s="373" t="s">
        <v>284</v>
      </c>
      <c r="CP32" s="373"/>
      <c r="CQ32" s="373"/>
      <c r="CR32" s="373"/>
      <c r="CS32" s="373"/>
      <c r="CT32" s="373"/>
      <c r="CU32" s="373"/>
      <c r="CV32" s="373"/>
      <c r="CW32" s="373"/>
      <c r="CX32" s="373"/>
      <c r="CY32" s="373"/>
      <c r="CZ32" s="373"/>
      <c r="DA32" s="373"/>
      <c r="DB32" s="373"/>
      <c r="DC32" s="373"/>
      <c r="DD32" s="373"/>
      <c r="DE32" s="373"/>
      <c r="DI32" s="36"/>
    </row>
    <row r="33" spans="1:113" ht="13.5" customHeight="1" x14ac:dyDescent="0.2">
      <c r="A33" s="2"/>
      <c r="B33" s="5"/>
      <c r="C33" s="479" t="s">
        <v>60</v>
      </c>
      <c r="D33" s="479"/>
      <c r="E33" s="480" t="s">
        <v>285</v>
      </c>
      <c r="F33" s="480"/>
      <c r="G33" s="480"/>
      <c r="H33" s="480"/>
      <c r="I33" s="480"/>
      <c r="J33" s="480"/>
      <c r="K33" s="480"/>
      <c r="L33" s="480"/>
      <c r="M33" s="480"/>
      <c r="N33" s="480"/>
      <c r="O33" s="480"/>
      <c r="P33" s="480"/>
      <c r="Q33" s="480"/>
      <c r="R33" s="480"/>
      <c r="S33" s="480"/>
      <c r="T33" s="12"/>
      <c r="U33" s="479" t="s">
        <v>60</v>
      </c>
      <c r="V33" s="479"/>
      <c r="W33" s="480" t="s">
        <v>285</v>
      </c>
      <c r="X33" s="480"/>
      <c r="Y33" s="480"/>
      <c r="Z33" s="480"/>
      <c r="AA33" s="480"/>
      <c r="AB33" s="480"/>
      <c r="AC33" s="480"/>
      <c r="AD33" s="480"/>
      <c r="AE33" s="480"/>
      <c r="AF33" s="480"/>
      <c r="AG33" s="480"/>
      <c r="AH33" s="480"/>
      <c r="AI33" s="480"/>
      <c r="AJ33" s="480"/>
      <c r="AK33" s="480"/>
      <c r="AL33" s="12"/>
      <c r="AM33" s="479" t="s">
        <v>60</v>
      </c>
      <c r="AN33" s="479"/>
      <c r="AO33" s="480" t="s">
        <v>285</v>
      </c>
      <c r="AP33" s="480"/>
      <c r="AQ33" s="480"/>
      <c r="AR33" s="480"/>
      <c r="AS33" s="480"/>
      <c r="AT33" s="480"/>
      <c r="AU33" s="480"/>
      <c r="AV33" s="480"/>
      <c r="AW33" s="480"/>
      <c r="AX33" s="480"/>
      <c r="AY33" s="480"/>
      <c r="AZ33" s="480"/>
      <c r="BA33" s="480"/>
      <c r="BB33" s="480"/>
      <c r="BC33" s="480"/>
      <c r="BD33" s="8"/>
      <c r="BE33" s="480" t="s">
        <v>287</v>
      </c>
      <c r="BF33" s="480"/>
      <c r="BG33" s="480" t="s">
        <v>163</v>
      </c>
      <c r="BH33" s="480"/>
      <c r="BI33" s="480"/>
      <c r="BJ33" s="480"/>
      <c r="BK33" s="480"/>
      <c r="BL33" s="480"/>
      <c r="BM33" s="480"/>
      <c r="BN33" s="480"/>
      <c r="BO33" s="480"/>
      <c r="BP33" s="480"/>
      <c r="BQ33" s="480"/>
      <c r="BR33" s="480"/>
      <c r="BS33" s="480"/>
      <c r="BT33" s="480"/>
      <c r="BU33" s="480"/>
      <c r="BV33" s="8"/>
      <c r="BW33" s="479" t="s">
        <v>287</v>
      </c>
      <c r="BX33" s="479"/>
      <c r="BY33" s="480" t="s">
        <v>111</v>
      </c>
      <c r="BZ33" s="480"/>
      <c r="CA33" s="480"/>
      <c r="CB33" s="480"/>
      <c r="CC33" s="480"/>
      <c r="CD33" s="480"/>
      <c r="CE33" s="480"/>
      <c r="CF33" s="480"/>
      <c r="CG33" s="480"/>
      <c r="CH33" s="480"/>
      <c r="CI33" s="480"/>
      <c r="CJ33" s="480"/>
      <c r="CK33" s="480"/>
      <c r="CL33" s="480"/>
      <c r="CM33" s="480"/>
      <c r="CN33" s="12"/>
      <c r="CO33" s="479" t="s">
        <v>60</v>
      </c>
      <c r="CP33" s="479"/>
      <c r="CQ33" s="480" t="s">
        <v>288</v>
      </c>
      <c r="CR33" s="480"/>
      <c r="CS33" s="480"/>
      <c r="CT33" s="480"/>
      <c r="CU33" s="480"/>
      <c r="CV33" s="480"/>
      <c r="CW33" s="480"/>
      <c r="CX33" s="480"/>
      <c r="CY33" s="480"/>
      <c r="CZ33" s="480"/>
      <c r="DA33" s="480"/>
      <c r="DB33" s="480"/>
      <c r="DC33" s="480"/>
      <c r="DD33" s="480"/>
      <c r="DE33" s="480"/>
      <c r="DF33" s="12"/>
      <c r="DG33" s="481" t="s">
        <v>81</v>
      </c>
      <c r="DH33" s="481"/>
      <c r="DI33" s="19"/>
    </row>
    <row r="34" spans="1:113" ht="32.25" customHeight="1" x14ac:dyDescent="0.2">
      <c r="A34" s="2"/>
      <c r="B34" s="5"/>
      <c r="C34" s="482">
        <f>IF(E34="","",1)</f>
        <v>1</v>
      </c>
      <c r="D34" s="482"/>
      <c r="E34" s="483" t="str">
        <f>IF('各会計、関係団体の財政状況及び健全化判断比率'!B7="","",'各会計、関係団体の財政状況及び健全化判断比率'!B7)</f>
        <v>一般会計</v>
      </c>
      <c r="F34" s="483"/>
      <c r="G34" s="483"/>
      <c r="H34" s="483"/>
      <c r="I34" s="483"/>
      <c r="J34" s="483"/>
      <c r="K34" s="483"/>
      <c r="L34" s="483"/>
      <c r="M34" s="483"/>
      <c r="N34" s="483"/>
      <c r="O34" s="483"/>
      <c r="P34" s="483"/>
      <c r="Q34" s="483"/>
      <c r="R34" s="483"/>
      <c r="S34" s="483"/>
      <c r="T34" s="2"/>
      <c r="U34" s="482">
        <f>IF(W34="","",MAX(C34:D43)+1)</f>
        <v>4</v>
      </c>
      <c r="V34" s="482"/>
      <c r="W34" s="483" t="str">
        <f>IF('各会計、関係団体の財政状況及び健全化判断比率'!B28="","",'各会計、関係団体の財政状況及び健全化判断比率'!B28)</f>
        <v>笠岡市国民健康保険事業特別会計</v>
      </c>
      <c r="X34" s="483"/>
      <c r="Y34" s="483"/>
      <c r="Z34" s="483"/>
      <c r="AA34" s="483"/>
      <c r="AB34" s="483"/>
      <c r="AC34" s="483"/>
      <c r="AD34" s="483"/>
      <c r="AE34" s="483"/>
      <c r="AF34" s="483"/>
      <c r="AG34" s="483"/>
      <c r="AH34" s="483"/>
      <c r="AI34" s="483"/>
      <c r="AJ34" s="483"/>
      <c r="AK34" s="483"/>
      <c r="AL34" s="2"/>
      <c r="AM34" s="482">
        <f>IF(AO34="","",MAX(C34:D43,U34:V43)+1)</f>
        <v>8</v>
      </c>
      <c r="AN34" s="482"/>
      <c r="AO34" s="483" t="str">
        <f>IF('各会計、関係団体の財政状況及び健全化判断比率'!B32="","",'各会計、関係団体の財政状況及び健全化判断比率'!B32)</f>
        <v>笠岡市水道事業会計</v>
      </c>
      <c r="AP34" s="483"/>
      <c r="AQ34" s="483"/>
      <c r="AR34" s="483"/>
      <c r="AS34" s="483"/>
      <c r="AT34" s="483"/>
      <c r="AU34" s="483"/>
      <c r="AV34" s="483"/>
      <c r="AW34" s="483"/>
      <c r="AX34" s="483"/>
      <c r="AY34" s="483"/>
      <c r="AZ34" s="483"/>
      <c r="BA34" s="483"/>
      <c r="BB34" s="483"/>
      <c r="BC34" s="483"/>
      <c r="BD34" s="2"/>
      <c r="BE34" s="482">
        <f>IF(BG34="","",MAX(C34:D43,U34:V43,AM34:AN43)+1)</f>
        <v>11</v>
      </c>
      <c r="BF34" s="482"/>
      <c r="BG34" s="483" t="str">
        <f>IF('各会計、関係団体の財政状況及び健全化判断比率'!B35="","",'各会計、関係団体の財政状況及び健全化判断比率'!B35)</f>
        <v>笠岡市土地造成事業特別会計</v>
      </c>
      <c r="BH34" s="483"/>
      <c r="BI34" s="483"/>
      <c r="BJ34" s="483"/>
      <c r="BK34" s="483"/>
      <c r="BL34" s="483"/>
      <c r="BM34" s="483"/>
      <c r="BN34" s="483"/>
      <c r="BO34" s="483"/>
      <c r="BP34" s="483"/>
      <c r="BQ34" s="483"/>
      <c r="BR34" s="483"/>
      <c r="BS34" s="483"/>
      <c r="BT34" s="483"/>
      <c r="BU34" s="483"/>
      <c r="BV34" s="2"/>
      <c r="BW34" s="482">
        <f>IF(BY34="","",MAX(C34:D43,U34:V43,AM34:AN43,BE34:BF43)+1)</f>
        <v>13</v>
      </c>
      <c r="BX34" s="482"/>
      <c r="BY34" s="483" t="str">
        <f>IF('各会計、関係団体の財政状況及び健全化判断比率'!B68="","",'各会計、関係団体の財政状況及び健全化判断比率'!B68)</f>
        <v>岡山県笠岡市・矢掛町中学校組合</v>
      </c>
      <c r="BZ34" s="483"/>
      <c r="CA34" s="483"/>
      <c r="CB34" s="483"/>
      <c r="CC34" s="483"/>
      <c r="CD34" s="483"/>
      <c r="CE34" s="483"/>
      <c r="CF34" s="483"/>
      <c r="CG34" s="483"/>
      <c r="CH34" s="483"/>
      <c r="CI34" s="483"/>
      <c r="CJ34" s="483"/>
      <c r="CK34" s="483"/>
      <c r="CL34" s="483"/>
      <c r="CM34" s="483"/>
      <c r="CN34" s="2"/>
      <c r="CO34" s="482">
        <f>IF(CQ34="","",MAX(C34:D43,U34:V43,AM34:AN43,BE34:BF43,BW34:BX43)+1)</f>
        <v>23</v>
      </c>
      <c r="CP34" s="482"/>
      <c r="CQ34" s="483" t="str">
        <f>IF('各会計、関係団体の財政状況及び健全化判断比率'!BS7="","",'各会計、関係団体の財政状況及び健全化判断比率'!BS7)</f>
        <v>笠岡市総合福祉事業団吸江社</v>
      </c>
      <c r="CR34" s="483"/>
      <c r="CS34" s="483"/>
      <c r="CT34" s="483"/>
      <c r="CU34" s="483"/>
      <c r="CV34" s="483"/>
      <c r="CW34" s="483"/>
      <c r="CX34" s="483"/>
      <c r="CY34" s="483"/>
      <c r="CZ34" s="483"/>
      <c r="DA34" s="483"/>
      <c r="DB34" s="483"/>
      <c r="DC34" s="483"/>
      <c r="DD34" s="483"/>
      <c r="DE34" s="483"/>
      <c r="DG34" s="484" t="str">
        <f>IF('各会計、関係団体の財政状況及び健全化判断比率'!BR7="","",'各会計、関係団体の財政状況及び健全化判断比率'!BR7)</f>
        <v/>
      </c>
      <c r="DH34" s="484"/>
      <c r="DI34" s="19"/>
    </row>
    <row r="35" spans="1:113" ht="32.25" customHeight="1" x14ac:dyDescent="0.2">
      <c r="A35" s="2"/>
      <c r="B35" s="5"/>
      <c r="C35" s="482">
        <f t="shared" ref="C35:C43" si="0">IF(E35="","",C34+1)</f>
        <v>2</v>
      </c>
      <c r="D35" s="482"/>
      <c r="E35" s="483" t="str">
        <f>IF('各会計、関係団体の財政状況及び健全化判断比率'!B8="","",'各会計、関係団体の財政状況及び健全化判断比率'!B8)</f>
        <v>笠岡市へき地診療施設特別会計</v>
      </c>
      <c r="F35" s="483"/>
      <c r="G35" s="483"/>
      <c r="H35" s="483"/>
      <c r="I35" s="483"/>
      <c r="J35" s="483"/>
      <c r="K35" s="483"/>
      <c r="L35" s="483"/>
      <c r="M35" s="483"/>
      <c r="N35" s="483"/>
      <c r="O35" s="483"/>
      <c r="P35" s="483"/>
      <c r="Q35" s="483"/>
      <c r="R35" s="483"/>
      <c r="S35" s="483"/>
      <c r="T35" s="2"/>
      <c r="U35" s="482">
        <f t="shared" ref="U35:U43" si="1">IF(W35="","",U34+1)</f>
        <v>5</v>
      </c>
      <c r="V35" s="482"/>
      <c r="W35" s="483" t="str">
        <f>IF('各会計、関係団体の財政状況及び健全化判断比率'!B29="","",'各会計、関係団体の財政状況及び健全化判断比率'!B29)</f>
        <v>笠岡市国民健康保険真鍋島直営診療施設特別会計</v>
      </c>
      <c r="X35" s="483"/>
      <c r="Y35" s="483"/>
      <c r="Z35" s="483"/>
      <c r="AA35" s="483"/>
      <c r="AB35" s="483"/>
      <c r="AC35" s="483"/>
      <c r="AD35" s="483"/>
      <c r="AE35" s="483"/>
      <c r="AF35" s="483"/>
      <c r="AG35" s="483"/>
      <c r="AH35" s="483"/>
      <c r="AI35" s="483"/>
      <c r="AJ35" s="483"/>
      <c r="AK35" s="483"/>
      <c r="AL35" s="2"/>
      <c r="AM35" s="482">
        <f t="shared" ref="AM35:AM43" si="2">IF(AO35="","",AM34+1)</f>
        <v>9</v>
      </c>
      <c r="AN35" s="482"/>
      <c r="AO35" s="483" t="str">
        <f>IF('各会計、関係団体の財政状況及び健全化判断比率'!B33="","",'各会計、関係団体の財政状況及び健全化判断比率'!B33)</f>
        <v>笠岡市病院事業会計</v>
      </c>
      <c r="AP35" s="483"/>
      <c r="AQ35" s="483"/>
      <c r="AR35" s="483"/>
      <c r="AS35" s="483"/>
      <c r="AT35" s="483"/>
      <c r="AU35" s="483"/>
      <c r="AV35" s="483"/>
      <c r="AW35" s="483"/>
      <c r="AX35" s="483"/>
      <c r="AY35" s="483"/>
      <c r="AZ35" s="483"/>
      <c r="BA35" s="483"/>
      <c r="BB35" s="483"/>
      <c r="BC35" s="483"/>
      <c r="BD35" s="2"/>
      <c r="BE35" s="482">
        <f t="shared" ref="BE35:BE43" si="3">IF(BG35="","",BE34+1)</f>
        <v>12</v>
      </c>
      <c r="BF35" s="482"/>
      <c r="BG35" s="483" t="str">
        <f>IF('各会計、関係団体の財政状況及び健全化判断比率'!B36="","",'各会計、関係団体の財政状況及び健全化判断比率'!B36)</f>
        <v>笠岡市工業団地造成事業特別会計</v>
      </c>
      <c r="BH35" s="483"/>
      <c r="BI35" s="483"/>
      <c r="BJ35" s="483"/>
      <c r="BK35" s="483"/>
      <c r="BL35" s="483"/>
      <c r="BM35" s="483"/>
      <c r="BN35" s="483"/>
      <c r="BO35" s="483"/>
      <c r="BP35" s="483"/>
      <c r="BQ35" s="483"/>
      <c r="BR35" s="483"/>
      <c r="BS35" s="483"/>
      <c r="BT35" s="483"/>
      <c r="BU35" s="483"/>
      <c r="BV35" s="2"/>
      <c r="BW35" s="482">
        <f t="shared" ref="BW35:BW43" si="4">IF(BY35="","",BW34+1)</f>
        <v>14</v>
      </c>
      <c r="BX35" s="482"/>
      <c r="BY35" s="483" t="str">
        <f>IF('各会計、関係団体の財政状況及び健全化判断比率'!B69="","",'各会計、関係団体の財政状況及び健全化判断比率'!B69)</f>
        <v>岡山県西部衛生施設組合</v>
      </c>
      <c r="BZ35" s="483"/>
      <c r="CA35" s="483"/>
      <c r="CB35" s="483"/>
      <c r="CC35" s="483"/>
      <c r="CD35" s="483"/>
      <c r="CE35" s="483"/>
      <c r="CF35" s="483"/>
      <c r="CG35" s="483"/>
      <c r="CH35" s="483"/>
      <c r="CI35" s="483"/>
      <c r="CJ35" s="483"/>
      <c r="CK35" s="483"/>
      <c r="CL35" s="483"/>
      <c r="CM35" s="483"/>
      <c r="CN35" s="2"/>
      <c r="CO35" s="482">
        <f t="shared" ref="CO35:CO43" si="5">IF(CQ35="","",CO34+1)</f>
        <v>24</v>
      </c>
      <c r="CP35" s="482"/>
      <c r="CQ35" s="483" t="str">
        <f>IF('各会計、関係団体の財政状況及び健全化判断比率'!BS8="","",'各会計、関係団体の財政状況及び健全化判断比率'!BS8)</f>
        <v>笠岡市文化スポーツ振興財団</v>
      </c>
      <c r="CR35" s="483"/>
      <c r="CS35" s="483"/>
      <c r="CT35" s="483"/>
      <c r="CU35" s="483"/>
      <c r="CV35" s="483"/>
      <c r="CW35" s="483"/>
      <c r="CX35" s="483"/>
      <c r="CY35" s="483"/>
      <c r="CZ35" s="483"/>
      <c r="DA35" s="483"/>
      <c r="DB35" s="483"/>
      <c r="DC35" s="483"/>
      <c r="DD35" s="483"/>
      <c r="DE35" s="483"/>
      <c r="DG35" s="484" t="str">
        <f>IF('各会計、関係団体の財政状況及び健全化判断比率'!BR8="","",'各会計、関係団体の財政状況及び健全化判断比率'!BR8)</f>
        <v/>
      </c>
      <c r="DH35" s="484"/>
      <c r="DI35" s="19"/>
    </row>
    <row r="36" spans="1:113" ht="32.25" customHeight="1" x14ac:dyDescent="0.2">
      <c r="A36" s="2"/>
      <c r="B36" s="5"/>
      <c r="C36" s="482">
        <f t="shared" si="0"/>
        <v>3</v>
      </c>
      <c r="D36" s="482"/>
      <c r="E36" s="483" t="str">
        <f>IF('各会計、関係団体の財政状況及び健全化判断比率'!B9="","",'各会計、関係団体の財政状況及び健全化判断比率'!B9)</f>
        <v>笠岡市公共用地取得事業特別会計</v>
      </c>
      <c r="F36" s="483"/>
      <c r="G36" s="483"/>
      <c r="H36" s="483"/>
      <c r="I36" s="483"/>
      <c r="J36" s="483"/>
      <c r="K36" s="483"/>
      <c r="L36" s="483"/>
      <c r="M36" s="483"/>
      <c r="N36" s="483"/>
      <c r="O36" s="483"/>
      <c r="P36" s="483"/>
      <c r="Q36" s="483"/>
      <c r="R36" s="483"/>
      <c r="S36" s="483"/>
      <c r="T36" s="2"/>
      <c r="U36" s="482">
        <f t="shared" si="1"/>
        <v>6</v>
      </c>
      <c r="V36" s="482"/>
      <c r="W36" s="483" t="str">
        <f>IF('各会計、関係団体の財政状況及び健全化判断比率'!B30="","",'各会計、関係団体の財政状況及び健全化判断比率'!B30)</f>
        <v>笠岡市介護保険事業特別会計</v>
      </c>
      <c r="X36" s="483"/>
      <c r="Y36" s="483"/>
      <c r="Z36" s="483"/>
      <c r="AA36" s="483"/>
      <c r="AB36" s="483"/>
      <c r="AC36" s="483"/>
      <c r="AD36" s="483"/>
      <c r="AE36" s="483"/>
      <c r="AF36" s="483"/>
      <c r="AG36" s="483"/>
      <c r="AH36" s="483"/>
      <c r="AI36" s="483"/>
      <c r="AJ36" s="483"/>
      <c r="AK36" s="483"/>
      <c r="AL36" s="2"/>
      <c r="AM36" s="482">
        <f t="shared" si="2"/>
        <v>10</v>
      </c>
      <c r="AN36" s="482"/>
      <c r="AO36" s="483" t="str">
        <f>IF('各会計、関係団体の財政状況及び健全化判断比率'!B34="","",'各会計、関係団体の財政状況及び健全化判断比率'!B34)</f>
        <v>笠岡市下水道事業会計</v>
      </c>
      <c r="AP36" s="483"/>
      <c r="AQ36" s="483"/>
      <c r="AR36" s="483"/>
      <c r="AS36" s="483"/>
      <c r="AT36" s="483"/>
      <c r="AU36" s="483"/>
      <c r="AV36" s="483"/>
      <c r="AW36" s="483"/>
      <c r="AX36" s="483"/>
      <c r="AY36" s="483"/>
      <c r="AZ36" s="483"/>
      <c r="BA36" s="483"/>
      <c r="BB36" s="483"/>
      <c r="BC36" s="483"/>
      <c r="BD36" s="2"/>
      <c r="BE36" s="482" t="str">
        <f t="shared" si="3"/>
        <v/>
      </c>
      <c r="BF36" s="482"/>
      <c r="BG36" s="483"/>
      <c r="BH36" s="483"/>
      <c r="BI36" s="483"/>
      <c r="BJ36" s="483"/>
      <c r="BK36" s="483"/>
      <c r="BL36" s="483"/>
      <c r="BM36" s="483"/>
      <c r="BN36" s="483"/>
      <c r="BO36" s="483"/>
      <c r="BP36" s="483"/>
      <c r="BQ36" s="483"/>
      <c r="BR36" s="483"/>
      <c r="BS36" s="483"/>
      <c r="BT36" s="483"/>
      <c r="BU36" s="483"/>
      <c r="BV36" s="2"/>
      <c r="BW36" s="482">
        <f t="shared" si="4"/>
        <v>15</v>
      </c>
      <c r="BX36" s="482"/>
      <c r="BY36" s="483" t="str">
        <f>IF('各会計、関係団体の財政状況及び健全化判断比率'!B70="","",'各会計、関係団体の財政状況及び健全化判断比率'!B70)</f>
        <v>岡山県西部環境整備施設組合</v>
      </c>
      <c r="BZ36" s="483"/>
      <c r="CA36" s="483"/>
      <c r="CB36" s="483"/>
      <c r="CC36" s="483"/>
      <c r="CD36" s="483"/>
      <c r="CE36" s="483"/>
      <c r="CF36" s="483"/>
      <c r="CG36" s="483"/>
      <c r="CH36" s="483"/>
      <c r="CI36" s="483"/>
      <c r="CJ36" s="483"/>
      <c r="CK36" s="483"/>
      <c r="CL36" s="483"/>
      <c r="CM36" s="483"/>
      <c r="CN36" s="2"/>
      <c r="CO36" s="482">
        <f t="shared" si="5"/>
        <v>25</v>
      </c>
      <c r="CP36" s="482"/>
      <c r="CQ36" s="483" t="str">
        <f>IF('各会計、関係団体の財政状況及び健全化判断比率'!BS9="","",'各会計、関係団体の財政状況及び健全化判断比率'!BS9)</f>
        <v>笠岡放送（株）</v>
      </c>
      <c r="CR36" s="483"/>
      <c r="CS36" s="483"/>
      <c r="CT36" s="483"/>
      <c r="CU36" s="483"/>
      <c r="CV36" s="483"/>
      <c r="CW36" s="483"/>
      <c r="CX36" s="483"/>
      <c r="CY36" s="483"/>
      <c r="CZ36" s="483"/>
      <c r="DA36" s="483"/>
      <c r="DB36" s="483"/>
      <c r="DC36" s="483"/>
      <c r="DD36" s="483"/>
      <c r="DE36" s="483"/>
      <c r="DG36" s="484" t="str">
        <f>IF('各会計、関係団体の財政状況及び健全化判断比率'!BR9="","",'各会計、関係団体の財政状況及び健全化判断比率'!BR9)</f>
        <v/>
      </c>
      <c r="DH36" s="484"/>
      <c r="DI36" s="19"/>
    </row>
    <row r="37" spans="1:113" ht="32.25" customHeight="1" x14ac:dyDescent="0.2">
      <c r="A37" s="2"/>
      <c r="B37" s="5"/>
      <c r="C37" s="482" t="str">
        <f t="shared" si="0"/>
        <v/>
      </c>
      <c r="D37" s="482"/>
      <c r="E37" s="483" t="str">
        <f>IF('各会計、関係団体の財政状況及び健全化判断比率'!B10="","",'各会計、関係団体の財政状況及び健全化判断比率'!B10)</f>
        <v/>
      </c>
      <c r="F37" s="483"/>
      <c r="G37" s="483"/>
      <c r="H37" s="483"/>
      <c r="I37" s="483"/>
      <c r="J37" s="483"/>
      <c r="K37" s="483"/>
      <c r="L37" s="483"/>
      <c r="M37" s="483"/>
      <c r="N37" s="483"/>
      <c r="O37" s="483"/>
      <c r="P37" s="483"/>
      <c r="Q37" s="483"/>
      <c r="R37" s="483"/>
      <c r="S37" s="483"/>
      <c r="T37" s="2"/>
      <c r="U37" s="482">
        <f t="shared" si="1"/>
        <v>7</v>
      </c>
      <c r="V37" s="482"/>
      <c r="W37" s="483" t="str">
        <f>IF('各会計、関係団体の財政状況及び健全化判断比率'!B31="","",'各会計、関係団体の財政状況及び健全化判断比率'!B31)</f>
        <v>笠岡市後期高齢者医療特別会計</v>
      </c>
      <c r="X37" s="483"/>
      <c r="Y37" s="483"/>
      <c r="Z37" s="483"/>
      <c r="AA37" s="483"/>
      <c r="AB37" s="483"/>
      <c r="AC37" s="483"/>
      <c r="AD37" s="483"/>
      <c r="AE37" s="483"/>
      <c r="AF37" s="483"/>
      <c r="AG37" s="483"/>
      <c r="AH37" s="483"/>
      <c r="AI37" s="483"/>
      <c r="AJ37" s="483"/>
      <c r="AK37" s="483"/>
      <c r="AL37" s="2"/>
      <c r="AM37" s="482" t="str">
        <f t="shared" si="2"/>
        <v/>
      </c>
      <c r="AN37" s="482"/>
      <c r="AO37" s="483"/>
      <c r="AP37" s="483"/>
      <c r="AQ37" s="483"/>
      <c r="AR37" s="483"/>
      <c r="AS37" s="483"/>
      <c r="AT37" s="483"/>
      <c r="AU37" s="483"/>
      <c r="AV37" s="483"/>
      <c r="AW37" s="483"/>
      <c r="AX37" s="483"/>
      <c r="AY37" s="483"/>
      <c r="AZ37" s="483"/>
      <c r="BA37" s="483"/>
      <c r="BB37" s="483"/>
      <c r="BC37" s="483"/>
      <c r="BD37" s="2"/>
      <c r="BE37" s="482" t="str">
        <f t="shared" si="3"/>
        <v/>
      </c>
      <c r="BF37" s="482"/>
      <c r="BG37" s="483"/>
      <c r="BH37" s="483"/>
      <c r="BI37" s="483"/>
      <c r="BJ37" s="483"/>
      <c r="BK37" s="483"/>
      <c r="BL37" s="483"/>
      <c r="BM37" s="483"/>
      <c r="BN37" s="483"/>
      <c r="BO37" s="483"/>
      <c r="BP37" s="483"/>
      <c r="BQ37" s="483"/>
      <c r="BR37" s="483"/>
      <c r="BS37" s="483"/>
      <c r="BT37" s="483"/>
      <c r="BU37" s="483"/>
      <c r="BV37" s="2"/>
      <c r="BW37" s="482">
        <f t="shared" si="4"/>
        <v>16</v>
      </c>
      <c r="BX37" s="482"/>
      <c r="BY37" s="483" t="str">
        <f>IF('各会計、関係団体の財政状況及び健全化判断比率'!B71="","",'各会計、関係団体の財政状況及び健全化判断比率'!B71)</f>
        <v>笠岡地区消防組合</v>
      </c>
      <c r="BZ37" s="483"/>
      <c r="CA37" s="483"/>
      <c r="CB37" s="483"/>
      <c r="CC37" s="483"/>
      <c r="CD37" s="483"/>
      <c r="CE37" s="483"/>
      <c r="CF37" s="483"/>
      <c r="CG37" s="483"/>
      <c r="CH37" s="483"/>
      <c r="CI37" s="483"/>
      <c r="CJ37" s="483"/>
      <c r="CK37" s="483"/>
      <c r="CL37" s="483"/>
      <c r="CM37" s="483"/>
      <c r="CN37" s="2"/>
      <c r="CO37" s="482" t="str">
        <f t="shared" si="5"/>
        <v/>
      </c>
      <c r="CP37" s="482"/>
      <c r="CQ37" s="483" t="str">
        <f>IF('各会計、関係団体の財政状況及び健全化判断比率'!BS10="","",'各会計、関係団体の財政状況及び健全化判断比率'!BS10)</f>
        <v/>
      </c>
      <c r="CR37" s="483"/>
      <c r="CS37" s="483"/>
      <c r="CT37" s="483"/>
      <c r="CU37" s="483"/>
      <c r="CV37" s="483"/>
      <c r="CW37" s="483"/>
      <c r="CX37" s="483"/>
      <c r="CY37" s="483"/>
      <c r="CZ37" s="483"/>
      <c r="DA37" s="483"/>
      <c r="DB37" s="483"/>
      <c r="DC37" s="483"/>
      <c r="DD37" s="483"/>
      <c r="DE37" s="483"/>
      <c r="DG37" s="484" t="str">
        <f>IF('各会計、関係団体の財政状況及び健全化判断比率'!BR10="","",'各会計、関係団体の財政状況及び健全化判断比率'!BR10)</f>
        <v/>
      </c>
      <c r="DH37" s="484"/>
      <c r="DI37" s="19"/>
    </row>
    <row r="38" spans="1:113" ht="32.25" customHeight="1" x14ac:dyDescent="0.2">
      <c r="A38" s="2"/>
      <c r="B38" s="5"/>
      <c r="C38" s="482" t="str">
        <f t="shared" si="0"/>
        <v/>
      </c>
      <c r="D38" s="482"/>
      <c r="E38" s="483" t="str">
        <f>IF('各会計、関係団体の財政状況及び健全化判断比率'!B11="","",'各会計、関係団体の財政状況及び健全化判断比率'!B11)</f>
        <v/>
      </c>
      <c r="F38" s="483"/>
      <c r="G38" s="483"/>
      <c r="H38" s="483"/>
      <c r="I38" s="483"/>
      <c r="J38" s="483"/>
      <c r="K38" s="483"/>
      <c r="L38" s="483"/>
      <c r="M38" s="483"/>
      <c r="N38" s="483"/>
      <c r="O38" s="483"/>
      <c r="P38" s="483"/>
      <c r="Q38" s="483"/>
      <c r="R38" s="483"/>
      <c r="S38" s="483"/>
      <c r="T38" s="2"/>
      <c r="U38" s="482" t="str">
        <f t="shared" si="1"/>
        <v/>
      </c>
      <c r="V38" s="482"/>
      <c r="W38" s="483"/>
      <c r="X38" s="483"/>
      <c r="Y38" s="483"/>
      <c r="Z38" s="483"/>
      <c r="AA38" s="483"/>
      <c r="AB38" s="483"/>
      <c r="AC38" s="483"/>
      <c r="AD38" s="483"/>
      <c r="AE38" s="483"/>
      <c r="AF38" s="483"/>
      <c r="AG38" s="483"/>
      <c r="AH38" s="483"/>
      <c r="AI38" s="483"/>
      <c r="AJ38" s="483"/>
      <c r="AK38" s="483"/>
      <c r="AL38" s="2"/>
      <c r="AM38" s="482" t="str">
        <f t="shared" si="2"/>
        <v/>
      </c>
      <c r="AN38" s="482"/>
      <c r="AO38" s="483"/>
      <c r="AP38" s="483"/>
      <c r="AQ38" s="483"/>
      <c r="AR38" s="483"/>
      <c r="AS38" s="483"/>
      <c r="AT38" s="483"/>
      <c r="AU38" s="483"/>
      <c r="AV38" s="483"/>
      <c r="AW38" s="483"/>
      <c r="AX38" s="483"/>
      <c r="AY38" s="483"/>
      <c r="AZ38" s="483"/>
      <c r="BA38" s="483"/>
      <c r="BB38" s="483"/>
      <c r="BC38" s="483"/>
      <c r="BD38" s="2"/>
      <c r="BE38" s="482" t="str">
        <f t="shared" si="3"/>
        <v/>
      </c>
      <c r="BF38" s="482"/>
      <c r="BG38" s="483"/>
      <c r="BH38" s="483"/>
      <c r="BI38" s="483"/>
      <c r="BJ38" s="483"/>
      <c r="BK38" s="483"/>
      <c r="BL38" s="483"/>
      <c r="BM38" s="483"/>
      <c r="BN38" s="483"/>
      <c r="BO38" s="483"/>
      <c r="BP38" s="483"/>
      <c r="BQ38" s="483"/>
      <c r="BR38" s="483"/>
      <c r="BS38" s="483"/>
      <c r="BT38" s="483"/>
      <c r="BU38" s="483"/>
      <c r="BV38" s="2"/>
      <c r="BW38" s="482">
        <f t="shared" si="4"/>
        <v>17</v>
      </c>
      <c r="BX38" s="482"/>
      <c r="BY38" s="483" t="str">
        <f>IF('各会計、関係団体の財政状況及び健全化判断比率'!B72="","",'各会計、関係団体の財政状況及び健全化判断比率'!B72)</f>
        <v>岡山県西部地区養護老人ホーム組合</v>
      </c>
      <c r="BZ38" s="483"/>
      <c r="CA38" s="483"/>
      <c r="CB38" s="483"/>
      <c r="CC38" s="483"/>
      <c r="CD38" s="483"/>
      <c r="CE38" s="483"/>
      <c r="CF38" s="483"/>
      <c r="CG38" s="483"/>
      <c r="CH38" s="483"/>
      <c r="CI38" s="483"/>
      <c r="CJ38" s="483"/>
      <c r="CK38" s="483"/>
      <c r="CL38" s="483"/>
      <c r="CM38" s="483"/>
      <c r="CN38" s="2"/>
      <c r="CO38" s="482" t="str">
        <f t="shared" si="5"/>
        <v/>
      </c>
      <c r="CP38" s="482"/>
      <c r="CQ38" s="483" t="str">
        <f>IF('各会計、関係団体の財政状況及び健全化判断比率'!BS11="","",'各会計、関係団体の財政状況及び健全化判断比率'!BS11)</f>
        <v/>
      </c>
      <c r="CR38" s="483"/>
      <c r="CS38" s="483"/>
      <c r="CT38" s="483"/>
      <c r="CU38" s="483"/>
      <c r="CV38" s="483"/>
      <c r="CW38" s="483"/>
      <c r="CX38" s="483"/>
      <c r="CY38" s="483"/>
      <c r="CZ38" s="483"/>
      <c r="DA38" s="483"/>
      <c r="DB38" s="483"/>
      <c r="DC38" s="483"/>
      <c r="DD38" s="483"/>
      <c r="DE38" s="483"/>
      <c r="DG38" s="484" t="str">
        <f>IF('各会計、関係団体の財政状況及び健全化判断比率'!BR11="","",'各会計、関係団体の財政状況及び健全化判断比率'!BR11)</f>
        <v/>
      </c>
      <c r="DH38" s="484"/>
      <c r="DI38" s="19"/>
    </row>
    <row r="39" spans="1:113" ht="32.25" customHeight="1" x14ac:dyDescent="0.2">
      <c r="A39" s="2"/>
      <c r="B39" s="5"/>
      <c r="C39" s="482" t="str">
        <f t="shared" si="0"/>
        <v/>
      </c>
      <c r="D39" s="482"/>
      <c r="E39" s="483" t="str">
        <f>IF('各会計、関係団体の財政状況及び健全化判断比率'!B12="","",'各会計、関係団体の財政状況及び健全化判断比率'!B12)</f>
        <v/>
      </c>
      <c r="F39" s="483"/>
      <c r="G39" s="483"/>
      <c r="H39" s="483"/>
      <c r="I39" s="483"/>
      <c r="J39" s="483"/>
      <c r="K39" s="483"/>
      <c r="L39" s="483"/>
      <c r="M39" s="483"/>
      <c r="N39" s="483"/>
      <c r="O39" s="483"/>
      <c r="P39" s="483"/>
      <c r="Q39" s="483"/>
      <c r="R39" s="483"/>
      <c r="S39" s="483"/>
      <c r="T39" s="2"/>
      <c r="U39" s="482" t="str">
        <f t="shared" si="1"/>
        <v/>
      </c>
      <c r="V39" s="482"/>
      <c r="W39" s="483"/>
      <c r="X39" s="483"/>
      <c r="Y39" s="483"/>
      <c r="Z39" s="483"/>
      <c r="AA39" s="483"/>
      <c r="AB39" s="483"/>
      <c r="AC39" s="483"/>
      <c r="AD39" s="483"/>
      <c r="AE39" s="483"/>
      <c r="AF39" s="483"/>
      <c r="AG39" s="483"/>
      <c r="AH39" s="483"/>
      <c r="AI39" s="483"/>
      <c r="AJ39" s="483"/>
      <c r="AK39" s="483"/>
      <c r="AL39" s="2"/>
      <c r="AM39" s="482" t="str">
        <f t="shared" si="2"/>
        <v/>
      </c>
      <c r="AN39" s="482"/>
      <c r="AO39" s="483"/>
      <c r="AP39" s="483"/>
      <c r="AQ39" s="483"/>
      <c r="AR39" s="483"/>
      <c r="AS39" s="483"/>
      <c r="AT39" s="483"/>
      <c r="AU39" s="483"/>
      <c r="AV39" s="483"/>
      <c r="AW39" s="483"/>
      <c r="AX39" s="483"/>
      <c r="AY39" s="483"/>
      <c r="AZ39" s="483"/>
      <c r="BA39" s="483"/>
      <c r="BB39" s="483"/>
      <c r="BC39" s="483"/>
      <c r="BD39" s="2"/>
      <c r="BE39" s="482" t="str">
        <f t="shared" si="3"/>
        <v/>
      </c>
      <c r="BF39" s="482"/>
      <c r="BG39" s="483"/>
      <c r="BH39" s="483"/>
      <c r="BI39" s="483"/>
      <c r="BJ39" s="483"/>
      <c r="BK39" s="483"/>
      <c r="BL39" s="483"/>
      <c r="BM39" s="483"/>
      <c r="BN39" s="483"/>
      <c r="BO39" s="483"/>
      <c r="BP39" s="483"/>
      <c r="BQ39" s="483"/>
      <c r="BR39" s="483"/>
      <c r="BS39" s="483"/>
      <c r="BT39" s="483"/>
      <c r="BU39" s="483"/>
      <c r="BV39" s="2"/>
      <c r="BW39" s="482">
        <f t="shared" si="4"/>
        <v>18</v>
      </c>
      <c r="BX39" s="482"/>
      <c r="BY39" s="483" t="str">
        <f>IF('各会計、関係団体の財政状況及び健全化判断比率'!B73="","",'各会計、関係団体の財政状況及び健全化判断比率'!B73)</f>
        <v>岡山県市町村総合事務組合一般会計</v>
      </c>
      <c r="BZ39" s="483"/>
      <c r="CA39" s="483"/>
      <c r="CB39" s="483"/>
      <c r="CC39" s="483"/>
      <c r="CD39" s="483"/>
      <c r="CE39" s="483"/>
      <c r="CF39" s="483"/>
      <c r="CG39" s="483"/>
      <c r="CH39" s="483"/>
      <c r="CI39" s="483"/>
      <c r="CJ39" s="483"/>
      <c r="CK39" s="483"/>
      <c r="CL39" s="483"/>
      <c r="CM39" s="483"/>
      <c r="CN39" s="2"/>
      <c r="CO39" s="482" t="str">
        <f t="shared" si="5"/>
        <v/>
      </c>
      <c r="CP39" s="482"/>
      <c r="CQ39" s="483" t="str">
        <f>IF('各会計、関係団体の財政状況及び健全化判断比率'!BS12="","",'各会計、関係団体の財政状況及び健全化判断比率'!BS12)</f>
        <v/>
      </c>
      <c r="CR39" s="483"/>
      <c r="CS39" s="483"/>
      <c r="CT39" s="483"/>
      <c r="CU39" s="483"/>
      <c r="CV39" s="483"/>
      <c r="CW39" s="483"/>
      <c r="CX39" s="483"/>
      <c r="CY39" s="483"/>
      <c r="CZ39" s="483"/>
      <c r="DA39" s="483"/>
      <c r="DB39" s="483"/>
      <c r="DC39" s="483"/>
      <c r="DD39" s="483"/>
      <c r="DE39" s="483"/>
      <c r="DG39" s="484" t="str">
        <f>IF('各会計、関係団体の財政状況及び健全化判断比率'!BR12="","",'各会計、関係団体の財政状況及び健全化判断比率'!BR12)</f>
        <v/>
      </c>
      <c r="DH39" s="484"/>
      <c r="DI39" s="19"/>
    </row>
    <row r="40" spans="1:113" ht="32.25" customHeight="1" x14ac:dyDescent="0.2">
      <c r="A40" s="2"/>
      <c r="B40" s="5"/>
      <c r="C40" s="482" t="str">
        <f t="shared" si="0"/>
        <v/>
      </c>
      <c r="D40" s="482"/>
      <c r="E40" s="483" t="str">
        <f>IF('各会計、関係団体の財政状況及び健全化判断比率'!B13="","",'各会計、関係団体の財政状況及び健全化判断比率'!B13)</f>
        <v/>
      </c>
      <c r="F40" s="483"/>
      <c r="G40" s="483"/>
      <c r="H40" s="483"/>
      <c r="I40" s="483"/>
      <c r="J40" s="483"/>
      <c r="K40" s="483"/>
      <c r="L40" s="483"/>
      <c r="M40" s="483"/>
      <c r="N40" s="483"/>
      <c r="O40" s="483"/>
      <c r="P40" s="483"/>
      <c r="Q40" s="483"/>
      <c r="R40" s="483"/>
      <c r="S40" s="483"/>
      <c r="T40" s="2"/>
      <c r="U40" s="482" t="str">
        <f t="shared" si="1"/>
        <v/>
      </c>
      <c r="V40" s="482"/>
      <c r="W40" s="483"/>
      <c r="X40" s="483"/>
      <c r="Y40" s="483"/>
      <c r="Z40" s="483"/>
      <c r="AA40" s="483"/>
      <c r="AB40" s="483"/>
      <c r="AC40" s="483"/>
      <c r="AD40" s="483"/>
      <c r="AE40" s="483"/>
      <c r="AF40" s="483"/>
      <c r="AG40" s="483"/>
      <c r="AH40" s="483"/>
      <c r="AI40" s="483"/>
      <c r="AJ40" s="483"/>
      <c r="AK40" s="483"/>
      <c r="AL40" s="2"/>
      <c r="AM40" s="482" t="str">
        <f t="shared" si="2"/>
        <v/>
      </c>
      <c r="AN40" s="482"/>
      <c r="AO40" s="483"/>
      <c r="AP40" s="483"/>
      <c r="AQ40" s="483"/>
      <c r="AR40" s="483"/>
      <c r="AS40" s="483"/>
      <c r="AT40" s="483"/>
      <c r="AU40" s="483"/>
      <c r="AV40" s="483"/>
      <c r="AW40" s="483"/>
      <c r="AX40" s="483"/>
      <c r="AY40" s="483"/>
      <c r="AZ40" s="483"/>
      <c r="BA40" s="483"/>
      <c r="BB40" s="483"/>
      <c r="BC40" s="483"/>
      <c r="BD40" s="2"/>
      <c r="BE40" s="482" t="str">
        <f t="shared" si="3"/>
        <v/>
      </c>
      <c r="BF40" s="482"/>
      <c r="BG40" s="483"/>
      <c r="BH40" s="483"/>
      <c r="BI40" s="483"/>
      <c r="BJ40" s="483"/>
      <c r="BK40" s="483"/>
      <c r="BL40" s="483"/>
      <c r="BM40" s="483"/>
      <c r="BN40" s="483"/>
      <c r="BO40" s="483"/>
      <c r="BP40" s="483"/>
      <c r="BQ40" s="483"/>
      <c r="BR40" s="483"/>
      <c r="BS40" s="483"/>
      <c r="BT40" s="483"/>
      <c r="BU40" s="483"/>
      <c r="BV40" s="2"/>
      <c r="BW40" s="482">
        <f t="shared" si="4"/>
        <v>19</v>
      </c>
      <c r="BX40" s="482"/>
      <c r="BY40" s="483" t="str">
        <f>IF('各会計、関係団体の財政状況及び健全化判断比率'!B74="","",'各会計、関係団体の財政状況及び健全化判断比率'!B74)</f>
        <v>岡山県市町村総合事務組合貸付金特別会計</v>
      </c>
      <c r="BZ40" s="483"/>
      <c r="CA40" s="483"/>
      <c r="CB40" s="483"/>
      <c r="CC40" s="483"/>
      <c r="CD40" s="483"/>
      <c r="CE40" s="483"/>
      <c r="CF40" s="483"/>
      <c r="CG40" s="483"/>
      <c r="CH40" s="483"/>
      <c r="CI40" s="483"/>
      <c r="CJ40" s="483"/>
      <c r="CK40" s="483"/>
      <c r="CL40" s="483"/>
      <c r="CM40" s="483"/>
      <c r="CN40" s="2"/>
      <c r="CO40" s="482" t="str">
        <f t="shared" si="5"/>
        <v/>
      </c>
      <c r="CP40" s="482"/>
      <c r="CQ40" s="483" t="str">
        <f>IF('各会計、関係団体の財政状況及び健全化判断比率'!BS13="","",'各会計、関係団体の財政状況及び健全化判断比率'!BS13)</f>
        <v/>
      </c>
      <c r="CR40" s="483"/>
      <c r="CS40" s="483"/>
      <c r="CT40" s="483"/>
      <c r="CU40" s="483"/>
      <c r="CV40" s="483"/>
      <c r="CW40" s="483"/>
      <c r="CX40" s="483"/>
      <c r="CY40" s="483"/>
      <c r="CZ40" s="483"/>
      <c r="DA40" s="483"/>
      <c r="DB40" s="483"/>
      <c r="DC40" s="483"/>
      <c r="DD40" s="483"/>
      <c r="DE40" s="483"/>
      <c r="DG40" s="484" t="str">
        <f>IF('各会計、関係団体の財政状況及び健全化判断比率'!BR13="","",'各会計、関係団体の財政状況及び健全化判断比率'!BR13)</f>
        <v/>
      </c>
      <c r="DH40" s="484"/>
      <c r="DI40" s="19"/>
    </row>
    <row r="41" spans="1:113" ht="32.25" customHeight="1" x14ac:dyDescent="0.2">
      <c r="A41" s="2"/>
      <c r="B41" s="5"/>
      <c r="C41" s="482" t="str">
        <f t="shared" si="0"/>
        <v/>
      </c>
      <c r="D41" s="482"/>
      <c r="E41" s="483" t="str">
        <f>IF('各会計、関係団体の財政状況及び健全化判断比率'!B14="","",'各会計、関係団体の財政状況及び健全化判断比率'!B14)</f>
        <v/>
      </c>
      <c r="F41" s="483"/>
      <c r="G41" s="483"/>
      <c r="H41" s="483"/>
      <c r="I41" s="483"/>
      <c r="J41" s="483"/>
      <c r="K41" s="483"/>
      <c r="L41" s="483"/>
      <c r="M41" s="483"/>
      <c r="N41" s="483"/>
      <c r="O41" s="483"/>
      <c r="P41" s="483"/>
      <c r="Q41" s="483"/>
      <c r="R41" s="483"/>
      <c r="S41" s="483"/>
      <c r="T41" s="2"/>
      <c r="U41" s="482" t="str">
        <f t="shared" si="1"/>
        <v/>
      </c>
      <c r="V41" s="482"/>
      <c r="W41" s="483"/>
      <c r="X41" s="483"/>
      <c r="Y41" s="483"/>
      <c r="Z41" s="483"/>
      <c r="AA41" s="483"/>
      <c r="AB41" s="483"/>
      <c r="AC41" s="483"/>
      <c r="AD41" s="483"/>
      <c r="AE41" s="483"/>
      <c r="AF41" s="483"/>
      <c r="AG41" s="483"/>
      <c r="AH41" s="483"/>
      <c r="AI41" s="483"/>
      <c r="AJ41" s="483"/>
      <c r="AK41" s="483"/>
      <c r="AL41" s="2"/>
      <c r="AM41" s="482" t="str">
        <f t="shared" si="2"/>
        <v/>
      </c>
      <c r="AN41" s="482"/>
      <c r="AO41" s="483"/>
      <c r="AP41" s="483"/>
      <c r="AQ41" s="483"/>
      <c r="AR41" s="483"/>
      <c r="AS41" s="483"/>
      <c r="AT41" s="483"/>
      <c r="AU41" s="483"/>
      <c r="AV41" s="483"/>
      <c r="AW41" s="483"/>
      <c r="AX41" s="483"/>
      <c r="AY41" s="483"/>
      <c r="AZ41" s="483"/>
      <c r="BA41" s="483"/>
      <c r="BB41" s="483"/>
      <c r="BC41" s="483"/>
      <c r="BD41" s="2"/>
      <c r="BE41" s="482" t="str">
        <f t="shared" si="3"/>
        <v/>
      </c>
      <c r="BF41" s="482"/>
      <c r="BG41" s="483"/>
      <c r="BH41" s="483"/>
      <c r="BI41" s="483"/>
      <c r="BJ41" s="483"/>
      <c r="BK41" s="483"/>
      <c r="BL41" s="483"/>
      <c r="BM41" s="483"/>
      <c r="BN41" s="483"/>
      <c r="BO41" s="483"/>
      <c r="BP41" s="483"/>
      <c r="BQ41" s="483"/>
      <c r="BR41" s="483"/>
      <c r="BS41" s="483"/>
      <c r="BT41" s="483"/>
      <c r="BU41" s="483"/>
      <c r="BV41" s="2"/>
      <c r="BW41" s="482">
        <f t="shared" si="4"/>
        <v>20</v>
      </c>
      <c r="BX41" s="482"/>
      <c r="BY41" s="483" t="str">
        <f>IF('各会計、関係団体の財政状況及び健全化判断比率'!B75="","",'各会計、関係団体の財政状況及び健全化判断比率'!B75)</f>
        <v>岡山県市町村総合事務組合拠出金事業特別会計</v>
      </c>
      <c r="BZ41" s="483"/>
      <c r="CA41" s="483"/>
      <c r="CB41" s="483"/>
      <c r="CC41" s="483"/>
      <c r="CD41" s="483"/>
      <c r="CE41" s="483"/>
      <c r="CF41" s="483"/>
      <c r="CG41" s="483"/>
      <c r="CH41" s="483"/>
      <c r="CI41" s="483"/>
      <c r="CJ41" s="483"/>
      <c r="CK41" s="483"/>
      <c r="CL41" s="483"/>
      <c r="CM41" s="483"/>
      <c r="CN41" s="2"/>
      <c r="CO41" s="482" t="str">
        <f t="shared" si="5"/>
        <v/>
      </c>
      <c r="CP41" s="482"/>
      <c r="CQ41" s="483" t="str">
        <f>IF('各会計、関係団体の財政状況及び健全化判断比率'!BS14="","",'各会計、関係団体の財政状況及び健全化判断比率'!BS14)</f>
        <v/>
      </c>
      <c r="CR41" s="483"/>
      <c r="CS41" s="483"/>
      <c r="CT41" s="483"/>
      <c r="CU41" s="483"/>
      <c r="CV41" s="483"/>
      <c r="CW41" s="483"/>
      <c r="CX41" s="483"/>
      <c r="CY41" s="483"/>
      <c r="CZ41" s="483"/>
      <c r="DA41" s="483"/>
      <c r="DB41" s="483"/>
      <c r="DC41" s="483"/>
      <c r="DD41" s="483"/>
      <c r="DE41" s="483"/>
      <c r="DG41" s="484" t="str">
        <f>IF('各会計、関係団体の財政状況及び健全化判断比率'!BR14="","",'各会計、関係団体の財政状況及び健全化判断比率'!BR14)</f>
        <v/>
      </c>
      <c r="DH41" s="484"/>
      <c r="DI41" s="19"/>
    </row>
    <row r="42" spans="1:113" ht="32.25" customHeight="1" x14ac:dyDescent="0.2">
      <c r="B42" s="5"/>
      <c r="C42" s="482" t="str">
        <f t="shared" si="0"/>
        <v/>
      </c>
      <c r="D42" s="482"/>
      <c r="E42" s="483" t="str">
        <f>IF('各会計、関係団体の財政状況及び健全化判断比率'!B15="","",'各会計、関係団体の財政状況及び健全化判断比率'!B15)</f>
        <v/>
      </c>
      <c r="F42" s="483"/>
      <c r="G42" s="483"/>
      <c r="H42" s="483"/>
      <c r="I42" s="483"/>
      <c r="J42" s="483"/>
      <c r="K42" s="483"/>
      <c r="L42" s="483"/>
      <c r="M42" s="483"/>
      <c r="N42" s="483"/>
      <c r="O42" s="483"/>
      <c r="P42" s="483"/>
      <c r="Q42" s="483"/>
      <c r="R42" s="483"/>
      <c r="S42" s="483"/>
      <c r="T42" s="2"/>
      <c r="U42" s="482" t="str">
        <f t="shared" si="1"/>
        <v/>
      </c>
      <c r="V42" s="482"/>
      <c r="W42" s="483"/>
      <c r="X42" s="483"/>
      <c r="Y42" s="483"/>
      <c r="Z42" s="483"/>
      <c r="AA42" s="483"/>
      <c r="AB42" s="483"/>
      <c r="AC42" s="483"/>
      <c r="AD42" s="483"/>
      <c r="AE42" s="483"/>
      <c r="AF42" s="483"/>
      <c r="AG42" s="483"/>
      <c r="AH42" s="483"/>
      <c r="AI42" s="483"/>
      <c r="AJ42" s="483"/>
      <c r="AK42" s="483"/>
      <c r="AL42" s="2"/>
      <c r="AM42" s="482" t="str">
        <f t="shared" si="2"/>
        <v/>
      </c>
      <c r="AN42" s="482"/>
      <c r="AO42" s="483"/>
      <c r="AP42" s="483"/>
      <c r="AQ42" s="483"/>
      <c r="AR42" s="483"/>
      <c r="AS42" s="483"/>
      <c r="AT42" s="483"/>
      <c r="AU42" s="483"/>
      <c r="AV42" s="483"/>
      <c r="AW42" s="483"/>
      <c r="AX42" s="483"/>
      <c r="AY42" s="483"/>
      <c r="AZ42" s="483"/>
      <c r="BA42" s="483"/>
      <c r="BB42" s="483"/>
      <c r="BC42" s="483"/>
      <c r="BD42" s="2"/>
      <c r="BE42" s="482" t="str">
        <f t="shared" si="3"/>
        <v/>
      </c>
      <c r="BF42" s="482"/>
      <c r="BG42" s="483"/>
      <c r="BH42" s="483"/>
      <c r="BI42" s="483"/>
      <c r="BJ42" s="483"/>
      <c r="BK42" s="483"/>
      <c r="BL42" s="483"/>
      <c r="BM42" s="483"/>
      <c r="BN42" s="483"/>
      <c r="BO42" s="483"/>
      <c r="BP42" s="483"/>
      <c r="BQ42" s="483"/>
      <c r="BR42" s="483"/>
      <c r="BS42" s="483"/>
      <c r="BT42" s="483"/>
      <c r="BU42" s="483"/>
      <c r="BV42" s="2"/>
      <c r="BW42" s="482">
        <f t="shared" si="4"/>
        <v>21</v>
      </c>
      <c r="BX42" s="482"/>
      <c r="BY42" s="483" t="str">
        <f>IF('各会計、関係団体の財政状況及び健全化判断比率'!B76="","",'各会計、関係団体の財政状況及び健全化判断比率'!B76)</f>
        <v>岡山県市町村税整理組合</v>
      </c>
      <c r="BZ42" s="483"/>
      <c r="CA42" s="483"/>
      <c r="CB42" s="483"/>
      <c r="CC42" s="483"/>
      <c r="CD42" s="483"/>
      <c r="CE42" s="483"/>
      <c r="CF42" s="483"/>
      <c r="CG42" s="483"/>
      <c r="CH42" s="483"/>
      <c r="CI42" s="483"/>
      <c r="CJ42" s="483"/>
      <c r="CK42" s="483"/>
      <c r="CL42" s="483"/>
      <c r="CM42" s="483"/>
      <c r="CN42" s="2"/>
      <c r="CO42" s="482" t="str">
        <f t="shared" si="5"/>
        <v/>
      </c>
      <c r="CP42" s="482"/>
      <c r="CQ42" s="483" t="str">
        <f>IF('各会計、関係団体の財政状況及び健全化判断比率'!BS15="","",'各会計、関係団体の財政状況及び健全化判断比率'!BS15)</f>
        <v/>
      </c>
      <c r="CR42" s="483"/>
      <c r="CS42" s="483"/>
      <c r="CT42" s="483"/>
      <c r="CU42" s="483"/>
      <c r="CV42" s="483"/>
      <c r="CW42" s="483"/>
      <c r="CX42" s="483"/>
      <c r="CY42" s="483"/>
      <c r="CZ42" s="483"/>
      <c r="DA42" s="483"/>
      <c r="DB42" s="483"/>
      <c r="DC42" s="483"/>
      <c r="DD42" s="483"/>
      <c r="DE42" s="483"/>
      <c r="DG42" s="484" t="str">
        <f>IF('各会計、関係団体の財政状況及び健全化判断比率'!BR15="","",'各会計、関係団体の財政状況及び健全化判断比率'!BR15)</f>
        <v/>
      </c>
      <c r="DH42" s="484"/>
      <c r="DI42" s="19"/>
    </row>
    <row r="43" spans="1:113" ht="32.25" customHeight="1" x14ac:dyDescent="0.2">
      <c r="B43" s="5"/>
      <c r="C43" s="482" t="str">
        <f t="shared" si="0"/>
        <v/>
      </c>
      <c r="D43" s="482"/>
      <c r="E43" s="483" t="str">
        <f>IF('各会計、関係団体の財政状況及び健全化判断比率'!B16="","",'各会計、関係団体の財政状況及び健全化判断比率'!B16)</f>
        <v/>
      </c>
      <c r="F43" s="483"/>
      <c r="G43" s="483"/>
      <c r="H43" s="483"/>
      <c r="I43" s="483"/>
      <c r="J43" s="483"/>
      <c r="K43" s="483"/>
      <c r="L43" s="483"/>
      <c r="M43" s="483"/>
      <c r="N43" s="483"/>
      <c r="O43" s="483"/>
      <c r="P43" s="483"/>
      <c r="Q43" s="483"/>
      <c r="R43" s="483"/>
      <c r="S43" s="483"/>
      <c r="T43" s="2"/>
      <c r="U43" s="482" t="str">
        <f t="shared" si="1"/>
        <v/>
      </c>
      <c r="V43" s="482"/>
      <c r="W43" s="483"/>
      <c r="X43" s="483"/>
      <c r="Y43" s="483"/>
      <c r="Z43" s="483"/>
      <c r="AA43" s="483"/>
      <c r="AB43" s="483"/>
      <c r="AC43" s="483"/>
      <c r="AD43" s="483"/>
      <c r="AE43" s="483"/>
      <c r="AF43" s="483"/>
      <c r="AG43" s="483"/>
      <c r="AH43" s="483"/>
      <c r="AI43" s="483"/>
      <c r="AJ43" s="483"/>
      <c r="AK43" s="483"/>
      <c r="AL43" s="2"/>
      <c r="AM43" s="482" t="str">
        <f t="shared" si="2"/>
        <v/>
      </c>
      <c r="AN43" s="482"/>
      <c r="AO43" s="483"/>
      <c r="AP43" s="483"/>
      <c r="AQ43" s="483"/>
      <c r="AR43" s="483"/>
      <c r="AS43" s="483"/>
      <c r="AT43" s="483"/>
      <c r="AU43" s="483"/>
      <c r="AV43" s="483"/>
      <c r="AW43" s="483"/>
      <c r="AX43" s="483"/>
      <c r="AY43" s="483"/>
      <c r="AZ43" s="483"/>
      <c r="BA43" s="483"/>
      <c r="BB43" s="483"/>
      <c r="BC43" s="483"/>
      <c r="BD43" s="2"/>
      <c r="BE43" s="482" t="str">
        <f t="shared" si="3"/>
        <v/>
      </c>
      <c r="BF43" s="482"/>
      <c r="BG43" s="483"/>
      <c r="BH43" s="483"/>
      <c r="BI43" s="483"/>
      <c r="BJ43" s="483"/>
      <c r="BK43" s="483"/>
      <c r="BL43" s="483"/>
      <c r="BM43" s="483"/>
      <c r="BN43" s="483"/>
      <c r="BO43" s="483"/>
      <c r="BP43" s="483"/>
      <c r="BQ43" s="483"/>
      <c r="BR43" s="483"/>
      <c r="BS43" s="483"/>
      <c r="BT43" s="483"/>
      <c r="BU43" s="483"/>
      <c r="BV43" s="2"/>
      <c r="BW43" s="482">
        <f t="shared" si="4"/>
        <v>22</v>
      </c>
      <c r="BX43" s="482"/>
      <c r="BY43" s="483" t="str">
        <f>IF('各会計、関係団体の財政状況及び健全化判断比率'!B77="","",'各会計、関係団体の財政状況及び健全化判断比率'!B77)</f>
        <v>岡山県後期高齢者医療広域連合一般会計</v>
      </c>
      <c r="BZ43" s="483"/>
      <c r="CA43" s="483"/>
      <c r="CB43" s="483"/>
      <c r="CC43" s="483"/>
      <c r="CD43" s="483"/>
      <c r="CE43" s="483"/>
      <c r="CF43" s="483"/>
      <c r="CG43" s="483"/>
      <c r="CH43" s="483"/>
      <c r="CI43" s="483"/>
      <c r="CJ43" s="483"/>
      <c r="CK43" s="483"/>
      <c r="CL43" s="483"/>
      <c r="CM43" s="483"/>
      <c r="CN43" s="2"/>
      <c r="CO43" s="482" t="str">
        <f t="shared" si="5"/>
        <v/>
      </c>
      <c r="CP43" s="482"/>
      <c r="CQ43" s="483" t="str">
        <f>IF('各会計、関係団体の財政状況及び健全化判断比率'!BS16="","",'各会計、関係団体の財政状況及び健全化判断比率'!BS16)</f>
        <v/>
      </c>
      <c r="CR43" s="483"/>
      <c r="CS43" s="483"/>
      <c r="CT43" s="483"/>
      <c r="CU43" s="483"/>
      <c r="CV43" s="483"/>
      <c r="CW43" s="483"/>
      <c r="CX43" s="483"/>
      <c r="CY43" s="483"/>
      <c r="CZ43" s="483"/>
      <c r="DA43" s="483"/>
      <c r="DB43" s="483"/>
      <c r="DC43" s="483"/>
      <c r="DD43" s="483"/>
      <c r="DE43" s="483"/>
      <c r="DG43" s="484" t="str">
        <f>IF('各会計、関係団体の財政状況及び健全化判断比率'!BR16="","",'各会計、関係団体の財政状況及び健全化判断比率'!BR16)</f>
        <v/>
      </c>
      <c r="DH43" s="484"/>
      <c r="DI43" s="19"/>
    </row>
    <row r="44" spans="1:113" ht="13.5" customHeight="1" x14ac:dyDescent="0.2">
      <c r="B44" s="6"/>
      <c r="C44" s="9"/>
      <c r="D44" s="9"/>
      <c r="E44" s="9"/>
      <c r="F44" s="9"/>
      <c r="G44" s="9"/>
      <c r="H44" s="9"/>
      <c r="I44" s="9"/>
      <c r="J44" s="9"/>
      <c r="K44" s="9"/>
      <c r="L44" s="9"/>
      <c r="M44" s="9"/>
      <c r="N44" s="9"/>
      <c r="O44" s="9"/>
      <c r="P44" s="9"/>
      <c r="Q44" s="9"/>
      <c r="R44" s="9"/>
      <c r="S44" s="9"/>
      <c r="T44" s="9"/>
      <c r="U44" s="9"/>
      <c r="V44" s="9"/>
      <c r="W44" s="9"/>
      <c r="X44" s="9"/>
      <c r="Y44" s="9"/>
      <c r="Z44" s="9"/>
      <c r="AA44" s="9"/>
      <c r="AB44" s="9"/>
      <c r="AC44" s="9"/>
      <c r="AD44" s="9"/>
      <c r="AE44" s="9"/>
      <c r="AF44" s="9"/>
      <c r="AG44" s="9"/>
      <c r="AH44" s="9"/>
      <c r="AI44" s="9"/>
      <c r="AJ44" s="9"/>
      <c r="AK44" s="9"/>
      <c r="AL44" s="9"/>
      <c r="AM44" s="9"/>
      <c r="AN44" s="9"/>
      <c r="AO44" s="9"/>
      <c r="AP44" s="9"/>
      <c r="AQ44" s="9"/>
      <c r="AR44" s="9"/>
      <c r="AS44" s="9"/>
      <c r="AT44" s="9"/>
      <c r="AU44" s="9"/>
      <c r="AV44" s="9"/>
      <c r="AW44" s="9"/>
      <c r="AX44" s="9"/>
      <c r="AY44" s="9"/>
      <c r="AZ44" s="9"/>
      <c r="BA44" s="9"/>
      <c r="BB44" s="9"/>
      <c r="BC44" s="9"/>
      <c r="BD44" s="9"/>
      <c r="BE44" s="9"/>
      <c r="BF44" s="9"/>
      <c r="BG44" s="9"/>
      <c r="BH44" s="9"/>
      <c r="BI44" s="9"/>
      <c r="BJ44" s="9"/>
      <c r="BK44" s="9"/>
      <c r="BL44" s="9"/>
      <c r="BM44" s="9"/>
      <c r="BN44" s="9"/>
      <c r="BO44" s="9"/>
      <c r="BP44" s="9"/>
      <c r="BQ44" s="9"/>
      <c r="BR44" s="9"/>
      <c r="BS44" s="9"/>
      <c r="BT44" s="9"/>
      <c r="BU44" s="9"/>
      <c r="BV44" s="9"/>
      <c r="BW44" s="9"/>
      <c r="BX44" s="9"/>
      <c r="BY44" s="9"/>
      <c r="BZ44" s="9"/>
      <c r="CA44" s="9"/>
      <c r="CB44" s="9"/>
      <c r="CC44" s="9"/>
      <c r="CD44" s="9"/>
      <c r="CE44" s="9"/>
      <c r="CF44" s="9"/>
      <c r="CG44" s="9"/>
      <c r="CH44" s="9"/>
      <c r="CI44" s="9"/>
      <c r="CJ44" s="9"/>
      <c r="CK44" s="9"/>
      <c r="CL44" s="9"/>
      <c r="CM44" s="9"/>
      <c r="CN44" s="9"/>
      <c r="CO44" s="9"/>
      <c r="CP44" s="9"/>
      <c r="CQ44" s="9"/>
      <c r="CR44" s="9"/>
      <c r="CS44" s="9"/>
      <c r="CT44" s="9"/>
      <c r="CU44" s="9"/>
      <c r="CV44" s="9"/>
      <c r="CW44" s="9"/>
      <c r="CX44" s="9"/>
      <c r="CY44" s="9"/>
      <c r="CZ44" s="9"/>
      <c r="DA44" s="9"/>
      <c r="DB44" s="9"/>
      <c r="DC44" s="9"/>
      <c r="DD44" s="9"/>
      <c r="DE44" s="9"/>
      <c r="DF44" s="9"/>
      <c r="DG44" s="9"/>
      <c r="DH44" s="9"/>
      <c r="DI44" s="37"/>
    </row>
    <row r="45" spans="1:113" x14ac:dyDescent="0.2"/>
    <row r="46" spans="1:113" x14ac:dyDescent="0.2">
      <c r="B46" s="1" t="s">
        <v>289</v>
      </c>
      <c r="E46" s="485" t="s">
        <v>291</v>
      </c>
      <c r="F46" s="485"/>
      <c r="G46" s="485"/>
      <c r="H46" s="485"/>
      <c r="I46" s="485"/>
      <c r="J46" s="485"/>
      <c r="K46" s="485"/>
      <c r="L46" s="485"/>
      <c r="M46" s="485"/>
      <c r="N46" s="485"/>
      <c r="O46" s="485"/>
      <c r="P46" s="485"/>
      <c r="Q46" s="485"/>
      <c r="R46" s="485"/>
      <c r="S46" s="485"/>
      <c r="T46" s="485"/>
      <c r="U46" s="485"/>
      <c r="V46" s="485"/>
      <c r="W46" s="485"/>
      <c r="X46" s="485"/>
      <c r="Y46" s="485"/>
      <c r="Z46" s="485"/>
      <c r="AA46" s="485"/>
      <c r="AB46" s="485"/>
      <c r="AC46" s="485"/>
      <c r="AD46" s="485"/>
      <c r="AE46" s="485"/>
      <c r="AF46" s="485"/>
      <c r="AG46" s="485"/>
      <c r="AH46" s="485"/>
      <c r="AI46" s="485"/>
      <c r="AJ46" s="485"/>
      <c r="AK46" s="485"/>
      <c r="AL46" s="485"/>
      <c r="AM46" s="485"/>
      <c r="AN46" s="485"/>
      <c r="AO46" s="485"/>
      <c r="AP46" s="485"/>
      <c r="AQ46" s="485"/>
      <c r="AR46" s="485"/>
      <c r="AS46" s="485"/>
      <c r="AT46" s="485"/>
      <c r="AU46" s="485"/>
      <c r="AV46" s="485"/>
      <c r="AW46" s="485"/>
      <c r="AX46" s="485"/>
      <c r="AY46" s="485"/>
      <c r="AZ46" s="485"/>
      <c r="BA46" s="485"/>
      <c r="BB46" s="485"/>
      <c r="BC46" s="485"/>
      <c r="BD46" s="485"/>
      <c r="BE46" s="485"/>
      <c r="BF46" s="485"/>
      <c r="BG46" s="485"/>
      <c r="BH46" s="485"/>
      <c r="BI46" s="485"/>
      <c r="BJ46" s="485"/>
      <c r="BK46" s="485"/>
      <c r="BL46" s="485"/>
      <c r="BM46" s="485"/>
      <c r="BN46" s="485"/>
      <c r="BO46" s="485"/>
      <c r="BP46" s="485"/>
      <c r="BQ46" s="485"/>
      <c r="BR46" s="485"/>
      <c r="BS46" s="485"/>
      <c r="BT46" s="485"/>
      <c r="BU46" s="485"/>
      <c r="BV46" s="485"/>
      <c r="BW46" s="485"/>
      <c r="BX46" s="485"/>
      <c r="BY46" s="485"/>
      <c r="BZ46" s="485"/>
      <c r="CA46" s="485"/>
      <c r="CB46" s="485"/>
      <c r="CC46" s="485"/>
      <c r="CD46" s="485"/>
      <c r="CE46" s="485"/>
      <c r="CF46" s="485"/>
      <c r="CG46" s="485"/>
      <c r="CH46" s="485"/>
      <c r="CI46" s="485"/>
      <c r="CJ46" s="485"/>
      <c r="CK46" s="485"/>
      <c r="CL46" s="485"/>
      <c r="CM46" s="485"/>
      <c r="CN46" s="485"/>
      <c r="CO46" s="485"/>
      <c r="CP46" s="485"/>
      <c r="CQ46" s="485"/>
      <c r="CR46" s="485"/>
      <c r="CS46" s="485"/>
      <c r="CT46" s="485"/>
      <c r="CU46" s="485"/>
      <c r="CV46" s="485"/>
      <c r="CW46" s="485"/>
      <c r="CX46" s="485"/>
      <c r="CY46" s="485"/>
      <c r="CZ46" s="485"/>
      <c r="DA46" s="485"/>
      <c r="DB46" s="485"/>
      <c r="DC46" s="485"/>
      <c r="DD46" s="485"/>
      <c r="DE46" s="485"/>
      <c r="DF46" s="485"/>
      <c r="DG46" s="485"/>
      <c r="DH46" s="485"/>
      <c r="DI46" s="485"/>
    </row>
    <row r="47" spans="1:113" x14ac:dyDescent="0.2">
      <c r="E47" s="485" t="s">
        <v>293</v>
      </c>
      <c r="F47" s="485"/>
      <c r="G47" s="485"/>
      <c r="H47" s="485"/>
      <c r="I47" s="485"/>
      <c r="J47" s="485"/>
      <c r="K47" s="485"/>
      <c r="L47" s="485"/>
      <c r="M47" s="485"/>
      <c r="N47" s="485"/>
      <c r="O47" s="485"/>
      <c r="P47" s="485"/>
      <c r="Q47" s="485"/>
      <c r="R47" s="485"/>
      <c r="S47" s="485"/>
      <c r="T47" s="485"/>
      <c r="U47" s="485"/>
      <c r="V47" s="485"/>
      <c r="W47" s="485"/>
      <c r="X47" s="485"/>
      <c r="Y47" s="485"/>
      <c r="Z47" s="485"/>
      <c r="AA47" s="485"/>
      <c r="AB47" s="485"/>
      <c r="AC47" s="485"/>
      <c r="AD47" s="485"/>
      <c r="AE47" s="485"/>
      <c r="AF47" s="485"/>
      <c r="AG47" s="485"/>
      <c r="AH47" s="485"/>
      <c r="AI47" s="485"/>
      <c r="AJ47" s="485"/>
      <c r="AK47" s="485"/>
      <c r="AL47" s="485"/>
      <c r="AM47" s="485"/>
      <c r="AN47" s="485"/>
      <c r="AO47" s="485"/>
      <c r="AP47" s="485"/>
      <c r="AQ47" s="485"/>
      <c r="AR47" s="485"/>
      <c r="AS47" s="485"/>
      <c r="AT47" s="485"/>
      <c r="AU47" s="485"/>
      <c r="AV47" s="485"/>
      <c r="AW47" s="485"/>
      <c r="AX47" s="485"/>
      <c r="AY47" s="485"/>
      <c r="AZ47" s="485"/>
      <c r="BA47" s="485"/>
      <c r="BB47" s="485"/>
      <c r="BC47" s="485"/>
      <c r="BD47" s="485"/>
      <c r="BE47" s="485"/>
      <c r="BF47" s="485"/>
      <c r="BG47" s="485"/>
      <c r="BH47" s="485"/>
      <c r="BI47" s="485"/>
      <c r="BJ47" s="485"/>
      <c r="BK47" s="485"/>
      <c r="BL47" s="485"/>
      <c r="BM47" s="485"/>
      <c r="BN47" s="485"/>
      <c r="BO47" s="485"/>
      <c r="BP47" s="485"/>
      <c r="BQ47" s="485"/>
      <c r="BR47" s="485"/>
      <c r="BS47" s="485"/>
      <c r="BT47" s="485"/>
      <c r="BU47" s="485"/>
      <c r="BV47" s="485"/>
      <c r="BW47" s="485"/>
      <c r="BX47" s="485"/>
      <c r="BY47" s="485"/>
      <c r="BZ47" s="485"/>
      <c r="CA47" s="485"/>
      <c r="CB47" s="485"/>
      <c r="CC47" s="485"/>
      <c r="CD47" s="485"/>
      <c r="CE47" s="485"/>
      <c r="CF47" s="485"/>
      <c r="CG47" s="485"/>
      <c r="CH47" s="485"/>
      <c r="CI47" s="485"/>
      <c r="CJ47" s="485"/>
      <c r="CK47" s="485"/>
      <c r="CL47" s="485"/>
      <c r="CM47" s="485"/>
      <c r="CN47" s="485"/>
      <c r="CO47" s="485"/>
      <c r="CP47" s="485"/>
      <c r="CQ47" s="485"/>
      <c r="CR47" s="485"/>
      <c r="CS47" s="485"/>
      <c r="CT47" s="485"/>
      <c r="CU47" s="485"/>
      <c r="CV47" s="485"/>
      <c r="CW47" s="485"/>
      <c r="CX47" s="485"/>
      <c r="CY47" s="485"/>
      <c r="CZ47" s="485"/>
      <c r="DA47" s="485"/>
      <c r="DB47" s="485"/>
      <c r="DC47" s="485"/>
      <c r="DD47" s="485"/>
      <c r="DE47" s="485"/>
      <c r="DF47" s="485"/>
      <c r="DG47" s="485"/>
      <c r="DH47" s="485"/>
      <c r="DI47" s="485"/>
    </row>
    <row r="48" spans="1:113" x14ac:dyDescent="0.2">
      <c r="E48" s="485" t="s">
        <v>295</v>
      </c>
      <c r="F48" s="485"/>
      <c r="G48" s="485"/>
      <c r="H48" s="485"/>
      <c r="I48" s="485"/>
      <c r="J48" s="485"/>
      <c r="K48" s="485"/>
      <c r="L48" s="485"/>
      <c r="M48" s="485"/>
      <c r="N48" s="485"/>
      <c r="O48" s="485"/>
      <c r="P48" s="485"/>
      <c r="Q48" s="485"/>
      <c r="R48" s="485"/>
      <c r="S48" s="485"/>
      <c r="T48" s="485"/>
      <c r="U48" s="485"/>
      <c r="V48" s="485"/>
      <c r="W48" s="485"/>
      <c r="X48" s="485"/>
      <c r="Y48" s="485"/>
      <c r="Z48" s="485"/>
      <c r="AA48" s="485"/>
      <c r="AB48" s="485"/>
      <c r="AC48" s="485"/>
      <c r="AD48" s="485"/>
      <c r="AE48" s="485"/>
      <c r="AF48" s="485"/>
      <c r="AG48" s="485"/>
      <c r="AH48" s="485"/>
      <c r="AI48" s="485"/>
      <c r="AJ48" s="485"/>
      <c r="AK48" s="485"/>
      <c r="AL48" s="485"/>
      <c r="AM48" s="485"/>
      <c r="AN48" s="485"/>
      <c r="AO48" s="485"/>
      <c r="AP48" s="485"/>
      <c r="AQ48" s="485"/>
      <c r="AR48" s="485"/>
      <c r="AS48" s="485"/>
      <c r="AT48" s="485"/>
      <c r="AU48" s="485"/>
      <c r="AV48" s="485"/>
      <c r="AW48" s="485"/>
      <c r="AX48" s="485"/>
      <c r="AY48" s="485"/>
      <c r="AZ48" s="485"/>
      <c r="BA48" s="485"/>
      <c r="BB48" s="485"/>
      <c r="BC48" s="485"/>
      <c r="BD48" s="485"/>
      <c r="BE48" s="485"/>
      <c r="BF48" s="485"/>
      <c r="BG48" s="485"/>
      <c r="BH48" s="485"/>
      <c r="BI48" s="485"/>
      <c r="BJ48" s="485"/>
      <c r="BK48" s="485"/>
      <c r="BL48" s="485"/>
      <c r="BM48" s="485"/>
      <c r="BN48" s="485"/>
      <c r="BO48" s="485"/>
      <c r="BP48" s="485"/>
      <c r="BQ48" s="485"/>
      <c r="BR48" s="485"/>
      <c r="BS48" s="485"/>
      <c r="BT48" s="485"/>
      <c r="BU48" s="485"/>
      <c r="BV48" s="485"/>
      <c r="BW48" s="485"/>
      <c r="BX48" s="485"/>
      <c r="BY48" s="485"/>
      <c r="BZ48" s="485"/>
      <c r="CA48" s="485"/>
      <c r="CB48" s="485"/>
      <c r="CC48" s="485"/>
      <c r="CD48" s="485"/>
      <c r="CE48" s="485"/>
      <c r="CF48" s="485"/>
      <c r="CG48" s="485"/>
      <c r="CH48" s="485"/>
      <c r="CI48" s="485"/>
      <c r="CJ48" s="485"/>
      <c r="CK48" s="485"/>
      <c r="CL48" s="485"/>
      <c r="CM48" s="485"/>
      <c r="CN48" s="485"/>
      <c r="CO48" s="485"/>
      <c r="CP48" s="485"/>
      <c r="CQ48" s="485"/>
      <c r="CR48" s="485"/>
      <c r="CS48" s="485"/>
      <c r="CT48" s="485"/>
      <c r="CU48" s="485"/>
      <c r="CV48" s="485"/>
      <c r="CW48" s="485"/>
      <c r="CX48" s="485"/>
      <c r="CY48" s="485"/>
      <c r="CZ48" s="485"/>
      <c r="DA48" s="485"/>
      <c r="DB48" s="485"/>
      <c r="DC48" s="485"/>
      <c r="DD48" s="485"/>
      <c r="DE48" s="485"/>
      <c r="DF48" s="485"/>
      <c r="DG48" s="485"/>
      <c r="DH48" s="485"/>
      <c r="DI48" s="485"/>
    </row>
    <row r="49" spans="5:113" x14ac:dyDescent="0.2">
      <c r="E49" s="485" t="s">
        <v>296</v>
      </c>
      <c r="F49" s="485"/>
      <c r="G49" s="485"/>
      <c r="H49" s="485"/>
      <c r="I49" s="485"/>
      <c r="J49" s="485"/>
      <c r="K49" s="485"/>
      <c r="L49" s="485"/>
      <c r="M49" s="485"/>
      <c r="N49" s="485"/>
      <c r="O49" s="485"/>
      <c r="P49" s="485"/>
      <c r="Q49" s="485"/>
      <c r="R49" s="485"/>
      <c r="S49" s="485"/>
      <c r="T49" s="485"/>
      <c r="U49" s="485"/>
      <c r="V49" s="485"/>
      <c r="W49" s="485"/>
      <c r="X49" s="485"/>
      <c r="Y49" s="485"/>
      <c r="Z49" s="485"/>
      <c r="AA49" s="485"/>
      <c r="AB49" s="485"/>
      <c r="AC49" s="485"/>
      <c r="AD49" s="485"/>
      <c r="AE49" s="485"/>
      <c r="AF49" s="485"/>
      <c r="AG49" s="485"/>
      <c r="AH49" s="485"/>
      <c r="AI49" s="485"/>
      <c r="AJ49" s="485"/>
      <c r="AK49" s="485"/>
      <c r="AL49" s="485"/>
      <c r="AM49" s="485"/>
      <c r="AN49" s="485"/>
      <c r="AO49" s="485"/>
      <c r="AP49" s="485"/>
      <c r="AQ49" s="485"/>
      <c r="AR49" s="485"/>
      <c r="AS49" s="485"/>
      <c r="AT49" s="485"/>
      <c r="AU49" s="485"/>
      <c r="AV49" s="485"/>
      <c r="AW49" s="485"/>
      <c r="AX49" s="485"/>
      <c r="AY49" s="485"/>
      <c r="AZ49" s="485"/>
      <c r="BA49" s="485"/>
      <c r="BB49" s="485"/>
      <c r="BC49" s="485"/>
      <c r="BD49" s="485"/>
      <c r="BE49" s="485"/>
      <c r="BF49" s="485"/>
      <c r="BG49" s="485"/>
      <c r="BH49" s="485"/>
      <c r="BI49" s="485"/>
      <c r="BJ49" s="485"/>
      <c r="BK49" s="485"/>
      <c r="BL49" s="485"/>
      <c r="BM49" s="485"/>
      <c r="BN49" s="485"/>
      <c r="BO49" s="485"/>
      <c r="BP49" s="485"/>
      <c r="BQ49" s="485"/>
      <c r="BR49" s="485"/>
      <c r="BS49" s="485"/>
      <c r="BT49" s="485"/>
      <c r="BU49" s="485"/>
      <c r="BV49" s="485"/>
      <c r="BW49" s="485"/>
      <c r="BX49" s="485"/>
      <c r="BY49" s="485"/>
      <c r="BZ49" s="485"/>
      <c r="CA49" s="485"/>
      <c r="CB49" s="485"/>
      <c r="CC49" s="485"/>
      <c r="CD49" s="485"/>
      <c r="CE49" s="485"/>
      <c r="CF49" s="485"/>
      <c r="CG49" s="485"/>
      <c r="CH49" s="485"/>
      <c r="CI49" s="485"/>
      <c r="CJ49" s="485"/>
      <c r="CK49" s="485"/>
      <c r="CL49" s="485"/>
      <c r="CM49" s="485"/>
      <c r="CN49" s="485"/>
      <c r="CO49" s="485"/>
      <c r="CP49" s="485"/>
      <c r="CQ49" s="485"/>
      <c r="CR49" s="485"/>
      <c r="CS49" s="485"/>
      <c r="CT49" s="485"/>
      <c r="CU49" s="485"/>
      <c r="CV49" s="485"/>
      <c r="CW49" s="485"/>
      <c r="CX49" s="485"/>
      <c r="CY49" s="485"/>
      <c r="CZ49" s="485"/>
      <c r="DA49" s="485"/>
      <c r="DB49" s="485"/>
      <c r="DC49" s="485"/>
      <c r="DD49" s="485"/>
      <c r="DE49" s="485"/>
      <c r="DF49" s="485"/>
      <c r="DG49" s="485"/>
      <c r="DH49" s="485"/>
      <c r="DI49" s="485"/>
    </row>
    <row r="50" spans="5:113" x14ac:dyDescent="0.2">
      <c r="E50" s="485" t="s">
        <v>192</v>
      </c>
      <c r="F50" s="485"/>
      <c r="G50" s="485"/>
      <c r="H50" s="485"/>
      <c r="I50" s="485"/>
      <c r="J50" s="485"/>
      <c r="K50" s="485"/>
      <c r="L50" s="485"/>
      <c r="M50" s="485"/>
      <c r="N50" s="485"/>
      <c r="O50" s="485"/>
      <c r="P50" s="485"/>
      <c r="Q50" s="485"/>
      <c r="R50" s="485"/>
      <c r="S50" s="485"/>
      <c r="T50" s="485"/>
      <c r="U50" s="485"/>
      <c r="V50" s="485"/>
      <c r="W50" s="485"/>
      <c r="X50" s="485"/>
      <c r="Y50" s="485"/>
      <c r="Z50" s="485"/>
      <c r="AA50" s="485"/>
      <c r="AB50" s="485"/>
      <c r="AC50" s="485"/>
      <c r="AD50" s="485"/>
      <c r="AE50" s="485"/>
      <c r="AF50" s="485"/>
      <c r="AG50" s="485"/>
      <c r="AH50" s="485"/>
      <c r="AI50" s="485"/>
      <c r="AJ50" s="485"/>
      <c r="AK50" s="485"/>
      <c r="AL50" s="485"/>
      <c r="AM50" s="485"/>
      <c r="AN50" s="485"/>
      <c r="AO50" s="485"/>
      <c r="AP50" s="485"/>
      <c r="AQ50" s="485"/>
      <c r="AR50" s="485"/>
      <c r="AS50" s="485"/>
      <c r="AT50" s="485"/>
      <c r="AU50" s="485"/>
      <c r="AV50" s="485"/>
      <c r="AW50" s="485"/>
      <c r="AX50" s="485"/>
      <c r="AY50" s="485"/>
      <c r="AZ50" s="485"/>
      <c r="BA50" s="485"/>
      <c r="BB50" s="485"/>
      <c r="BC50" s="485"/>
      <c r="BD50" s="485"/>
      <c r="BE50" s="485"/>
      <c r="BF50" s="485"/>
      <c r="BG50" s="485"/>
      <c r="BH50" s="485"/>
      <c r="BI50" s="485"/>
      <c r="BJ50" s="485"/>
      <c r="BK50" s="485"/>
      <c r="BL50" s="485"/>
      <c r="BM50" s="485"/>
      <c r="BN50" s="485"/>
      <c r="BO50" s="485"/>
      <c r="BP50" s="485"/>
      <c r="BQ50" s="485"/>
      <c r="BR50" s="485"/>
      <c r="BS50" s="485"/>
      <c r="BT50" s="485"/>
      <c r="BU50" s="485"/>
      <c r="BV50" s="485"/>
      <c r="BW50" s="485"/>
      <c r="BX50" s="485"/>
      <c r="BY50" s="485"/>
      <c r="BZ50" s="485"/>
      <c r="CA50" s="485"/>
      <c r="CB50" s="485"/>
      <c r="CC50" s="485"/>
      <c r="CD50" s="485"/>
      <c r="CE50" s="485"/>
      <c r="CF50" s="485"/>
      <c r="CG50" s="485"/>
      <c r="CH50" s="485"/>
      <c r="CI50" s="485"/>
      <c r="CJ50" s="485"/>
      <c r="CK50" s="485"/>
      <c r="CL50" s="485"/>
      <c r="CM50" s="485"/>
      <c r="CN50" s="485"/>
      <c r="CO50" s="485"/>
      <c r="CP50" s="485"/>
      <c r="CQ50" s="485"/>
      <c r="CR50" s="485"/>
      <c r="CS50" s="485"/>
      <c r="CT50" s="485"/>
      <c r="CU50" s="485"/>
      <c r="CV50" s="485"/>
      <c r="CW50" s="485"/>
      <c r="CX50" s="485"/>
      <c r="CY50" s="485"/>
      <c r="CZ50" s="485"/>
      <c r="DA50" s="485"/>
      <c r="DB50" s="485"/>
      <c r="DC50" s="485"/>
      <c r="DD50" s="485"/>
      <c r="DE50" s="485"/>
      <c r="DF50" s="485"/>
      <c r="DG50" s="485"/>
      <c r="DH50" s="485"/>
      <c r="DI50" s="485"/>
    </row>
    <row r="51" spans="5:113" x14ac:dyDescent="0.2">
      <c r="E51" s="485" t="s">
        <v>299</v>
      </c>
      <c r="F51" s="485"/>
      <c r="G51" s="485"/>
      <c r="H51" s="485"/>
      <c r="I51" s="485"/>
      <c r="J51" s="485"/>
      <c r="K51" s="485"/>
      <c r="L51" s="485"/>
      <c r="M51" s="485"/>
      <c r="N51" s="485"/>
      <c r="O51" s="485"/>
      <c r="P51" s="485"/>
      <c r="Q51" s="485"/>
      <c r="R51" s="485"/>
      <c r="S51" s="485"/>
      <c r="T51" s="485"/>
      <c r="U51" s="485"/>
      <c r="V51" s="485"/>
      <c r="W51" s="485"/>
      <c r="X51" s="485"/>
      <c r="Y51" s="485"/>
      <c r="Z51" s="485"/>
      <c r="AA51" s="485"/>
      <c r="AB51" s="485"/>
      <c r="AC51" s="485"/>
      <c r="AD51" s="485"/>
      <c r="AE51" s="485"/>
      <c r="AF51" s="485"/>
      <c r="AG51" s="485"/>
      <c r="AH51" s="485"/>
      <c r="AI51" s="485"/>
      <c r="AJ51" s="485"/>
      <c r="AK51" s="485"/>
      <c r="AL51" s="485"/>
      <c r="AM51" s="485"/>
      <c r="AN51" s="485"/>
      <c r="AO51" s="485"/>
      <c r="AP51" s="485"/>
      <c r="AQ51" s="485"/>
      <c r="AR51" s="485"/>
      <c r="AS51" s="485"/>
      <c r="AT51" s="485"/>
      <c r="AU51" s="485"/>
      <c r="AV51" s="485"/>
      <c r="AW51" s="485"/>
      <c r="AX51" s="485"/>
      <c r="AY51" s="485"/>
      <c r="AZ51" s="485"/>
      <c r="BA51" s="485"/>
      <c r="BB51" s="485"/>
      <c r="BC51" s="485"/>
      <c r="BD51" s="485"/>
      <c r="BE51" s="485"/>
      <c r="BF51" s="485"/>
      <c r="BG51" s="485"/>
      <c r="BH51" s="485"/>
      <c r="BI51" s="485"/>
      <c r="BJ51" s="485"/>
      <c r="BK51" s="485"/>
      <c r="BL51" s="485"/>
      <c r="BM51" s="485"/>
      <c r="BN51" s="485"/>
      <c r="BO51" s="485"/>
      <c r="BP51" s="485"/>
      <c r="BQ51" s="485"/>
      <c r="BR51" s="485"/>
      <c r="BS51" s="485"/>
      <c r="BT51" s="485"/>
      <c r="BU51" s="485"/>
      <c r="BV51" s="485"/>
      <c r="BW51" s="485"/>
      <c r="BX51" s="485"/>
      <c r="BY51" s="485"/>
      <c r="BZ51" s="485"/>
      <c r="CA51" s="485"/>
      <c r="CB51" s="485"/>
      <c r="CC51" s="485"/>
      <c r="CD51" s="485"/>
      <c r="CE51" s="485"/>
      <c r="CF51" s="485"/>
      <c r="CG51" s="485"/>
      <c r="CH51" s="485"/>
      <c r="CI51" s="485"/>
      <c r="CJ51" s="485"/>
      <c r="CK51" s="485"/>
      <c r="CL51" s="485"/>
      <c r="CM51" s="485"/>
      <c r="CN51" s="485"/>
      <c r="CO51" s="485"/>
      <c r="CP51" s="485"/>
      <c r="CQ51" s="485"/>
      <c r="CR51" s="485"/>
      <c r="CS51" s="485"/>
      <c r="CT51" s="485"/>
      <c r="CU51" s="485"/>
      <c r="CV51" s="485"/>
      <c r="CW51" s="485"/>
      <c r="CX51" s="485"/>
      <c r="CY51" s="485"/>
      <c r="CZ51" s="485"/>
      <c r="DA51" s="485"/>
      <c r="DB51" s="485"/>
      <c r="DC51" s="485"/>
      <c r="DD51" s="485"/>
      <c r="DE51" s="485"/>
      <c r="DF51" s="485"/>
      <c r="DG51" s="485"/>
      <c r="DH51" s="485"/>
      <c r="DI51" s="485"/>
    </row>
    <row r="52" spans="5:113" x14ac:dyDescent="0.2">
      <c r="E52" s="485" t="s">
        <v>302</v>
      </c>
      <c r="F52" s="485"/>
      <c r="G52" s="485"/>
      <c r="H52" s="485"/>
      <c r="I52" s="485"/>
      <c r="J52" s="485"/>
      <c r="K52" s="485"/>
      <c r="L52" s="485"/>
      <c r="M52" s="485"/>
      <c r="N52" s="485"/>
      <c r="O52" s="485"/>
      <c r="P52" s="485"/>
      <c r="Q52" s="485"/>
      <c r="R52" s="485"/>
      <c r="S52" s="485"/>
      <c r="T52" s="485"/>
      <c r="U52" s="485"/>
      <c r="V52" s="485"/>
      <c r="W52" s="485"/>
      <c r="X52" s="485"/>
      <c r="Y52" s="485"/>
      <c r="Z52" s="485"/>
      <c r="AA52" s="485"/>
      <c r="AB52" s="485"/>
      <c r="AC52" s="485"/>
      <c r="AD52" s="485"/>
      <c r="AE52" s="485"/>
      <c r="AF52" s="485"/>
      <c r="AG52" s="485"/>
      <c r="AH52" s="485"/>
      <c r="AI52" s="485"/>
      <c r="AJ52" s="485"/>
      <c r="AK52" s="485"/>
      <c r="AL52" s="485"/>
      <c r="AM52" s="485"/>
      <c r="AN52" s="485"/>
      <c r="AO52" s="485"/>
      <c r="AP52" s="485"/>
      <c r="AQ52" s="485"/>
      <c r="AR52" s="485"/>
      <c r="AS52" s="485"/>
      <c r="AT52" s="485"/>
      <c r="AU52" s="485"/>
      <c r="AV52" s="485"/>
      <c r="AW52" s="485"/>
      <c r="AX52" s="485"/>
      <c r="AY52" s="485"/>
      <c r="AZ52" s="485"/>
      <c r="BA52" s="485"/>
      <c r="BB52" s="485"/>
      <c r="BC52" s="485"/>
      <c r="BD52" s="485"/>
      <c r="BE52" s="485"/>
      <c r="BF52" s="485"/>
      <c r="BG52" s="485"/>
      <c r="BH52" s="485"/>
      <c r="BI52" s="485"/>
      <c r="BJ52" s="485"/>
      <c r="BK52" s="485"/>
      <c r="BL52" s="485"/>
      <c r="BM52" s="485"/>
      <c r="BN52" s="485"/>
      <c r="BO52" s="485"/>
      <c r="BP52" s="485"/>
      <c r="BQ52" s="485"/>
      <c r="BR52" s="485"/>
      <c r="BS52" s="485"/>
      <c r="BT52" s="485"/>
      <c r="BU52" s="485"/>
      <c r="BV52" s="485"/>
      <c r="BW52" s="485"/>
      <c r="BX52" s="485"/>
      <c r="BY52" s="485"/>
      <c r="BZ52" s="485"/>
      <c r="CA52" s="485"/>
      <c r="CB52" s="485"/>
      <c r="CC52" s="485"/>
      <c r="CD52" s="485"/>
      <c r="CE52" s="485"/>
      <c r="CF52" s="485"/>
      <c r="CG52" s="485"/>
      <c r="CH52" s="485"/>
      <c r="CI52" s="485"/>
      <c r="CJ52" s="485"/>
      <c r="CK52" s="485"/>
      <c r="CL52" s="485"/>
      <c r="CM52" s="485"/>
      <c r="CN52" s="485"/>
      <c r="CO52" s="485"/>
      <c r="CP52" s="485"/>
      <c r="CQ52" s="485"/>
      <c r="CR52" s="485"/>
      <c r="CS52" s="485"/>
      <c r="CT52" s="485"/>
      <c r="CU52" s="485"/>
      <c r="CV52" s="485"/>
      <c r="CW52" s="485"/>
      <c r="CX52" s="485"/>
      <c r="CY52" s="485"/>
      <c r="CZ52" s="485"/>
      <c r="DA52" s="485"/>
      <c r="DB52" s="485"/>
      <c r="DC52" s="485"/>
      <c r="DD52" s="485"/>
      <c r="DE52" s="485"/>
      <c r="DF52" s="485"/>
      <c r="DG52" s="485"/>
      <c r="DH52" s="485"/>
      <c r="DI52" s="485"/>
    </row>
    <row r="53" spans="5:113" x14ac:dyDescent="0.2">
      <c r="E53" s="485" t="s">
        <v>303</v>
      </c>
      <c r="F53" s="485"/>
      <c r="G53" s="485"/>
      <c r="H53" s="485"/>
      <c r="I53" s="485"/>
      <c r="J53" s="485"/>
      <c r="K53" s="485"/>
      <c r="L53" s="485"/>
      <c r="M53" s="485"/>
      <c r="N53" s="485"/>
      <c r="O53" s="485"/>
      <c r="P53" s="485"/>
      <c r="Q53" s="485"/>
      <c r="R53" s="485"/>
      <c r="S53" s="485"/>
      <c r="T53" s="485"/>
      <c r="U53" s="485"/>
      <c r="V53" s="485"/>
      <c r="W53" s="485"/>
      <c r="X53" s="485"/>
      <c r="Y53" s="485"/>
      <c r="Z53" s="485"/>
      <c r="AA53" s="485"/>
      <c r="AB53" s="485"/>
      <c r="AC53" s="485"/>
      <c r="AD53" s="485"/>
      <c r="AE53" s="485"/>
      <c r="AF53" s="485"/>
      <c r="AG53" s="485"/>
      <c r="AH53" s="485"/>
      <c r="AI53" s="485"/>
      <c r="AJ53" s="485"/>
      <c r="AK53" s="485"/>
      <c r="AL53" s="485"/>
      <c r="AM53" s="485"/>
      <c r="AN53" s="485"/>
      <c r="AO53" s="485"/>
      <c r="AP53" s="485"/>
      <c r="AQ53" s="485"/>
      <c r="AR53" s="485"/>
      <c r="AS53" s="485"/>
      <c r="AT53" s="485"/>
      <c r="AU53" s="485"/>
      <c r="AV53" s="485"/>
      <c r="AW53" s="485"/>
      <c r="AX53" s="485"/>
      <c r="AY53" s="485"/>
      <c r="AZ53" s="485"/>
      <c r="BA53" s="485"/>
      <c r="BB53" s="485"/>
      <c r="BC53" s="485"/>
      <c r="BD53" s="485"/>
      <c r="BE53" s="485"/>
      <c r="BF53" s="485"/>
      <c r="BG53" s="485"/>
      <c r="BH53" s="485"/>
      <c r="BI53" s="485"/>
      <c r="BJ53" s="485"/>
      <c r="BK53" s="485"/>
      <c r="BL53" s="485"/>
      <c r="BM53" s="485"/>
      <c r="BN53" s="485"/>
      <c r="BO53" s="485"/>
      <c r="BP53" s="485"/>
      <c r="BQ53" s="485"/>
      <c r="BR53" s="485"/>
      <c r="BS53" s="485"/>
      <c r="BT53" s="485"/>
      <c r="BU53" s="485"/>
      <c r="BV53" s="485"/>
      <c r="BW53" s="485"/>
      <c r="BX53" s="485"/>
      <c r="BY53" s="485"/>
      <c r="BZ53" s="485"/>
      <c r="CA53" s="485"/>
      <c r="CB53" s="485"/>
      <c r="CC53" s="485"/>
      <c r="CD53" s="485"/>
      <c r="CE53" s="485"/>
      <c r="CF53" s="485"/>
      <c r="CG53" s="485"/>
      <c r="CH53" s="485"/>
      <c r="CI53" s="485"/>
      <c r="CJ53" s="485"/>
      <c r="CK53" s="485"/>
      <c r="CL53" s="485"/>
      <c r="CM53" s="485"/>
      <c r="CN53" s="485"/>
      <c r="CO53" s="485"/>
      <c r="CP53" s="485"/>
      <c r="CQ53" s="485"/>
      <c r="CR53" s="485"/>
      <c r="CS53" s="485"/>
      <c r="CT53" s="485"/>
      <c r="CU53" s="485"/>
      <c r="CV53" s="485"/>
      <c r="CW53" s="485"/>
      <c r="CX53" s="485"/>
      <c r="CY53" s="485"/>
      <c r="CZ53" s="485"/>
      <c r="DA53" s="485"/>
      <c r="DB53" s="485"/>
      <c r="DC53" s="485"/>
      <c r="DD53" s="485"/>
      <c r="DE53" s="485"/>
      <c r="DF53" s="485"/>
      <c r="DG53" s="485"/>
      <c r="DH53" s="485"/>
      <c r="DI53" s="485"/>
    </row>
    <row r="54" spans="5:113" x14ac:dyDescent="0.2"/>
    <row r="55" spans="5:113" x14ac:dyDescent="0.2"/>
    <row r="56" spans="5:113" x14ac:dyDescent="0.2"/>
  </sheetData>
  <sheetProtection algorithmName="SHA-512" hashValue="hz9viH1UTXLD3fxe6HgAgjC9VJ0TMGKByIfKZawxGNBkYUY7QGTv04ATOXAiwg+HFgC/ZMbj4j0vl+8y2t2KYg==" saltValue="OyT2AztJ38oyrBn6rxg+fA==" spinCount="100000" sheet="1" objects="1" scenarios="1"/>
  <mergeCells count="446">
    <mergeCell ref="CE24:CS25"/>
    <mergeCell ref="CT24:DA25"/>
    <mergeCell ref="DB24:DI25"/>
    <mergeCell ref="CE26:CS27"/>
    <mergeCell ref="CT26:DA27"/>
    <mergeCell ref="DB26:DI27"/>
    <mergeCell ref="AY28:BB30"/>
    <mergeCell ref="CE28:CS29"/>
    <mergeCell ref="CT28:DA29"/>
    <mergeCell ref="DB28:DI29"/>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BY43:CM43"/>
    <mergeCell ref="CO43:CP43"/>
    <mergeCell ref="CQ43:DE43"/>
    <mergeCell ref="DG43:DH43"/>
    <mergeCell ref="E46:DI46"/>
    <mergeCell ref="E47:DI47"/>
    <mergeCell ref="E48:DI48"/>
    <mergeCell ref="E49:DI49"/>
    <mergeCell ref="E50:DI50"/>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W19:AB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80" zoomScaleNormal="80" zoomScaleSheetLayoutView="100" workbookViewId="0">
      <selection activeCell="I35" sqref="I35"/>
    </sheetView>
  </sheetViews>
  <sheetFormatPr defaultColWidth="0" defaultRowHeight="13.5" customHeight="1" zeroHeight="1" x14ac:dyDescent="0.2"/>
  <cols>
    <col min="1" max="1" width="6.6328125" style="46" customWidth="1"/>
    <col min="2" max="2" width="11" style="46" customWidth="1"/>
    <col min="3" max="3" width="17" style="46" customWidth="1"/>
    <col min="4" max="5" width="16.6328125" style="46" customWidth="1"/>
    <col min="6" max="15" width="15" style="46" customWidth="1"/>
    <col min="16" max="16" width="24" style="46" customWidth="1"/>
    <col min="17" max="17" width="0" style="46" hidden="1" customWidth="1"/>
    <col min="18" max="16384" width="0" style="46" hidden="1"/>
  </cols>
  <sheetData>
    <row r="1" spans="1:16" ht="16.5" customHeight="1" x14ac:dyDescent="0.2">
      <c r="A1" s="186"/>
      <c r="B1" s="186"/>
      <c r="C1" s="186"/>
      <c r="D1" s="186"/>
      <c r="E1" s="186"/>
      <c r="F1" s="186"/>
      <c r="G1" s="186"/>
      <c r="H1" s="186"/>
      <c r="I1" s="186"/>
      <c r="J1" s="186"/>
      <c r="K1" s="186"/>
      <c r="L1" s="186"/>
      <c r="M1" s="186"/>
      <c r="N1" s="186"/>
      <c r="O1" s="186"/>
      <c r="P1" s="186"/>
    </row>
    <row r="2" spans="1:16" ht="16.5" customHeight="1" x14ac:dyDescent="0.2">
      <c r="A2" s="186"/>
      <c r="B2" s="186"/>
      <c r="C2" s="186"/>
      <c r="D2" s="186"/>
      <c r="E2" s="186"/>
      <c r="F2" s="186"/>
      <c r="G2" s="186"/>
      <c r="H2" s="186"/>
      <c r="I2" s="186"/>
      <c r="J2" s="186"/>
      <c r="K2" s="186"/>
      <c r="L2" s="186"/>
      <c r="M2" s="186"/>
      <c r="N2" s="186"/>
      <c r="O2" s="186"/>
      <c r="P2" s="186"/>
    </row>
    <row r="3" spans="1:16" ht="16.5" customHeight="1" x14ac:dyDescent="0.2">
      <c r="A3" s="186"/>
      <c r="B3" s="186"/>
      <c r="C3" s="186"/>
      <c r="D3" s="186"/>
      <c r="E3" s="186"/>
      <c r="F3" s="186"/>
      <c r="G3" s="186"/>
      <c r="H3" s="186"/>
      <c r="I3" s="186"/>
      <c r="J3" s="186"/>
      <c r="K3" s="186"/>
      <c r="L3" s="186"/>
      <c r="M3" s="186"/>
      <c r="N3" s="186"/>
      <c r="O3" s="186"/>
      <c r="P3" s="186"/>
    </row>
    <row r="4" spans="1:16" ht="16.5" customHeight="1" x14ac:dyDescent="0.2">
      <c r="A4" s="186"/>
      <c r="B4" s="186"/>
      <c r="C4" s="186"/>
      <c r="D4" s="186"/>
      <c r="E4" s="186"/>
      <c r="F4" s="186"/>
      <c r="G4" s="186"/>
      <c r="H4" s="186"/>
      <c r="I4" s="186"/>
      <c r="J4" s="186"/>
      <c r="K4" s="186"/>
      <c r="L4" s="186"/>
      <c r="M4" s="186"/>
      <c r="N4" s="186"/>
      <c r="O4" s="186"/>
      <c r="P4" s="186"/>
    </row>
    <row r="5" spans="1:16" ht="16.5" customHeight="1" x14ac:dyDescent="0.2">
      <c r="A5" s="186"/>
      <c r="B5" s="186"/>
      <c r="C5" s="186"/>
      <c r="D5" s="186"/>
      <c r="E5" s="186"/>
      <c r="F5" s="186"/>
      <c r="G5" s="186"/>
      <c r="H5" s="186"/>
      <c r="I5" s="186"/>
      <c r="J5" s="186"/>
      <c r="K5" s="186"/>
      <c r="L5" s="186"/>
      <c r="M5" s="186"/>
      <c r="N5" s="186"/>
      <c r="O5" s="186"/>
      <c r="P5" s="186"/>
    </row>
    <row r="6" spans="1:16" ht="16.5" customHeight="1" x14ac:dyDescent="0.2">
      <c r="A6" s="186"/>
      <c r="B6" s="186"/>
      <c r="C6" s="186"/>
      <c r="D6" s="186"/>
      <c r="E6" s="186"/>
      <c r="F6" s="186"/>
      <c r="G6" s="186"/>
      <c r="H6" s="186"/>
      <c r="I6" s="186"/>
      <c r="J6" s="186"/>
      <c r="K6" s="186"/>
      <c r="L6" s="186"/>
      <c r="M6" s="186"/>
      <c r="N6" s="186"/>
      <c r="O6" s="186"/>
      <c r="P6" s="186"/>
    </row>
    <row r="7" spans="1:16" ht="16.5" customHeight="1" x14ac:dyDescent="0.2">
      <c r="A7" s="186"/>
      <c r="B7" s="186"/>
      <c r="C7" s="186"/>
      <c r="D7" s="186"/>
      <c r="E7" s="186"/>
      <c r="F7" s="186"/>
      <c r="G7" s="186"/>
      <c r="H7" s="186"/>
      <c r="I7" s="186"/>
      <c r="J7" s="186"/>
      <c r="K7" s="186"/>
      <c r="L7" s="186"/>
      <c r="M7" s="186"/>
      <c r="N7" s="186"/>
      <c r="O7" s="186"/>
      <c r="P7" s="186"/>
    </row>
    <row r="8" spans="1:16" ht="16.5" customHeight="1" x14ac:dyDescent="0.2">
      <c r="A8" s="186"/>
      <c r="B8" s="186"/>
      <c r="C8" s="186"/>
      <c r="D8" s="186"/>
      <c r="E8" s="186"/>
      <c r="F8" s="186"/>
      <c r="G8" s="186"/>
      <c r="H8" s="186"/>
      <c r="I8" s="186"/>
      <c r="J8" s="186"/>
      <c r="K8" s="186"/>
      <c r="L8" s="186"/>
      <c r="M8" s="186"/>
      <c r="N8" s="186"/>
      <c r="O8" s="186"/>
      <c r="P8" s="186"/>
    </row>
    <row r="9" spans="1:16" ht="16.5" customHeight="1" x14ac:dyDescent="0.2">
      <c r="A9" s="186"/>
      <c r="B9" s="186"/>
      <c r="C9" s="186"/>
      <c r="D9" s="186"/>
      <c r="E9" s="186"/>
      <c r="F9" s="186"/>
      <c r="G9" s="186"/>
      <c r="H9" s="186"/>
      <c r="I9" s="186"/>
      <c r="J9" s="186"/>
      <c r="K9" s="186"/>
      <c r="L9" s="186"/>
      <c r="M9" s="186"/>
      <c r="N9" s="186"/>
      <c r="O9" s="186"/>
      <c r="P9" s="186"/>
    </row>
    <row r="10" spans="1:16" ht="16.5" customHeight="1" x14ac:dyDescent="0.2">
      <c r="A10" s="186"/>
      <c r="B10" s="186"/>
      <c r="C10" s="186"/>
      <c r="D10" s="186"/>
      <c r="E10" s="186"/>
      <c r="F10" s="186"/>
      <c r="G10" s="186"/>
      <c r="H10" s="186"/>
      <c r="I10" s="186"/>
      <c r="J10" s="186"/>
      <c r="K10" s="186"/>
      <c r="L10" s="186"/>
      <c r="M10" s="186"/>
      <c r="N10" s="186"/>
      <c r="O10" s="186"/>
      <c r="P10" s="186"/>
    </row>
    <row r="11" spans="1:16" ht="16.5" customHeight="1" x14ac:dyDescent="0.2">
      <c r="A11" s="186"/>
      <c r="B11" s="186"/>
      <c r="C11" s="186"/>
      <c r="D11" s="186"/>
      <c r="E11" s="186"/>
      <c r="F11" s="186"/>
      <c r="G11" s="186"/>
      <c r="H11" s="186"/>
      <c r="I11" s="186"/>
      <c r="J11" s="186"/>
      <c r="K11" s="186"/>
      <c r="L11" s="186"/>
      <c r="M11" s="186"/>
      <c r="N11" s="186"/>
      <c r="O11" s="186"/>
      <c r="P11" s="186"/>
    </row>
    <row r="12" spans="1:16" ht="16.5" customHeight="1" x14ac:dyDescent="0.2">
      <c r="A12" s="186"/>
      <c r="B12" s="186"/>
      <c r="C12" s="186"/>
      <c r="D12" s="186"/>
      <c r="E12" s="186"/>
      <c r="F12" s="186"/>
      <c r="G12" s="186"/>
      <c r="H12" s="186"/>
      <c r="I12" s="186"/>
      <c r="J12" s="186"/>
      <c r="K12" s="186"/>
      <c r="L12" s="186"/>
      <c r="M12" s="186"/>
      <c r="N12" s="186"/>
      <c r="O12" s="186"/>
      <c r="P12" s="186"/>
    </row>
    <row r="13" spans="1:16" ht="16.5" customHeight="1" x14ac:dyDescent="0.2">
      <c r="A13" s="186"/>
      <c r="B13" s="186"/>
      <c r="C13" s="186"/>
      <c r="D13" s="186"/>
      <c r="E13" s="186"/>
      <c r="F13" s="186"/>
      <c r="G13" s="186"/>
      <c r="H13" s="186"/>
      <c r="I13" s="186"/>
      <c r="J13" s="186"/>
      <c r="K13" s="186"/>
      <c r="L13" s="186"/>
      <c r="M13" s="186"/>
      <c r="N13" s="186"/>
      <c r="O13" s="186"/>
      <c r="P13" s="186"/>
    </row>
    <row r="14" spans="1:16" ht="16.5" customHeight="1" x14ac:dyDescent="0.2">
      <c r="A14" s="186"/>
      <c r="B14" s="186"/>
      <c r="C14" s="186"/>
      <c r="D14" s="186"/>
      <c r="E14" s="186"/>
      <c r="F14" s="186"/>
      <c r="G14" s="186"/>
      <c r="H14" s="186"/>
      <c r="I14" s="186"/>
      <c r="J14" s="186"/>
      <c r="K14" s="186"/>
      <c r="L14" s="186"/>
      <c r="M14" s="186"/>
      <c r="N14" s="186"/>
      <c r="O14" s="186"/>
      <c r="P14" s="186"/>
    </row>
    <row r="15" spans="1:16" ht="16.5" customHeight="1" x14ac:dyDescent="0.2">
      <c r="A15" s="186"/>
      <c r="B15" s="186"/>
      <c r="C15" s="186"/>
      <c r="D15" s="186"/>
      <c r="E15" s="186"/>
      <c r="F15" s="186"/>
      <c r="G15" s="186"/>
      <c r="H15" s="186"/>
      <c r="I15" s="186"/>
      <c r="J15" s="186"/>
      <c r="K15" s="186"/>
      <c r="L15" s="186"/>
      <c r="M15" s="186"/>
      <c r="N15" s="186"/>
      <c r="O15" s="186"/>
      <c r="P15" s="186"/>
    </row>
    <row r="16" spans="1:16" ht="16.5" customHeight="1" x14ac:dyDescent="0.2">
      <c r="A16" s="186"/>
      <c r="B16" s="186"/>
      <c r="C16" s="186"/>
      <c r="D16" s="186"/>
      <c r="E16" s="186"/>
      <c r="F16" s="186"/>
      <c r="G16" s="186"/>
      <c r="H16" s="186"/>
      <c r="I16" s="186"/>
      <c r="J16" s="186"/>
      <c r="K16" s="186"/>
      <c r="L16" s="186"/>
      <c r="M16" s="186"/>
      <c r="N16" s="186"/>
      <c r="O16" s="186"/>
      <c r="P16" s="186"/>
    </row>
    <row r="17" spans="1:16" ht="16.5" customHeight="1" x14ac:dyDescent="0.2">
      <c r="A17" s="186"/>
      <c r="B17" s="186"/>
      <c r="C17" s="186"/>
      <c r="D17" s="186"/>
      <c r="E17" s="186"/>
      <c r="F17" s="186"/>
      <c r="G17" s="186"/>
      <c r="H17" s="186"/>
      <c r="I17" s="186"/>
      <c r="J17" s="186"/>
      <c r="K17" s="186"/>
      <c r="L17" s="186"/>
      <c r="M17" s="186"/>
      <c r="N17" s="186"/>
      <c r="O17" s="186"/>
      <c r="P17" s="186"/>
    </row>
    <row r="18" spans="1:16" ht="16.5" customHeight="1" x14ac:dyDescent="0.2">
      <c r="A18" s="186"/>
      <c r="B18" s="186"/>
      <c r="C18" s="186"/>
      <c r="D18" s="186"/>
      <c r="E18" s="186"/>
      <c r="F18" s="186"/>
      <c r="G18" s="186"/>
      <c r="H18" s="186"/>
      <c r="I18" s="186"/>
      <c r="J18" s="186"/>
      <c r="K18" s="186"/>
      <c r="L18" s="186"/>
      <c r="M18" s="186"/>
      <c r="N18" s="186"/>
      <c r="O18" s="186"/>
      <c r="P18" s="186"/>
    </row>
    <row r="19" spans="1:16" ht="16.5" customHeight="1" x14ac:dyDescent="0.2">
      <c r="A19" s="186"/>
      <c r="B19" s="186"/>
      <c r="C19" s="186"/>
      <c r="D19" s="186"/>
      <c r="E19" s="186"/>
      <c r="F19" s="186"/>
      <c r="G19" s="186"/>
      <c r="H19" s="186"/>
      <c r="I19" s="186"/>
      <c r="J19" s="186"/>
      <c r="K19" s="186"/>
      <c r="L19" s="186"/>
      <c r="M19" s="186"/>
      <c r="N19" s="186"/>
      <c r="O19" s="186"/>
      <c r="P19" s="186"/>
    </row>
    <row r="20" spans="1:16" ht="16.5" customHeight="1" x14ac:dyDescent="0.2">
      <c r="A20" s="186"/>
      <c r="B20" s="186"/>
      <c r="C20" s="186"/>
      <c r="D20" s="186"/>
      <c r="E20" s="186"/>
      <c r="F20" s="186"/>
      <c r="G20" s="186"/>
      <c r="H20" s="186"/>
      <c r="I20" s="186"/>
      <c r="J20" s="186"/>
      <c r="K20" s="186"/>
      <c r="L20" s="186"/>
      <c r="M20" s="186"/>
      <c r="N20" s="186"/>
      <c r="O20" s="186"/>
      <c r="P20" s="186"/>
    </row>
    <row r="21" spans="1:16" ht="16.5" customHeight="1" x14ac:dyDescent="0.2">
      <c r="A21" s="186"/>
      <c r="B21" s="186"/>
      <c r="C21" s="186"/>
      <c r="D21" s="186"/>
      <c r="E21" s="186"/>
      <c r="F21" s="186"/>
      <c r="G21" s="186"/>
      <c r="H21" s="186"/>
      <c r="I21" s="186"/>
      <c r="J21" s="186"/>
      <c r="K21" s="186"/>
      <c r="L21" s="186"/>
      <c r="M21" s="186"/>
      <c r="N21" s="186"/>
      <c r="O21" s="186"/>
      <c r="P21" s="186"/>
    </row>
    <row r="22" spans="1:16" ht="16.5" customHeight="1" x14ac:dyDescent="0.2">
      <c r="A22" s="186"/>
      <c r="B22" s="186"/>
      <c r="C22" s="186"/>
      <c r="D22" s="186"/>
      <c r="E22" s="186"/>
      <c r="F22" s="186"/>
      <c r="G22" s="186"/>
      <c r="H22" s="186"/>
      <c r="I22" s="186"/>
      <c r="J22" s="186"/>
      <c r="K22" s="186"/>
      <c r="L22" s="186"/>
      <c r="M22" s="186"/>
      <c r="N22" s="186"/>
      <c r="O22" s="186"/>
      <c r="P22" s="186"/>
    </row>
    <row r="23" spans="1:16" ht="16.5" customHeight="1" x14ac:dyDescent="0.2">
      <c r="A23" s="186"/>
      <c r="B23" s="186"/>
      <c r="C23" s="186"/>
      <c r="D23" s="186"/>
      <c r="E23" s="186"/>
      <c r="F23" s="186"/>
      <c r="G23" s="186"/>
      <c r="H23" s="186"/>
      <c r="I23" s="186"/>
      <c r="J23" s="186"/>
      <c r="K23" s="186"/>
      <c r="L23" s="186"/>
      <c r="M23" s="186"/>
      <c r="N23" s="186"/>
      <c r="O23" s="186"/>
      <c r="P23" s="186"/>
    </row>
    <row r="24" spans="1:16" ht="16.5" customHeight="1" x14ac:dyDescent="0.2">
      <c r="A24" s="186"/>
      <c r="B24" s="186"/>
      <c r="C24" s="186"/>
      <c r="D24" s="186"/>
      <c r="E24" s="186"/>
      <c r="F24" s="186"/>
      <c r="G24" s="186"/>
      <c r="H24" s="186"/>
      <c r="I24" s="186"/>
      <c r="J24" s="186"/>
      <c r="K24" s="186"/>
      <c r="L24" s="186"/>
      <c r="M24" s="186"/>
      <c r="N24" s="186"/>
      <c r="O24" s="186"/>
      <c r="P24" s="186"/>
    </row>
    <row r="25" spans="1:16" ht="16.5" customHeight="1" x14ac:dyDescent="0.2">
      <c r="A25" s="186"/>
      <c r="B25" s="186"/>
      <c r="C25" s="186"/>
      <c r="D25" s="186"/>
      <c r="E25" s="186"/>
      <c r="F25" s="186"/>
      <c r="G25" s="186"/>
      <c r="H25" s="186"/>
      <c r="I25" s="186"/>
      <c r="J25" s="186"/>
      <c r="K25" s="186"/>
      <c r="L25" s="186"/>
      <c r="M25" s="186"/>
      <c r="N25" s="186"/>
      <c r="O25" s="186"/>
      <c r="P25" s="186"/>
    </row>
    <row r="26" spans="1:16" ht="16.5" customHeight="1" x14ac:dyDescent="0.2">
      <c r="A26" s="186"/>
      <c r="B26" s="186"/>
      <c r="C26" s="186"/>
      <c r="D26" s="186"/>
      <c r="E26" s="186"/>
      <c r="F26" s="186"/>
      <c r="G26" s="186"/>
      <c r="H26" s="186"/>
      <c r="I26" s="186"/>
      <c r="J26" s="186"/>
      <c r="K26" s="186"/>
      <c r="L26" s="186"/>
      <c r="M26" s="186"/>
      <c r="N26" s="186"/>
      <c r="O26" s="186"/>
      <c r="P26" s="186"/>
    </row>
    <row r="27" spans="1:16" ht="16.5" customHeight="1" x14ac:dyDescent="0.2">
      <c r="A27" s="186"/>
      <c r="B27" s="186"/>
      <c r="C27" s="186"/>
      <c r="D27" s="186"/>
      <c r="E27" s="186"/>
      <c r="F27" s="186"/>
      <c r="G27" s="186"/>
      <c r="H27" s="186"/>
      <c r="I27" s="186"/>
      <c r="J27" s="186"/>
      <c r="K27" s="186"/>
      <c r="L27" s="186"/>
      <c r="M27" s="186"/>
      <c r="N27" s="186"/>
      <c r="O27" s="186"/>
      <c r="P27" s="186"/>
    </row>
    <row r="28" spans="1:16" ht="16.5" customHeight="1" x14ac:dyDescent="0.2">
      <c r="A28" s="186"/>
      <c r="B28" s="186"/>
      <c r="C28" s="186"/>
      <c r="D28" s="186"/>
      <c r="E28" s="186"/>
      <c r="F28" s="186"/>
      <c r="G28" s="186"/>
      <c r="H28" s="186"/>
      <c r="I28" s="186"/>
      <c r="J28" s="186"/>
      <c r="K28" s="186"/>
      <c r="L28" s="186"/>
      <c r="M28" s="186"/>
      <c r="N28" s="186"/>
      <c r="O28" s="186"/>
      <c r="P28" s="186"/>
    </row>
    <row r="29" spans="1:16" ht="16.5" customHeight="1" x14ac:dyDescent="0.2">
      <c r="A29" s="186"/>
      <c r="B29" s="186"/>
      <c r="C29" s="186"/>
      <c r="D29" s="186"/>
      <c r="E29" s="186"/>
      <c r="F29" s="186"/>
      <c r="G29" s="186"/>
      <c r="H29" s="186"/>
      <c r="I29" s="186"/>
      <c r="J29" s="186"/>
      <c r="K29" s="186"/>
      <c r="L29" s="186"/>
      <c r="M29" s="186"/>
      <c r="N29" s="186"/>
      <c r="O29" s="186"/>
      <c r="P29" s="186"/>
    </row>
    <row r="30" spans="1:16" ht="16.5" customHeight="1" x14ac:dyDescent="0.2">
      <c r="A30" s="186"/>
      <c r="B30" s="186"/>
      <c r="C30" s="186"/>
      <c r="D30" s="186"/>
      <c r="E30" s="186"/>
      <c r="F30" s="186"/>
      <c r="G30" s="186"/>
      <c r="H30" s="186"/>
      <c r="I30" s="186"/>
      <c r="J30" s="186"/>
      <c r="K30" s="186"/>
      <c r="L30" s="186"/>
      <c r="M30" s="186"/>
      <c r="N30" s="186"/>
      <c r="O30" s="186"/>
      <c r="P30" s="186"/>
    </row>
    <row r="31" spans="1:16" ht="16.5" customHeight="1" x14ac:dyDescent="0.2">
      <c r="A31" s="186"/>
      <c r="B31" s="186"/>
      <c r="C31" s="186"/>
      <c r="D31" s="186"/>
      <c r="E31" s="186"/>
      <c r="F31" s="186"/>
      <c r="G31" s="186"/>
      <c r="H31" s="186"/>
      <c r="I31" s="186"/>
      <c r="J31" s="186"/>
      <c r="K31" s="186"/>
      <c r="L31" s="186"/>
      <c r="M31" s="186"/>
      <c r="N31" s="186"/>
      <c r="O31" s="186"/>
      <c r="P31" s="186"/>
    </row>
    <row r="32" spans="1:16" ht="31.5" customHeight="1" x14ac:dyDescent="0.2">
      <c r="A32" s="186"/>
      <c r="B32" s="186"/>
      <c r="C32" s="186"/>
      <c r="D32" s="186"/>
      <c r="E32" s="186"/>
      <c r="F32" s="186"/>
      <c r="G32" s="186"/>
      <c r="H32" s="186"/>
      <c r="I32" s="186"/>
      <c r="J32" s="181" t="s">
        <v>2</v>
      </c>
      <c r="K32" s="186"/>
      <c r="L32" s="186"/>
      <c r="M32" s="186"/>
      <c r="N32" s="186"/>
      <c r="O32" s="186"/>
      <c r="P32" s="186"/>
    </row>
    <row r="33" spans="1:16" ht="39" customHeight="1" x14ac:dyDescent="0.25">
      <c r="A33" s="186"/>
      <c r="B33" s="187" t="s">
        <v>13</v>
      </c>
      <c r="C33" s="193"/>
      <c r="D33" s="193"/>
      <c r="E33" s="195" t="s">
        <v>17</v>
      </c>
      <c r="F33" s="196" t="s">
        <v>541</v>
      </c>
      <c r="G33" s="201" t="s">
        <v>542</v>
      </c>
      <c r="H33" s="201" t="s">
        <v>543</v>
      </c>
      <c r="I33" s="201" t="s">
        <v>544</v>
      </c>
      <c r="J33" s="205" t="s">
        <v>253</v>
      </c>
      <c r="K33" s="186"/>
      <c r="L33" s="186"/>
      <c r="M33" s="186"/>
      <c r="N33" s="186"/>
      <c r="O33" s="186"/>
      <c r="P33" s="186"/>
    </row>
    <row r="34" spans="1:16" ht="39" customHeight="1" x14ac:dyDescent="0.2">
      <c r="A34" s="186"/>
      <c r="B34" s="188"/>
      <c r="C34" s="1047" t="s">
        <v>473</v>
      </c>
      <c r="D34" s="1047"/>
      <c r="E34" s="1048"/>
      <c r="F34" s="197">
        <v>15.37</v>
      </c>
      <c r="G34" s="202">
        <v>12.65</v>
      </c>
      <c r="H34" s="202">
        <v>11.79</v>
      </c>
      <c r="I34" s="202">
        <v>12.1</v>
      </c>
      <c r="J34" s="206">
        <v>10.72</v>
      </c>
      <c r="K34" s="186"/>
      <c r="L34" s="186"/>
      <c r="M34" s="186"/>
      <c r="N34" s="186"/>
      <c r="O34" s="186"/>
      <c r="P34" s="186"/>
    </row>
    <row r="35" spans="1:16" ht="39" customHeight="1" x14ac:dyDescent="0.2">
      <c r="A35" s="186"/>
      <c r="B35" s="189"/>
      <c r="C35" s="1049" t="s">
        <v>475</v>
      </c>
      <c r="D35" s="1049"/>
      <c r="E35" s="1050"/>
      <c r="F35" s="198" t="s">
        <v>530</v>
      </c>
      <c r="G35" s="203">
        <v>0</v>
      </c>
      <c r="H35" s="203">
        <v>0</v>
      </c>
      <c r="I35" s="203">
        <v>2.92</v>
      </c>
      <c r="J35" s="207">
        <v>4.92</v>
      </c>
      <c r="K35" s="186"/>
      <c r="L35" s="186"/>
      <c r="M35" s="186"/>
      <c r="N35" s="186"/>
      <c r="O35" s="186"/>
      <c r="P35" s="186"/>
    </row>
    <row r="36" spans="1:16" ht="39" customHeight="1" x14ac:dyDescent="0.2">
      <c r="A36" s="186"/>
      <c r="B36" s="189"/>
      <c r="C36" s="1049" t="s">
        <v>461</v>
      </c>
      <c r="D36" s="1049"/>
      <c r="E36" s="1050"/>
      <c r="F36" s="198">
        <v>3.86</v>
      </c>
      <c r="G36" s="203">
        <v>3.45</v>
      </c>
      <c r="H36" s="203">
        <v>5.85</v>
      </c>
      <c r="I36" s="203">
        <v>4.79</v>
      </c>
      <c r="J36" s="207">
        <v>2.48</v>
      </c>
      <c r="K36" s="186"/>
      <c r="L36" s="186"/>
      <c r="M36" s="186"/>
      <c r="N36" s="186"/>
      <c r="O36" s="186"/>
      <c r="P36" s="186"/>
    </row>
    <row r="37" spans="1:16" ht="39" customHeight="1" x14ac:dyDescent="0.2">
      <c r="A37" s="186"/>
      <c r="B37" s="189"/>
      <c r="C37" s="1049" t="s">
        <v>470</v>
      </c>
      <c r="D37" s="1049"/>
      <c r="E37" s="1050"/>
      <c r="F37" s="198">
        <v>1.46</v>
      </c>
      <c r="G37" s="203">
        <v>1.18</v>
      </c>
      <c r="H37" s="203">
        <v>1.47</v>
      </c>
      <c r="I37" s="203">
        <v>1.65</v>
      </c>
      <c r="J37" s="207">
        <v>0.76</v>
      </c>
      <c r="K37" s="186"/>
      <c r="L37" s="186"/>
      <c r="M37" s="186"/>
      <c r="N37" s="186"/>
      <c r="O37" s="186"/>
      <c r="P37" s="186"/>
    </row>
    <row r="38" spans="1:16" ht="39" customHeight="1" x14ac:dyDescent="0.2">
      <c r="A38" s="186"/>
      <c r="B38" s="189"/>
      <c r="C38" s="1049" t="s">
        <v>476</v>
      </c>
      <c r="D38" s="1049"/>
      <c r="E38" s="1050"/>
      <c r="F38" s="198">
        <v>1.66</v>
      </c>
      <c r="G38" s="203">
        <v>0.75</v>
      </c>
      <c r="H38" s="203">
        <v>0.74</v>
      </c>
      <c r="I38" s="203">
        <v>0</v>
      </c>
      <c r="J38" s="207">
        <v>0.41</v>
      </c>
      <c r="K38" s="186"/>
      <c r="L38" s="186"/>
      <c r="M38" s="186"/>
      <c r="N38" s="186"/>
      <c r="O38" s="186"/>
      <c r="P38" s="186"/>
    </row>
    <row r="39" spans="1:16" ht="39" customHeight="1" x14ac:dyDescent="0.2">
      <c r="A39" s="186"/>
      <c r="B39" s="189"/>
      <c r="C39" s="1049" t="s">
        <v>247</v>
      </c>
      <c r="D39" s="1049"/>
      <c r="E39" s="1050"/>
      <c r="F39" s="198">
        <v>0.46</v>
      </c>
      <c r="G39" s="203">
        <v>0.73</v>
      </c>
      <c r="H39" s="203">
        <v>0.91</v>
      </c>
      <c r="I39" s="203">
        <v>0.38</v>
      </c>
      <c r="J39" s="207">
        <v>0.35</v>
      </c>
      <c r="K39" s="186"/>
      <c r="L39" s="186"/>
      <c r="M39" s="186"/>
      <c r="N39" s="186"/>
      <c r="O39" s="186"/>
      <c r="P39" s="186"/>
    </row>
    <row r="40" spans="1:16" ht="39" customHeight="1" x14ac:dyDescent="0.2">
      <c r="A40" s="186"/>
      <c r="B40" s="189"/>
      <c r="C40" s="1049" t="s">
        <v>472</v>
      </c>
      <c r="D40" s="1049"/>
      <c r="E40" s="1050"/>
      <c r="F40" s="198">
        <v>0</v>
      </c>
      <c r="G40" s="203">
        <v>0.01</v>
      </c>
      <c r="H40" s="203">
        <v>0.02</v>
      </c>
      <c r="I40" s="203">
        <v>0.03</v>
      </c>
      <c r="J40" s="207">
        <v>0.04</v>
      </c>
      <c r="K40" s="186"/>
      <c r="L40" s="186"/>
      <c r="M40" s="186"/>
      <c r="N40" s="186"/>
      <c r="O40" s="186"/>
      <c r="P40" s="186"/>
    </row>
    <row r="41" spans="1:16" ht="39" customHeight="1" x14ac:dyDescent="0.2">
      <c r="A41" s="186"/>
      <c r="B41" s="189"/>
      <c r="C41" s="1049" t="s">
        <v>469</v>
      </c>
      <c r="D41" s="1049"/>
      <c r="E41" s="1050"/>
      <c r="F41" s="198">
        <v>0.01</v>
      </c>
      <c r="G41" s="203">
        <v>0.02</v>
      </c>
      <c r="H41" s="203">
        <v>0</v>
      </c>
      <c r="I41" s="203">
        <v>0</v>
      </c>
      <c r="J41" s="207">
        <v>0.01</v>
      </c>
      <c r="K41" s="186"/>
      <c r="L41" s="186"/>
      <c r="M41" s="186"/>
      <c r="N41" s="186"/>
      <c r="O41" s="186"/>
      <c r="P41" s="186"/>
    </row>
    <row r="42" spans="1:16" ht="39" customHeight="1" x14ac:dyDescent="0.2">
      <c r="A42" s="186"/>
      <c r="B42" s="190"/>
      <c r="C42" s="1049" t="s">
        <v>546</v>
      </c>
      <c r="D42" s="1049"/>
      <c r="E42" s="1050"/>
      <c r="F42" s="198" t="s">
        <v>195</v>
      </c>
      <c r="G42" s="203" t="s">
        <v>195</v>
      </c>
      <c r="H42" s="203" t="s">
        <v>195</v>
      </c>
      <c r="I42" s="203" t="s">
        <v>195</v>
      </c>
      <c r="J42" s="207" t="s">
        <v>195</v>
      </c>
      <c r="K42" s="186"/>
      <c r="L42" s="186"/>
      <c r="M42" s="186"/>
      <c r="N42" s="186"/>
      <c r="O42" s="186"/>
      <c r="P42" s="186"/>
    </row>
    <row r="43" spans="1:16" ht="39" customHeight="1" x14ac:dyDescent="0.2">
      <c r="A43" s="186"/>
      <c r="B43" s="191"/>
      <c r="C43" s="1051" t="s">
        <v>500</v>
      </c>
      <c r="D43" s="1051"/>
      <c r="E43" s="1052"/>
      <c r="F43" s="199">
        <v>0.01</v>
      </c>
      <c r="G43" s="204">
        <v>0.01</v>
      </c>
      <c r="H43" s="204">
        <v>0.01</v>
      </c>
      <c r="I43" s="204">
        <v>0.01</v>
      </c>
      <c r="J43" s="208">
        <v>0</v>
      </c>
      <c r="K43" s="186"/>
      <c r="L43" s="186"/>
      <c r="M43" s="186"/>
      <c r="N43" s="186"/>
      <c r="O43" s="186"/>
      <c r="P43" s="186"/>
    </row>
    <row r="44" spans="1:16" ht="39" customHeight="1" x14ac:dyDescent="0.2">
      <c r="A44" s="186"/>
      <c r="B44" s="192"/>
      <c r="C44" s="194"/>
      <c r="D44" s="194"/>
      <c r="E44" s="194"/>
      <c r="F44" s="200"/>
      <c r="G44" s="200"/>
      <c r="H44" s="200"/>
      <c r="I44" s="200"/>
      <c r="J44" s="200"/>
      <c r="K44" s="186"/>
      <c r="L44" s="186"/>
      <c r="M44" s="186"/>
      <c r="N44" s="186"/>
      <c r="O44" s="186"/>
      <c r="P44" s="186"/>
    </row>
    <row r="45" spans="1:16" ht="16.5" x14ac:dyDescent="0.2">
      <c r="A45" s="186"/>
      <c r="B45" s="186"/>
      <c r="C45" s="186"/>
      <c r="D45" s="186"/>
      <c r="E45" s="186"/>
      <c r="F45" s="186"/>
      <c r="G45" s="186"/>
      <c r="H45" s="186"/>
      <c r="I45" s="186"/>
      <c r="J45" s="186"/>
      <c r="K45" s="186"/>
      <c r="L45" s="186"/>
      <c r="M45" s="186"/>
      <c r="N45" s="186"/>
      <c r="O45" s="186"/>
      <c r="P45" s="186"/>
    </row>
  </sheetData>
  <sheetProtection algorithmName="SHA-512" hashValue="Px7Efc2d1KnShWtZEXGVdb7LWlZwI8rN1IBfr0pcq+HN8pWEjlpj66ytCqxromsFX91ETUisqF0nslLFd23cVw==" saltValue="eSh44PUCncFlhTYQzqUIx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tabColor rgb="FFFF0000"/>
    <pageSetUpPr fitToPage="1"/>
  </sheetPr>
  <dimension ref="A1:U64"/>
  <sheetViews>
    <sheetView showGridLines="0" topLeftCell="A34" zoomScale="80" zoomScaleNormal="80" zoomScaleSheetLayoutView="55" workbookViewId="0">
      <selection activeCell="B7" sqref="B7:P7"/>
    </sheetView>
  </sheetViews>
  <sheetFormatPr defaultColWidth="0" defaultRowHeight="12.65" customHeight="1" zeroHeight="1" x14ac:dyDescent="0.2"/>
  <cols>
    <col min="1" max="1" width="6.6328125" style="46" customWidth="1"/>
    <col min="2" max="3" width="10.90625" style="46" customWidth="1"/>
    <col min="4" max="4" width="10" style="46" customWidth="1"/>
    <col min="5" max="10" width="11" style="46" customWidth="1"/>
    <col min="11" max="15" width="13.08984375" style="46" customWidth="1"/>
    <col min="16" max="21" width="11.453125" style="46" customWidth="1"/>
    <col min="22" max="22" width="0" style="46" hidden="1" customWidth="1"/>
    <col min="23" max="16384" width="0" style="46" hidden="1"/>
  </cols>
  <sheetData>
    <row r="1" spans="1:21" ht="13.5" customHeight="1" x14ac:dyDescent="0.2">
      <c r="A1" s="85"/>
      <c r="B1" s="85"/>
      <c r="C1" s="85"/>
      <c r="D1" s="85"/>
      <c r="E1" s="85"/>
      <c r="F1" s="85"/>
      <c r="G1" s="85"/>
      <c r="H1" s="85"/>
      <c r="I1" s="85"/>
      <c r="J1" s="85"/>
      <c r="K1" s="85"/>
      <c r="L1" s="85"/>
      <c r="M1" s="85"/>
      <c r="N1" s="85"/>
      <c r="O1" s="85"/>
      <c r="P1" s="85"/>
      <c r="Q1" s="85"/>
      <c r="R1" s="85"/>
      <c r="S1" s="85"/>
      <c r="T1" s="85"/>
      <c r="U1" s="85"/>
    </row>
    <row r="2" spans="1:21" ht="13.5" customHeight="1" x14ac:dyDescent="0.2">
      <c r="A2" s="85"/>
      <c r="B2" s="85"/>
      <c r="C2" s="85"/>
      <c r="D2" s="85"/>
      <c r="E2" s="85"/>
      <c r="F2" s="85"/>
      <c r="G2" s="85"/>
      <c r="H2" s="85"/>
      <c r="I2" s="85"/>
      <c r="J2" s="85"/>
      <c r="K2" s="85"/>
      <c r="L2" s="85"/>
      <c r="M2" s="85"/>
      <c r="N2" s="85"/>
      <c r="O2" s="85"/>
      <c r="P2" s="85"/>
      <c r="Q2" s="85"/>
      <c r="R2" s="85"/>
      <c r="S2" s="85"/>
      <c r="T2" s="85"/>
      <c r="U2" s="85"/>
    </row>
    <row r="3" spans="1:21" ht="13.5" customHeight="1" x14ac:dyDescent="0.2">
      <c r="A3" s="85"/>
      <c r="B3" s="85"/>
      <c r="C3" s="85"/>
      <c r="D3" s="85"/>
      <c r="E3" s="85"/>
      <c r="F3" s="85"/>
      <c r="G3" s="85"/>
      <c r="H3" s="85"/>
      <c r="I3" s="85"/>
      <c r="J3" s="85"/>
      <c r="K3" s="85"/>
      <c r="L3" s="85"/>
      <c r="M3" s="85"/>
      <c r="N3" s="85"/>
      <c r="O3" s="85"/>
      <c r="P3" s="85"/>
      <c r="Q3" s="85"/>
      <c r="R3" s="85"/>
      <c r="S3" s="85"/>
      <c r="T3" s="85"/>
      <c r="U3" s="85"/>
    </row>
    <row r="4" spans="1:21" ht="13.5" customHeight="1" x14ac:dyDescent="0.2">
      <c r="A4" s="85"/>
      <c r="B4" s="85"/>
      <c r="C4" s="85"/>
      <c r="D4" s="85"/>
      <c r="E4" s="85"/>
      <c r="F4" s="85"/>
      <c r="G4" s="85"/>
      <c r="H4" s="85"/>
      <c r="I4" s="85"/>
      <c r="J4" s="85"/>
      <c r="K4" s="85"/>
      <c r="L4" s="85"/>
      <c r="M4" s="85"/>
      <c r="N4" s="85"/>
      <c r="O4" s="85"/>
      <c r="P4" s="85"/>
      <c r="Q4" s="85"/>
      <c r="R4" s="85"/>
      <c r="S4" s="85"/>
      <c r="T4" s="85"/>
      <c r="U4" s="85"/>
    </row>
    <row r="5" spans="1:21" ht="13.5" customHeight="1" x14ac:dyDescent="0.2">
      <c r="A5" s="85"/>
      <c r="B5" s="85"/>
      <c r="C5" s="85"/>
      <c r="D5" s="85"/>
      <c r="E5" s="85"/>
      <c r="F5" s="85"/>
      <c r="G5" s="85"/>
      <c r="H5" s="85"/>
      <c r="I5" s="85"/>
      <c r="J5" s="85"/>
      <c r="K5" s="85"/>
      <c r="L5" s="85"/>
      <c r="M5" s="85"/>
      <c r="N5" s="85"/>
      <c r="O5" s="85"/>
      <c r="P5" s="85"/>
      <c r="Q5" s="85"/>
      <c r="R5" s="85"/>
      <c r="S5" s="85"/>
      <c r="T5" s="85"/>
      <c r="U5" s="85"/>
    </row>
    <row r="6" spans="1:21" ht="13.5" customHeight="1" x14ac:dyDescent="0.2">
      <c r="A6" s="85"/>
      <c r="B6" s="85"/>
      <c r="C6" s="85"/>
      <c r="D6" s="85"/>
      <c r="E6" s="85"/>
      <c r="F6" s="85"/>
      <c r="G6" s="85"/>
      <c r="H6" s="85"/>
      <c r="I6" s="85"/>
      <c r="J6" s="85"/>
      <c r="K6" s="85"/>
      <c r="L6" s="85"/>
      <c r="M6" s="85"/>
      <c r="N6" s="85"/>
      <c r="O6" s="85"/>
      <c r="P6" s="85"/>
      <c r="Q6" s="85"/>
      <c r="R6" s="85"/>
      <c r="S6" s="85"/>
      <c r="T6" s="85"/>
      <c r="U6" s="85"/>
    </row>
    <row r="7" spans="1:21" ht="13.5" customHeight="1" x14ac:dyDescent="0.2">
      <c r="A7" s="85"/>
      <c r="B7" s="85"/>
      <c r="C7" s="85"/>
      <c r="D7" s="85"/>
      <c r="E7" s="85"/>
      <c r="F7" s="85"/>
      <c r="G7" s="85"/>
      <c r="H7" s="85"/>
      <c r="I7" s="85"/>
      <c r="J7" s="85"/>
      <c r="K7" s="85"/>
      <c r="L7" s="85"/>
      <c r="M7" s="85"/>
      <c r="N7" s="85"/>
      <c r="O7" s="85"/>
      <c r="P7" s="85"/>
      <c r="Q7" s="85"/>
      <c r="R7" s="85"/>
      <c r="S7" s="85"/>
      <c r="T7" s="85"/>
      <c r="U7" s="85"/>
    </row>
    <row r="8" spans="1:21" ht="13.5" customHeight="1" x14ac:dyDescent="0.2">
      <c r="A8" s="85"/>
      <c r="B8" s="85"/>
      <c r="C8" s="85"/>
      <c r="D8" s="85"/>
      <c r="E8" s="85"/>
      <c r="F8" s="85"/>
      <c r="G8" s="85"/>
      <c r="H8" s="85"/>
      <c r="I8" s="85"/>
      <c r="J8" s="85"/>
      <c r="K8" s="85"/>
      <c r="L8" s="85"/>
      <c r="M8" s="85"/>
      <c r="N8" s="85"/>
      <c r="O8" s="85"/>
      <c r="P8" s="85"/>
      <c r="Q8" s="85"/>
      <c r="R8" s="85"/>
      <c r="S8" s="85"/>
      <c r="T8" s="85"/>
      <c r="U8" s="85"/>
    </row>
    <row r="9" spans="1:21" ht="13.5" customHeight="1" x14ac:dyDescent="0.2">
      <c r="A9" s="85"/>
      <c r="B9" s="85"/>
      <c r="C9" s="85"/>
      <c r="D9" s="85"/>
      <c r="E9" s="85"/>
      <c r="F9" s="85"/>
      <c r="G9" s="85"/>
      <c r="H9" s="85"/>
      <c r="I9" s="85"/>
      <c r="J9" s="85"/>
      <c r="K9" s="85"/>
      <c r="L9" s="85"/>
      <c r="M9" s="85"/>
      <c r="N9" s="85"/>
      <c r="O9" s="85"/>
      <c r="P9" s="85"/>
      <c r="Q9" s="85"/>
      <c r="R9" s="85"/>
      <c r="S9" s="85"/>
      <c r="T9" s="85"/>
      <c r="U9" s="85"/>
    </row>
    <row r="10" spans="1:21" ht="13.5" customHeight="1" x14ac:dyDescent="0.2">
      <c r="A10" s="85"/>
      <c r="B10" s="85"/>
      <c r="C10" s="85"/>
      <c r="D10" s="85"/>
      <c r="E10" s="85"/>
      <c r="F10" s="85"/>
      <c r="G10" s="85"/>
      <c r="H10" s="85"/>
      <c r="I10" s="85"/>
      <c r="J10" s="85"/>
      <c r="K10" s="85"/>
      <c r="L10" s="85"/>
      <c r="M10" s="85"/>
      <c r="N10" s="85"/>
      <c r="O10" s="85"/>
      <c r="P10" s="85"/>
      <c r="Q10" s="85"/>
      <c r="R10" s="85"/>
      <c r="S10" s="85"/>
      <c r="T10" s="85"/>
      <c r="U10" s="85"/>
    </row>
    <row r="11" spans="1:21" ht="13.5" customHeight="1" x14ac:dyDescent="0.2">
      <c r="A11" s="85"/>
      <c r="B11" s="85"/>
      <c r="C11" s="85"/>
      <c r="D11" s="85"/>
      <c r="E11" s="85"/>
      <c r="F11" s="85"/>
      <c r="G11" s="85"/>
      <c r="H11" s="85"/>
      <c r="I11" s="85"/>
      <c r="J11" s="85"/>
      <c r="K11" s="85"/>
      <c r="L11" s="85"/>
      <c r="M11" s="85"/>
      <c r="N11" s="85"/>
      <c r="O11" s="85"/>
      <c r="P11" s="85"/>
      <c r="Q11" s="85"/>
      <c r="R11" s="85"/>
      <c r="S11" s="85"/>
      <c r="T11" s="85"/>
      <c r="U11" s="85"/>
    </row>
    <row r="12" spans="1:21" ht="13.5" customHeight="1" x14ac:dyDescent="0.2">
      <c r="A12" s="85"/>
      <c r="B12" s="85"/>
      <c r="C12" s="85"/>
      <c r="D12" s="85"/>
      <c r="E12" s="85"/>
      <c r="F12" s="85"/>
      <c r="G12" s="85"/>
      <c r="H12" s="85"/>
      <c r="I12" s="85"/>
      <c r="J12" s="85"/>
      <c r="K12" s="85"/>
      <c r="L12" s="85"/>
      <c r="M12" s="85"/>
      <c r="N12" s="85"/>
      <c r="O12" s="85"/>
      <c r="P12" s="85"/>
      <c r="Q12" s="85"/>
      <c r="R12" s="85"/>
      <c r="S12" s="85"/>
      <c r="T12" s="85"/>
      <c r="U12" s="85"/>
    </row>
    <row r="13" spans="1:21" ht="13.5" customHeight="1" x14ac:dyDescent="0.2">
      <c r="A13" s="85"/>
      <c r="B13" s="85"/>
      <c r="C13" s="85"/>
      <c r="D13" s="85"/>
      <c r="E13" s="85"/>
      <c r="F13" s="85"/>
      <c r="G13" s="85"/>
      <c r="H13" s="85"/>
      <c r="I13" s="85"/>
      <c r="J13" s="85"/>
      <c r="K13" s="85"/>
      <c r="L13" s="85"/>
      <c r="M13" s="85"/>
      <c r="N13" s="85"/>
      <c r="O13" s="85"/>
      <c r="P13" s="85"/>
      <c r="Q13" s="85"/>
      <c r="R13" s="85"/>
      <c r="S13" s="85"/>
      <c r="T13" s="85"/>
      <c r="U13" s="85"/>
    </row>
    <row r="14" spans="1:21" ht="13.5" customHeight="1" x14ac:dyDescent="0.2">
      <c r="A14" s="85"/>
      <c r="B14" s="85"/>
      <c r="C14" s="85"/>
      <c r="D14" s="85"/>
      <c r="E14" s="85"/>
      <c r="F14" s="85"/>
      <c r="G14" s="85"/>
      <c r="H14" s="85"/>
      <c r="I14" s="85"/>
      <c r="J14" s="85"/>
      <c r="K14" s="85"/>
      <c r="L14" s="85"/>
      <c r="M14" s="85"/>
      <c r="N14" s="85"/>
      <c r="O14" s="85"/>
      <c r="P14" s="85"/>
      <c r="Q14" s="85"/>
      <c r="R14" s="85"/>
      <c r="S14" s="85"/>
      <c r="T14" s="85"/>
      <c r="U14" s="85"/>
    </row>
    <row r="15" spans="1:21" ht="13.5" customHeight="1" x14ac:dyDescent="0.2">
      <c r="A15" s="85"/>
      <c r="B15" s="85"/>
      <c r="C15" s="85"/>
      <c r="D15" s="85"/>
      <c r="E15" s="85"/>
      <c r="F15" s="85"/>
      <c r="G15" s="85"/>
      <c r="H15" s="85"/>
      <c r="I15" s="85"/>
      <c r="J15" s="85"/>
      <c r="K15" s="85"/>
      <c r="L15" s="85"/>
      <c r="M15" s="85"/>
      <c r="N15" s="85"/>
      <c r="O15" s="85"/>
      <c r="P15" s="85"/>
      <c r="Q15" s="85"/>
      <c r="R15" s="85"/>
      <c r="S15" s="85"/>
      <c r="T15" s="85"/>
      <c r="U15" s="85"/>
    </row>
    <row r="16" spans="1:21" ht="13.5" customHeight="1" x14ac:dyDescent="0.2">
      <c r="A16" s="85"/>
      <c r="B16" s="85"/>
      <c r="C16" s="85"/>
      <c r="D16" s="85"/>
      <c r="E16" s="85"/>
      <c r="F16" s="85"/>
      <c r="G16" s="85"/>
      <c r="H16" s="85"/>
      <c r="I16" s="85"/>
      <c r="J16" s="85"/>
      <c r="K16" s="85"/>
      <c r="L16" s="85"/>
      <c r="M16" s="85"/>
      <c r="N16" s="85"/>
      <c r="O16" s="85"/>
      <c r="P16" s="85"/>
      <c r="Q16" s="85"/>
      <c r="R16" s="85"/>
      <c r="S16" s="85"/>
      <c r="T16" s="85"/>
      <c r="U16" s="85"/>
    </row>
    <row r="17" spans="1:21" ht="13.5" customHeight="1" x14ac:dyDescent="0.2">
      <c r="A17" s="85"/>
      <c r="B17" s="85"/>
      <c r="C17" s="85"/>
      <c r="D17" s="85"/>
      <c r="E17" s="85"/>
      <c r="F17" s="85"/>
      <c r="G17" s="85"/>
      <c r="H17" s="85"/>
      <c r="I17" s="85"/>
      <c r="J17" s="85"/>
      <c r="K17" s="85"/>
      <c r="L17" s="85"/>
      <c r="M17" s="85"/>
      <c r="N17" s="85"/>
      <c r="O17" s="85"/>
      <c r="P17" s="85"/>
      <c r="Q17" s="85"/>
      <c r="R17" s="85"/>
      <c r="S17" s="85"/>
      <c r="T17" s="85"/>
      <c r="U17" s="85"/>
    </row>
    <row r="18" spans="1:21" ht="13.5" customHeight="1" x14ac:dyDescent="0.2">
      <c r="A18" s="85"/>
      <c r="B18" s="85"/>
      <c r="C18" s="85"/>
      <c r="D18" s="85"/>
      <c r="E18" s="85"/>
      <c r="F18" s="85"/>
      <c r="G18" s="85"/>
      <c r="H18" s="85"/>
      <c r="I18" s="85"/>
      <c r="J18" s="85"/>
      <c r="K18" s="85"/>
      <c r="L18" s="85"/>
      <c r="M18" s="85"/>
      <c r="N18" s="85"/>
      <c r="O18" s="85"/>
      <c r="P18" s="85"/>
      <c r="Q18" s="85"/>
      <c r="R18" s="85"/>
      <c r="S18" s="85"/>
      <c r="T18" s="85"/>
      <c r="U18" s="85"/>
    </row>
    <row r="19" spans="1:21" ht="13.5" customHeight="1" x14ac:dyDescent="0.2">
      <c r="A19" s="85"/>
      <c r="B19" s="85"/>
      <c r="C19" s="85"/>
      <c r="D19" s="85"/>
      <c r="E19" s="85"/>
      <c r="F19" s="85"/>
      <c r="G19" s="85"/>
      <c r="H19" s="85"/>
      <c r="I19" s="85"/>
      <c r="J19" s="85"/>
      <c r="K19" s="85"/>
      <c r="L19" s="85"/>
      <c r="M19" s="85"/>
      <c r="N19" s="85"/>
      <c r="O19" s="85"/>
      <c r="P19" s="85"/>
      <c r="Q19" s="85"/>
      <c r="R19" s="85"/>
      <c r="S19" s="85"/>
      <c r="T19" s="85"/>
      <c r="U19" s="85"/>
    </row>
    <row r="20" spans="1:21" ht="13.5" customHeight="1" x14ac:dyDescent="0.2">
      <c r="A20" s="85"/>
      <c r="B20" s="85"/>
      <c r="C20" s="85"/>
      <c r="D20" s="85"/>
      <c r="E20" s="85"/>
      <c r="F20" s="85"/>
      <c r="G20" s="85"/>
      <c r="H20" s="85"/>
      <c r="I20" s="85"/>
      <c r="J20" s="85"/>
      <c r="K20" s="85"/>
      <c r="L20" s="85"/>
      <c r="M20" s="85"/>
      <c r="N20" s="85"/>
      <c r="O20" s="85"/>
      <c r="P20" s="85"/>
      <c r="Q20" s="85"/>
      <c r="R20" s="85"/>
      <c r="S20" s="85"/>
      <c r="T20" s="85"/>
      <c r="U20" s="85"/>
    </row>
    <row r="21" spans="1:21" ht="13.5" customHeight="1" x14ac:dyDescent="0.2">
      <c r="A21" s="85"/>
      <c r="B21" s="85"/>
      <c r="C21" s="85"/>
      <c r="D21" s="85"/>
      <c r="E21" s="85"/>
      <c r="F21" s="85"/>
      <c r="G21" s="85"/>
      <c r="H21" s="85"/>
      <c r="I21" s="85"/>
      <c r="J21" s="85"/>
      <c r="K21" s="85"/>
      <c r="L21" s="85"/>
      <c r="M21" s="85"/>
      <c r="N21" s="85"/>
      <c r="O21" s="85"/>
      <c r="P21" s="85"/>
      <c r="Q21" s="85"/>
      <c r="R21" s="85"/>
      <c r="S21" s="85"/>
      <c r="T21" s="85"/>
      <c r="U21" s="85"/>
    </row>
    <row r="22" spans="1:21" ht="13.5" customHeight="1" x14ac:dyDescent="0.2">
      <c r="A22" s="85"/>
      <c r="B22" s="85"/>
      <c r="C22" s="85"/>
      <c r="D22" s="85"/>
      <c r="E22" s="85"/>
      <c r="F22" s="85"/>
      <c r="G22" s="85"/>
      <c r="H22" s="85"/>
      <c r="I22" s="85"/>
      <c r="J22" s="85"/>
      <c r="K22" s="85"/>
      <c r="L22" s="85"/>
      <c r="M22" s="85"/>
      <c r="N22" s="85"/>
      <c r="O22" s="85"/>
      <c r="P22" s="85"/>
      <c r="Q22" s="85"/>
      <c r="R22" s="85"/>
      <c r="S22" s="85"/>
      <c r="T22" s="85"/>
      <c r="U22" s="85"/>
    </row>
    <row r="23" spans="1:21" ht="13.5" customHeight="1" x14ac:dyDescent="0.2">
      <c r="A23" s="85"/>
      <c r="B23" s="85"/>
      <c r="C23" s="85"/>
      <c r="D23" s="85"/>
      <c r="E23" s="85"/>
      <c r="F23" s="85"/>
      <c r="G23" s="85"/>
      <c r="H23" s="85"/>
      <c r="I23" s="85"/>
      <c r="J23" s="85"/>
      <c r="K23" s="85"/>
      <c r="L23" s="85"/>
      <c r="M23" s="85"/>
      <c r="N23" s="85"/>
      <c r="O23" s="85"/>
      <c r="P23" s="85"/>
      <c r="Q23" s="85"/>
      <c r="R23" s="85"/>
      <c r="S23" s="85"/>
      <c r="T23" s="85"/>
      <c r="U23" s="85"/>
    </row>
    <row r="24" spans="1:21" ht="13.5" customHeight="1" x14ac:dyDescent="0.2">
      <c r="A24" s="85"/>
      <c r="B24" s="85"/>
      <c r="C24" s="85"/>
      <c r="D24" s="85"/>
      <c r="E24" s="85"/>
      <c r="F24" s="85"/>
      <c r="G24" s="85"/>
      <c r="H24" s="85"/>
      <c r="I24" s="85"/>
      <c r="J24" s="85"/>
      <c r="K24" s="85"/>
      <c r="L24" s="85"/>
      <c r="M24" s="85"/>
      <c r="N24" s="85"/>
      <c r="O24" s="85"/>
      <c r="P24" s="85"/>
      <c r="Q24" s="85"/>
      <c r="R24" s="85"/>
      <c r="S24" s="85"/>
      <c r="T24" s="85"/>
      <c r="U24" s="85"/>
    </row>
    <row r="25" spans="1:21" ht="13.5" customHeight="1" x14ac:dyDescent="0.2">
      <c r="A25" s="85"/>
      <c r="B25" s="85"/>
      <c r="C25" s="85"/>
      <c r="D25" s="85"/>
      <c r="E25" s="85"/>
      <c r="F25" s="85"/>
      <c r="G25" s="85"/>
      <c r="H25" s="85"/>
      <c r="I25" s="85"/>
      <c r="J25" s="85"/>
      <c r="K25" s="85"/>
      <c r="L25" s="85"/>
      <c r="M25" s="85"/>
      <c r="N25" s="85"/>
      <c r="O25" s="85"/>
      <c r="P25" s="85"/>
      <c r="Q25" s="85"/>
      <c r="R25" s="85"/>
      <c r="S25" s="85"/>
      <c r="T25" s="85"/>
      <c r="U25" s="85"/>
    </row>
    <row r="26" spans="1:21" ht="13.5" customHeight="1" x14ac:dyDescent="0.2">
      <c r="A26" s="85"/>
      <c r="B26" s="85"/>
      <c r="C26" s="85"/>
      <c r="D26" s="85"/>
      <c r="E26" s="85"/>
      <c r="F26" s="85"/>
      <c r="G26" s="85"/>
      <c r="H26" s="85"/>
      <c r="I26" s="85"/>
      <c r="J26" s="85"/>
      <c r="K26" s="85"/>
      <c r="L26" s="85"/>
      <c r="M26" s="85"/>
      <c r="N26" s="85"/>
      <c r="O26" s="85"/>
      <c r="P26" s="85"/>
      <c r="Q26" s="85"/>
      <c r="R26" s="85"/>
      <c r="S26" s="85"/>
      <c r="T26" s="85"/>
      <c r="U26" s="85"/>
    </row>
    <row r="27" spans="1:21" ht="13.5" customHeight="1" x14ac:dyDescent="0.2">
      <c r="A27" s="85"/>
      <c r="B27" s="85"/>
      <c r="C27" s="85"/>
      <c r="D27" s="85"/>
      <c r="E27" s="85"/>
      <c r="F27" s="85"/>
      <c r="G27" s="85"/>
      <c r="H27" s="85"/>
      <c r="I27" s="85"/>
      <c r="J27" s="85"/>
      <c r="K27" s="85"/>
      <c r="L27" s="85"/>
      <c r="M27" s="85"/>
      <c r="N27" s="85"/>
      <c r="O27" s="85"/>
      <c r="P27" s="85"/>
      <c r="Q27" s="85"/>
      <c r="R27" s="85"/>
      <c r="S27" s="85"/>
      <c r="T27" s="85"/>
      <c r="U27" s="85"/>
    </row>
    <row r="28" spans="1:21" ht="13.5" customHeight="1" x14ac:dyDescent="0.2">
      <c r="A28" s="85"/>
      <c r="B28" s="85"/>
      <c r="C28" s="85"/>
      <c r="D28" s="85"/>
      <c r="E28" s="85"/>
      <c r="F28" s="85"/>
      <c r="G28" s="85"/>
      <c r="H28" s="85"/>
      <c r="I28" s="85"/>
      <c r="J28" s="85"/>
      <c r="K28" s="85"/>
      <c r="L28" s="85"/>
      <c r="M28" s="85"/>
      <c r="N28" s="85"/>
      <c r="O28" s="85"/>
      <c r="P28" s="85"/>
      <c r="Q28" s="85"/>
      <c r="R28" s="85"/>
      <c r="S28" s="85"/>
      <c r="T28" s="85"/>
      <c r="U28" s="85"/>
    </row>
    <row r="29" spans="1:21" ht="13.5" customHeight="1" x14ac:dyDescent="0.2">
      <c r="A29" s="85"/>
      <c r="B29" s="85"/>
      <c r="C29" s="85"/>
      <c r="D29" s="85"/>
      <c r="E29" s="85"/>
      <c r="F29" s="85"/>
      <c r="G29" s="85"/>
      <c r="H29" s="85"/>
      <c r="I29" s="85"/>
      <c r="J29" s="85"/>
      <c r="K29" s="85"/>
      <c r="L29" s="85"/>
      <c r="M29" s="85"/>
      <c r="N29" s="85"/>
      <c r="O29" s="85"/>
      <c r="P29" s="85"/>
      <c r="Q29" s="85"/>
      <c r="R29" s="85"/>
      <c r="S29" s="85"/>
      <c r="T29" s="85"/>
      <c r="U29" s="85"/>
    </row>
    <row r="30" spans="1:21" ht="13.5" customHeight="1" x14ac:dyDescent="0.2">
      <c r="A30" s="85"/>
      <c r="B30" s="85"/>
      <c r="C30" s="85"/>
      <c r="D30" s="85"/>
      <c r="E30" s="85"/>
      <c r="F30" s="85"/>
      <c r="G30" s="85"/>
      <c r="H30" s="85"/>
      <c r="I30" s="85"/>
      <c r="J30" s="85"/>
      <c r="K30" s="85"/>
      <c r="L30" s="85"/>
      <c r="M30" s="85"/>
      <c r="N30" s="85"/>
      <c r="O30" s="85"/>
      <c r="P30" s="85"/>
      <c r="Q30" s="85"/>
      <c r="R30" s="85"/>
      <c r="S30" s="85"/>
      <c r="T30" s="85"/>
      <c r="U30" s="85"/>
    </row>
    <row r="31" spans="1:21" ht="13.5" customHeight="1" x14ac:dyDescent="0.2">
      <c r="A31" s="85"/>
      <c r="B31" s="85"/>
      <c r="C31" s="85"/>
      <c r="D31" s="85"/>
      <c r="E31" s="85"/>
      <c r="F31" s="85"/>
      <c r="G31" s="85"/>
      <c r="H31" s="85"/>
      <c r="I31" s="85"/>
      <c r="J31" s="85"/>
      <c r="K31" s="85"/>
      <c r="L31" s="85"/>
      <c r="M31" s="85"/>
      <c r="N31" s="85"/>
      <c r="O31" s="85"/>
      <c r="P31" s="85"/>
      <c r="Q31" s="85"/>
      <c r="R31" s="85"/>
      <c r="S31" s="85"/>
      <c r="T31" s="85"/>
      <c r="U31" s="85"/>
    </row>
    <row r="32" spans="1:21" ht="13.5" customHeight="1" x14ac:dyDescent="0.2">
      <c r="A32" s="85"/>
      <c r="B32" s="85"/>
      <c r="C32" s="85"/>
      <c r="D32" s="85"/>
      <c r="E32" s="85"/>
      <c r="F32" s="85"/>
      <c r="G32" s="85"/>
      <c r="H32" s="85"/>
      <c r="I32" s="85"/>
      <c r="J32" s="85"/>
      <c r="K32" s="85"/>
      <c r="L32" s="85"/>
      <c r="M32" s="85"/>
      <c r="N32" s="85"/>
      <c r="O32" s="85"/>
      <c r="P32" s="85"/>
      <c r="Q32" s="85"/>
      <c r="R32" s="85"/>
      <c r="S32" s="85"/>
      <c r="T32" s="85"/>
      <c r="U32" s="85"/>
    </row>
    <row r="33" spans="1:21" ht="13.5" customHeight="1" x14ac:dyDescent="0.2">
      <c r="A33" s="85"/>
      <c r="B33" s="85"/>
      <c r="C33" s="85"/>
      <c r="D33" s="85"/>
      <c r="E33" s="85"/>
      <c r="F33" s="85"/>
      <c r="G33" s="85"/>
      <c r="H33" s="85"/>
      <c r="I33" s="85"/>
      <c r="J33" s="85"/>
      <c r="K33" s="85"/>
      <c r="L33" s="85"/>
      <c r="M33" s="85"/>
      <c r="N33" s="85"/>
      <c r="O33" s="85"/>
      <c r="P33" s="85"/>
      <c r="Q33" s="85"/>
      <c r="R33" s="85"/>
      <c r="S33" s="85"/>
      <c r="T33" s="85"/>
      <c r="U33" s="85"/>
    </row>
    <row r="34" spans="1:21" ht="13.5" customHeight="1" x14ac:dyDescent="0.2">
      <c r="A34" s="85"/>
      <c r="B34" s="85"/>
      <c r="C34" s="85"/>
      <c r="D34" s="85"/>
      <c r="E34" s="85"/>
      <c r="F34" s="85"/>
      <c r="G34" s="85"/>
      <c r="H34" s="85"/>
      <c r="I34" s="85"/>
      <c r="J34" s="85"/>
      <c r="K34" s="85"/>
      <c r="L34" s="85"/>
      <c r="M34" s="85"/>
      <c r="N34" s="85"/>
      <c r="O34" s="85"/>
      <c r="P34" s="85"/>
      <c r="Q34" s="85"/>
      <c r="R34" s="85"/>
      <c r="S34" s="85"/>
      <c r="T34" s="85"/>
      <c r="U34" s="85"/>
    </row>
    <row r="35" spans="1:21" ht="13.5" customHeight="1" x14ac:dyDescent="0.2">
      <c r="A35" s="85"/>
      <c r="B35" s="85"/>
      <c r="C35" s="85"/>
      <c r="D35" s="85"/>
      <c r="E35" s="85"/>
      <c r="F35" s="85"/>
      <c r="G35" s="85"/>
      <c r="H35" s="85"/>
      <c r="I35" s="85"/>
      <c r="J35" s="85"/>
      <c r="K35" s="85"/>
      <c r="L35" s="85"/>
      <c r="M35" s="85"/>
      <c r="N35" s="85"/>
      <c r="O35" s="85"/>
      <c r="P35" s="85"/>
      <c r="Q35" s="85"/>
      <c r="R35" s="85"/>
      <c r="S35" s="85"/>
      <c r="T35" s="85"/>
      <c r="U35" s="85"/>
    </row>
    <row r="36" spans="1:21" ht="13.5" customHeight="1" x14ac:dyDescent="0.2">
      <c r="A36" s="85"/>
      <c r="B36" s="85"/>
      <c r="C36" s="85"/>
      <c r="D36" s="85"/>
      <c r="E36" s="85"/>
      <c r="F36" s="85"/>
      <c r="G36" s="85"/>
      <c r="H36" s="85"/>
      <c r="I36" s="85"/>
      <c r="J36" s="85"/>
      <c r="K36" s="85"/>
      <c r="L36" s="85"/>
      <c r="M36" s="85"/>
      <c r="N36" s="85"/>
      <c r="O36" s="85"/>
      <c r="P36" s="85"/>
      <c r="Q36" s="85"/>
      <c r="R36" s="85"/>
      <c r="S36" s="85"/>
      <c r="T36" s="85"/>
      <c r="U36" s="85"/>
    </row>
    <row r="37" spans="1:21" ht="13.5" customHeight="1" x14ac:dyDescent="0.2">
      <c r="A37" s="85"/>
      <c r="B37" s="85"/>
      <c r="C37" s="85"/>
      <c r="D37" s="85"/>
      <c r="E37" s="85"/>
      <c r="F37" s="85"/>
      <c r="G37" s="85"/>
      <c r="H37" s="85"/>
      <c r="I37" s="85"/>
      <c r="J37" s="85"/>
      <c r="K37" s="85"/>
      <c r="L37" s="85"/>
      <c r="M37" s="85"/>
      <c r="N37" s="85"/>
      <c r="O37" s="85"/>
      <c r="P37" s="85"/>
      <c r="Q37" s="85"/>
      <c r="R37" s="85"/>
      <c r="S37" s="85"/>
      <c r="T37" s="85"/>
      <c r="U37" s="85"/>
    </row>
    <row r="38" spans="1:21" ht="13.5" customHeight="1" x14ac:dyDescent="0.2">
      <c r="A38" s="85"/>
      <c r="B38" s="85"/>
      <c r="C38" s="85"/>
      <c r="D38" s="85"/>
      <c r="E38" s="85"/>
      <c r="F38" s="85"/>
      <c r="G38" s="85"/>
      <c r="H38" s="85"/>
      <c r="I38" s="85"/>
      <c r="J38" s="85"/>
      <c r="K38" s="85"/>
      <c r="L38" s="85"/>
      <c r="M38" s="85"/>
      <c r="N38" s="85"/>
      <c r="O38" s="85"/>
      <c r="P38" s="85"/>
      <c r="Q38" s="85"/>
      <c r="R38" s="85"/>
      <c r="S38" s="85"/>
      <c r="T38" s="85"/>
      <c r="U38" s="85"/>
    </row>
    <row r="39" spans="1:21" ht="13.5" customHeight="1" x14ac:dyDescent="0.2">
      <c r="A39" s="85"/>
      <c r="B39" s="85"/>
      <c r="C39" s="85"/>
      <c r="D39" s="85"/>
      <c r="E39" s="85"/>
      <c r="F39" s="85"/>
      <c r="G39" s="85"/>
      <c r="H39" s="85"/>
      <c r="I39" s="85"/>
      <c r="J39" s="85"/>
      <c r="K39" s="85"/>
      <c r="L39" s="85"/>
      <c r="M39" s="85"/>
      <c r="N39" s="85"/>
      <c r="O39" s="85"/>
      <c r="P39" s="85"/>
      <c r="Q39" s="85"/>
      <c r="R39" s="85"/>
      <c r="S39" s="85"/>
      <c r="T39" s="85"/>
      <c r="U39" s="85"/>
    </row>
    <row r="40" spans="1:21" ht="13.5" customHeight="1" x14ac:dyDescent="0.2">
      <c r="A40" s="85"/>
      <c r="B40" s="85"/>
      <c r="C40" s="85"/>
      <c r="D40" s="85"/>
      <c r="E40" s="85"/>
      <c r="F40" s="85"/>
      <c r="G40" s="85"/>
      <c r="H40" s="85"/>
      <c r="I40" s="85"/>
      <c r="J40" s="85"/>
      <c r="K40" s="85"/>
      <c r="L40" s="85"/>
      <c r="M40" s="85"/>
      <c r="N40" s="85"/>
      <c r="O40" s="85"/>
      <c r="P40" s="85"/>
      <c r="Q40" s="85"/>
      <c r="R40" s="85"/>
      <c r="S40" s="85"/>
      <c r="T40" s="85"/>
      <c r="U40" s="85"/>
    </row>
    <row r="41" spans="1:21" ht="13.5" customHeight="1" x14ac:dyDescent="0.2">
      <c r="A41" s="85"/>
      <c r="B41" s="85"/>
      <c r="C41" s="85"/>
      <c r="D41" s="85"/>
      <c r="E41" s="85"/>
      <c r="F41" s="85"/>
      <c r="G41" s="85"/>
      <c r="H41" s="85"/>
      <c r="I41" s="85"/>
      <c r="J41" s="85"/>
      <c r="K41" s="85"/>
      <c r="L41" s="85"/>
      <c r="M41" s="85"/>
      <c r="N41" s="85"/>
      <c r="O41" s="85"/>
      <c r="P41" s="85"/>
      <c r="Q41" s="85"/>
      <c r="R41" s="85"/>
      <c r="S41" s="85"/>
      <c r="T41" s="85"/>
      <c r="U41" s="85"/>
    </row>
    <row r="42" spans="1:21" ht="13.5" customHeight="1" x14ac:dyDescent="0.2">
      <c r="A42" s="85"/>
      <c r="B42" s="85"/>
      <c r="C42" s="85"/>
      <c r="D42" s="85"/>
      <c r="E42" s="85"/>
      <c r="F42" s="85"/>
      <c r="G42" s="85"/>
      <c r="H42" s="85"/>
      <c r="I42" s="85"/>
      <c r="J42" s="85"/>
      <c r="K42" s="85"/>
      <c r="L42" s="85"/>
      <c r="M42" s="85"/>
      <c r="N42" s="85"/>
      <c r="O42" s="85"/>
      <c r="P42" s="85"/>
      <c r="Q42" s="85"/>
      <c r="R42" s="85"/>
      <c r="S42" s="85"/>
      <c r="T42" s="85"/>
      <c r="U42" s="85"/>
    </row>
    <row r="43" spans="1:21" ht="30.75" customHeight="1" x14ac:dyDescent="0.2">
      <c r="A43" s="85"/>
      <c r="B43" s="85"/>
      <c r="C43" s="85"/>
      <c r="D43" s="85"/>
      <c r="E43" s="85"/>
      <c r="F43" s="85"/>
      <c r="G43" s="85"/>
      <c r="H43" s="85"/>
      <c r="I43" s="85"/>
      <c r="J43" s="85"/>
      <c r="K43" s="85"/>
      <c r="L43" s="85"/>
      <c r="M43" s="85"/>
      <c r="N43" s="85"/>
      <c r="O43" s="245" t="s">
        <v>21</v>
      </c>
      <c r="P43" s="85"/>
      <c r="Q43" s="85"/>
      <c r="R43" s="85"/>
      <c r="S43" s="85"/>
      <c r="T43" s="85"/>
      <c r="U43" s="85"/>
    </row>
    <row r="44" spans="1:21" ht="30.75" customHeight="1" x14ac:dyDescent="0.25">
      <c r="A44" s="85"/>
      <c r="B44" s="209" t="s">
        <v>25</v>
      </c>
      <c r="C44" s="215"/>
      <c r="D44" s="215"/>
      <c r="E44" s="223"/>
      <c r="F44" s="223"/>
      <c r="G44" s="223"/>
      <c r="H44" s="223"/>
      <c r="I44" s="223"/>
      <c r="J44" s="226" t="s">
        <v>17</v>
      </c>
      <c r="K44" s="228" t="s">
        <v>541</v>
      </c>
      <c r="L44" s="237" t="s">
        <v>542</v>
      </c>
      <c r="M44" s="237" t="s">
        <v>543</v>
      </c>
      <c r="N44" s="237" t="s">
        <v>544</v>
      </c>
      <c r="O44" s="246" t="s">
        <v>253</v>
      </c>
      <c r="P44" s="85"/>
      <c r="Q44" s="85"/>
      <c r="R44" s="85"/>
      <c r="S44" s="85"/>
      <c r="T44" s="85"/>
      <c r="U44" s="85"/>
    </row>
    <row r="45" spans="1:21" ht="30.75" customHeight="1" x14ac:dyDescent="0.2">
      <c r="A45" s="85"/>
      <c r="B45" s="1078" t="s">
        <v>27</v>
      </c>
      <c r="C45" s="1079"/>
      <c r="D45" s="218"/>
      <c r="E45" s="1053" t="s">
        <v>24</v>
      </c>
      <c r="F45" s="1053"/>
      <c r="G45" s="1053"/>
      <c r="H45" s="1053"/>
      <c r="I45" s="1053"/>
      <c r="J45" s="1054"/>
      <c r="K45" s="229">
        <v>1985</v>
      </c>
      <c r="L45" s="238">
        <v>2106</v>
      </c>
      <c r="M45" s="238">
        <v>2237</v>
      </c>
      <c r="N45" s="238">
        <v>2303</v>
      </c>
      <c r="O45" s="247">
        <v>2305</v>
      </c>
      <c r="P45" s="85"/>
      <c r="Q45" s="85"/>
      <c r="R45" s="85"/>
      <c r="S45" s="85"/>
      <c r="T45" s="85"/>
      <c r="U45" s="85"/>
    </row>
    <row r="46" spans="1:21" ht="30.75" customHeight="1" x14ac:dyDescent="0.2">
      <c r="A46" s="85"/>
      <c r="B46" s="1080"/>
      <c r="C46" s="1081"/>
      <c r="D46" s="219"/>
      <c r="E46" s="1055" t="s">
        <v>30</v>
      </c>
      <c r="F46" s="1055"/>
      <c r="G46" s="1055"/>
      <c r="H46" s="1055"/>
      <c r="I46" s="1055"/>
      <c r="J46" s="1056"/>
      <c r="K46" s="230" t="s">
        <v>195</v>
      </c>
      <c r="L46" s="239" t="s">
        <v>195</v>
      </c>
      <c r="M46" s="239" t="s">
        <v>195</v>
      </c>
      <c r="N46" s="239" t="s">
        <v>195</v>
      </c>
      <c r="O46" s="248" t="s">
        <v>195</v>
      </c>
      <c r="P46" s="85"/>
      <c r="Q46" s="85"/>
      <c r="R46" s="85"/>
      <c r="S46" s="85"/>
      <c r="T46" s="85"/>
      <c r="U46" s="85"/>
    </row>
    <row r="47" spans="1:21" ht="30.75" customHeight="1" x14ac:dyDescent="0.2">
      <c r="A47" s="85"/>
      <c r="B47" s="1080"/>
      <c r="C47" s="1081"/>
      <c r="D47" s="219"/>
      <c r="E47" s="1055" t="s">
        <v>33</v>
      </c>
      <c r="F47" s="1055"/>
      <c r="G47" s="1055"/>
      <c r="H47" s="1055"/>
      <c r="I47" s="1055"/>
      <c r="J47" s="1056"/>
      <c r="K47" s="230" t="s">
        <v>195</v>
      </c>
      <c r="L47" s="239" t="s">
        <v>195</v>
      </c>
      <c r="M47" s="239" t="s">
        <v>195</v>
      </c>
      <c r="N47" s="239" t="s">
        <v>195</v>
      </c>
      <c r="O47" s="248" t="s">
        <v>195</v>
      </c>
      <c r="P47" s="85"/>
      <c r="Q47" s="85"/>
      <c r="R47" s="85"/>
      <c r="S47" s="85"/>
      <c r="T47" s="85"/>
      <c r="U47" s="85"/>
    </row>
    <row r="48" spans="1:21" ht="30.75" customHeight="1" x14ac:dyDescent="0.2">
      <c r="A48" s="85"/>
      <c r="B48" s="1080"/>
      <c r="C48" s="1081"/>
      <c r="D48" s="219"/>
      <c r="E48" s="1055" t="s">
        <v>39</v>
      </c>
      <c r="F48" s="1055"/>
      <c r="G48" s="1055"/>
      <c r="H48" s="1055"/>
      <c r="I48" s="1055"/>
      <c r="J48" s="1056"/>
      <c r="K48" s="230">
        <v>677</v>
      </c>
      <c r="L48" s="239">
        <v>656</v>
      </c>
      <c r="M48" s="239">
        <v>537</v>
      </c>
      <c r="N48" s="239">
        <v>523</v>
      </c>
      <c r="O48" s="248">
        <v>500</v>
      </c>
      <c r="P48" s="85"/>
      <c r="Q48" s="85"/>
      <c r="R48" s="85"/>
      <c r="S48" s="85"/>
      <c r="T48" s="85"/>
      <c r="U48" s="85"/>
    </row>
    <row r="49" spans="1:21" ht="30.75" customHeight="1" x14ac:dyDescent="0.2">
      <c r="A49" s="85"/>
      <c r="B49" s="1080"/>
      <c r="C49" s="1081"/>
      <c r="D49" s="219"/>
      <c r="E49" s="1055" t="s">
        <v>0</v>
      </c>
      <c r="F49" s="1055"/>
      <c r="G49" s="1055"/>
      <c r="H49" s="1055"/>
      <c r="I49" s="1055"/>
      <c r="J49" s="1056"/>
      <c r="K49" s="230">
        <v>160</v>
      </c>
      <c r="L49" s="239">
        <v>163</v>
      </c>
      <c r="M49" s="239">
        <v>159</v>
      </c>
      <c r="N49" s="239">
        <v>156</v>
      </c>
      <c r="O49" s="248">
        <v>142</v>
      </c>
      <c r="P49" s="85"/>
      <c r="Q49" s="85"/>
      <c r="R49" s="85"/>
      <c r="S49" s="85"/>
      <c r="T49" s="85"/>
      <c r="U49" s="85"/>
    </row>
    <row r="50" spans="1:21" ht="30.75" customHeight="1" x14ac:dyDescent="0.2">
      <c r="A50" s="85"/>
      <c r="B50" s="1080"/>
      <c r="C50" s="1081"/>
      <c r="D50" s="219"/>
      <c r="E50" s="1055" t="s">
        <v>41</v>
      </c>
      <c r="F50" s="1055"/>
      <c r="G50" s="1055"/>
      <c r="H50" s="1055"/>
      <c r="I50" s="1055"/>
      <c r="J50" s="1056"/>
      <c r="K50" s="230">
        <v>53</v>
      </c>
      <c r="L50" s="239">
        <v>58</v>
      </c>
      <c r="M50" s="239">
        <v>57</v>
      </c>
      <c r="N50" s="239">
        <v>93</v>
      </c>
      <c r="O50" s="248">
        <v>80</v>
      </c>
      <c r="P50" s="85"/>
      <c r="Q50" s="85"/>
      <c r="R50" s="85"/>
      <c r="S50" s="85"/>
      <c r="T50" s="85"/>
      <c r="U50" s="85"/>
    </row>
    <row r="51" spans="1:21" ht="30.75" customHeight="1" x14ac:dyDescent="0.2">
      <c r="A51" s="85"/>
      <c r="B51" s="1082"/>
      <c r="C51" s="1083"/>
      <c r="D51" s="220"/>
      <c r="E51" s="1055" t="s">
        <v>45</v>
      </c>
      <c r="F51" s="1055"/>
      <c r="G51" s="1055"/>
      <c r="H51" s="1055"/>
      <c r="I51" s="1055"/>
      <c r="J51" s="1056"/>
      <c r="K51" s="230" t="s">
        <v>195</v>
      </c>
      <c r="L51" s="239" t="s">
        <v>195</v>
      </c>
      <c r="M51" s="239" t="s">
        <v>195</v>
      </c>
      <c r="N51" s="239" t="s">
        <v>195</v>
      </c>
      <c r="O51" s="248" t="s">
        <v>195</v>
      </c>
      <c r="P51" s="85"/>
      <c r="Q51" s="85"/>
      <c r="R51" s="85"/>
      <c r="S51" s="85"/>
      <c r="T51" s="85"/>
      <c r="U51" s="85"/>
    </row>
    <row r="52" spans="1:21" ht="30.75" customHeight="1" x14ac:dyDescent="0.2">
      <c r="A52" s="85"/>
      <c r="B52" s="1057" t="s">
        <v>47</v>
      </c>
      <c r="C52" s="1058"/>
      <c r="D52" s="220"/>
      <c r="E52" s="1055" t="s">
        <v>48</v>
      </c>
      <c r="F52" s="1055"/>
      <c r="G52" s="1055"/>
      <c r="H52" s="1055"/>
      <c r="I52" s="1055"/>
      <c r="J52" s="1056"/>
      <c r="K52" s="230">
        <v>2174</v>
      </c>
      <c r="L52" s="239">
        <v>2219</v>
      </c>
      <c r="M52" s="239">
        <v>2196</v>
      </c>
      <c r="N52" s="239">
        <v>2109</v>
      </c>
      <c r="O52" s="248">
        <v>2011</v>
      </c>
      <c r="P52" s="85"/>
      <c r="Q52" s="85"/>
      <c r="R52" s="85"/>
      <c r="S52" s="85"/>
      <c r="T52" s="85"/>
      <c r="U52" s="85"/>
    </row>
    <row r="53" spans="1:21" ht="30.75" customHeight="1" x14ac:dyDescent="0.2">
      <c r="A53" s="85"/>
      <c r="B53" s="1059" t="s">
        <v>49</v>
      </c>
      <c r="C53" s="1060"/>
      <c r="D53" s="221"/>
      <c r="E53" s="1061" t="s">
        <v>52</v>
      </c>
      <c r="F53" s="1061"/>
      <c r="G53" s="1061"/>
      <c r="H53" s="1061"/>
      <c r="I53" s="1061"/>
      <c r="J53" s="1062"/>
      <c r="K53" s="231">
        <v>701</v>
      </c>
      <c r="L53" s="240">
        <v>764</v>
      </c>
      <c r="M53" s="240">
        <v>794</v>
      </c>
      <c r="N53" s="240">
        <v>966</v>
      </c>
      <c r="O53" s="249">
        <v>1016</v>
      </c>
      <c r="P53" s="85"/>
      <c r="Q53" s="85"/>
      <c r="R53" s="85"/>
      <c r="S53" s="85"/>
      <c r="T53" s="85"/>
      <c r="U53" s="85"/>
    </row>
    <row r="54" spans="1:21" ht="24" customHeight="1" x14ac:dyDescent="0.25">
      <c r="A54" s="85"/>
      <c r="B54" s="210" t="s">
        <v>57</v>
      </c>
      <c r="C54" s="85"/>
      <c r="D54" s="85"/>
      <c r="E54" s="85"/>
      <c r="F54" s="85"/>
      <c r="G54" s="85"/>
      <c r="H54" s="85"/>
      <c r="I54" s="85"/>
      <c r="J54" s="85"/>
      <c r="K54" s="85"/>
      <c r="L54" s="85"/>
      <c r="M54" s="85"/>
      <c r="N54" s="85"/>
      <c r="O54" s="85"/>
      <c r="P54" s="85"/>
      <c r="Q54" s="85"/>
      <c r="R54" s="85"/>
      <c r="S54" s="85"/>
      <c r="T54" s="85"/>
      <c r="U54" s="85"/>
    </row>
    <row r="55" spans="1:21" ht="24" customHeight="1" x14ac:dyDescent="0.25">
      <c r="A55" s="85"/>
      <c r="B55" s="210"/>
      <c r="C55" s="85"/>
      <c r="D55" s="85"/>
      <c r="E55" s="85"/>
      <c r="F55" s="85"/>
      <c r="G55" s="85"/>
      <c r="H55" s="85"/>
      <c r="I55" s="85"/>
      <c r="J55" s="85"/>
      <c r="K55" s="85"/>
      <c r="L55" s="85"/>
      <c r="M55" s="85"/>
      <c r="N55" s="85"/>
      <c r="O55" s="85"/>
      <c r="P55" s="85"/>
      <c r="Q55" s="85"/>
      <c r="R55" s="85"/>
      <c r="S55" s="85"/>
      <c r="T55" s="85"/>
      <c r="U55" s="85"/>
    </row>
    <row r="56" spans="1:21" ht="24" customHeight="1" x14ac:dyDescent="0.25">
      <c r="A56" s="85"/>
      <c r="B56" s="211" t="s">
        <v>5</v>
      </c>
      <c r="C56" s="216"/>
      <c r="D56" s="216"/>
      <c r="E56" s="216"/>
      <c r="F56" s="216"/>
      <c r="G56" s="216"/>
      <c r="H56" s="216"/>
      <c r="I56" s="216"/>
      <c r="J56" s="216"/>
      <c r="K56" s="232"/>
      <c r="L56" s="232"/>
      <c r="M56" s="232"/>
      <c r="N56" s="232"/>
      <c r="O56" s="250" t="s">
        <v>26</v>
      </c>
      <c r="P56" s="85"/>
      <c r="Q56" s="85"/>
      <c r="R56" s="85"/>
      <c r="S56" s="85"/>
      <c r="T56" s="85"/>
      <c r="U56" s="85"/>
    </row>
    <row r="57" spans="1:21" ht="31.5" customHeight="1" x14ac:dyDescent="0.25">
      <c r="A57" s="85"/>
      <c r="B57" s="212"/>
      <c r="C57" s="217"/>
      <c r="D57" s="217"/>
      <c r="E57" s="224"/>
      <c r="F57" s="224"/>
      <c r="G57" s="224"/>
      <c r="H57" s="224"/>
      <c r="I57" s="224"/>
      <c r="J57" s="227" t="s">
        <v>17</v>
      </c>
      <c r="K57" s="233" t="s">
        <v>541</v>
      </c>
      <c r="L57" s="241" t="s">
        <v>542</v>
      </c>
      <c r="M57" s="241" t="s">
        <v>543</v>
      </c>
      <c r="N57" s="241" t="s">
        <v>544</v>
      </c>
      <c r="O57" s="251" t="s">
        <v>253</v>
      </c>
      <c r="P57" s="85"/>
      <c r="Q57" s="85"/>
      <c r="R57" s="85"/>
      <c r="S57" s="85"/>
      <c r="T57" s="85"/>
      <c r="U57" s="85"/>
    </row>
    <row r="58" spans="1:21" ht="31.5" customHeight="1" x14ac:dyDescent="0.2">
      <c r="B58" s="1072" t="s">
        <v>63</v>
      </c>
      <c r="C58" s="1073"/>
      <c r="D58" s="1063" t="s">
        <v>65</v>
      </c>
      <c r="E58" s="1064"/>
      <c r="F58" s="1064"/>
      <c r="G58" s="1064"/>
      <c r="H58" s="1064"/>
      <c r="I58" s="1064"/>
      <c r="J58" s="1065"/>
      <c r="K58" s="234"/>
      <c r="L58" s="242"/>
      <c r="M58" s="242"/>
      <c r="N58" s="242"/>
      <c r="O58" s="252"/>
    </row>
    <row r="59" spans="1:21" ht="31.5" customHeight="1" x14ac:dyDescent="0.2">
      <c r="B59" s="1074"/>
      <c r="C59" s="1075"/>
      <c r="D59" s="1066" t="s">
        <v>12</v>
      </c>
      <c r="E59" s="1067"/>
      <c r="F59" s="1067"/>
      <c r="G59" s="1067"/>
      <c r="H59" s="1067"/>
      <c r="I59" s="1067"/>
      <c r="J59" s="1068"/>
      <c r="K59" s="235"/>
      <c r="L59" s="243"/>
      <c r="M59" s="243"/>
      <c r="N59" s="243"/>
      <c r="O59" s="253"/>
    </row>
    <row r="60" spans="1:21" ht="31.5" customHeight="1" x14ac:dyDescent="0.2">
      <c r="B60" s="1076"/>
      <c r="C60" s="1077"/>
      <c r="D60" s="1069" t="s">
        <v>67</v>
      </c>
      <c r="E60" s="1070"/>
      <c r="F60" s="1070"/>
      <c r="G60" s="1070"/>
      <c r="H60" s="1070"/>
      <c r="I60" s="1070"/>
      <c r="J60" s="1071"/>
      <c r="K60" s="236"/>
      <c r="L60" s="244"/>
      <c r="M60" s="244"/>
      <c r="N60" s="244"/>
      <c r="O60" s="254"/>
    </row>
    <row r="61" spans="1:21" ht="24" customHeight="1" x14ac:dyDescent="0.2">
      <c r="B61" s="213"/>
      <c r="C61" s="213"/>
      <c r="D61" s="222" t="s">
        <v>46</v>
      </c>
      <c r="E61" s="225"/>
      <c r="F61" s="225"/>
      <c r="G61" s="225"/>
      <c r="H61" s="225"/>
      <c r="I61" s="225"/>
      <c r="J61" s="225"/>
      <c r="K61" s="225"/>
      <c r="L61" s="225"/>
      <c r="M61" s="225"/>
      <c r="N61" s="225"/>
      <c r="O61" s="225"/>
    </row>
    <row r="62" spans="1:21" ht="24" customHeight="1" x14ac:dyDescent="0.2">
      <c r="B62" s="214"/>
      <c r="C62" s="214"/>
      <c r="D62" s="222" t="s">
        <v>40</v>
      </c>
      <c r="E62" s="225"/>
      <c r="F62" s="225"/>
      <c r="G62" s="225"/>
      <c r="H62" s="225"/>
      <c r="I62" s="225"/>
      <c r="J62" s="225"/>
      <c r="K62" s="225"/>
      <c r="L62" s="225"/>
      <c r="M62" s="225"/>
      <c r="N62" s="225"/>
      <c r="O62" s="225"/>
    </row>
    <row r="63" spans="1:21" ht="24" customHeight="1" x14ac:dyDescent="0.25">
      <c r="A63" s="85"/>
      <c r="B63" s="210"/>
      <c r="C63" s="85"/>
      <c r="D63" s="85"/>
      <c r="E63" s="85"/>
      <c r="F63" s="85"/>
      <c r="G63" s="85"/>
      <c r="H63" s="85"/>
      <c r="I63" s="85"/>
      <c r="J63" s="85"/>
      <c r="K63" s="85"/>
      <c r="L63" s="85"/>
      <c r="M63" s="85"/>
      <c r="N63" s="85"/>
      <c r="O63" s="85"/>
      <c r="P63" s="85"/>
      <c r="Q63" s="85"/>
      <c r="R63" s="85"/>
      <c r="S63" s="85"/>
      <c r="T63" s="85"/>
      <c r="U63" s="85"/>
    </row>
    <row r="64" spans="1:21" ht="24" customHeight="1" x14ac:dyDescent="0.25">
      <c r="A64" s="85"/>
      <c r="B64" s="210"/>
      <c r="C64" s="85"/>
      <c r="D64" s="85"/>
      <c r="E64" s="85"/>
      <c r="F64" s="85"/>
      <c r="G64" s="85"/>
      <c r="H64" s="85"/>
      <c r="I64" s="85"/>
      <c r="J64" s="85"/>
      <c r="K64" s="85"/>
      <c r="L64" s="85"/>
      <c r="M64" s="85"/>
      <c r="N64" s="85"/>
      <c r="O64" s="85"/>
      <c r="P64" s="85"/>
      <c r="Q64" s="85"/>
      <c r="R64" s="85"/>
      <c r="S64" s="85"/>
      <c r="T64" s="85"/>
      <c r="U64" s="85"/>
    </row>
  </sheetData>
  <sheetProtection algorithmName="SHA-512" hashValue="2R4gGH760rL7msOLBxWZTEHecEOgojyw8o9fHj8uUM+UP9WxYZjyX1EmiSMLsKXLCe5F8mJHIoOhN5aQLnzSCw==" saltValue="ELP7ONSdYmsYSR9EBGQuQw==" spinCount="100000" sheet="1" objects="1" scenarios="1"/>
  <mergeCells count="16">
    <mergeCell ref="D58:J58"/>
    <mergeCell ref="D59:J59"/>
    <mergeCell ref="D60:J60"/>
    <mergeCell ref="B58:C60"/>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tabColor rgb="FFFF0000"/>
    <pageSetUpPr fitToPage="1"/>
  </sheetPr>
  <dimension ref="B1:M55"/>
  <sheetViews>
    <sheetView showGridLines="0" zoomScale="80" zoomScaleNormal="80" zoomScaleSheetLayoutView="100" workbookViewId="0">
      <selection activeCell="B7" sqref="B7:P7"/>
    </sheetView>
  </sheetViews>
  <sheetFormatPr defaultColWidth="0" defaultRowHeight="13.5" customHeight="1" zeroHeight="1" x14ac:dyDescent="0.2"/>
  <cols>
    <col min="1" max="1" width="6.6328125" style="46" customWidth="1"/>
    <col min="2" max="3" width="12.6328125" style="46" customWidth="1"/>
    <col min="4" max="4" width="11.6328125" style="46" customWidth="1"/>
    <col min="5" max="8" width="10.36328125" style="46" customWidth="1"/>
    <col min="9" max="13" width="16.36328125" style="46" customWidth="1"/>
    <col min="14" max="19" width="12.6328125" style="46" customWidth="1"/>
    <col min="20" max="20" width="0" style="46" hidden="1" customWidth="1"/>
    <col min="21" max="16384" width="0" style="4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45" t="s">
        <v>21</v>
      </c>
    </row>
    <row r="40" spans="2:13" ht="27.75" customHeight="1" x14ac:dyDescent="0.25">
      <c r="B40" s="209" t="s">
        <v>25</v>
      </c>
      <c r="C40" s="215"/>
      <c r="D40" s="215"/>
      <c r="E40" s="223"/>
      <c r="F40" s="223"/>
      <c r="G40" s="223"/>
      <c r="H40" s="226" t="s">
        <v>17</v>
      </c>
      <c r="I40" s="228" t="s">
        <v>541</v>
      </c>
      <c r="J40" s="237" t="s">
        <v>542</v>
      </c>
      <c r="K40" s="237" t="s">
        <v>543</v>
      </c>
      <c r="L40" s="237" t="s">
        <v>544</v>
      </c>
      <c r="M40" s="266" t="s">
        <v>253</v>
      </c>
    </row>
    <row r="41" spans="2:13" ht="27.75" customHeight="1" x14ac:dyDescent="0.2">
      <c r="B41" s="1078" t="s">
        <v>35</v>
      </c>
      <c r="C41" s="1079"/>
      <c r="D41" s="218"/>
      <c r="E41" s="1084" t="s">
        <v>54</v>
      </c>
      <c r="F41" s="1084"/>
      <c r="G41" s="1084"/>
      <c r="H41" s="1085"/>
      <c r="I41" s="259">
        <v>25956</v>
      </c>
      <c r="J41" s="263">
        <v>26613</v>
      </c>
      <c r="K41" s="263">
        <v>27449</v>
      </c>
      <c r="L41" s="263">
        <v>27442</v>
      </c>
      <c r="M41" s="267">
        <v>28106</v>
      </c>
    </row>
    <row r="42" spans="2:13" ht="27.75" customHeight="1" x14ac:dyDescent="0.2">
      <c r="B42" s="1080"/>
      <c r="C42" s="1081"/>
      <c r="D42" s="219"/>
      <c r="E42" s="1086" t="s">
        <v>73</v>
      </c>
      <c r="F42" s="1086"/>
      <c r="G42" s="1086"/>
      <c r="H42" s="1087"/>
      <c r="I42" s="260">
        <v>510</v>
      </c>
      <c r="J42" s="264">
        <v>457</v>
      </c>
      <c r="K42" s="264">
        <v>419</v>
      </c>
      <c r="L42" s="264">
        <v>517</v>
      </c>
      <c r="M42" s="268">
        <v>542</v>
      </c>
    </row>
    <row r="43" spans="2:13" ht="27.75" customHeight="1" x14ac:dyDescent="0.2">
      <c r="B43" s="1080"/>
      <c r="C43" s="1081"/>
      <c r="D43" s="219"/>
      <c r="E43" s="1086" t="s">
        <v>74</v>
      </c>
      <c r="F43" s="1086"/>
      <c r="G43" s="1086"/>
      <c r="H43" s="1087"/>
      <c r="I43" s="260">
        <v>7674</v>
      </c>
      <c r="J43" s="264">
        <v>6941</v>
      </c>
      <c r="K43" s="264">
        <v>6123</v>
      </c>
      <c r="L43" s="264">
        <v>5718</v>
      </c>
      <c r="M43" s="268">
        <v>5103</v>
      </c>
    </row>
    <row r="44" spans="2:13" ht="27.75" customHeight="1" x14ac:dyDescent="0.2">
      <c r="B44" s="1080"/>
      <c r="C44" s="1081"/>
      <c r="D44" s="219"/>
      <c r="E44" s="1086" t="s">
        <v>76</v>
      </c>
      <c r="F44" s="1086"/>
      <c r="G44" s="1086"/>
      <c r="H44" s="1087"/>
      <c r="I44" s="260">
        <v>720</v>
      </c>
      <c r="J44" s="264">
        <v>655</v>
      </c>
      <c r="K44" s="264">
        <v>502</v>
      </c>
      <c r="L44" s="264">
        <v>384</v>
      </c>
      <c r="M44" s="268">
        <v>251</v>
      </c>
    </row>
    <row r="45" spans="2:13" ht="27.75" customHeight="1" x14ac:dyDescent="0.2">
      <c r="B45" s="1080"/>
      <c r="C45" s="1081"/>
      <c r="D45" s="219"/>
      <c r="E45" s="1086" t="s">
        <v>78</v>
      </c>
      <c r="F45" s="1086"/>
      <c r="G45" s="1086"/>
      <c r="H45" s="1087"/>
      <c r="I45" s="260">
        <v>2562</v>
      </c>
      <c r="J45" s="264">
        <v>2936</v>
      </c>
      <c r="K45" s="264">
        <v>2993</v>
      </c>
      <c r="L45" s="264">
        <v>3049</v>
      </c>
      <c r="M45" s="268">
        <v>3066</v>
      </c>
    </row>
    <row r="46" spans="2:13" ht="27.75" customHeight="1" x14ac:dyDescent="0.2">
      <c r="B46" s="1080"/>
      <c r="C46" s="1081"/>
      <c r="D46" s="220"/>
      <c r="E46" s="1086" t="s">
        <v>77</v>
      </c>
      <c r="F46" s="1086"/>
      <c r="G46" s="1086"/>
      <c r="H46" s="1087"/>
      <c r="I46" s="260">
        <v>7</v>
      </c>
      <c r="J46" s="264" t="s">
        <v>195</v>
      </c>
      <c r="K46" s="264">
        <v>1</v>
      </c>
      <c r="L46" s="264">
        <v>2</v>
      </c>
      <c r="M46" s="268">
        <v>3</v>
      </c>
    </row>
    <row r="47" spans="2:13" ht="27.75" customHeight="1" x14ac:dyDescent="0.2">
      <c r="B47" s="1080"/>
      <c r="C47" s="1081"/>
      <c r="D47" s="256"/>
      <c r="E47" s="1088" t="s">
        <v>80</v>
      </c>
      <c r="F47" s="1089"/>
      <c r="G47" s="1089"/>
      <c r="H47" s="1090"/>
      <c r="I47" s="260" t="s">
        <v>195</v>
      </c>
      <c r="J47" s="264" t="s">
        <v>195</v>
      </c>
      <c r="K47" s="264" t="s">
        <v>195</v>
      </c>
      <c r="L47" s="264" t="s">
        <v>195</v>
      </c>
      <c r="M47" s="268" t="s">
        <v>195</v>
      </c>
    </row>
    <row r="48" spans="2:13" ht="27.75" customHeight="1" x14ac:dyDescent="0.2">
      <c r="B48" s="1080"/>
      <c r="C48" s="1081"/>
      <c r="D48" s="219"/>
      <c r="E48" s="1086" t="s">
        <v>84</v>
      </c>
      <c r="F48" s="1086"/>
      <c r="G48" s="1086"/>
      <c r="H48" s="1087"/>
      <c r="I48" s="260" t="s">
        <v>195</v>
      </c>
      <c r="J48" s="264" t="s">
        <v>195</v>
      </c>
      <c r="K48" s="264" t="s">
        <v>195</v>
      </c>
      <c r="L48" s="264" t="s">
        <v>195</v>
      </c>
      <c r="M48" s="268" t="s">
        <v>195</v>
      </c>
    </row>
    <row r="49" spans="2:13" ht="27.75" customHeight="1" x14ac:dyDescent="0.2">
      <c r="B49" s="1082"/>
      <c r="C49" s="1083"/>
      <c r="D49" s="219"/>
      <c r="E49" s="1086" t="s">
        <v>90</v>
      </c>
      <c r="F49" s="1086"/>
      <c r="G49" s="1086"/>
      <c r="H49" s="1087"/>
      <c r="I49" s="260" t="s">
        <v>195</v>
      </c>
      <c r="J49" s="264" t="s">
        <v>195</v>
      </c>
      <c r="K49" s="264" t="s">
        <v>195</v>
      </c>
      <c r="L49" s="264" t="s">
        <v>195</v>
      </c>
      <c r="M49" s="268" t="s">
        <v>195</v>
      </c>
    </row>
    <row r="50" spans="2:13" ht="27.75" customHeight="1" x14ac:dyDescent="0.2">
      <c r="B50" s="1093" t="s">
        <v>92</v>
      </c>
      <c r="C50" s="1094"/>
      <c r="D50" s="257"/>
      <c r="E50" s="1086" t="s">
        <v>94</v>
      </c>
      <c r="F50" s="1086"/>
      <c r="G50" s="1086"/>
      <c r="H50" s="1087"/>
      <c r="I50" s="260">
        <v>2495</v>
      </c>
      <c r="J50" s="264">
        <v>2485</v>
      </c>
      <c r="K50" s="264">
        <v>3577</v>
      </c>
      <c r="L50" s="264">
        <v>4100</v>
      </c>
      <c r="M50" s="268">
        <v>3986</v>
      </c>
    </row>
    <row r="51" spans="2:13" ht="27.75" customHeight="1" x14ac:dyDescent="0.2">
      <c r="B51" s="1080"/>
      <c r="C51" s="1081"/>
      <c r="D51" s="219"/>
      <c r="E51" s="1086" t="s">
        <v>97</v>
      </c>
      <c r="F51" s="1086"/>
      <c r="G51" s="1086"/>
      <c r="H51" s="1087"/>
      <c r="I51" s="260">
        <v>5070</v>
      </c>
      <c r="J51" s="264">
        <v>5440</v>
      </c>
      <c r="K51" s="264">
        <v>5607</v>
      </c>
      <c r="L51" s="264">
        <v>5546</v>
      </c>
      <c r="M51" s="268">
        <v>6338</v>
      </c>
    </row>
    <row r="52" spans="2:13" ht="27.75" customHeight="1" x14ac:dyDescent="0.2">
      <c r="B52" s="1082"/>
      <c r="C52" s="1083"/>
      <c r="D52" s="219"/>
      <c r="E52" s="1086" t="s">
        <v>43</v>
      </c>
      <c r="F52" s="1086"/>
      <c r="G52" s="1086"/>
      <c r="H52" s="1087"/>
      <c r="I52" s="260">
        <v>22774</v>
      </c>
      <c r="J52" s="264">
        <v>22885</v>
      </c>
      <c r="K52" s="264">
        <v>22165</v>
      </c>
      <c r="L52" s="264">
        <v>21514</v>
      </c>
      <c r="M52" s="268">
        <v>21057</v>
      </c>
    </row>
    <row r="53" spans="2:13" ht="27.75" customHeight="1" x14ac:dyDescent="0.2">
      <c r="B53" s="1059" t="s">
        <v>49</v>
      </c>
      <c r="C53" s="1060"/>
      <c r="D53" s="221"/>
      <c r="E53" s="1091" t="s">
        <v>99</v>
      </c>
      <c r="F53" s="1091"/>
      <c r="G53" s="1091"/>
      <c r="H53" s="1092"/>
      <c r="I53" s="261">
        <v>7092</v>
      </c>
      <c r="J53" s="265">
        <v>6792</v>
      </c>
      <c r="K53" s="265">
        <v>6138</v>
      </c>
      <c r="L53" s="265">
        <v>5954</v>
      </c>
      <c r="M53" s="269">
        <v>5690</v>
      </c>
    </row>
    <row r="54" spans="2:13" ht="27.75" customHeight="1" x14ac:dyDescent="0.25">
      <c r="B54" s="255"/>
      <c r="C54" s="192"/>
      <c r="D54" s="192"/>
      <c r="E54" s="258"/>
      <c r="F54" s="258"/>
      <c r="G54" s="258"/>
      <c r="H54" s="258"/>
      <c r="I54" s="262"/>
      <c r="J54" s="262"/>
      <c r="K54" s="262"/>
      <c r="L54" s="262"/>
      <c r="M54" s="262"/>
    </row>
    <row r="55" spans="2:13" ht="13" x14ac:dyDescent="0.2"/>
  </sheetData>
  <sheetProtection algorithmName="SHA-512" hashValue="F9Hipwib2erRebA9vDDYcdGtGlUYa4wi1fNZDm1WWH++PK7gLrPXPEPGzT63LdGpOWEBG/Hya/pSP/UxDR2Q0A==" saltValue="8CrupJkxsyGdH5MYCQ3t+Q=="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65" zoomScaleNormal="65" zoomScaleSheetLayoutView="100" workbookViewId="0">
      <selection activeCell="B57" sqref="B57"/>
    </sheetView>
  </sheetViews>
  <sheetFormatPr defaultColWidth="0" defaultRowHeight="13.5" customHeight="1" zeroHeight="1" x14ac:dyDescent="0.2"/>
  <cols>
    <col min="1" max="1" width="8.1796875" style="46" customWidth="1"/>
    <col min="2" max="2" width="16.36328125" style="46" customWidth="1"/>
    <col min="3" max="5" width="26.1796875" style="46" customWidth="1"/>
    <col min="6" max="8" width="24.1796875" style="46" customWidth="1"/>
    <col min="9" max="14" width="26" style="46" customWidth="1"/>
    <col min="15" max="15" width="6.08984375" style="46" customWidth="1"/>
    <col min="16" max="16" width="9" style="46" hidden="1" customWidth="1"/>
    <col min="17" max="20" width="0" style="46" hidden="1" customWidth="1"/>
    <col min="21" max="21" width="9" style="46" hidden="1" customWidth="1"/>
    <col min="22" max="22" width="0" style="46" hidden="1" customWidth="1"/>
    <col min="23" max="23" width="9" style="46" hidden="1" customWidth="1"/>
    <col min="24" max="24" width="0" style="46" hidden="1" customWidth="1"/>
    <col min="25"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3">
      <c r="B53" s="85"/>
      <c r="C53" s="85"/>
      <c r="D53" s="85"/>
      <c r="E53" s="85"/>
      <c r="F53" s="85"/>
      <c r="G53" s="85"/>
      <c r="H53" s="285" t="s">
        <v>95</v>
      </c>
    </row>
    <row r="54" spans="2:8" ht="29.25" customHeight="1" x14ac:dyDescent="0.3">
      <c r="B54" s="270" t="s">
        <v>8</v>
      </c>
      <c r="C54" s="276"/>
      <c r="D54" s="276"/>
      <c r="E54" s="277" t="s">
        <v>17</v>
      </c>
      <c r="F54" s="278" t="s">
        <v>543</v>
      </c>
      <c r="G54" s="278" t="s">
        <v>544</v>
      </c>
      <c r="H54" s="286" t="s">
        <v>253</v>
      </c>
    </row>
    <row r="55" spans="2:8" ht="52.5" customHeight="1" x14ac:dyDescent="0.2">
      <c r="B55" s="271"/>
      <c r="C55" s="1095" t="s">
        <v>104</v>
      </c>
      <c r="D55" s="1095"/>
      <c r="E55" s="1096"/>
      <c r="F55" s="279">
        <v>1004</v>
      </c>
      <c r="G55" s="279">
        <v>1318</v>
      </c>
      <c r="H55" s="287">
        <v>1089</v>
      </c>
    </row>
    <row r="56" spans="2:8" ht="52.5" customHeight="1" x14ac:dyDescent="0.2">
      <c r="B56" s="272"/>
      <c r="C56" s="1097" t="s">
        <v>107</v>
      </c>
      <c r="D56" s="1097"/>
      <c r="E56" s="1098"/>
      <c r="F56" s="280">
        <v>237</v>
      </c>
      <c r="G56" s="280">
        <v>237</v>
      </c>
      <c r="H56" s="288">
        <v>299</v>
      </c>
    </row>
    <row r="57" spans="2:8" ht="53.25" customHeight="1" x14ac:dyDescent="0.2">
      <c r="B57" s="272"/>
      <c r="C57" s="1099" t="s">
        <v>70</v>
      </c>
      <c r="D57" s="1099"/>
      <c r="E57" s="1100"/>
      <c r="F57" s="281">
        <v>978</v>
      </c>
      <c r="G57" s="281">
        <v>983</v>
      </c>
      <c r="H57" s="289">
        <v>1293</v>
      </c>
    </row>
    <row r="58" spans="2:8" ht="45.75" customHeight="1" x14ac:dyDescent="0.2">
      <c r="B58" s="273"/>
      <c r="C58" s="1101" t="s">
        <v>553</v>
      </c>
      <c r="D58" s="1102"/>
      <c r="E58" s="1103"/>
      <c r="F58" s="282">
        <v>0</v>
      </c>
      <c r="G58" s="282">
        <v>21</v>
      </c>
      <c r="H58" s="290">
        <v>313</v>
      </c>
    </row>
    <row r="59" spans="2:8" ht="45.75" customHeight="1" x14ac:dyDescent="0.2">
      <c r="B59" s="273"/>
      <c r="C59" s="1101" t="s">
        <v>554</v>
      </c>
      <c r="D59" s="1102"/>
      <c r="E59" s="1103"/>
      <c r="F59" s="282">
        <v>174</v>
      </c>
      <c r="G59" s="282">
        <v>194</v>
      </c>
      <c r="H59" s="290">
        <v>243</v>
      </c>
    </row>
    <row r="60" spans="2:8" ht="45.75" customHeight="1" x14ac:dyDescent="0.2">
      <c r="B60" s="273"/>
      <c r="C60" s="1101" t="s">
        <v>404</v>
      </c>
      <c r="D60" s="1102"/>
      <c r="E60" s="1103"/>
      <c r="F60" s="282">
        <v>144</v>
      </c>
      <c r="G60" s="282">
        <v>203</v>
      </c>
      <c r="H60" s="290">
        <v>216</v>
      </c>
    </row>
    <row r="61" spans="2:8" ht="45.75" customHeight="1" x14ac:dyDescent="0.2">
      <c r="B61" s="273"/>
      <c r="C61" s="1101" t="s">
        <v>438</v>
      </c>
      <c r="D61" s="1102"/>
      <c r="E61" s="1103"/>
      <c r="F61" s="282">
        <v>354</v>
      </c>
      <c r="G61" s="282">
        <v>262</v>
      </c>
      <c r="H61" s="290">
        <v>215</v>
      </c>
    </row>
    <row r="62" spans="2:8" ht="45.75" customHeight="1" x14ac:dyDescent="0.2">
      <c r="B62" s="274"/>
      <c r="C62" s="1104" t="s">
        <v>197</v>
      </c>
      <c r="D62" s="1105"/>
      <c r="E62" s="1106"/>
      <c r="F62" s="283">
        <v>68</v>
      </c>
      <c r="G62" s="283">
        <v>68</v>
      </c>
      <c r="H62" s="291">
        <v>68</v>
      </c>
    </row>
    <row r="63" spans="2:8" ht="52.5" customHeight="1" x14ac:dyDescent="0.2">
      <c r="B63" s="275"/>
      <c r="C63" s="1107" t="s">
        <v>109</v>
      </c>
      <c r="D63" s="1107"/>
      <c r="E63" s="1108"/>
      <c r="F63" s="284">
        <v>2218</v>
      </c>
      <c r="G63" s="284">
        <v>2538</v>
      </c>
      <c r="H63" s="292">
        <v>2680</v>
      </c>
    </row>
    <row r="64" spans="2:8" ht="13" x14ac:dyDescent="0.2"/>
  </sheetData>
  <sheetProtection algorithmName="SHA-512" hashValue="JR8yr39lI+/txq2pSkrqSTAjSAk3BBpyZpsjJrpHX3M8ybq8OmacUmTBjaFrrMrvliQkRZdKsTfTRb7DsKU+Hg==" saltValue="QtNvTI5ARzrmb11BWlOV5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scale="43"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SheetLayoutView="55" workbookViewId="0">
      <selection activeCell="B1" sqref="B1"/>
    </sheetView>
  </sheetViews>
  <sheetFormatPr defaultColWidth="0" defaultRowHeight="13.5" customHeight="1" zeroHeight="1" x14ac:dyDescent="0.2"/>
  <cols>
    <col min="1" max="1" width="6.36328125" style="46" customWidth="1"/>
    <col min="2" max="107" width="2.453125" style="46" customWidth="1"/>
    <col min="108" max="108" width="6.08984375" style="79" customWidth="1"/>
    <col min="109" max="109" width="5.90625" style="80" customWidth="1"/>
    <col min="110" max="110" width="8.6328125" style="46" hidden="1" customWidth="1"/>
    <col min="111" max="16384" width="8.6328125" style="46" hidden="1"/>
  </cols>
  <sheetData>
    <row r="1" spans="1:109" ht="42.75" customHeight="1" x14ac:dyDescent="0.2">
      <c r="A1" s="294"/>
      <c r="B1" s="296"/>
      <c r="DD1" s="90"/>
      <c r="DE1" s="90"/>
    </row>
    <row r="2" spans="1:109" ht="25.5" customHeight="1" x14ac:dyDescent="0.2">
      <c r="A2" s="295"/>
      <c r="C2" s="295"/>
      <c r="O2" s="295"/>
      <c r="P2" s="295"/>
      <c r="Q2" s="295"/>
      <c r="R2" s="295"/>
      <c r="S2" s="295"/>
      <c r="T2" s="295"/>
      <c r="U2" s="295"/>
      <c r="V2" s="295"/>
      <c r="W2" s="295"/>
      <c r="X2" s="295"/>
      <c r="Y2" s="295"/>
      <c r="Z2" s="295"/>
      <c r="AA2" s="295"/>
      <c r="AB2" s="295"/>
      <c r="AC2" s="295"/>
      <c r="AD2" s="295"/>
      <c r="AE2" s="295"/>
      <c r="AF2" s="295"/>
      <c r="AG2" s="295"/>
      <c r="AH2" s="295"/>
      <c r="AI2" s="295"/>
      <c r="AU2" s="295"/>
      <c r="BG2" s="295"/>
      <c r="BS2" s="295"/>
      <c r="CE2" s="295"/>
      <c r="CQ2" s="295"/>
      <c r="DD2" s="90"/>
      <c r="DE2" s="90"/>
    </row>
    <row r="3" spans="1:109" ht="25.5" customHeight="1" x14ac:dyDescent="0.2">
      <c r="A3" s="295"/>
      <c r="C3" s="295"/>
      <c r="O3" s="295"/>
      <c r="P3" s="295"/>
      <c r="Q3" s="295"/>
      <c r="R3" s="295"/>
      <c r="S3" s="295"/>
      <c r="T3" s="295"/>
      <c r="U3" s="295"/>
      <c r="V3" s="295"/>
      <c r="W3" s="295"/>
      <c r="X3" s="295"/>
      <c r="Y3" s="295"/>
      <c r="Z3" s="295"/>
      <c r="AA3" s="295"/>
      <c r="AB3" s="295"/>
      <c r="AC3" s="295"/>
      <c r="AD3" s="295"/>
      <c r="AE3" s="295"/>
      <c r="AF3" s="295"/>
      <c r="AG3" s="295"/>
      <c r="AH3" s="295"/>
      <c r="AI3" s="295"/>
      <c r="AU3" s="295"/>
      <c r="BG3" s="295"/>
      <c r="BS3" s="295"/>
      <c r="CE3" s="295"/>
      <c r="CQ3" s="295"/>
      <c r="DD3" s="90"/>
      <c r="DE3" s="90"/>
    </row>
    <row r="4" spans="1:109" s="78" customFormat="1" ht="13" x14ac:dyDescent="0.2">
      <c r="A4" s="295"/>
      <c r="B4" s="295"/>
      <c r="C4" s="295"/>
      <c r="D4" s="295"/>
      <c r="E4" s="295"/>
      <c r="F4" s="295"/>
      <c r="G4" s="295"/>
      <c r="H4" s="295"/>
      <c r="I4" s="295"/>
      <c r="J4" s="295"/>
      <c r="K4" s="295"/>
      <c r="L4" s="295"/>
      <c r="M4" s="295"/>
      <c r="N4" s="295"/>
      <c r="O4" s="295"/>
      <c r="P4" s="295"/>
      <c r="Q4" s="295"/>
      <c r="R4" s="295"/>
      <c r="S4" s="295"/>
      <c r="T4" s="295"/>
      <c r="U4" s="295"/>
      <c r="V4" s="295"/>
      <c r="W4" s="295"/>
      <c r="X4" s="295"/>
      <c r="Y4" s="295"/>
      <c r="Z4" s="295"/>
      <c r="AA4" s="295"/>
      <c r="AB4" s="295"/>
      <c r="AC4" s="295"/>
      <c r="AD4" s="295"/>
      <c r="AE4" s="295"/>
      <c r="AF4" s="295"/>
      <c r="AG4" s="295"/>
      <c r="AH4" s="295"/>
      <c r="AI4" s="295"/>
      <c r="AJ4" s="295"/>
      <c r="AK4" s="295"/>
      <c r="AL4" s="295"/>
      <c r="AM4" s="295"/>
      <c r="AN4" s="295"/>
      <c r="AO4" s="295"/>
      <c r="AP4" s="295"/>
      <c r="AQ4" s="295"/>
      <c r="AR4" s="295"/>
      <c r="AS4" s="295"/>
      <c r="AT4" s="295"/>
      <c r="AU4" s="295"/>
      <c r="AV4" s="295"/>
      <c r="AW4" s="295"/>
      <c r="AX4" s="295"/>
      <c r="AY4" s="295"/>
      <c r="AZ4" s="295"/>
      <c r="BA4" s="295"/>
      <c r="BB4" s="295"/>
      <c r="BC4" s="295"/>
      <c r="BD4" s="295"/>
      <c r="BE4" s="295"/>
      <c r="BF4" s="295"/>
      <c r="BG4" s="295"/>
      <c r="BH4" s="295"/>
      <c r="BI4" s="295"/>
      <c r="BJ4" s="295"/>
      <c r="BK4" s="295"/>
      <c r="BL4" s="295"/>
      <c r="BM4" s="295"/>
      <c r="BN4" s="295"/>
      <c r="BO4" s="295"/>
      <c r="BP4" s="295"/>
      <c r="BQ4" s="295"/>
      <c r="BR4" s="295"/>
      <c r="BS4" s="295"/>
      <c r="BT4" s="295"/>
      <c r="BU4" s="295"/>
      <c r="BV4" s="295"/>
      <c r="BW4" s="295"/>
      <c r="BX4" s="295"/>
      <c r="BY4" s="295"/>
      <c r="BZ4" s="295"/>
      <c r="CA4" s="295"/>
      <c r="CB4" s="295"/>
      <c r="CC4" s="295"/>
      <c r="CD4" s="295"/>
      <c r="CE4" s="295"/>
      <c r="CF4" s="295"/>
      <c r="CG4" s="295"/>
      <c r="CH4" s="295"/>
      <c r="CI4" s="295"/>
      <c r="CJ4" s="295"/>
      <c r="CK4" s="295"/>
      <c r="CL4" s="295"/>
      <c r="CM4" s="295"/>
      <c r="CN4" s="295"/>
      <c r="CO4" s="295"/>
      <c r="CP4" s="295"/>
      <c r="CQ4" s="295"/>
      <c r="CR4" s="295"/>
      <c r="CS4" s="295"/>
      <c r="CT4" s="295"/>
      <c r="CU4" s="295"/>
      <c r="CV4" s="295"/>
      <c r="CW4" s="295"/>
      <c r="CX4" s="295"/>
      <c r="CY4" s="295"/>
      <c r="CZ4" s="295"/>
      <c r="DA4" s="295"/>
      <c r="DB4" s="295"/>
      <c r="DC4" s="295"/>
      <c r="DD4" s="316"/>
      <c r="DE4" s="316"/>
    </row>
    <row r="5" spans="1:109" s="78" customFormat="1" ht="13" x14ac:dyDescent="0.2">
      <c r="A5" s="295"/>
      <c r="B5" s="295"/>
      <c r="C5" s="295"/>
      <c r="D5" s="295"/>
      <c r="E5" s="295"/>
      <c r="F5" s="295"/>
      <c r="G5" s="295"/>
      <c r="H5" s="295"/>
      <c r="I5" s="295"/>
      <c r="J5" s="295"/>
      <c r="K5" s="295"/>
      <c r="L5" s="295"/>
      <c r="M5" s="295"/>
      <c r="N5" s="295"/>
      <c r="O5" s="295"/>
      <c r="P5" s="295"/>
      <c r="Q5" s="295"/>
      <c r="R5" s="295"/>
      <c r="S5" s="295"/>
      <c r="T5" s="295"/>
      <c r="U5" s="295"/>
      <c r="V5" s="295"/>
      <c r="W5" s="295"/>
      <c r="X5" s="295"/>
      <c r="Y5" s="295"/>
      <c r="Z5" s="295"/>
      <c r="AA5" s="295"/>
      <c r="AB5" s="295"/>
      <c r="AC5" s="295"/>
      <c r="AD5" s="295"/>
      <c r="AE5" s="295"/>
      <c r="AF5" s="295"/>
      <c r="AG5" s="295"/>
      <c r="AH5" s="295"/>
      <c r="AI5" s="295"/>
      <c r="AJ5" s="295"/>
      <c r="AK5" s="295"/>
      <c r="AL5" s="295"/>
      <c r="AM5" s="295"/>
      <c r="AN5" s="295"/>
      <c r="AO5" s="295"/>
      <c r="AP5" s="295"/>
      <c r="AQ5" s="295"/>
      <c r="AR5" s="295"/>
      <c r="AS5" s="295"/>
      <c r="AT5" s="295"/>
      <c r="AU5" s="29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c r="BU5" s="295"/>
      <c r="BV5" s="295"/>
      <c r="BW5" s="295"/>
      <c r="BX5" s="295"/>
      <c r="BY5" s="295"/>
      <c r="BZ5" s="295"/>
      <c r="CA5" s="295"/>
      <c r="CB5" s="295"/>
      <c r="CC5" s="295"/>
      <c r="CD5" s="295"/>
      <c r="CE5" s="295"/>
      <c r="CF5" s="295"/>
      <c r="CG5" s="295"/>
      <c r="CH5" s="295"/>
      <c r="CI5" s="295"/>
      <c r="CJ5" s="295"/>
      <c r="CK5" s="295"/>
      <c r="CL5" s="295"/>
      <c r="CM5" s="295"/>
      <c r="CN5" s="295"/>
      <c r="CO5" s="295"/>
      <c r="CP5" s="295"/>
      <c r="CQ5" s="295"/>
      <c r="CR5" s="295"/>
      <c r="CS5" s="295"/>
      <c r="CT5" s="295"/>
      <c r="CU5" s="295"/>
      <c r="CV5" s="295"/>
      <c r="CW5" s="295"/>
      <c r="CX5" s="295"/>
      <c r="CY5" s="295"/>
      <c r="CZ5" s="295"/>
      <c r="DA5" s="295"/>
      <c r="DB5" s="295"/>
      <c r="DC5" s="295"/>
      <c r="DD5" s="316"/>
      <c r="DE5" s="316"/>
    </row>
    <row r="6" spans="1:109" s="78" customFormat="1" ht="13" x14ac:dyDescent="0.2">
      <c r="A6" s="295"/>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295"/>
      <c r="AL6" s="295"/>
      <c r="AM6" s="295"/>
      <c r="AN6" s="295"/>
      <c r="AO6" s="295"/>
      <c r="AP6" s="295"/>
      <c r="AQ6" s="295"/>
      <c r="AR6" s="295"/>
      <c r="AS6" s="295"/>
      <c r="AT6" s="295"/>
      <c r="AU6" s="295"/>
      <c r="AV6" s="295"/>
      <c r="AW6" s="295"/>
      <c r="AX6" s="295"/>
      <c r="AY6" s="295"/>
      <c r="AZ6" s="295"/>
      <c r="BA6" s="295"/>
      <c r="BB6" s="295"/>
      <c r="BC6" s="295"/>
      <c r="BD6" s="295"/>
      <c r="BE6" s="295"/>
      <c r="BF6" s="295"/>
      <c r="BG6" s="295"/>
      <c r="BH6" s="295"/>
      <c r="BI6" s="295"/>
      <c r="BJ6" s="295"/>
      <c r="BK6" s="295"/>
      <c r="BL6" s="295"/>
      <c r="BM6" s="295"/>
      <c r="BN6" s="295"/>
      <c r="BO6" s="295"/>
      <c r="BP6" s="295"/>
      <c r="BQ6" s="295"/>
      <c r="BR6" s="295"/>
      <c r="BS6" s="295"/>
      <c r="BT6" s="295"/>
      <c r="BU6" s="295"/>
      <c r="BV6" s="295"/>
      <c r="BW6" s="295"/>
      <c r="BX6" s="295"/>
      <c r="BY6" s="295"/>
      <c r="BZ6" s="295"/>
      <c r="CA6" s="295"/>
      <c r="CB6" s="295"/>
      <c r="CC6" s="295"/>
      <c r="CD6" s="295"/>
      <c r="CE6" s="295"/>
      <c r="CF6" s="295"/>
      <c r="CG6" s="295"/>
      <c r="CH6" s="295"/>
      <c r="CI6" s="295"/>
      <c r="CJ6" s="295"/>
      <c r="CK6" s="295"/>
      <c r="CL6" s="295"/>
      <c r="CM6" s="295"/>
      <c r="CN6" s="295"/>
      <c r="CO6" s="295"/>
      <c r="CP6" s="295"/>
      <c r="CQ6" s="295"/>
      <c r="CR6" s="295"/>
      <c r="CS6" s="295"/>
      <c r="CT6" s="295"/>
      <c r="CU6" s="295"/>
      <c r="CV6" s="295"/>
      <c r="CW6" s="295"/>
      <c r="CX6" s="295"/>
      <c r="CY6" s="295"/>
      <c r="CZ6" s="295"/>
      <c r="DA6" s="295"/>
      <c r="DB6" s="295"/>
      <c r="DC6" s="295"/>
      <c r="DD6" s="316"/>
      <c r="DE6" s="316"/>
    </row>
    <row r="7" spans="1:109" s="78" customFormat="1" ht="13" x14ac:dyDescent="0.2">
      <c r="A7" s="295"/>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295"/>
      <c r="AL7" s="295"/>
      <c r="AM7" s="295"/>
      <c r="AN7" s="295"/>
      <c r="AO7" s="295"/>
      <c r="AP7" s="295"/>
      <c r="AQ7" s="295"/>
      <c r="AR7" s="295"/>
      <c r="AS7" s="295"/>
      <c r="AT7" s="295"/>
      <c r="AU7" s="295"/>
      <c r="AV7" s="295"/>
      <c r="AW7" s="295"/>
      <c r="AX7" s="295"/>
      <c r="AY7" s="295"/>
      <c r="AZ7" s="295"/>
      <c r="BA7" s="295"/>
      <c r="BB7" s="295"/>
      <c r="BC7" s="295"/>
      <c r="BD7" s="295"/>
      <c r="BE7" s="295"/>
      <c r="BF7" s="295"/>
      <c r="BG7" s="295"/>
      <c r="BH7" s="295"/>
      <c r="BI7" s="295"/>
      <c r="BJ7" s="295"/>
      <c r="BK7" s="295"/>
      <c r="BL7" s="295"/>
      <c r="BM7" s="295"/>
      <c r="BN7" s="295"/>
      <c r="BO7" s="295"/>
      <c r="BP7" s="295"/>
      <c r="BQ7" s="295"/>
      <c r="BR7" s="295"/>
      <c r="BS7" s="295"/>
      <c r="BT7" s="295"/>
      <c r="BU7" s="295"/>
      <c r="BV7" s="295"/>
      <c r="BW7" s="295"/>
      <c r="BX7" s="295"/>
      <c r="BY7" s="295"/>
      <c r="BZ7" s="295"/>
      <c r="CA7" s="295"/>
      <c r="CB7" s="295"/>
      <c r="CC7" s="295"/>
      <c r="CD7" s="295"/>
      <c r="CE7" s="295"/>
      <c r="CF7" s="295"/>
      <c r="CG7" s="295"/>
      <c r="CH7" s="295"/>
      <c r="CI7" s="295"/>
      <c r="CJ7" s="295"/>
      <c r="CK7" s="295"/>
      <c r="CL7" s="295"/>
      <c r="CM7" s="295"/>
      <c r="CN7" s="295"/>
      <c r="CO7" s="295"/>
      <c r="CP7" s="295"/>
      <c r="CQ7" s="295"/>
      <c r="CR7" s="295"/>
      <c r="CS7" s="295"/>
      <c r="CT7" s="295"/>
      <c r="CU7" s="295"/>
      <c r="CV7" s="295"/>
      <c r="CW7" s="295"/>
      <c r="CX7" s="295"/>
      <c r="CY7" s="295"/>
      <c r="CZ7" s="295"/>
      <c r="DA7" s="295"/>
      <c r="DB7" s="295"/>
      <c r="DC7" s="295"/>
      <c r="DD7" s="316"/>
      <c r="DE7" s="316"/>
    </row>
    <row r="8" spans="1:109" s="78" customFormat="1" ht="13" x14ac:dyDescent="0.2">
      <c r="A8" s="295"/>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295"/>
      <c r="AL8" s="295"/>
      <c r="AM8" s="295"/>
      <c r="AN8" s="295"/>
      <c r="AO8" s="295"/>
      <c r="AP8" s="295"/>
      <c r="AQ8" s="295"/>
      <c r="AR8" s="295"/>
      <c r="AS8" s="295"/>
      <c r="AT8" s="295"/>
      <c r="AU8" s="295"/>
      <c r="AV8" s="295"/>
      <c r="AW8" s="295"/>
      <c r="AX8" s="295"/>
      <c r="AY8" s="295"/>
      <c r="AZ8" s="295"/>
      <c r="BA8" s="295"/>
      <c r="BB8" s="295"/>
      <c r="BC8" s="295"/>
      <c r="BD8" s="295"/>
      <c r="BE8" s="295"/>
      <c r="BF8" s="295"/>
      <c r="BG8" s="295"/>
      <c r="BH8" s="295"/>
      <c r="BI8" s="295"/>
      <c r="BJ8" s="295"/>
      <c r="BK8" s="295"/>
      <c r="BL8" s="295"/>
      <c r="BM8" s="295"/>
      <c r="BN8" s="295"/>
      <c r="BO8" s="295"/>
      <c r="BP8" s="295"/>
      <c r="BQ8" s="295"/>
      <c r="BR8" s="295"/>
      <c r="BS8" s="295"/>
      <c r="BT8" s="295"/>
      <c r="BU8" s="295"/>
      <c r="BV8" s="295"/>
      <c r="BW8" s="295"/>
      <c r="BX8" s="295"/>
      <c r="BY8" s="295"/>
      <c r="BZ8" s="295"/>
      <c r="CA8" s="295"/>
      <c r="CB8" s="295"/>
      <c r="CC8" s="295"/>
      <c r="CD8" s="295"/>
      <c r="CE8" s="295"/>
      <c r="CF8" s="295"/>
      <c r="CG8" s="295"/>
      <c r="CH8" s="295"/>
      <c r="CI8" s="295"/>
      <c r="CJ8" s="295"/>
      <c r="CK8" s="295"/>
      <c r="CL8" s="295"/>
      <c r="CM8" s="295"/>
      <c r="CN8" s="295"/>
      <c r="CO8" s="295"/>
      <c r="CP8" s="295"/>
      <c r="CQ8" s="295"/>
      <c r="CR8" s="295"/>
      <c r="CS8" s="295"/>
      <c r="CT8" s="295"/>
      <c r="CU8" s="295"/>
      <c r="CV8" s="295"/>
      <c r="CW8" s="295"/>
      <c r="CX8" s="295"/>
      <c r="CY8" s="295"/>
      <c r="CZ8" s="295"/>
      <c r="DA8" s="295"/>
      <c r="DB8" s="295"/>
      <c r="DC8" s="295"/>
      <c r="DD8" s="316"/>
      <c r="DE8" s="316"/>
    </row>
    <row r="9" spans="1:109" s="78" customFormat="1" ht="13" x14ac:dyDescent="0.2">
      <c r="A9" s="295"/>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295"/>
      <c r="AL9" s="295"/>
      <c r="AM9" s="295"/>
      <c r="AN9" s="295"/>
      <c r="AO9" s="295"/>
      <c r="AP9" s="295"/>
      <c r="AQ9" s="295"/>
      <c r="AR9" s="295"/>
      <c r="AS9" s="295"/>
      <c r="AT9" s="295"/>
      <c r="AU9" s="295"/>
      <c r="AV9" s="295"/>
      <c r="AW9" s="295"/>
      <c r="AX9" s="295"/>
      <c r="AY9" s="295"/>
      <c r="AZ9" s="295"/>
      <c r="BA9" s="295"/>
      <c r="BB9" s="295"/>
      <c r="BC9" s="295"/>
      <c r="BD9" s="295"/>
      <c r="BE9" s="295"/>
      <c r="BF9" s="295"/>
      <c r="BG9" s="295"/>
      <c r="BH9" s="295"/>
      <c r="BI9" s="295"/>
      <c r="BJ9" s="295"/>
      <c r="BK9" s="295"/>
      <c r="BL9" s="295"/>
      <c r="BM9" s="295"/>
      <c r="BN9" s="295"/>
      <c r="BO9" s="295"/>
      <c r="BP9" s="295"/>
      <c r="BQ9" s="295"/>
      <c r="BR9" s="295"/>
      <c r="BS9" s="295"/>
      <c r="BT9" s="295"/>
      <c r="BU9" s="295"/>
      <c r="BV9" s="295"/>
      <c r="BW9" s="295"/>
      <c r="BX9" s="295"/>
      <c r="BY9" s="295"/>
      <c r="BZ9" s="295"/>
      <c r="CA9" s="295"/>
      <c r="CB9" s="295"/>
      <c r="CC9" s="295"/>
      <c r="CD9" s="295"/>
      <c r="CE9" s="295"/>
      <c r="CF9" s="295"/>
      <c r="CG9" s="295"/>
      <c r="CH9" s="295"/>
      <c r="CI9" s="295"/>
      <c r="CJ9" s="295"/>
      <c r="CK9" s="295"/>
      <c r="CL9" s="295"/>
      <c r="CM9" s="295"/>
      <c r="CN9" s="295"/>
      <c r="CO9" s="295"/>
      <c r="CP9" s="295"/>
      <c r="CQ9" s="295"/>
      <c r="CR9" s="295"/>
      <c r="CS9" s="295"/>
      <c r="CT9" s="295"/>
      <c r="CU9" s="295"/>
      <c r="CV9" s="295"/>
      <c r="CW9" s="295"/>
      <c r="CX9" s="295"/>
      <c r="CY9" s="295"/>
      <c r="CZ9" s="295"/>
      <c r="DA9" s="295"/>
      <c r="DB9" s="295"/>
      <c r="DC9" s="295"/>
      <c r="DD9" s="316"/>
      <c r="DE9" s="316"/>
    </row>
    <row r="10" spans="1:109" s="78" customFormat="1" ht="13" x14ac:dyDescent="0.2">
      <c r="A10" s="295"/>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295"/>
      <c r="AL10" s="295"/>
      <c r="AM10" s="295"/>
      <c r="AN10" s="295"/>
      <c r="AO10" s="295"/>
      <c r="AP10" s="295"/>
      <c r="AQ10" s="295"/>
      <c r="AR10" s="295"/>
      <c r="AS10" s="295"/>
      <c r="AT10" s="295"/>
      <c r="AU10" s="295"/>
      <c r="AV10" s="295"/>
      <c r="AW10" s="295"/>
      <c r="AX10" s="295"/>
      <c r="AY10" s="295"/>
      <c r="AZ10" s="295"/>
      <c r="BA10" s="295"/>
      <c r="BB10" s="295"/>
      <c r="BC10" s="295"/>
      <c r="BD10" s="295"/>
      <c r="BE10" s="295"/>
      <c r="BF10" s="295"/>
      <c r="BG10" s="295"/>
      <c r="BH10" s="295"/>
      <c r="BI10" s="295"/>
      <c r="BJ10" s="295"/>
      <c r="BK10" s="295"/>
      <c r="BL10" s="295"/>
      <c r="BM10" s="295"/>
      <c r="BN10" s="295"/>
      <c r="BO10" s="295"/>
      <c r="BP10" s="295"/>
      <c r="BQ10" s="295"/>
      <c r="BR10" s="295"/>
      <c r="BS10" s="295"/>
      <c r="BT10" s="295"/>
      <c r="BU10" s="295"/>
      <c r="BV10" s="295"/>
      <c r="BW10" s="295"/>
      <c r="BX10" s="295"/>
      <c r="BY10" s="295"/>
      <c r="BZ10" s="295"/>
      <c r="CA10" s="295"/>
      <c r="CB10" s="295"/>
      <c r="CC10" s="295"/>
      <c r="CD10" s="295"/>
      <c r="CE10" s="295"/>
      <c r="CF10" s="295"/>
      <c r="CG10" s="295"/>
      <c r="CH10" s="295"/>
      <c r="CI10" s="295"/>
      <c r="CJ10" s="295"/>
      <c r="CK10" s="295"/>
      <c r="CL10" s="295"/>
      <c r="CM10" s="295"/>
      <c r="CN10" s="295"/>
      <c r="CO10" s="295"/>
      <c r="CP10" s="295"/>
      <c r="CQ10" s="295"/>
      <c r="CR10" s="295"/>
      <c r="CS10" s="295"/>
      <c r="CT10" s="295"/>
      <c r="CU10" s="295"/>
      <c r="CV10" s="295"/>
      <c r="CW10" s="295"/>
      <c r="CX10" s="295"/>
      <c r="CY10" s="295"/>
      <c r="CZ10" s="295"/>
      <c r="DA10" s="295"/>
      <c r="DB10" s="295"/>
      <c r="DC10" s="295"/>
      <c r="DD10" s="316"/>
      <c r="DE10" s="316"/>
    </row>
    <row r="11" spans="1:109" s="78" customFormat="1" ht="13" x14ac:dyDescent="0.2">
      <c r="A11" s="295"/>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295"/>
      <c r="AL11" s="295"/>
      <c r="AM11" s="295"/>
      <c r="AN11" s="295"/>
      <c r="AO11" s="295"/>
      <c r="AP11" s="295"/>
      <c r="AQ11" s="295"/>
      <c r="AR11" s="295"/>
      <c r="AS11" s="295"/>
      <c r="AT11" s="295"/>
      <c r="AU11" s="295"/>
      <c r="AV11" s="295"/>
      <c r="AW11" s="295"/>
      <c r="AX11" s="295"/>
      <c r="AY11" s="295"/>
      <c r="AZ11" s="295"/>
      <c r="BA11" s="295"/>
      <c r="BB11" s="295"/>
      <c r="BC11" s="295"/>
      <c r="BD11" s="295"/>
      <c r="BE11" s="295"/>
      <c r="BF11" s="295"/>
      <c r="BG11" s="295"/>
      <c r="BH11" s="295"/>
      <c r="BI11" s="295"/>
      <c r="BJ11" s="295"/>
      <c r="BK11" s="295"/>
      <c r="BL11" s="295"/>
      <c r="BM11" s="295"/>
      <c r="BN11" s="295"/>
      <c r="BO11" s="295"/>
      <c r="BP11" s="295"/>
      <c r="BQ11" s="295"/>
      <c r="BR11" s="295"/>
      <c r="BS11" s="295"/>
      <c r="BT11" s="295"/>
      <c r="BU11" s="295"/>
      <c r="BV11" s="295"/>
      <c r="BW11" s="295"/>
      <c r="BX11" s="295"/>
      <c r="BY11" s="295"/>
      <c r="BZ11" s="295"/>
      <c r="CA11" s="295"/>
      <c r="CB11" s="295"/>
      <c r="CC11" s="295"/>
      <c r="CD11" s="295"/>
      <c r="CE11" s="295"/>
      <c r="CF11" s="295"/>
      <c r="CG11" s="295"/>
      <c r="CH11" s="295"/>
      <c r="CI11" s="295"/>
      <c r="CJ11" s="295"/>
      <c r="CK11" s="295"/>
      <c r="CL11" s="295"/>
      <c r="CM11" s="295"/>
      <c r="CN11" s="295"/>
      <c r="CO11" s="295"/>
      <c r="CP11" s="295"/>
      <c r="CQ11" s="295"/>
      <c r="CR11" s="295"/>
      <c r="CS11" s="295"/>
      <c r="CT11" s="295"/>
      <c r="CU11" s="295"/>
      <c r="CV11" s="295"/>
      <c r="CW11" s="295"/>
      <c r="CX11" s="295"/>
      <c r="CY11" s="295"/>
      <c r="CZ11" s="295"/>
      <c r="DA11" s="295"/>
      <c r="DB11" s="295"/>
      <c r="DC11" s="295"/>
      <c r="DD11" s="316"/>
      <c r="DE11" s="316"/>
    </row>
    <row r="12" spans="1:109" s="78" customFormat="1" ht="13" x14ac:dyDescent="0.2">
      <c r="A12" s="295"/>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295"/>
      <c r="AL12" s="295"/>
      <c r="AM12" s="295"/>
      <c r="AN12" s="295"/>
      <c r="AO12" s="295"/>
      <c r="AP12" s="295"/>
      <c r="AQ12" s="295"/>
      <c r="AR12" s="295"/>
      <c r="AS12" s="295"/>
      <c r="AT12" s="295"/>
      <c r="AU12" s="295"/>
      <c r="AV12" s="295"/>
      <c r="AW12" s="295"/>
      <c r="AX12" s="295"/>
      <c r="AY12" s="295"/>
      <c r="AZ12" s="295"/>
      <c r="BA12" s="295"/>
      <c r="BB12" s="295"/>
      <c r="BC12" s="295"/>
      <c r="BD12" s="295"/>
      <c r="BE12" s="295"/>
      <c r="BF12" s="295"/>
      <c r="BG12" s="295"/>
      <c r="BH12" s="295"/>
      <c r="BI12" s="295"/>
      <c r="BJ12" s="295"/>
      <c r="BK12" s="295"/>
      <c r="BL12" s="295"/>
      <c r="BM12" s="295"/>
      <c r="BN12" s="295"/>
      <c r="BO12" s="295"/>
      <c r="BP12" s="295"/>
      <c r="BQ12" s="295"/>
      <c r="BR12" s="295"/>
      <c r="BS12" s="295"/>
      <c r="BT12" s="295"/>
      <c r="BU12" s="295"/>
      <c r="BV12" s="295"/>
      <c r="BW12" s="295"/>
      <c r="BX12" s="295"/>
      <c r="BY12" s="295"/>
      <c r="BZ12" s="295"/>
      <c r="CA12" s="295"/>
      <c r="CB12" s="295"/>
      <c r="CC12" s="295"/>
      <c r="CD12" s="295"/>
      <c r="CE12" s="295"/>
      <c r="CF12" s="295"/>
      <c r="CG12" s="295"/>
      <c r="CH12" s="295"/>
      <c r="CI12" s="295"/>
      <c r="CJ12" s="295"/>
      <c r="CK12" s="295"/>
      <c r="CL12" s="295"/>
      <c r="CM12" s="295"/>
      <c r="CN12" s="295"/>
      <c r="CO12" s="295"/>
      <c r="CP12" s="295"/>
      <c r="CQ12" s="295"/>
      <c r="CR12" s="295"/>
      <c r="CS12" s="295"/>
      <c r="CT12" s="295"/>
      <c r="CU12" s="295"/>
      <c r="CV12" s="295"/>
      <c r="CW12" s="295"/>
      <c r="CX12" s="295"/>
      <c r="CY12" s="295"/>
      <c r="CZ12" s="295"/>
      <c r="DA12" s="295"/>
      <c r="DB12" s="295"/>
      <c r="DC12" s="295"/>
      <c r="DD12" s="316"/>
      <c r="DE12" s="316"/>
    </row>
    <row r="13" spans="1:109" s="78" customFormat="1" ht="13" x14ac:dyDescent="0.2">
      <c r="A13" s="295"/>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295"/>
      <c r="AL13" s="295"/>
      <c r="AM13" s="295"/>
      <c r="AN13" s="295"/>
      <c r="AO13" s="295"/>
      <c r="AP13" s="295"/>
      <c r="AQ13" s="295"/>
      <c r="AR13" s="295"/>
      <c r="AS13" s="295"/>
      <c r="AT13" s="295"/>
      <c r="AU13" s="295"/>
      <c r="AV13" s="295"/>
      <c r="AW13" s="295"/>
      <c r="AX13" s="295"/>
      <c r="AY13" s="295"/>
      <c r="AZ13" s="295"/>
      <c r="BA13" s="295"/>
      <c r="BB13" s="295"/>
      <c r="BC13" s="295"/>
      <c r="BD13" s="295"/>
      <c r="BE13" s="295"/>
      <c r="BF13" s="295"/>
      <c r="BG13" s="295"/>
      <c r="BH13" s="295"/>
      <c r="BI13" s="295"/>
      <c r="BJ13" s="295"/>
      <c r="BK13" s="295"/>
      <c r="BL13" s="295"/>
      <c r="BM13" s="295"/>
      <c r="BN13" s="295"/>
      <c r="BO13" s="295"/>
      <c r="BP13" s="295"/>
      <c r="BQ13" s="295"/>
      <c r="BR13" s="295"/>
      <c r="BS13" s="295"/>
      <c r="BT13" s="295"/>
      <c r="BU13" s="295"/>
      <c r="BV13" s="295"/>
      <c r="BW13" s="295"/>
      <c r="BX13" s="295"/>
      <c r="BY13" s="295"/>
      <c r="BZ13" s="295"/>
      <c r="CA13" s="295"/>
      <c r="CB13" s="295"/>
      <c r="CC13" s="295"/>
      <c r="CD13" s="295"/>
      <c r="CE13" s="295"/>
      <c r="CF13" s="295"/>
      <c r="CG13" s="295"/>
      <c r="CH13" s="295"/>
      <c r="CI13" s="295"/>
      <c r="CJ13" s="295"/>
      <c r="CK13" s="295"/>
      <c r="CL13" s="295"/>
      <c r="CM13" s="295"/>
      <c r="CN13" s="295"/>
      <c r="CO13" s="295"/>
      <c r="CP13" s="295"/>
      <c r="CQ13" s="295"/>
      <c r="CR13" s="295"/>
      <c r="CS13" s="295"/>
      <c r="CT13" s="295"/>
      <c r="CU13" s="295"/>
      <c r="CV13" s="295"/>
      <c r="CW13" s="295"/>
      <c r="CX13" s="295"/>
      <c r="CY13" s="295"/>
      <c r="CZ13" s="295"/>
      <c r="DA13" s="295"/>
      <c r="DB13" s="295"/>
      <c r="DC13" s="295"/>
      <c r="DD13" s="316"/>
      <c r="DE13" s="316"/>
    </row>
    <row r="14" spans="1:109" s="78" customFormat="1" ht="13" x14ac:dyDescent="0.2">
      <c r="A14" s="295"/>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295"/>
      <c r="AL14" s="295"/>
      <c r="AM14" s="295"/>
      <c r="AN14" s="295"/>
      <c r="AO14" s="295"/>
      <c r="AP14" s="295"/>
      <c r="AQ14" s="295"/>
      <c r="AR14" s="295"/>
      <c r="AS14" s="295"/>
      <c r="AT14" s="295"/>
      <c r="AU14" s="295"/>
      <c r="AV14" s="295"/>
      <c r="AW14" s="295"/>
      <c r="AX14" s="295"/>
      <c r="AY14" s="295"/>
      <c r="AZ14" s="295"/>
      <c r="BA14" s="295"/>
      <c r="BB14" s="295"/>
      <c r="BC14" s="295"/>
      <c r="BD14" s="295"/>
      <c r="BE14" s="295"/>
      <c r="BF14" s="295"/>
      <c r="BG14" s="295"/>
      <c r="BH14" s="295"/>
      <c r="BI14" s="295"/>
      <c r="BJ14" s="295"/>
      <c r="BK14" s="295"/>
      <c r="BL14" s="295"/>
      <c r="BM14" s="295"/>
      <c r="BN14" s="295"/>
      <c r="BO14" s="295"/>
      <c r="BP14" s="295"/>
      <c r="BQ14" s="295"/>
      <c r="BR14" s="295"/>
      <c r="BS14" s="295"/>
      <c r="BT14" s="295"/>
      <c r="BU14" s="295"/>
      <c r="BV14" s="295"/>
      <c r="BW14" s="295"/>
      <c r="BX14" s="295"/>
      <c r="BY14" s="295"/>
      <c r="BZ14" s="295"/>
      <c r="CA14" s="295"/>
      <c r="CB14" s="295"/>
      <c r="CC14" s="295"/>
      <c r="CD14" s="295"/>
      <c r="CE14" s="295"/>
      <c r="CF14" s="295"/>
      <c r="CG14" s="295"/>
      <c r="CH14" s="295"/>
      <c r="CI14" s="295"/>
      <c r="CJ14" s="295"/>
      <c r="CK14" s="295"/>
      <c r="CL14" s="295"/>
      <c r="CM14" s="295"/>
      <c r="CN14" s="295"/>
      <c r="CO14" s="295"/>
      <c r="CP14" s="295"/>
      <c r="CQ14" s="295"/>
      <c r="CR14" s="295"/>
      <c r="CS14" s="295"/>
      <c r="CT14" s="295"/>
      <c r="CU14" s="295"/>
      <c r="CV14" s="295"/>
      <c r="CW14" s="295"/>
      <c r="CX14" s="295"/>
      <c r="CY14" s="295"/>
      <c r="CZ14" s="295"/>
      <c r="DA14" s="295"/>
      <c r="DB14" s="295"/>
      <c r="DC14" s="295"/>
      <c r="DD14" s="316"/>
      <c r="DE14" s="316"/>
    </row>
    <row r="15" spans="1:109" s="78" customFormat="1" ht="13" x14ac:dyDescent="0.2">
      <c r="A15" s="46"/>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295"/>
      <c r="AL15" s="295"/>
      <c r="AM15" s="295"/>
      <c r="AN15" s="295"/>
      <c r="AO15" s="295"/>
      <c r="AP15" s="295"/>
      <c r="AQ15" s="295"/>
      <c r="AR15" s="295"/>
      <c r="AS15" s="295"/>
      <c r="AT15" s="295"/>
      <c r="AU15" s="295"/>
      <c r="AV15" s="295"/>
      <c r="AW15" s="295"/>
      <c r="AX15" s="295"/>
      <c r="AY15" s="295"/>
      <c r="AZ15" s="295"/>
      <c r="BA15" s="295"/>
      <c r="BB15" s="295"/>
      <c r="BC15" s="295"/>
      <c r="BD15" s="295"/>
      <c r="BE15" s="295"/>
      <c r="BF15" s="295"/>
      <c r="BG15" s="295"/>
      <c r="BH15" s="295"/>
      <c r="BI15" s="295"/>
      <c r="BJ15" s="295"/>
      <c r="BK15" s="295"/>
      <c r="BL15" s="295"/>
      <c r="BM15" s="295"/>
      <c r="BN15" s="295"/>
      <c r="BO15" s="295"/>
      <c r="BP15" s="295"/>
      <c r="BQ15" s="295"/>
      <c r="BR15" s="295"/>
      <c r="BS15" s="295"/>
      <c r="BT15" s="295"/>
      <c r="BU15" s="295"/>
      <c r="BV15" s="295"/>
      <c r="BW15" s="295"/>
      <c r="BX15" s="295"/>
      <c r="BY15" s="295"/>
      <c r="BZ15" s="295"/>
      <c r="CA15" s="295"/>
      <c r="CB15" s="295"/>
      <c r="CC15" s="295"/>
      <c r="CD15" s="295"/>
      <c r="CE15" s="295"/>
      <c r="CF15" s="295"/>
      <c r="CG15" s="295"/>
      <c r="CH15" s="295"/>
      <c r="CI15" s="295"/>
      <c r="CJ15" s="295"/>
      <c r="CK15" s="295"/>
      <c r="CL15" s="295"/>
      <c r="CM15" s="295"/>
      <c r="CN15" s="295"/>
      <c r="CO15" s="295"/>
      <c r="CP15" s="295"/>
      <c r="CQ15" s="295"/>
      <c r="CR15" s="295"/>
      <c r="CS15" s="295"/>
      <c r="CT15" s="295"/>
      <c r="CU15" s="295"/>
      <c r="CV15" s="295"/>
      <c r="CW15" s="295"/>
      <c r="CX15" s="295"/>
      <c r="CY15" s="295"/>
      <c r="CZ15" s="295"/>
      <c r="DA15" s="295"/>
      <c r="DB15" s="295"/>
      <c r="DC15" s="295"/>
      <c r="DD15" s="316"/>
      <c r="DE15" s="316"/>
    </row>
    <row r="16" spans="1:109" s="78" customFormat="1" ht="13" x14ac:dyDescent="0.2">
      <c r="A16" s="46"/>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295"/>
      <c r="AL16" s="295"/>
      <c r="AM16" s="295"/>
      <c r="AN16" s="295"/>
      <c r="AO16" s="295"/>
      <c r="AP16" s="295"/>
      <c r="AQ16" s="295"/>
      <c r="AR16" s="295"/>
      <c r="AS16" s="295"/>
      <c r="AT16" s="295"/>
      <c r="AU16" s="295"/>
      <c r="AV16" s="295"/>
      <c r="AW16" s="295"/>
      <c r="AX16" s="295"/>
      <c r="AY16" s="295"/>
      <c r="AZ16" s="295"/>
      <c r="BA16" s="295"/>
      <c r="BB16" s="295"/>
      <c r="BC16" s="295"/>
      <c r="BD16" s="295"/>
      <c r="BE16" s="295"/>
      <c r="BF16" s="295"/>
      <c r="BG16" s="295"/>
      <c r="BH16" s="295"/>
      <c r="BI16" s="295"/>
      <c r="BJ16" s="295"/>
      <c r="BK16" s="295"/>
      <c r="BL16" s="295"/>
      <c r="BM16" s="295"/>
      <c r="BN16" s="295"/>
      <c r="BO16" s="295"/>
      <c r="BP16" s="295"/>
      <c r="BQ16" s="295"/>
      <c r="BR16" s="295"/>
      <c r="BS16" s="295"/>
      <c r="BT16" s="295"/>
      <c r="BU16" s="295"/>
      <c r="BV16" s="295"/>
      <c r="BW16" s="295"/>
      <c r="BX16" s="295"/>
      <c r="BY16" s="295"/>
      <c r="BZ16" s="295"/>
      <c r="CA16" s="295"/>
      <c r="CB16" s="295"/>
      <c r="CC16" s="295"/>
      <c r="CD16" s="295"/>
      <c r="CE16" s="295"/>
      <c r="CF16" s="295"/>
      <c r="CG16" s="295"/>
      <c r="CH16" s="295"/>
      <c r="CI16" s="295"/>
      <c r="CJ16" s="295"/>
      <c r="CK16" s="295"/>
      <c r="CL16" s="295"/>
      <c r="CM16" s="295"/>
      <c r="CN16" s="295"/>
      <c r="CO16" s="295"/>
      <c r="CP16" s="295"/>
      <c r="CQ16" s="295"/>
      <c r="CR16" s="295"/>
      <c r="CS16" s="295"/>
      <c r="CT16" s="295"/>
      <c r="CU16" s="295"/>
      <c r="CV16" s="295"/>
      <c r="CW16" s="295"/>
      <c r="CX16" s="295"/>
      <c r="CY16" s="295"/>
      <c r="CZ16" s="295"/>
      <c r="DA16" s="295"/>
      <c r="DB16" s="295"/>
      <c r="DC16" s="295"/>
      <c r="DD16" s="316"/>
      <c r="DE16" s="316"/>
    </row>
    <row r="17" spans="1:109" s="78" customFormat="1" ht="13" x14ac:dyDescent="0.2">
      <c r="A17" s="46"/>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295"/>
      <c r="AS17" s="295"/>
      <c r="AT17" s="295"/>
      <c r="AU17" s="295"/>
      <c r="AV17" s="295"/>
      <c r="AW17" s="295"/>
      <c r="AX17" s="295"/>
      <c r="AY17" s="295"/>
      <c r="AZ17" s="295"/>
      <c r="BA17" s="295"/>
      <c r="BB17" s="295"/>
      <c r="BC17" s="295"/>
      <c r="BD17" s="295"/>
      <c r="BE17" s="295"/>
      <c r="BF17" s="295"/>
      <c r="BG17" s="295"/>
      <c r="BH17" s="295"/>
      <c r="BI17" s="295"/>
      <c r="BJ17" s="295"/>
      <c r="BK17" s="295"/>
      <c r="BL17" s="295"/>
      <c r="BM17" s="295"/>
      <c r="BN17" s="295"/>
      <c r="BO17" s="295"/>
      <c r="BP17" s="295"/>
      <c r="BQ17" s="295"/>
      <c r="BR17" s="295"/>
      <c r="BS17" s="295"/>
      <c r="BT17" s="295"/>
      <c r="BU17" s="295"/>
      <c r="BV17" s="295"/>
      <c r="BW17" s="295"/>
      <c r="BX17" s="295"/>
      <c r="BY17" s="295"/>
      <c r="BZ17" s="295"/>
      <c r="CA17" s="295"/>
      <c r="CB17" s="295"/>
      <c r="CC17" s="295"/>
      <c r="CD17" s="295"/>
      <c r="CE17" s="295"/>
      <c r="CF17" s="295"/>
      <c r="CG17" s="295"/>
      <c r="CH17" s="295"/>
      <c r="CI17" s="295"/>
      <c r="CJ17" s="295"/>
      <c r="CK17" s="295"/>
      <c r="CL17" s="295"/>
      <c r="CM17" s="295"/>
      <c r="CN17" s="295"/>
      <c r="CO17" s="295"/>
      <c r="CP17" s="295"/>
      <c r="CQ17" s="295"/>
      <c r="CR17" s="295"/>
      <c r="CS17" s="295"/>
      <c r="CT17" s="295"/>
      <c r="CU17" s="295"/>
      <c r="CV17" s="295"/>
      <c r="CW17" s="295"/>
      <c r="CX17" s="295"/>
      <c r="CY17" s="295"/>
      <c r="CZ17" s="295"/>
      <c r="DA17" s="295"/>
      <c r="DB17" s="295"/>
      <c r="DC17" s="295"/>
      <c r="DD17" s="316"/>
      <c r="DE17" s="316"/>
    </row>
    <row r="18" spans="1:109" s="78" customFormat="1" ht="13" x14ac:dyDescent="0.2">
      <c r="A18" s="46"/>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295"/>
      <c r="AR18" s="295"/>
      <c r="AS18" s="295"/>
      <c r="AT18" s="295"/>
      <c r="AU18" s="295"/>
      <c r="AV18" s="295"/>
      <c r="AW18" s="295"/>
      <c r="AX18" s="295"/>
      <c r="AY18" s="295"/>
      <c r="AZ18" s="295"/>
      <c r="BA18" s="295"/>
      <c r="BB18" s="295"/>
      <c r="BC18" s="295"/>
      <c r="BD18" s="295"/>
      <c r="BE18" s="295"/>
      <c r="BF18" s="295"/>
      <c r="BG18" s="295"/>
      <c r="BH18" s="295"/>
      <c r="BI18" s="295"/>
      <c r="BJ18" s="295"/>
      <c r="BK18" s="295"/>
      <c r="BL18" s="295"/>
      <c r="BM18" s="295"/>
      <c r="BN18" s="295"/>
      <c r="BO18" s="295"/>
      <c r="BP18" s="295"/>
      <c r="BQ18" s="295"/>
      <c r="BR18" s="295"/>
      <c r="BS18" s="295"/>
      <c r="BT18" s="295"/>
      <c r="BU18" s="295"/>
      <c r="BV18" s="295"/>
      <c r="BW18" s="295"/>
      <c r="BX18" s="295"/>
      <c r="BY18" s="295"/>
      <c r="BZ18" s="295"/>
      <c r="CA18" s="295"/>
      <c r="CB18" s="295"/>
      <c r="CC18" s="295"/>
      <c r="CD18" s="295"/>
      <c r="CE18" s="295"/>
      <c r="CF18" s="295"/>
      <c r="CG18" s="295"/>
      <c r="CH18" s="295"/>
      <c r="CI18" s="295"/>
      <c r="CJ18" s="295"/>
      <c r="CK18" s="295"/>
      <c r="CL18" s="295"/>
      <c r="CM18" s="295"/>
      <c r="CN18" s="295"/>
      <c r="CO18" s="295"/>
      <c r="CP18" s="295"/>
      <c r="CQ18" s="295"/>
      <c r="CR18" s="295"/>
      <c r="CS18" s="295"/>
      <c r="CT18" s="295"/>
      <c r="CU18" s="295"/>
      <c r="CV18" s="295"/>
      <c r="CW18" s="295"/>
      <c r="CX18" s="295"/>
      <c r="CY18" s="295"/>
      <c r="CZ18" s="295"/>
      <c r="DA18" s="295"/>
      <c r="DB18" s="295"/>
      <c r="DC18" s="295"/>
      <c r="DD18" s="316"/>
      <c r="DE18" s="316"/>
    </row>
    <row r="19" spans="1:109" ht="13" x14ac:dyDescent="0.2">
      <c r="DD19" s="90"/>
      <c r="DE19" s="90"/>
    </row>
    <row r="20" spans="1:109" ht="13" x14ac:dyDescent="0.2">
      <c r="DD20" s="90"/>
      <c r="DE20" s="90"/>
    </row>
    <row r="21" spans="1:109" ht="17.25" customHeight="1" x14ac:dyDescent="0.2">
      <c r="B21" s="297"/>
      <c r="C21" s="86"/>
      <c r="D21" s="86"/>
      <c r="E21" s="86"/>
      <c r="F21" s="86"/>
      <c r="G21" s="86"/>
      <c r="H21" s="86"/>
      <c r="I21" s="86"/>
      <c r="J21" s="86"/>
      <c r="K21" s="86"/>
      <c r="L21" s="86"/>
      <c r="M21" s="86"/>
      <c r="N21" s="314"/>
      <c r="O21" s="86"/>
      <c r="P21" s="86"/>
      <c r="Q21" s="86"/>
      <c r="R21" s="86"/>
      <c r="S21" s="86"/>
      <c r="T21" s="86"/>
      <c r="U21" s="86"/>
      <c r="V21" s="86"/>
      <c r="W21" s="86"/>
      <c r="X21" s="86"/>
      <c r="Y21" s="86"/>
      <c r="Z21" s="86"/>
      <c r="AA21" s="86"/>
      <c r="AB21" s="86"/>
      <c r="AC21" s="86"/>
      <c r="AD21" s="86"/>
      <c r="AE21" s="86"/>
      <c r="AF21" s="86"/>
      <c r="AG21" s="86"/>
      <c r="AH21" s="86"/>
      <c r="AI21" s="86"/>
      <c r="AJ21" s="86"/>
      <c r="AK21" s="86"/>
      <c r="AL21" s="86"/>
      <c r="AM21" s="86"/>
      <c r="AN21" s="86"/>
      <c r="AO21" s="86"/>
      <c r="AP21" s="86"/>
      <c r="AQ21" s="86"/>
      <c r="AR21" s="86"/>
      <c r="AS21" s="86"/>
      <c r="AT21" s="314"/>
      <c r="AU21" s="86"/>
      <c r="AV21" s="86"/>
      <c r="AW21" s="86"/>
      <c r="AX21" s="86"/>
      <c r="AY21" s="86"/>
      <c r="AZ21" s="86"/>
      <c r="BA21" s="86"/>
      <c r="BB21" s="86"/>
      <c r="BC21" s="86"/>
      <c r="BD21" s="86"/>
      <c r="BE21" s="86"/>
      <c r="BF21" s="314"/>
      <c r="BG21" s="86"/>
      <c r="BH21" s="86"/>
      <c r="BI21" s="86"/>
      <c r="BJ21" s="86"/>
      <c r="BK21" s="86"/>
      <c r="BL21" s="86"/>
      <c r="BM21" s="86"/>
      <c r="BN21" s="86"/>
      <c r="BO21" s="86"/>
      <c r="BP21" s="86"/>
      <c r="BQ21" s="86"/>
      <c r="BR21" s="314"/>
      <c r="BS21" s="86"/>
      <c r="BT21" s="86"/>
      <c r="BU21" s="86"/>
      <c r="BV21" s="86"/>
      <c r="BW21" s="86"/>
      <c r="BX21" s="86"/>
      <c r="BY21" s="86"/>
      <c r="BZ21" s="86"/>
      <c r="CA21" s="86"/>
      <c r="CB21" s="86"/>
      <c r="CC21" s="86"/>
      <c r="CD21" s="314"/>
      <c r="CE21" s="86"/>
      <c r="CF21" s="86"/>
      <c r="CG21" s="86"/>
      <c r="CH21" s="86"/>
      <c r="CI21" s="86"/>
      <c r="CJ21" s="86"/>
      <c r="CK21" s="86"/>
      <c r="CL21" s="86"/>
      <c r="CM21" s="86"/>
      <c r="CN21" s="86"/>
      <c r="CO21" s="86"/>
      <c r="CP21" s="314"/>
      <c r="CQ21" s="86"/>
      <c r="CR21" s="86"/>
      <c r="CS21" s="86"/>
      <c r="CT21" s="86"/>
      <c r="CU21" s="86"/>
      <c r="CV21" s="86"/>
      <c r="CW21" s="86"/>
      <c r="CX21" s="86"/>
      <c r="CY21" s="86"/>
      <c r="CZ21" s="86"/>
      <c r="DA21" s="86"/>
      <c r="DB21" s="314"/>
      <c r="DC21" s="86"/>
      <c r="DD21" s="161"/>
      <c r="DE21" s="90"/>
    </row>
    <row r="22" spans="1:109" ht="17.25" customHeight="1" x14ac:dyDescent="0.2">
      <c r="B22" s="80"/>
    </row>
    <row r="23" spans="1:109" ht="13" x14ac:dyDescent="0.2">
      <c r="B23" s="80"/>
    </row>
    <row r="24" spans="1:109" ht="13" x14ac:dyDescent="0.2">
      <c r="B24" s="80"/>
    </row>
    <row r="25" spans="1:109" ht="13" x14ac:dyDescent="0.2">
      <c r="B25" s="80"/>
    </row>
    <row r="26" spans="1:109" ht="13" x14ac:dyDescent="0.2">
      <c r="B26" s="80"/>
    </row>
    <row r="27" spans="1:109" ht="13" x14ac:dyDescent="0.2">
      <c r="B27" s="80"/>
    </row>
    <row r="28" spans="1:109" ht="13" x14ac:dyDescent="0.2">
      <c r="B28" s="80"/>
    </row>
    <row r="29" spans="1:109" ht="13" x14ac:dyDescent="0.2">
      <c r="B29" s="80"/>
    </row>
    <row r="30" spans="1:109" ht="13" x14ac:dyDescent="0.2">
      <c r="B30" s="80"/>
    </row>
    <row r="31" spans="1:109" ht="13" x14ac:dyDescent="0.2">
      <c r="B31" s="80"/>
    </row>
    <row r="32" spans="1:109" ht="13" x14ac:dyDescent="0.2">
      <c r="B32" s="80"/>
    </row>
    <row r="33" spans="2:109" ht="13" x14ac:dyDescent="0.2">
      <c r="B33" s="80"/>
    </row>
    <row r="34" spans="2:109" ht="13" x14ac:dyDescent="0.2">
      <c r="B34" s="80"/>
    </row>
    <row r="35" spans="2:109" ht="13" x14ac:dyDescent="0.2">
      <c r="B35" s="80"/>
    </row>
    <row r="36" spans="2:109" ht="13" x14ac:dyDescent="0.2">
      <c r="B36" s="80"/>
    </row>
    <row r="37" spans="2:109" ht="13" x14ac:dyDescent="0.2">
      <c r="B37" s="80"/>
    </row>
    <row r="38" spans="2:109" ht="13" x14ac:dyDescent="0.2">
      <c r="B38" s="80"/>
    </row>
    <row r="39" spans="2:109" ht="13" x14ac:dyDescent="0.2">
      <c r="B39" s="89"/>
      <c r="C39" s="87"/>
      <c r="D39" s="87"/>
      <c r="E39" s="87"/>
      <c r="F39" s="87"/>
      <c r="G39" s="87"/>
      <c r="H39" s="87"/>
      <c r="I39" s="87"/>
      <c r="J39" s="87"/>
      <c r="K39" s="87"/>
      <c r="L39" s="87"/>
      <c r="M39" s="87"/>
      <c r="N39" s="87"/>
      <c r="O39" s="87"/>
      <c r="P39" s="87"/>
      <c r="Q39" s="87"/>
      <c r="R39" s="87"/>
      <c r="S39" s="87"/>
      <c r="T39" s="87"/>
      <c r="U39" s="87"/>
      <c r="V39" s="87"/>
      <c r="W39" s="87"/>
      <c r="X39" s="87"/>
      <c r="Y39" s="87"/>
      <c r="Z39" s="87"/>
      <c r="AA39" s="87"/>
      <c r="AB39" s="87"/>
      <c r="AC39" s="87"/>
      <c r="AD39" s="87"/>
      <c r="AE39" s="87"/>
      <c r="AF39" s="87"/>
      <c r="AG39" s="87"/>
      <c r="AH39" s="87"/>
      <c r="AI39" s="87"/>
      <c r="AJ39" s="87"/>
      <c r="AK39" s="87"/>
      <c r="AL39" s="87"/>
      <c r="AM39" s="87"/>
      <c r="AN39" s="87"/>
      <c r="AO39" s="87"/>
      <c r="AP39" s="87"/>
      <c r="AQ39" s="87"/>
      <c r="AR39" s="87"/>
      <c r="AS39" s="87"/>
      <c r="AT39" s="87"/>
      <c r="AU39" s="87"/>
      <c r="AV39" s="87"/>
      <c r="AW39" s="87"/>
      <c r="AX39" s="87"/>
      <c r="AY39" s="87"/>
      <c r="AZ39" s="87"/>
      <c r="BA39" s="87"/>
      <c r="BB39" s="87"/>
      <c r="BC39" s="87"/>
      <c r="BD39" s="87"/>
      <c r="BE39" s="87"/>
      <c r="BF39" s="87"/>
      <c r="BG39" s="87"/>
      <c r="BH39" s="87"/>
      <c r="BI39" s="87"/>
      <c r="BJ39" s="87"/>
      <c r="BK39" s="87"/>
      <c r="BL39" s="87"/>
      <c r="BM39" s="87"/>
      <c r="BN39" s="87"/>
      <c r="BO39" s="87"/>
      <c r="BP39" s="87"/>
      <c r="BQ39" s="87"/>
      <c r="BR39" s="87"/>
      <c r="BS39" s="87"/>
      <c r="BT39" s="87"/>
      <c r="BU39" s="87"/>
      <c r="BV39" s="87"/>
      <c r="BW39" s="87"/>
      <c r="BX39" s="87"/>
      <c r="BY39" s="87"/>
      <c r="BZ39" s="87"/>
      <c r="CA39" s="87"/>
      <c r="CB39" s="87"/>
      <c r="CC39" s="87"/>
      <c r="CD39" s="87"/>
      <c r="CE39" s="87"/>
      <c r="CF39" s="87"/>
      <c r="CG39" s="87"/>
      <c r="CH39" s="87"/>
      <c r="CI39" s="87"/>
      <c r="CJ39" s="87"/>
      <c r="CK39" s="87"/>
      <c r="CL39" s="87"/>
      <c r="CM39" s="87"/>
      <c r="CN39" s="87"/>
      <c r="CO39" s="87"/>
      <c r="CP39" s="87"/>
      <c r="CQ39" s="87"/>
      <c r="CR39" s="87"/>
      <c r="CS39" s="87"/>
      <c r="CT39" s="87"/>
      <c r="CU39" s="87"/>
      <c r="CV39" s="87"/>
      <c r="CW39" s="87"/>
      <c r="CX39" s="87"/>
      <c r="CY39" s="87"/>
      <c r="CZ39" s="87"/>
      <c r="DA39" s="87"/>
      <c r="DB39" s="87"/>
      <c r="DC39" s="87"/>
      <c r="DD39" s="166"/>
    </row>
    <row r="40" spans="2:109" ht="13" x14ac:dyDescent="0.2">
      <c r="B40" s="298"/>
      <c r="DD40" s="298"/>
      <c r="DE40" s="90"/>
    </row>
    <row r="41" spans="2:109" ht="16.5" x14ac:dyDescent="0.2">
      <c r="B41" s="82" t="s">
        <v>555</v>
      </c>
      <c r="C41" s="86"/>
      <c r="D41" s="86"/>
      <c r="E41" s="86"/>
      <c r="F41" s="86"/>
      <c r="G41" s="86"/>
      <c r="H41" s="86"/>
      <c r="I41" s="86"/>
      <c r="J41" s="86"/>
      <c r="K41" s="86"/>
      <c r="L41" s="86"/>
      <c r="M41" s="86"/>
      <c r="N41" s="86"/>
      <c r="O41" s="86"/>
      <c r="P41" s="86"/>
      <c r="Q41" s="86"/>
      <c r="R41" s="86"/>
      <c r="S41" s="86"/>
      <c r="T41" s="86"/>
      <c r="U41" s="86"/>
      <c r="V41" s="86"/>
      <c r="W41" s="86"/>
      <c r="X41" s="86"/>
      <c r="Y41" s="86"/>
      <c r="Z41" s="86"/>
      <c r="AA41" s="86"/>
      <c r="AB41" s="86"/>
      <c r="AC41" s="86"/>
      <c r="AD41" s="86"/>
      <c r="AE41" s="86"/>
      <c r="AF41" s="86"/>
      <c r="AG41" s="86"/>
      <c r="AH41" s="86"/>
      <c r="AI41" s="86"/>
      <c r="AJ41" s="86"/>
      <c r="AK41" s="86"/>
      <c r="AL41" s="86"/>
      <c r="AM41" s="86"/>
      <c r="AN41" s="86"/>
      <c r="AO41" s="86"/>
      <c r="AP41" s="86"/>
      <c r="AQ41" s="86"/>
      <c r="AR41" s="86"/>
      <c r="AS41" s="86"/>
      <c r="AT41" s="86"/>
      <c r="AU41" s="86"/>
      <c r="AV41" s="86"/>
      <c r="AW41" s="86"/>
      <c r="AX41" s="86"/>
      <c r="AY41" s="86"/>
      <c r="AZ41" s="86"/>
      <c r="BA41" s="86"/>
      <c r="BB41" s="86"/>
      <c r="BC41" s="86"/>
      <c r="BD41" s="86"/>
      <c r="BE41" s="86"/>
      <c r="BF41" s="86"/>
      <c r="BG41" s="86"/>
      <c r="BH41" s="86"/>
      <c r="BI41" s="86"/>
      <c r="BJ41" s="86"/>
      <c r="BK41" s="86"/>
      <c r="BL41" s="86"/>
      <c r="BM41" s="86"/>
      <c r="BN41" s="86"/>
      <c r="BO41" s="86"/>
      <c r="BP41" s="86"/>
      <c r="BQ41" s="86"/>
      <c r="BR41" s="86"/>
      <c r="BS41" s="86"/>
      <c r="BT41" s="86"/>
      <c r="BU41" s="86"/>
      <c r="BV41" s="86"/>
      <c r="BW41" s="86"/>
      <c r="BX41" s="86"/>
      <c r="BY41" s="86"/>
      <c r="BZ41" s="86"/>
      <c r="CA41" s="86"/>
      <c r="CB41" s="86"/>
      <c r="CC41" s="86"/>
      <c r="CD41" s="86"/>
      <c r="CE41" s="86"/>
      <c r="CF41" s="86"/>
      <c r="CG41" s="86"/>
      <c r="CH41" s="86"/>
      <c r="CI41" s="86"/>
      <c r="CJ41" s="86"/>
      <c r="CK41" s="86"/>
      <c r="CL41" s="86"/>
      <c r="CM41" s="86"/>
      <c r="CN41" s="86"/>
      <c r="CO41" s="86"/>
      <c r="CP41" s="86"/>
      <c r="CQ41" s="86"/>
      <c r="CR41" s="86"/>
      <c r="CS41" s="86"/>
      <c r="CT41" s="86"/>
      <c r="CU41" s="86"/>
      <c r="CV41" s="86"/>
      <c r="CW41" s="86"/>
      <c r="CX41" s="86"/>
      <c r="CY41" s="86"/>
      <c r="CZ41" s="86"/>
      <c r="DA41" s="86"/>
      <c r="DB41" s="86"/>
      <c r="DC41" s="86"/>
      <c r="DD41" s="161"/>
    </row>
    <row r="42" spans="2:109" ht="13" x14ac:dyDescent="0.2">
      <c r="B42" s="80"/>
      <c r="G42" s="302"/>
      <c r="I42" s="293"/>
      <c r="J42" s="293"/>
      <c r="K42" s="293"/>
      <c r="AM42" s="302"/>
      <c r="AN42" s="302" t="s">
        <v>556</v>
      </c>
      <c r="AP42" s="293"/>
      <c r="AQ42" s="293"/>
      <c r="AR42" s="293"/>
      <c r="AY42" s="302"/>
      <c r="BA42" s="293"/>
      <c r="BB42" s="293"/>
      <c r="BC42" s="293"/>
      <c r="BK42" s="302"/>
      <c r="BM42" s="293"/>
      <c r="BN42" s="293"/>
      <c r="BO42" s="293"/>
      <c r="BW42" s="302"/>
      <c r="BY42" s="293"/>
      <c r="BZ42" s="293"/>
      <c r="CA42" s="293"/>
      <c r="CI42" s="302"/>
      <c r="CK42" s="293"/>
      <c r="CL42" s="293"/>
      <c r="CM42" s="293"/>
      <c r="CU42" s="302"/>
      <c r="CW42" s="293"/>
      <c r="CX42" s="293"/>
      <c r="CY42" s="293"/>
    </row>
    <row r="43" spans="2:109" ht="13.5" customHeight="1" x14ac:dyDescent="0.2">
      <c r="B43" s="80"/>
      <c r="AN43" s="1112" t="s">
        <v>557</v>
      </c>
      <c r="AO43" s="1113"/>
      <c r="AP43" s="1113"/>
      <c r="AQ43" s="1113"/>
      <c r="AR43" s="1113"/>
      <c r="AS43" s="1113"/>
      <c r="AT43" s="1113"/>
      <c r="AU43" s="1113"/>
      <c r="AV43" s="1113"/>
      <c r="AW43" s="1113"/>
      <c r="AX43" s="1113"/>
      <c r="AY43" s="1113"/>
      <c r="AZ43" s="1113"/>
      <c r="BA43" s="1113"/>
      <c r="BB43" s="1113"/>
      <c r="BC43" s="1113"/>
      <c r="BD43" s="1113"/>
      <c r="BE43" s="1113"/>
      <c r="BF43" s="1113"/>
      <c r="BG43" s="1113"/>
      <c r="BH43" s="1113"/>
      <c r="BI43" s="1113"/>
      <c r="BJ43" s="1113"/>
      <c r="BK43" s="1113"/>
      <c r="BL43" s="1113"/>
      <c r="BM43" s="1113"/>
      <c r="BN43" s="1113"/>
      <c r="BO43" s="1113"/>
      <c r="BP43" s="1113"/>
      <c r="BQ43" s="1113"/>
      <c r="BR43" s="1113"/>
      <c r="BS43" s="1113"/>
      <c r="BT43" s="1113"/>
      <c r="BU43" s="1113"/>
      <c r="BV43" s="1113"/>
      <c r="BW43" s="1113"/>
      <c r="BX43" s="1113"/>
      <c r="BY43" s="1113"/>
      <c r="BZ43" s="1113"/>
      <c r="CA43" s="1113"/>
      <c r="CB43" s="1113"/>
      <c r="CC43" s="1113"/>
      <c r="CD43" s="1113"/>
      <c r="CE43" s="1113"/>
      <c r="CF43" s="1113"/>
      <c r="CG43" s="1113"/>
      <c r="CH43" s="1113"/>
      <c r="CI43" s="1113"/>
      <c r="CJ43" s="1113"/>
      <c r="CK43" s="1113"/>
      <c r="CL43" s="1113"/>
      <c r="CM43" s="1113"/>
      <c r="CN43" s="1113"/>
      <c r="CO43" s="1113"/>
      <c r="CP43" s="1113"/>
      <c r="CQ43" s="1113"/>
      <c r="CR43" s="1113"/>
      <c r="CS43" s="1113"/>
      <c r="CT43" s="1113"/>
      <c r="CU43" s="1113"/>
      <c r="CV43" s="1113"/>
      <c r="CW43" s="1113"/>
      <c r="CX43" s="1113"/>
      <c r="CY43" s="1113"/>
      <c r="CZ43" s="1113"/>
      <c r="DA43" s="1113"/>
      <c r="DB43" s="1113"/>
      <c r="DC43" s="1114"/>
    </row>
    <row r="44" spans="2:109" ht="13" x14ac:dyDescent="0.2">
      <c r="B44" s="80"/>
      <c r="AN44" s="1115"/>
      <c r="AO44" s="1116"/>
      <c r="AP44" s="1116"/>
      <c r="AQ44" s="1116"/>
      <c r="AR44" s="1116"/>
      <c r="AS44" s="1116"/>
      <c r="AT44" s="1116"/>
      <c r="AU44" s="1116"/>
      <c r="AV44" s="1116"/>
      <c r="AW44" s="1116"/>
      <c r="AX44" s="1116"/>
      <c r="AY44" s="1116"/>
      <c r="AZ44" s="1116"/>
      <c r="BA44" s="1116"/>
      <c r="BB44" s="1116"/>
      <c r="BC44" s="1116"/>
      <c r="BD44" s="1116"/>
      <c r="BE44" s="1116"/>
      <c r="BF44" s="1116"/>
      <c r="BG44" s="1116"/>
      <c r="BH44" s="1116"/>
      <c r="BI44" s="1116"/>
      <c r="BJ44" s="1116"/>
      <c r="BK44" s="1116"/>
      <c r="BL44" s="1116"/>
      <c r="BM44" s="1116"/>
      <c r="BN44" s="1116"/>
      <c r="BO44" s="1116"/>
      <c r="BP44" s="1116"/>
      <c r="BQ44" s="1116"/>
      <c r="BR44" s="1116"/>
      <c r="BS44" s="1116"/>
      <c r="BT44" s="1116"/>
      <c r="BU44" s="1116"/>
      <c r="BV44" s="1116"/>
      <c r="BW44" s="1116"/>
      <c r="BX44" s="1116"/>
      <c r="BY44" s="1116"/>
      <c r="BZ44" s="1116"/>
      <c r="CA44" s="1116"/>
      <c r="CB44" s="1116"/>
      <c r="CC44" s="1116"/>
      <c r="CD44" s="1116"/>
      <c r="CE44" s="1116"/>
      <c r="CF44" s="1116"/>
      <c r="CG44" s="1116"/>
      <c r="CH44" s="1116"/>
      <c r="CI44" s="1116"/>
      <c r="CJ44" s="1116"/>
      <c r="CK44" s="1116"/>
      <c r="CL44" s="1116"/>
      <c r="CM44" s="1116"/>
      <c r="CN44" s="1116"/>
      <c r="CO44" s="1116"/>
      <c r="CP44" s="1116"/>
      <c r="CQ44" s="1116"/>
      <c r="CR44" s="1116"/>
      <c r="CS44" s="1116"/>
      <c r="CT44" s="1116"/>
      <c r="CU44" s="1116"/>
      <c r="CV44" s="1116"/>
      <c r="CW44" s="1116"/>
      <c r="CX44" s="1116"/>
      <c r="CY44" s="1116"/>
      <c r="CZ44" s="1116"/>
      <c r="DA44" s="1116"/>
      <c r="DB44" s="1116"/>
      <c r="DC44" s="1117"/>
    </row>
    <row r="45" spans="2:109" ht="13" x14ac:dyDescent="0.2">
      <c r="B45" s="80"/>
      <c r="AN45" s="1115"/>
      <c r="AO45" s="1116"/>
      <c r="AP45" s="1116"/>
      <c r="AQ45" s="1116"/>
      <c r="AR45" s="1116"/>
      <c r="AS45" s="1116"/>
      <c r="AT45" s="1116"/>
      <c r="AU45" s="1116"/>
      <c r="AV45" s="1116"/>
      <c r="AW45" s="1116"/>
      <c r="AX45" s="1116"/>
      <c r="AY45" s="1116"/>
      <c r="AZ45" s="1116"/>
      <c r="BA45" s="1116"/>
      <c r="BB45" s="1116"/>
      <c r="BC45" s="1116"/>
      <c r="BD45" s="1116"/>
      <c r="BE45" s="1116"/>
      <c r="BF45" s="1116"/>
      <c r="BG45" s="1116"/>
      <c r="BH45" s="1116"/>
      <c r="BI45" s="1116"/>
      <c r="BJ45" s="1116"/>
      <c r="BK45" s="1116"/>
      <c r="BL45" s="1116"/>
      <c r="BM45" s="1116"/>
      <c r="BN45" s="1116"/>
      <c r="BO45" s="1116"/>
      <c r="BP45" s="1116"/>
      <c r="BQ45" s="1116"/>
      <c r="BR45" s="1116"/>
      <c r="BS45" s="1116"/>
      <c r="BT45" s="1116"/>
      <c r="BU45" s="1116"/>
      <c r="BV45" s="1116"/>
      <c r="BW45" s="1116"/>
      <c r="BX45" s="1116"/>
      <c r="BY45" s="1116"/>
      <c r="BZ45" s="1116"/>
      <c r="CA45" s="1116"/>
      <c r="CB45" s="1116"/>
      <c r="CC45" s="1116"/>
      <c r="CD45" s="1116"/>
      <c r="CE45" s="1116"/>
      <c r="CF45" s="1116"/>
      <c r="CG45" s="1116"/>
      <c r="CH45" s="1116"/>
      <c r="CI45" s="1116"/>
      <c r="CJ45" s="1116"/>
      <c r="CK45" s="1116"/>
      <c r="CL45" s="1116"/>
      <c r="CM45" s="1116"/>
      <c r="CN45" s="1116"/>
      <c r="CO45" s="1116"/>
      <c r="CP45" s="1116"/>
      <c r="CQ45" s="1116"/>
      <c r="CR45" s="1116"/>
      <c r="CS45" s="1116"/>
      <c r="CT45" s="1116"/>
      <c r="CU45" s="1116"/>
      <c r="CV45" s="1116"/>
      <c r="CW45" s="1116"/>
      <c r="CX45" s="1116"/>
      <c r="CY45" s="1116"/>
      <c r="CZ45" s="1116"/>
      <c r="DA45" s="1116"/>
      <c r="DB45" s="1116"/>
      <c r="DC45" s="1117"/>
    </row>
    <row r="46" spans="2:109" ht="13" x14ac:dyDescent="0.2">
      <c r="B46" s="80"/>
      <c r="AN46" s="1115"/>
      <c r="AO46" s="1116"/>
      <c r="AP46" s="1116"/>
      <c r="AQ46" s="1116"/>
      <c r="AR46" s="1116"/>
      <c r="AS46" s="1116"/>
      <c r="AT46" s="1116"/>
      <c r="AU46" s="1116"/>
      <c r="AV46" s="1116"/>
      <c r="AW46" s="1116"/>
      <c r="AX46" s="1116"/>
      <c r="AY46" s="1116"/>
      <c r="AZ46" s="1116"/>
      <c r="BA46" s="1116"/>
      <c r="BB46" s="1116"/>
      <c r="BC46" s="1116"/>
      <c r="BD46" s="1116"/>
      <c r="BE46" s="1116"/>
      <c r="BF46" s="1116"/>
      <c r="BG46" s="1116"/>
      <c r="BH46" s="1116"/>
      <c r="BI46" s="1116"/>
      <c r="BJ46" s="1116"/>
      <c r="BK46" s="1116"/>
      <c r="BL46" s="1116"/>
      <c r="BM46" s="1116"/>
      <c r="BN46" s="1116"/>
      <c r="BO46" s="1116"/>
      <c r="BP46" s="1116"/>
      <c r="BQ46" s="1116"/>
      <c r="BR46" s="1116"/>
      <c r="BS46" s="1116"/>
      <c r="BT46" s="1116"/>
      <c r="BU46" s="1116"/>
      <c r="BV46" s="1116"/>
      <c r="BW46" s="1116"/>
      <c r="BX46" s="1116"/>
      <c r="BY46" s="1116"/>
      <c r="BZ46" s="1116"/>
      <c r="CA46" s="1116"/>
      <c r="CB46" s="1116"/>
      <c r="CC46" s="1116"/>
      <c r="CD46" s="1116"/>
      <c r="CE46" s="1116"/>
      <c r="CF46" s="1116"/>
      <c r="CG46" s="1116"/>
      <c r="CH46" s="1116"/>
      <c r="CI46" s="1116"/>
      <c r="CJ46" s="1116"/>
      <c r="CK46" s="1116"/>
      <c r="CL46" s="1116"/>
      <c r="CM46" s="1116"/>
      <c r="CN46" s="1116"/>
      <c r="CO46" s="1116"/>
      <c r="CP46" s="1116"/>
      <c r="CQ46" s="1116"/>
      <c r="CR46" s="1116"/>
      <c r="CS46" s="1116"/>
      <c r="CT46" s="1116"/>
      <c r="CU46" s="1116"/>
      <c r="CV46" s="1116"/>
      <c r="CW46" s="1116"/>
      <c r="CX46" s="1116"/>
      <c r="CY46" s="1116"/>
      <c r="CZ46" s="1116"/>
      <c r="DA46" s="1116"/>
      <c r="DB46" s="1116"/>
      <c r="DC46" s="1117"/>
    </row>
    <row r="47" spans="2:109" ht="13" x14ac:dyDescent="0.2">
      <c r="B47" s="80"/>
      <c r="AN47" s="1118"/>
      <c r="AO47" s="1119"/>
      <c r="AP47" s="1119"/>
      <c r="AQ47" s="1119"/>
      <c r="AR47" s="1119"/>
      <c r="AS47" s="1119"/>
      <c r="AT47" s="1119"/>
      <c r="AU47" s="1119"/>
      <c r="AV47" s="1119"/>
      <c r="AW47" s="1119"/>
      <c r="AX47" s="1119"/>
      <c r="AY47" s="1119"/>
      <c r="AZ47" s="1119"/>
      <c r="BA47" s="1119"/>
      <c r="BB47" s="1119"/>
      <c r="BC47" s="1119"/>
      <c r="BD47" s="1119"/>
      <c r="BE47" s="1119"/>
      <c r="BF47" s="1119"/>
      <c r="BG47" s="1119"/>
      <c r="BH47" s="1119"/>
      <c r="BI47" s="1119"/>
      <c r="BJ47" s="1119"/>
      <c r="BK47" s="1119"/>
      <c r="BL47" s="1119"/>
      <c r="BM47" s="1119"/>
      <c r="BN47" s="1119"/>
      <c r="BO47" s="1119"/>
      <c r="BP47" s="1119"/>
      <c r="BQ47" s="1119"/>
      <c r="BR47" s="1119"/>
      <c r="BS47" s="1119"/>
      <c r="BT47" s="1119"/>
      <c r="BU47" s="1119"/>
      <c r="BV47" s="1119"/>
      <c r="BW47" s="1119"/>
      <c r="BX47" s="1119"/>
      <c r="BY47" s="1119"/>
      <c r="BZ47" s="1119"/>
      <c r="CA47" s="1119"/>
      <c r="CB47" s="1119"/>
      <c r="CC47" s="1119"/>
      <c r="CD47" s="1119"/>
      <c r="CE47" s="1119"/>
      <c r="CF47" s="1119"/>
      <c r="CG47" s="1119"/>
      <c r="CH47" s="1119"/>
      <c r="CI47" s="1119"/>
      <c r="CJ47" s="1119"/>
      <c r="CK47" s="1119"/>
      <c r="CL47" s="1119"/>
      <c r="CM47" s="1119"/>
      <c r="CN47" s="1119"/>
      <c r="CO47" s="1119"/>
      <c r="CP47" s="1119"/>
      <c r="CQ47" s="1119"/>
      <c r="CR47" s="1119"/>
      <c r="CS47" s="1119"/>
      <c r="CT47" s="1119"/>
      <c r="CU47" s="1119"/>
      <c r="CV47" s="1119"/>
      <c r="CW47" s="1119"/>
      <c r="CX47" s="1119"/>
      <c r="CY47" s="1119"/>
      <c r="CZ47" s="1119"/>
      <c r="DA47" s="1119"/>
      <c r="DB47" s="1119"/>
      <c r="DC47" s="1120"/>
    </row>
    <row r="48" spans="2:109" ht="13" x14ac:dyDescent="0.2">
      <c r="B48" s="80"/>
      <c r="H48" s="304"/>
      <c r="I48" s="304"/>
      <c r="J48" s="304"/>
      <c r="AN48" s="304"/>
      <c r="AO48" s="304"/>
      <c r="AP48" s="304"/>
      <c r="AZ48" s="304"/>
      <c r="BA48" s="304"/>
      <c r="BB48" s="304"/>
      <c r="BL48" s="304"/>
      <c r="BM48" s="304"/>
      <c r="BN48" s="304"/>
      <c r="BX48" s="304"/>
      <c r="BY48" s="304"/>
      <c r="BZ48" s="304"/>
      <c r="CJ48" s="304"/>
      <c r="CK48" s="304"/>
      <c r="CL48" s="304"/>
      <c r="CV48" s="304"/>
      <c r="CW48" s="304"/>
      <c r="CX48" s="304"/>
    </row>
    <row r="49" spans="1:109" ht="13" x14ac:dyDescent="0.2">
      <c r="B49" s="80"/>
      <c r="AN49" s="46" t="s">
        <v>162</v>
      </c>
    </row>
    <row r="50" spans="1:109" ht="13" x14ac:dyDescent="0.2">
      <c r="B50" s="80"/>
      <c r="G50" s="1109"/>
      <c r="H50" s="1109"/>
      <c r="I50" s="1109"/>
      <c r="J50" s="1109"/>
      <c r="K50" s="308"/>
      <c r="L50" s="308"/>
      <c r="M50" s="312"/>
      <c r="N50" s="312"/>
      <c r="AN50" s="1110"/>
      <c r="AO50" s="627"/>
      <c r="AP50" s="627"/>
      <c r="AQ50" s="627"/>
      <c r="AR50" s="627"/>
      <c r="AS50" s="627"/>
      <c r="AT50" s="627"/>
      <c r="AU50" s="627"/>
      <c r="AV50" s="627"/>
      <c r="AW50" s="627"/>
      <c r="AX50" s="627"/>
      <c r="AY50" s="627"/>
      <c r="AZ50" s="627"/>
      <c r="BA50" s="627"/>
      <c r="BB50" s="627"/>
      <c r="BC50" s="627"/>
      <c r="BD50" s="627"/>
      <c r="BE50" s="627"/>
      <c r="BF50" s="627"/>
      <c r="BG50" s="627"/>
      <c r="BH50" s="627"/>
      <c r="BI50" s="627"/>
      <c r="BJ50" s="627"/>
      <c r="BK50" s="627"/>
      <c r="BL50" s="627"/>
      <c r="BM50" s="627"/>
      <c r="BN50" s="627"/>
      <c r="BO50" s="628"/>
      <c r="BP50" s="1111" t="s">
        <v>541</v>
      </c>
      <c r="BQ50" s="1111"/>
      <c r="BR50" s="1111"/>
      <c r="BS50" s="1111"/>
      <c r="BT50" s="1111"/>
      <c r="BU50" s="1111"/>
      <c r="BV50" s="1111"/>
      <c r="BW50" s="1111"/>
      <c r="BX50" s="1111" t="s">
        <v>542</v>
      </c>
      <c r="BY50" s="1111"/>
      <c r="BZ50" s="1111"/>
      <c r="CA50" s="1111"/>
      <c r="CB50" s="1111"/>
      <c r="CC50" s="1111"/>
      <c r="CD50" s="1111"/>
      <c r="CE50" s="1111"/>
      <c r="CF50" s="1111" t="s">
        <v>543</v>
      </c>
      <c r="CG50" s="1111"/>
      <c r="CH50" s="1111"/>
      <c r="CI50" s="1111"/>
      <c r="CJ50" s="1111"/>
      <c r="CK50" s="1111"/>
      <c r="CL50" s="1111"/>
      <c r="CM50" s="1111"/>
      <c r="CN50" s="1111" t="s">
        <v>544</v>
      </c>
      <c r="CO50" s="1111"/>
      <c r="CP50" s="1111"/>
      <c r="CQ50" s="1111"/>
      <c r="CR50" s="1111"/>
      <c r="CS50" s="1111"/>
      <c r="CT50" s="1111"/>
      <c r="CU50" s="1111"/>
      <c r="CV50" s="1111" t="s">
        <v>253</v>
      </c>
      <c r="CW50" s="1111"/>
      <c r="CX50" s="1111"/>
      <c r="CY50" s="1111"/>
      <c r="CZ50" s="1111"/>
      <c r="DA50" s="1111"/>
      <c r="DB50" s="1111"/>
      <c r="DC50" s="1111"/>
    </row>
    <row r="51" spans="1:109" ht="13.5" customHeight="1" x14ac:dyDescent="0.2">
      <c r="B51" s="80"/>
      <c r="G51" s="1121"/>
      <c r="H51" s="1121"/>
      <c r="I51" s="1122"/>
      <c r="J51" s="1122"/>
      <c r="K51" s="1123"/>
      <c r="L51" s="1123"/>
      <c r="M51" s="1123"/>
      <c r="N51" s="1123"/>
      <c r="AM51" s="304"/>
      <c r="AN51" s="1124" t="s">
        <v>558</v>
      </c>
      <c r="AO51" s="1124"/>
      <c r="AP51" s="1124"/>
      <c r="AQ51" s="1124"/>
      <c r="AR51" s="1124"/>
      <c r="AS51" s="1124"/>
      <c r="AT51" s="1124"/>
      <c r="AU51" s="1124"/>
      <c r="AV51" s="1124"/>
      <c r="AW51" s="1124"/>
      <c r="AX51" s="1124"/>
      <c r="AY51" s="1124"/>
      <c r="AZ51" s="1124"/>
      <c r="BA51" s="1124"/>
      <c r="BB51" s="1124" t="s">
        <v>559</v>
      </c>
      <c r="BC51" s="1124"/>
      <c r="BD51" s="1124"/>
      <c r="BE51" s="1124"/>
      <c r="BF51" s="1124"/>
      <c r="BG51" s="1124"/>
      <c r="BH51" s="1124"/>
      <c r="BI51" s="1124"/>
      <c r="BJ51" s="1124"/>
      <c r="BK51" s="1124"/>
      <c r="BL51" s="1124"/>
      <c r="BM51" s="1124"/>
      <c r="BN51" s="1124"/>
      <c r="BO51" s="1124"/>
      <c r="BP51" s="1125">
        <v>63.7</v>
      </c>
      <c r="BQ51" s="1125"/>
      <c r="BR51" s="1125"/>
      <c r="BS51" s="1125"/>
      <c r="BT51" s="1125"/>
      <c r="BU51" s="1125"/>
      <c r="BV51" s="1125"/>
      <c r="BW51" s="1125"/>
      <c r="BX51" s="1125">
        <v>59.5</v>
      </c>
      <c r="BY51" s="1125"/>
      <c r="BZ51" s="1125"/>
      <c r="CA51" s="1125"/>
      <c r="CB51" s="1125"/>
      <c r="CC51" s="1125"/>
      <c r="CD51" s="1125"/>
      <c r="CE51" s="1125"/>
      <c r="CF51" s="1125">
        <v>51</v>
      </c>
      <c r="CG51" s="1125"/>
      <c r="CH51" s="1125"/>
      <c r="CI51" s="1125"/>
      <c r="CJ51" s="1125"/>
      <c r="CK51" s="1125"/>
      <c r="CL51" s="1125"/>
      <c r="CM51" s="1125"/>
      <c r="CN51" s="1125">
        <v>51.3</v>
      </c>
      <c r="CO51" s="1125"/>
      <c r="CP51" s="1125"/>
      <c r="CQ51" s="1125"/>
      <c r="CR51" s="1125"/>
      <c r="CS51" s="1125"/>
      <c r="CT51" s="1125"/>
      <c r="CU51" s="1125"/>
      <c r="CV51" s="1125">
        <v>48.2</v>
      </c>
      <c r="CW51" s="1125"/>
      <c r="CX51" s="1125"/>
      <c r="CY51" s="1125"/>
      <c r="CZ51" s="1125"/>
      <c r="DA51" s="1125"/>
      <c r="DB51" s="1125"/>
      <c r="DC51" s="1125"/>
    </row>
    <row r="52" spans="1:109" ht="13" x14ac:dyDescent="0.2">
      <c r="B52" s="80"/>
      <c r="G52" s="1121"/>
      <c r="H52" s="1121"/>
      <c r="I52" s="1122"/>
      <c r="J52" s="1122"/>
      <c r="K52" s="1123"/>
      <c r="L52" s="1123"/>
      <c r="M52" s="1123"/>
      <c r="N52" s="1123"/>
      <c r="AM52" s="304"/>
      <c r="AN52" s="1124"/>
      <c r="AO52" s="1124"/>
      <c r="AP52" s="1124"/>
      <c r="AQ52" s="1124"/>
      <c r="AR52" s="1124"/>
      <c r="AS52" s="1124"/>
      <c r="AT52" s="1124"/>
      <c r="AU52" s="1124"/>
      <c r="AV52" s="1124"/>
      <c r="AW52" s="1124"/>
      <c r="AX52" s="1124"/>
      <c r="AY52" s="1124"/>
      <c r="AZ52" s="1124"/>
      <c r="BA52" s="1124"/>
      <c r="BB52" s="1124"/>
      <c r="BC52" s="1124"/>
      <c r="BD52" s="1124"/>
      <c r="BE52" s="1124"/>
      <c r="BF52" s="1124"/>
      <c r="BG52" s="1124"/>
      <c r="BH52" s="1124"/>
      <c r="BI52" s="1124"/>
      <c r="BJ52" s="1124"/>
      <c r="BK52" s="1124"/>
      <c r="BL52" s="1124"/>
      <c r="BM52" s="1124"/>
      <c r="BN52" s="1124"/>
      <c r="BO52" s="1124"/>
      <c r="BP52" s="1125"/>
      <c r="BQ52" s="1125"/>
      <c r="BR52" s="1125"/>
      <c r="BS52" s="1125"/>
      <c r="BT52" s="1125"/>
      <c r="BU52" s="1125"/>
      <c r="BV52" s="1125"/>
      <c r="BW52" s="1125"/>
      <c r="BX52" s="1125"/>
      <c r="BY52" s="1125"/>
      <c r="BZ52" s="1125"/>
      <c r="CA52" s="1125"/>
      <c r="CB52" s="1125"/>
      <c r="CC52" s="1125"/>
      <c r="CD52" s="1125"/>
      <c r="CE52" s="1125"/>
      <c r="CF52" s="1125"/>
      <c r="CG52" s="1125"/>
      <c r="CH52" s="1125"/>
      <c r="CI52" s="1125"/>
      <c r="CJ52" s="1125"/>
      <c r="CK52" s="1125"/>
      <c r="CL52" s="1125"/>
      <c r="CM52" s="1125"/>
      <c r="CN52" s="1125"/>
      <c r="CO52" s="1125"/>
      <c r="CP52" s="1125"/>
      <c r="CQ52" s="1125"/>
      <c r="CR52" s="1125"/>
      <c r="CS52" s="1125"/>
      <c r="CT52" s="1125"/>
      <c r="CU52" s="1125"/>
      <c r="CV52" s="1125"/>
      <c r="CW52" s="1125"/>
      <c r="CX52" s="1125"/>
      <c r="CY52" s="1125"/>
      <c r="CZ52" s="1125"/>
      <c r="DA52" s="1125"/>
      <c r="DB52" s="1125"/>
      <c r="DC52" s="1125"/>
    </row>
    <row r="53" spans="1:109" ht="13" x14ac:dyDescent="0.2">
      <c r="A53" s="293"/>
      <c r="B53" s="80"/>
      <c r="G53" s="1121"/>
      <c r="H53" s="1121"/>
      <c r="I53" s="1109"/>
      <c r="J53" s="1109"/>
      <c r="K53" s="1123"/>
      <c r="L53" s="1123"/>
      <c r="M53" s="1123"/>
      <c r="N53" s="1123"/>
      <c r="AM53" s="304"/>
      <c r="AN53" s="1124"/>
      <c r="AO53" s="1124"/>
      <c r="AP53" s="1124"/>
      <c r="AQ53" s="1124"/>
      <c r="AR53" s="1124"/>
      <c r="AS53" s="1124"/>
      <c r="AT53" s="1124"/>
      <c r="AU53" s="1124"/>
      <c r="AV53" s="1124"/>
      <c r="AW53" s="1124"/>
      <c r="AX53" s="1124"/>
      <c r="AY53" s="1124"/>
      <c r="AZ53" s="1124"/>
      <c r="BA53" s="1124"/>
      <c r="BB53" s="1124" t="s">
        <v>560</v>
      </c>
      <c r="BC53" s="1124"/>
      <c r="BD53" s="1124"/>
      <c r="BE53" s="1124"/>
      <c r="BF53" s="1124"/>
      <c r="BG53" s="1124"/>
      <c r="BH53" s="1124"/>
      <c r="BI53" s="1124"/>
      <c r="BJ53" s="1124"/>
      <c r="BK53" s="1124"/>
      <c r="BL53" s="1124"/>
      <c r="BM53" s="1124"/>
      <c r="BN53" s="1124"/>
      <c r="BO53" s="1124"/>
      <c r="BP53" s="1125">
        <v>68.2</v>
      </c>
      <c r="BQ53" s="1125"/>
      <c r="BR53" s="1125"/>
      <c r="BS53" s="1125"/>
      <c r="BT53" s="1125"/>
      <c r="BU53" s="1125"/>
      <c r="BV53" s="1125"/>
      <c r="BW53" s="1125"/>
      <c r="BX53" s="1125">
        <v>69.400000000000006</v>
      </c>
      <c r="BY53" s="1125"/>
      <c r="BZ53" s="1125"/>
      <c r="CA53" s="1125"/>
      <c r="CB53" s="1125"/>
      <c r="CC53" s="1125"/>
      <c r="CD53" s="1125"/>
      <c r="CE53" s="1125"/>
      <c r="CF53" s="1125">
        <v>70.8</v>
      </c>
      <c r="CG53" s="1125"/>
      <c r="CH53" s="1125"/>
      <c r="CI53" s="1125"/>
      <c r="CJ53" s="1125"/>
      <c r="CK53" s="1125"/>
      <c r="CL53" s="1125"/>
      <c r="CM53" s="1125"/>
      <c r="CN53" s="1125">
        <v>72.099999999999994</v>
      </c>
      <c r="CO53" s="1125"/>
      <c r="CP53" s="1125"/>
      <c r="CQ53" s="1125"/>
      <c r="CR53" s="1125"/>
      <c r="CS53" s="1125"/>
      <c r="CT53" s="1125"/>
      <c r="CU53" s="1125"/>
      <c r="CV53" s="1125">
        <v>73.400000000000006</v>
      </c>
      <c r="CW53" s="1125"/>
      <c r="CX53" s="1125"/>
      <c r="CY53" s="1125"/>
      <c r="CZ53" s="1125"/>
      <c r="DA53" s="1125"/>
      <c r="DB53" s="1125"/>
      <c r="DC53" s="1125"/>
    </row>
    <row r="54" spans="1:109" ht="13" x14ac:dyDescent="0.2">
      <c r="A54" s="293"/>
      <c r="B54" s="80"/>
      <c r="G54" s="1121"/>
      <c r="H54" s="1121"/>
      <c r="I54" s="1109"/>
      <c r="J54" s="1109"/>
      <c r="K54" s="1123"/>
      <c r="L54" s="1123"/>
      <c r="M54" s="1123"/>
      <c r="N54" s="1123"/>
      <c r="AM54" s="304"/>
      <c r="AN54" s="1124"/>
      <c r="AO54" s="1124"/>
      <c r="AP54" s="1124"/>
      <c r="AQ54" s="1124"/>
      <c r="AR54" s="1124"/>
      <c r="AS54" s="1124"/>
      <c r="AT54" s="1124"/>
      <c r="AU54" s="1124"/>
      <c r="AV54" s="1124"/>
      <c r="AW54" s="1124"/>
      <c r="AX54" s="1124"/>
      <c r="AY54" s="1124"/>
      <c r="AZ54" s="1124"/>
      <c r="BA54" s="1124"/>
      <c r="BB54" s="1124"/>
      <c r="BC54" s="1124"/>
      <c r="BD54" s="1124"/>
      <c r="BE54" s="1124"/>
      <c r="BF54" s="1124"/>
      <c r="BG54" s="1124"/>
      <c r="BH54" s="1124"/>
      <c r="BI54" s="1124"/>
      <c r="BJ54" s="1124"/>
      <c r="BK54" s="1124"/>
      <c r="BL54" s="1124"/>
      <c r="BM54" s="1124"/>
      <c r="BN54" s="1124"/>
      <c r="BO54" s="1124"/>
      <c r="BP54" s="1125"/>
      <c r="BQ54" s="1125"/>
      <c r="BR54" s="1125"/>
      <c r="BS54" s="1125"/>
      <c r="BT54" s="1125"/>
      <c r="BU54" s="1125"/>
      <c r="BV54" s="1125"/>
      <c r="BW54" s="1125"/>
      <c r="BX54" s="1125"/>
      <c r="BY54" s="1125"/>
      <c r="BZ54" s="1125"/>
      <c r="CA54" s="1125"/>
      <c r="CB54" s="1125"/>
      <c r="CC54" s="1125"/>
      <c r="CD54" s="1125"/>
      <c r="CE54" s="1125"/>
      <c r="CF54" s="1125"/>
      <c r="CG54" s="1125"/>
      <c r="CH54" s="1125"/>
      <c r="CI54" s="1125"/>
      <c r="CJ54" s="1125"/>
      <c r="CK54" s="1125"/>
      <c r="CL54" s="1125"/>
      <c r="CM54" s="1125"/>
      <c r="CN54" s="1125"/>
      <c r="CO54" s="1125"/>
      <c r="CP54" s="1125"/>
      <c r="CQ54" s="1125"/>
      <c r="CR54" s="1125"/>
      <c r="CS54" s="1125"/>
      <c r="CT54" s="1125"/>
      <c r="CU54" s="1125"/>
      <c r="CV54" s="1125"/>
      <c r="CW54" s="1125"/>
      <c r="CX54" s="1125"/>
      <c r="CY54" s="1125"/>
      <c r="CZ54" s="1125"/>
      <c r="DA54" s="1125"/>
      <c r="DB54" s="1125"/>
      <c r="DC54" s="1125"/>
    </row>
    <row r="55" spans="1:109" ht="13" x14ac:dyDescent="0.2">
      <c r="A55" s="293"/>
      <c r="B55" s="80"/>
      <c r="G55" s="1109"/>
      <c r="H55" s="1109"/>
      <c r="I55" s="1109"/>
      <c r="J55" s="1109"/>
      <c r="K55" s="1123"/>
      <c r="L55" s="1123"/>
      <c r="M55" s="1123"/>
      <c r="N55" s="1123"/>
      <c r="AN55" s="1111" t="s">
        <v>525</v>
      </c>
      <c r="AO55" s="1111"/>
      <c r="AP55" s="1111"/>
      <c r="AQ55" s="1111"/>
      <c r="AR55" s="1111"/>
      <c r="AS55" s="1111"/>
      <c r="AT55" s="1111"/>
      <c r="AU55" s="1111"/>
      <c r="AV55" s="1111"/>
      <c r="AW55" s="1111"/>
      <c r="AX55" s="1111"/>
      <c r="AY55" s="1111"/>
      <c r="AZ55" s="1111"/>
      <c r="BA55" s="1111"/>
      <c r="BB55" s="1124" t="s">
        <v>559</v>
      </c>
      <c r="BC55" s="1124"/>
      <c r="BD55" s="1124"/>
      <c r="BE55" s="1124"/>
      <c r="BF55" s="1124"/>
      <c r="BG55" s="1124"/>
      <c r="BH55" s="1124"/>
      <c r="BI55" s="1124"/>
      <c r="BJ55" s="1124"/>
      <c r="BK55" s="1124"/>
      <c r="BL55" s="1124"/>
      <c r="BM55" s="1124"/>
      <c r="BN55" s="1124"/>
      <c r="BO55" s="1124"/>
      <c r="BP55" s="1125">
        <v>25.5</v>
      </c>
      <c r="BQ55" s="1125"/>
      <c r="BR55" s="1125"/>
      <c r="BS55" s="1125"/>
      <c r="BT55" s="1125"/>
      <c r="BU55" s="1125"/>
      <c r="BV55" s="1125"/>
      <c r="BW55" s="1125"/>
      <c r="BX55" s="1125">
        <v>37.299999999999997</v>
      </c>
      <c r="BY55" s="1125"/>
      <c r="BZ55" s="1125"/>
      <c r="CA55" s="1125"/>
      <c r="CB55" s="1125"/>
      <c r="CC55" s="1125"/>
      <c r="CD55" s="1125"/>
      <c r="CE55" s="1125"/>
      <c r="CF55" s="1125">
        <v>25.4</v>
      </c>
      <c r="CG55" s="1125"/>
      <c r="CH55" s="1125"/>
      <c r="CI55" s="1125"/>
      <c r="CJ55" s="1125"/>
      <c r="CK55" s="1125"/>
      <c r="CL55" s="1125"/>
      <c r="CM55" s="1125"/>
      <c r="CN55" s="1125">
        <v>17.600000000000001</v>
      </c>
      <c r="CO55" s="1125"/>
      <c r="CP55" s="1125"/>
      <c r="CQ55" s="1125"/>
      <c r="CR55" s="1125"/>
      <c r="CS55" s="1125"/>
      <c r="CT55" s="1125"/>
      <c r="CU55" s="1125"/>
      <c r="CV55" s="1125">
        <v>17.2</v>
      </c>
      <c r="CW55" s="1125"/>
      <c r="CX55" s="1125"/>
      <c r="CY55" s="1125"/>
      <c r="CZ55" s="1125"/>
      <c r="DA55" s="1125"/>
      <c r="DB55" s="1125"/>
      <c r="DC55" s="1125"/>
    </row>
    <row r="56" spans="1:109" ht="13" x14ac:dyDescent="0.2">
      <c r="A56" s="293"/>
      <c r="B56" s="80"/>
      <c r="G56" s="1109"/>
      <c r="H56" s="1109"/>
      <c r="I56" s="1109"/>
      <c r="J56" s="1109"/>
      <c r="K56" s="1123"/>
      <c r="L56" s="1123"/>
      <c r="M56" s="1123"/>
      <c r="N56" s="1123"/>
      <c r="AN56" s="1111"/>
      <c r="AO56" s="1111"/>
      <c r="AP56" s="1111"/>
      <c r="AQ56" s="1111"/>
      <c r="AR56" s="1111"/>
      <c r="AS56" s="1111"/>
      <c r="AT56" s="1111"/>
      <c r="AU56" s="1111"/>
      <c r="AV56" s="1111"/>
      <c r="AW56" s="1111"/>
      <c r="AX56" s="1111"/>
      <c r="AY56" s="1111"/>
      <c r="AZ56" s="1111"/>
      <c r="BA56" s="1111"/>
      <c r="BB56" s="1124"/>
      <c r="BC56" s="1124"/>
      <c r="BD56" s="1124"/>
      <c r="BE56" s="1124"/>
      <c r="BF56" s="1124"/>
      <c r="BG56" s="1124"/>
      <c r="BH56" s="1124"/>
      <c r="BI56" s="1124"/>
      <c r="BJ56" s="1124"/>
      <c r="BK56" s="1124"/>
      <c r="BL56" s="1124"/>
      <c r="BM56" s="1124"/>
      <c r="BN56" s="1124"/>
      <c r="BO56" s="1124"/>
      <c r="BP56" s="1125"/>
      <c r="BQ56" s="1125"/>
      <c r="BR56" s="1125"/>
      <c r="BS56" s="1125"/>
      <c r="BT56" s="1125"/>
      <c r="BU56" s="1125"/>
      <c r="BV56" s="1125"/>
      <c r="BW56" s="1125"/>
      <c r="BX56" s="1125"/>
      <c r="BY56" s="1125"/>
      <c r="BZ56" s="1125"/>
      <c r="CA56" s="1125"/>
      <c r="CB56" s="1125"/>
      <c r="CC56" s="1125"/>
      <c r="CD56" s="1125"/>
      <c r="CE56" s="1125"/>
      <c r="CF56" s="1125"/>
      <c r="CG56" s="1125"/>
      <c r="CH56" s="1125"/>
      <c r="CI56" s="1125"/>
      <c r="CJ56" s="1125"/>
      <c r="CK56" s="1125"/>
      <c r="CL56" s="1125"/>
      <c r="CM56" s="1125"/>
      <c r="CN56" s="1125"/>
      <c r="CO56" s="1125"/>
      <c r="CP56" s="1125"/>
      <c r="CQ56" s="1125"/>
      <c r="CR56" s="1125"/>
      <c r="CS56" s="1125"/>
      <c r="CT56" s="1125"/>
      <c r="CU56" s="1125"/>
      <c r="CV56" s="1125"/>
      <c r="CW56" s="1125"/>
      <c r="CX56" s="1125"/>
      <c r="CY56" s="1125"/>
      <c r="CZ56" s="1125"/>
      <c r="DA56" s="1125"/>
      <c r="DB56" s="1125"/>
      <c r="DC56" s="1125"/>
    </row>
    <row r="57" spans="1:109" s="293" customFormat="1" ht="13" x14ac:dyDescent="0.2">
      <c r="B57" s="299"/>
      <c r="G57" s="1109"/>
      <c r="H57" s="1109"/>
      <c r="I57" s="1126"/>
      <c r="J57" s="1126"/>
      <c r="K57" s="1123"/>
      <c r="L57" s="1123"/>
      <c r="M57" s="1123"/>
      <c r="N57" s="1123"/>
      <c r="AM57" s="46"/>
      <c r="AN57" s="1111"/>
      <c r="AO57" s="1111"/>
      <c r="AP57" s="1111"/>
      <c r="AQ57" s="1111"/>
      <c r="AR57" s="1111"/>
      <c r="AS57" s="1111"/>
      <c r="AT57" s="1111"/>
      <c r="AU57" s="1111"/>
      <c r="AV57" s="1111"/>
      <c r="AW57" s="1111"/>
      <c r="AX57" s="1111"/>
      <c r="AY57" s="1111"/>
      <c r="AZ57" s="1111"/>
      <c r="BA57" s="1111"/>
      <c r="BB57" s="1124" t="s">
        <v>560</v>
      </c>
      <c r="BC57" s="1124"/>
      <c r="BD57" s="1124"/>
      <c r="BE57" s="1124"/>
      <c r="BF57" s="1124"/>
      <c r="BG57" s="1124"/>
      <c r="BH57" s="1124"/>
      <c r="BI57" s="1124"/>
      <c r="BJ57" s="1124"/>
      <c r="BK57" s="1124"/>
      <c r="BL57" s="1124"/>
      <c r="BM57" s="1124"/>
      <c r="BN57" s="1124"/>
      <c r="BO57" s="1124"/>
      <c r="BP57" s="1125">
        <v>60.9</v>
      </c>
      <c r="BQ57" s="1125"/>
      <c r="BR57" s="1125"/>
      <c r="BS57" s="1125"/>
      <c r="BT57" s="1125"/>
      <c r="BU57" s="1125"/>
      <c r="BV57" s="1125"/>
      <c r="BW57" s="1125"/>
      <c r="BX57" s="1125">
        <v>62</v>
      </c>
      <c r="BY57" s="1125"/>
      <c r="BZ57" s="1125"/>
      <c r="CA57" s="1125"/>
      <c r="CB57" s="1125"/>
      <c r="CC57" s="1125"/>
      <c r="CD57" s="1125"/>
      <c r="CE57" s="1125"/>
      <c r="CF57" s="1125">
        <v>63.2</v>
      </c>
      <c r="CG57" s="1125"/>
      <c r="CH57" s="1125"/>
      <c r="CI57" s="1125"/>
      <c r="CJ57" s="1125"/>
      <c r="CK57" s="1125"/>
      <c r="CL57" s="1125"/>
      <c r="CM57" s="1125"/>
      <c r="CN57" s="1125">
        <v>65.3</v>
      </c>
      <c r="CO57" s="1125"/>
      <c r="CP57" s="1125"/>
      <c r="CQ57" s="1125"/>
      <c r="CR57" s="1125"/>
      <c r="CS57" s="1125"/>
      <c r="CT57" s="1125"/>
      <c r="CU57" s="1125"/>
      <c r="CV57" s="1125">
        <v>66.900000000000006</v>
      </c>
      <c r="CW57" s="1125"/>
      <c r="CX57" s="1125"/>
      <c r="CY57" s="1125"/>
      <c r="CZ57" s="1125"/>
      <c r="DA57" s="1125"/>
      <c r="DB57" s="1125"/>
      <c r="DC57" s="1125"/>
      <c r="DD57" s="317"/>
      <c r="DE57" s="299"/>
    </row>
    <row r="58" spans="1:109" s="293" customFormat="1" ht="13" x14ac:dyDescent="0.2">
      <c r="A58" s="46"/>
      <c r="B58" s="299"/>
      <c r="G58" s="1109"/>
      <c r="H58" s="1109"/>
      <c r="I58" s="1126"/>
      <c r="J58" s="1126"/>
      <c r="K58" s="1123"/>
      <c r="L58" s="1123"/>
      <c r="M58" s="1123"/>
      <c r="N58" s="1123"/>
      <c r="AM58" s="46"/>
      <c r="AN58" s="1111"/>
      <c r="AO58" s="1111"/>
      <c r="AP58" s="1111"/>
      <c r="AQ58" s="1111"/>
      <c r="AR58" s="1111"/>
      <c r="AS58" s="1111"/>
      <c r="AT58" s="1111"/>
      <c r="AU58" s="1111"/>
      <c r="AV58" s="1111"/>
      <c r="AW58" s="1111"/>
      <c r="AX58" s="1111"/>
      <c r="AY58" s="1111"/>
      <c r="AZ58" s="1111"/>
      <c r="BA58" s="1111"/>
      <c r="BB58" s="1124"/>
      <c r="BC58" s="1124"/>
      <c r="BD58" s="1124"/>
      <c r="BE58" s="1124"/>
      <c r="BF58" s="1124"/>
      <c r="BG58" s="1124"/>
      <c r="BH58" s="1124"/>
      <c r="BI58" s="1124"/>
      <c r="BJ58" s="1124"/>
      <c r="BK58" s="1124"/>
      <c r="BL58" s="1124"/>
      <c r="BM58" s="1124"/>
      <c r="BN58" s="1124"/>
      <c r="BO58" s="1124"/>
      <c r="BP58" s="1125"/>
      <c r="BQ58" s="1125"/>
      <c r="BR58" s="1125"/>
      <c r="BS58" s="1125"/>
      <c r="BT58" s="1125"/>
      <c r="BU58" s="1125"/>
      <c r="BV58" s="1125"/>
      <c r="BW58" s="1125"/>
      <c r="BX58" s="1125"/>
      <c r="BY58" s="1125"/>
      <c r="BZ58" s="1125"/>
      <c r="CA58" s="1125"/>
      <c r="CB58" s="1125"/>
      <c r="CC58" s="1125"/>
      <c r="CD58" s="1125"/>
      <c r="CE58" s="1125"/>
      <c r="CF58" s="1125"/>
      <c r="CG58" s="1125"/>
      <c r="CH58" s="1125"/>
      <c r="CI58" s="1125"/>
      <c r="CJ58" s="1125"/>
      <c r="CK58" s="1125"/>
      <c r="CL58" s="1125"/>
      <c r="CM58" s="1125"/>
      <c r="CN58" s="1125"/>
      <c r="CO58" s="1125"/>
      <c r="CP58" s="1125"/>
      <c r="CQ58" s="1125"/>
      <c r="CR58" s="1125"/>
      <c r="CS58" s="1125"/>
      <c r="CT58" s="1125"/>
      <c r="CU58" s="1125"/>
      <c r="CV58" s="1125"/>
      <c r="CW58" s="1125"/>
      <c r="CX58" s="1125"/>
      <c r="CY58" s="1125"/>
      <c r="CZ58" s="1125"/>
      <c r="DA58" s="1125"/>
      <c r="DB58" s="1125"/>
      <c r="DC58" s="1125"/>
      <c r="DD58" s="317"/>
      <c r="DE58" s="299"/>
    </row>
    <row r="59" spans="1:109" s="293" customFormat="1" ht="13" x14ac:dyDescent="0.2">
      <c r="A59" s="46"/>
      <c r="B59" s="299"/>
      <c r="K59" s="309"/>
      <c r="L59" s="309"/>
      <c r="M59" s="309"/>
      <c r="N59" s="309"/>
      <c r="AQ59" s="309"/>
      <c r="AR59" s="309"/>
      <c r="AS59" s="309"/>
      <c r="AT59" s="309"/>
      <c r="BC59" s="309"/>
      <c r="BD59" s="309"/>
      <c r="BE59" s="309"/>
      <c r="BF59" s="309"/>
      <c r="BO59" s="309"/>
      <c r="BP59" s="309"/>
      <c r="BQ59" s="309"/>
      <c r="BR59" s="309"/>
      <c r="CA59" s="309"/>
      <c r="CB59" s="309"/>
      <c r="CC59" s="309"/>
      <c r="CD59" s="309"/>
      <c r="CM59" s="309"/>
      <c r="CN59" s="309"/>
      <c r="CO59" s="309"/>
      <c r="CP59" s="309"/>
      <c r="CY59" s="309"/>
      <c r="CZ59" s="309"/>
      <c r="DA59" s="309"/>
      <c r="DB59" s="309"/>
      <c r="DC59" s="309"/>
      <c r="DD59" s="317"/>
      <c r="DE59" s="299"/>
    </row>
    <row r="60" spans="1:109" s="293" customFormat="1" ht="13" x14ac:dyDescent="0.2">
      <c r="A60" s="46"/>
      <c r="B60" s="299"/>
      <c r="K60" s="309"/>
      <c r="L60" s="309"/>
      <c r="M60" s="309"/>
      <c r="N60" s="309"/>
      <c r="AQ60" s="309"/>
      <c r="AR60" s="309"/>
      <c r="AS60" s="309"/>
      <c r="AT60" s="309"/>
      <c r="BC60" s="309"/>
      <c r="BD60" s="309"/>
      <c r="BE60" s="309"/>
      <c r="BF60" s="309"/>
      <c r="BO60" s="309"/>
      <c r="BP60" s="309"/>
      <c r="BQ60" s="309"/>
      <c r="BR60" s="309"/>
      <c r="CA60" s="309"/>
      <c r="CB60" s="309"/>
      <c r="CC60" s="309"/>
      <c r="CD60" s="309"/>
      <c r="CM60" s="309"/>
      <c r="CN60" s="309"/>
      <c r="CO60" s="309"/>
      <c r="CP60" s="309"/>
      <c r="CY60" s="309"/>
      <c r="CZ60" s="309"/>
      <c r="DA60" s="309"/>
      <c r="DB60" s="309"/>
      <c r="DC60" s="309"/>
      <c r="DD60" s="317"/>
      <c r="DE60" s="299"/>
    </row>
    <row r="61" spans="1:109" s="293" customFormat="1" ht="13" x14ac:dyDescent="0.2">
      <c r="A61" s="46"/>
      <c r="B61" s="300"/>
      <c r="C61" s="301"/>
      <c r="D61" s="301"/>
      <c r="E61" s="301"/>
      <c r="F61" s="301"/>
      <c r="G61" s="301"/>
      <c r="H61" s="301"/>
      <c r="I61" s="301"/>
      <c r="J61" s="301"/>
      <c r="K61" s="301"/>
      <c r="L61" s="301"/>
      <c r="M61" s="313"/>
      <c r="N61" s="313"/>
      <c r="O61" s="301"/>
      <c r="P61" s="301"/>
      <c r="Q61" s="301"/>
      <c r="R61" s="301"/>
      <c r="S61" s="301"/>
      <c r="T61" s="301"/>
      <c r="U61" s="301"/>
      <c r="V61" s="301"/>
      <c r="W61" s="301"/>
      <c r="X61" s="301"/>
      <c r="Y61" s="301"/>
      <c r="Z61" s="301"/>
      <c r="AA61" s="301"/>
      <c r="AB61" s="301"/>
      <c r="AC61" s="301"/>
      <c r="AD61" s="301"/>
      <c r="AE61" s="301"/>
      <c r="AF61" s="301"/>
      <c r="AG61" s="301"/>
      <c r="AH61" s="301"/>
      <c r="AI61" s="301"/>
      <c r="AJ61" s="301"/>
      <c r="AK61" s="301"/>
      <c r="AL61" s="301"/>
      <c r="AM61" s="301"/>
      <c r="AN61" s="301"/>
      <c r="AO61" s="301"/>
      <c r="AP61" s="301"/>
      <c r="AQ61" s="301"/>
      <c r="AR61" s="301"/>
      <c r="AS61" s="313"/>
      <c r="AT61" s="313"/>
      <c r="AU61" s="301"/>
      <c r="AV61" s="301"/>
      <c r="AW61" s="301"/>
      <c r="AX61" s="301"/>
      <c r="AY61" s="301"/>
      <c r="AZ61" s="301"/>
      <c r="BA61" s="301"/>
      <c r="BB61" s="301"/>
      <c r="BC61" s="301"/>
      <c r="BD61" s="301"/>
      <c r="BE61" s="313"/>
      <c r="BF61" s="313"/>
      <c r="BG61" s="301"/>
      <c r="BH61" s="301"/>
      <c r="BI61" s="301"/>
      <c r="BJ61" s="301"/>
      <c r="BK61" s="301"/>
      <c r="BL61" s="301"/>
      <c r="BM61" s="301"/>
      <c r="BN61" s="301"/>
      <c r="BO61" s="301"/>
      <c r="BP61" s="301"/>
      <c r="BQ61" s="313"/>
      <c r="BR61" s="313"/>
      <c r="BS61" s="301"/>
      <c r="BT61" s="301"/>
      <c r="BU61" s="301"/>
      <c r="BV61" s="301"/>
      <c r="BW61" s="301"/>
      <c r="BX61" s="301"/>
      <c r="BY61" s="301"/>
      <c r="BZ61" s="301"/>
      <c r="CA61" s="301"/>
      <c r="CB61" s="301"/>
      <c r="CC61" s="313"/>
      <c r="CD61" s="313"/>
      <c r="CE61" s="301"/>
      <c r="CF61" s="301"/>
      <c r="CG61" s="301"/>
      <c r="CH61" s="301"/>
      <c r="CI61" s="301"/>
      <c r="CJ61" s="301"/>
      <c r="CK61" s="301"/>
      <c r="CL61" s="301"/>
      <c r="CM61" s="301"/>
      <c r="CN61" s="301"/>
      <c r="CO61" s="313"/>
      <c r="CP61" s="313"/>
      <c r="CQ61" s="301"/>
      <c r="CR61" s="301"/>
      <c r="CS61" s="301"/>
      <c r="CT61" s="301"/>
      <c r="CU61" s="301"/>
      <c r="CV61" s="301"/>
      <c r="CW61" s="301"/>
      <c r="CX61" s="301"/>
      <c r="CY61" s="301"/>
      <c r="CZ61" s="301"/>
      <c r="DA61" s="313"/>
      <c r="DB61" s="313"/>
      <c r="DC61" s="313"/>
      <c r="DD61" s="318"/>
      <c r="DE61" s="299"/>
    </row>
    <row r="62" spans="1:109" ht="13" x14ac:dyDescent="0.2">
      <c r="B62" s="298"/>
      <c r="C62" s="298"/>
      <c r="D62" s="298"/>
      <c r="E62" s="298"/>
      <c r="F62" s="298"/>
      <c r="G62" s="298"/>
      <c r="H62" s="298"/>
      <c r="I62" s="298"/>
      <c r="J62" s="298"/>
      <c r="K62" s="298"/>
      <c r="L62" s="298"/>
      <c r="M62" s="298"/>
      <c r="N62" s="298"/>
      <c r="O62" s="298"/>
      <c r="P62" s="298"/>
      <c r="Q62" s="298"/>
      <c r="R62" s="298"/>
      <c r="S62" s="298"/>
      <c r="T62" s="298"/>
      <c r="U62" s="298"/>
      <c r="V62" s="298"/>
      <c r="W62" s="298"/>
      <c r="X62" s="298"/>
      <c r="Y62" s="298"/>
      <c r="Z62" s="298"/>
      <c r="AA62" s="298"/>
      <c r="AB62" s="298"/>
      <c r="AC62" s="298"/>
      <c r="AD62" s="298"/>
      <c r="AE62" s="298"/>
      <c r="AF62" s="298"/>
      <c r="AG62" s="298"/>
      <c r="AH62" s="298"/>
      <c r="AI62" s="298"/>
      <c r="AJ62" s="298"/>
      <c r="AK62" s="298"/>
      <c r="AL62" s="298"/>
      <c r="AM62" s="298"/>
      <c r="AN62" s="298"/>
      <c r="AO62" s="298"/>
      <c r="AP62" s="298"/>
      <c r="AQ62" s="298"/>
      <c r="AR62" s="298"/>
      <c r="AS62" s="298"/>
      <c r="AT62" s="298"/>
      <c r="AU62" s="298"/>
      <c r="AV62" s="298"/>
      <c r="AW62" s="298"/>
      <c r="AX62" s="298"/>
      <c r="AY62" s="298"/>
      <c r="AZ62" s="298"/>
      <c r="BA62" s="298"/>
      <c r="BB62" s="298"/>
      <c r="BC62" s="298"/>
      <c r="BD62" s="298"/>
      <c r="BE62" s="298"/>
      <c r="BF62" s="298"/>
      <c r="BG62" s="298"/>
      <c r="BH62" s="298"/>
      <c r="BI62" s="298"/>
      <c r="BJ62" s="298"/>
      <c r="BK62" s="298"/>
      <c r="BL62" s="298"/>
      <c r="BM62" s="298"/>
      <c r="BN62" s="298"/>
      <c r="BO62" s="298"/>
      <c r="BP62" s="298"/>
      <c r="BQ62" s="298"/>
      <c r="BR62" s="298"/>
      <c r="BS62" s="298"/>
      <c r="BT62" s="298"/>
      <c r="BU62" s="298"/>
      <c r="BV62" s="298"/>
      <c r="BW62" s="298"/>
      <c r="BX62" s="298"/>
      <c r="BY62" s="298"/>
      <c r="BZ62" s="298"/>
      <c r="CA62" s="298"/>
      <c r="CB62" s="298"/>
      <c r="CC62" s="298"/>
      <c r="CD62" s="298"/>
      <c r="CE62" s="298"/>
      <c r="CF62" s="298"/>
      <c r="CG62" s="298"/>
      <c r="CH62" s="298"/>
      <c r="CI62" s="298"/>
      <c r="CJ62" s="298"/>
      <c r="CK62" s="298"/>
      <c r="CL62" s="298"/>
      <c r="CM62" s="298"/>
      <c r="CN62" s="298"/>
      <c r="CO62" s="298"/>
      <c r="CP62" s="298"/>
      <c r="CQ62" s="298"/>
      <c r="CR62" s="298"/>
      <c r="CS62" s="298"/>
      <c r="CT62" s="298"/>
      <c r="CU62" s="298"/>
      <c r="CV62" s="298"/>
      <c r="CW62" s="298"/>
      <c r="CX62" s="298"/>
      <c r="CY62" s="298"/>
      <c r="CZ62" s="298"/>
      <c r="DA62" s="298"/>
      <c r="DB62" s="298"/>
      <c r="DC62" s="298"/>
      <c r="DD62" s="298"/>
      <c r="DE62" s="90"/>
    </row>
    <row r="63" spans="1:109" ht="16.5" x14ac:dyDescent="0.2">
      <c r="B63" s="88" t="s">
        <v>333</v>
      </c>
    </row>
    <row r="64" spans="1:109" ht="13" x14ac:dyDescent="0.2">
      <c r="B64" s="80"/>
      <c r="G64" s="302"/>
      <c r="N64" s="315"/>
      <c r="AM64" s="302"/>
      <c r="AN64" s="302" t="s">
        <v>556</v>
      </c>
      <c r="AP64" s="293"/>
      <c r="AQ64" s="293"/>
      <c r="AR64" s="293"/>
      <c r="AY64" s="302"/>
      <c r="BA64" s="293"/>
      <c r="BB64" s="293"/>
      <c r="BC64" s="293"/>
      <c r="BK64" s="302"/>
      <c r="BM64" s="293"/>
      <c r="BN64" s="293"/>
      <c r="BO64" s="293"/>
      <c r="BW64" s="302"/>
      <c r="BY64" s="293"/>
      <c r="BZ64" s="293"/>
      <c r="CA64" s="293"/>
      <c r="CI64" s="302"/>
      <c r="CK64" s="293"/>
      <c r="CL64" s="293"/>
      <c r="CM64" s="293"/>
      <c r="CU64" s="302"/>
      <c r="CW64" s="293"/>
      <c r="CX64" s="293"/>
      <c r="CY64" s="293"/>
    </row>
    <row r="65" spans="2:107" ht="13" x14ac:dyDescent="0.2">
      <c r="B65" s="80"/>
      <c r="AN65" s="1112" t="s">
        <v>536</v>
      </c>
      <c r="AO65" s="1113"/>
      <c r="AP65" s="1113"/>
      <c r="AQ65" s="1113"/>
      <c r="AR65" s="1113"/>
      <c r="AS65" s="1113"/>
      <c r="AT65" s="1113"/>
      <c r="AU65" s="1113"/>
      <c r="AV65" s="1113"/>
      <c r="AW65" s="1113"/>
      <c r="AX65" s="1113"/>
      <c r="AY65" s="1113"/>
      <c r="AZ65" s="1113"/>
      <c r="BA65" s="1113"/>
      <c r="BB65" s="1113"/>
      <c r="BC65" s="1113"/>
      <c r="BD65" s="1113"/>
      <c r="BE65" s="1113"/>
      <c r="BF65" s="1113"/>
      <c r="BG65" s="1113"/>
      <c r="BH65" s="1113"/>
      <c r="BI65" s="1113"/>
      <c r="BJ65" s="1113"/>
      <c r="BK65" s="1113"/>
      <c r="BL65" s="1113"/>
      <c r="BM65" s="1113"/>
      <c r="BN65" s="1113"/>
      <c r="BO65" s="1113"/>
      <c r="BP65" s="1113"/>
      <c r="BQ65" s="1113"/>
      <c r="BR65" s="1113"/>
      <c r="BS65" s="1113"/>
      <c r="BT65" s="1113"/>
      <c r="BU65" s="1113"/>
      <c r="BV65" s="1113"/>
      <c r="BW65" s="1113"/>
      <c r="BX65" s="1113"/>
      <c r="BY65" s="1113"/>
      <c r="BZ65" s="1113"/>
      <c r="CA65" s="1113"/>
      <c r="CB65" s="1113"/>
      <c r="CC65" s="1113"/>
      <c r="CD65" s="1113"/>
      <c r="CE65" s="1113"/>
      <c r="CF65" s="1113"/>
      <c r="CG65" s="1113"/>
      <c r="CH65" s="1113"/>
      <c r="CI65" s="1113"/>
      <c r="CJ65" s="1113"/>
      <c r="CK65" s="1113"/>
      <c r="CL65" s="1113"/>
      <c r="CM65" s="1113"/>
      <c r="CN65" s="1113"/>
      <c r="CO65" s="1113"/>
      <c r="CP65" s="1113"/>
      <c r="CQ65" s="1113"/>
      <c r="CR65" s="1113"/>
      <c r="CS65" s="1113"/>
      <c r="CT65" s="1113"/>
      <c r="CU65" s="1113"/>
      <c r="CV65" s="1113"/>
      <c r="CW65" s="1113"/>
      <c r="CX65" s="1113"/>
      <c r="CY65" s="1113"/>
      <c r="CZ65" s="1113"/>
      <c r="DA65" s="1113"/>
      <c r="DB65" s="1113"/>
      <c r="DC65" s="1114"/>
    </row>
    <row r="66" spans="2:107" ht="13" x14ac:dyDescent="0.2">
      <c r="B66" s="80"/>
      <c r="AN66" s="1115"/>
      <c r="AO66" s="1116"/>
      <c r="AP66" s="1116"/>
      <c r="AQ66" s="1116"/>
      <c r="AR66" s="1116"/>
      <c r="AS66" s="1116"/>
      <c r="AT66" s="1116"/>
      <c r="AU66" s="1116"/>
      <c r="AV66" s="1116"/>
      <c r="AW66" s="1116"/>
      <c r="AX66" s="1116"/>
      <c r="AY66" s="1116"/>
      <c r="AZ66" s="1116"/>
      <c r="BA66" s="1116"/>
      <c r="BB66" s="1116"/>
      <c r="BC66" s="1116"/>
      <c r="BD66" s="1116"/>
      <c r="BE66" s="1116"/>
      <c r="BF66" s="1116"/>
      <c r="BG66" s="1116"/>
      <c r="BH66" s="1116"/>
      <c r="BI66" s="1116"/>
      <c r="BJ66" s="1116"/>
      <c r="BK66" s="1116"/>
      <c r="BL66" s="1116"/>
      <c r="BM66" s="1116"/>
      <c r="BN66" s="1116"/>
      <c r="BO66" s="1116"/>
      <c r="BP66" s="1116"/>
      <c r="BQ66" s="1116"/>
      <c r="BR66" s="1116"/>
      <c r="BS66" s="1116"/>
      <c r="BT66" s="1116"/>
      <c r="BU66" s="1116"/>
      <c r="BV66" s="1116"/>
      <c r="BW66" s="1116"/>
      <c r="BX66" s="1116"/>
      <c r="BY66" s="1116"/>
      <c r="BZ66" s="1116"/>
      <c r="CA66" s="1116"/>
      <c r="CB66" s="1116"/>
      <c r="CC66" s="1116"/>
      <c r="CD66" s="1116"/>
      <c r="CE66" s="1116"/>
      <c r="CF66" s="1116"/>
      <c r="CG66" s="1116"/>
      <c r="CH66" s="1116"/>
      <c r="CI66" s="1116"/>
      <c r="CJ66" s="1116"/>
      <c r="CK66" s="1116"/>
      <c r="CL66" s="1116"/>
      <c r="CM66" s="1116"/>
      <c r="CN66" s="1116"/>
      <c r="CO66" s="1116"/>
      <c r="CP66" s="1116"/>
      <c r="CQ66" s="1116"/>
      <c r="CR66" s="1116"/>
      <c r="CS66" s="1116"/>
      <c r="CT66" s="1116"/>
      <c r="CU66" s="1116"/>
      <c r="CV66" s="1116"/>
      <c r="CW66" s="1116"/>
      <c r="CX66" s="1116"/>
      <c r="CY66" s="1116"/>
      <c r="CZ66" s="1116"/>
      <c r="DA66" s="1116"/>
      <c r="DB66" s="1116"/>
      <c r="DC66" s="1117"/>
    </row>
    <row r="67" spans="2:107" ht="13" x14ac:dyDescent="0.2">
      <c r="B67" s="80"/>
      <c r="AN67" s="1115"/>
      <c r="AO67" s="1116"/>
      <c r="AP67" s="1116"/>
      <c r="AQ67" s="1116"/>
      <c r="AR67" s="1116"/>
      <c r="AS67" s="1116"/>
      <c r="AT67" s="1116"/>
      <c r="AU67" s="1116"/>
      <c r="AV67" s="1116"/>
      <c r="AW67" s="1116"/>
      <c r="AX67" s="1116"/>
      <c r="AY67" s="1116"/>
      <c r="AZ67" s="1116"/>
      <c r="BA67" s="1116"/>
      <c r="BB67" s="1116"/>
      <c r="BC67" s="1116"/>
      <c r="BD67" s="1116"/>
      <c r="BE67" s="1116"/>
      <c r="BF67" s="1116"/>
      <c r="BG67" s="1116"/>
      <c r="BH67" s="1116"/>
      <c r="BI67" s="1116"/>
      <c r="BJ67" s="1116"/>
      <c r="BK67" s="1116"/>
      <c r="BL67" s="1116"/>
      <c r="BM67" s="1116"/>
      <c r="BN67" s="1116"/>
      <c r="BO67" s="1116"/>
      <c r="BP67" s="1116"/>
      <c r="BQ67" s="1116"/>
      <c r="BR67" s="1116"/>
      <c r="BS67" s="1116"/>
      <c r="BT67" s="1116"/>
      <c r="BU67" s="1116"/>
      <c r="BV67" s="1116"/>
      <c r="BW67" s="1116"/>
      <c r="BX67" s="1116"/>
      <c r="BY67" s="1116"/>
      <c r="BZ67" s="1116"/>
      <c r="CA67" s="1116"/>
      <c r="CB67" s="1116"/>
      <c r="CC67" s="1116"/>
      <c r="CD67" s="1116"/>
      <c r="CE67" s="1116"/>
      <c r="CF67" s="1116"/>
      <c r="CG67" s="1116"/>
      <c r="CH67" s="1116"/>
      <c r="CI67" s="1116"/>
      <c r="CJ67" s="1116"/>
      <c r="CK67" s="1116"/>
      <c r="CL67" s="1116"/>
      <c r="CM67" s="1116"/>
      <c r="CN67" s="1116"/>
      <c r="CO67" s="1116"/>
      <c r="CP67" s="1116"/>
      <c r="CQ67" s="1116"/>
      <c r="CR67" s="1116"/>
      <c r="CS67" s="1116"/>
      <c r="CT67" s="1116"/>
      <c r="CU67" s="1116"/>
      <c r="CV67" s="1116"/>
      <c r="CW67" s="1116"/>
      <c r="CX67" s="1116"/>
      <c r="CY67" s="1116"/>
      <c r="CZ67" s="1116"/>
      <c r="DA67" s="1116"/>
      <c r="DB67" s="1116"/>
      <c r="DC67" s="1117"/>
    </row>
    <row r="68" spans="2:107" ht="13" x14ac:dyDescent="0.2">
      <c r="B68" s="80"/>
      <c r="AN68" s="1115"/>
      <c r="AO68" s="1116"/>
      <c r="AP68" s="1116"/>
      <c r="AQ68" s="1116"/>
      <c r="AR68" s="1116"/>
      <c r="AS68" s="1116"/>
      <c r="AT68" s="1116"/>
      <c r="AU68" s="1116"/>
      <c r="AV68" s="1116"/>
      <c r="AW68" s="1116"/>
      <c r="AX68" s="1116"/>
      <c r="AY68" s="1116"/>
      <c r="AZ68" s="1116"/>
      <c r="BA68" s="1116"/>
      <c r="BB68" s="1116"/>
      <c r="BC68" s="1116"/>
      <c r="BD68" s="1116"/>
      <c r="BE68" s="1116"/>
      <c r="BF68" s="1116"/>
      <c r="BG68" s="1116"/>
      <c r="BH68" s="1116"/>
      <c r="BI68" s="1116"/>
      <c r="BJ68" s="1116"/>
      <c r="BK68" s="1116"/>
      <c r="BL68" s="1116"/>
      <c r="BM68" s="1116"/>
      <c r="BN68" s="1116"/>
      <c r="BO68" s="1116"/>
      <c r="BP68" s="1116"/>
      <c r="BQ68" s="1116"/>
      <c r="BR68" s="1116"/>
      <c r="BS68" s="1116"/>
      <c r="BT68" s="1116"/>
      <c r="BU68" s="1116"/>
      <c r="BV68" s="1116"/>
      <c r="BW68" s="1116"/>
      <c r="BX68" s="1116"/>
      <c r="BY68" s="1116"/>
      <c r="BZ68" s="1116"/>
      <c r="CA68" s="1116"/>
      <c r="CB68" s="1116"/>
      <c r="CC68" s="1116"/>
      <c r="CD68" s="1116"/>
      <c r="CE68" s="1116"/>
      <c r="CF68" s="1116"/>
      <c r="CG68" s="1116"/>
      <c r="CH68" s="1116"/>
      <c r="CI68" s="1116"/>
      <c r="CJ68" s="1116"/>
      <c r="CK68" s="1116"/>
      <c r="CL68" s="1116"/>
      <c r="CM68" s="1116"/>
      <c r="CN68" s="1116"/>
      <c r="CO68" s="1116"/>
      <c r="CP68" s="1116"/>
      <c r="CQ68" s="1116"/>
      <c r="CR68" s="1116"/>
      <c r="CS68" s="1116"/>
      <c r="CT68" s="1116"/>
      <c r="CU68" s="1116"/>
      <c r="CV68" s="1116"/>
      <c r="CW68" s="1116"/>
      <c r="CX68" s="1116"/>
      <c r="CY68" s="1116"/>
      <c r="CZ68" s="1116"/>
      <c r="DA68" s="1116"/>
      <c r="DB68" s="1116"/>
      <c r="DC68" s="1117"/>
    </row>
    <row r="69" spans="2:107" ht="13" x14ac:dyDescent="0.2">
      <c r="B69" s="80"/>
      <c r="AN69" s="1118"/>
      <c r="AO69" s="1119"/>
      <c r="AP69" s="1119"/>
      <c r="AQ69" s="1119"/>
      <c r="AR69" s="1119"/>
      <c r="AS69" s="1119"/>
      <c r="AT69" s="1119"/>
      <c r="AU69" s="1119"/>
      <c r="AV69" s="1119"/>
      <c r="AW69" s="1119"/>
      <c r="AX69" s="1119"/>
      <c r="AY69" s="1119"/>
      <c r="AZ69" s="1119"/>
      <c r="BA69" s="1119"/>
      <c r="BB69" s="1119"/>
      <c r="BC69" s="1119"/>
      <c r="BD69" s="1119"/>
      <c r="BE69" s="1119"/>
      <c r="BF69" s="1119"/>
      <c r="BG69" s="1119"/>
      <c r="BH69" s="1119"/>
      <c r="BI69" s="1119"/>
      <c r="BJ69" s="1119"/>
      <c r="BK69" s="1119"/>
      <c r="BL69" s="1119"/>
      <c r="BM69" s="1119"/>
      <c r="BN69" s="1119"/>
      <c r="BO69" s="1119"/>
      <c r="BP69" s="1119"/>
      <c r="BQ69" s="1119"/>
      <c r="BR69" s="1119"/>
      <c r="BS69" s="1119"/>
      <c r="BT69" s="1119"/>
      <c r="BU69" s="1119"/>
      <c r="BV69" s="1119"/>
      <c r="BW69" s="1119"/>
      <c r="BX69" s="1119"/>
      <c r="BY69" s="1119"/>
      <c r="BZ69" s="1119"/>
      <c r="CA69" s="1119"/>
      <c r="CB69" s="1119"/>
      <c r="CC69" s="1119"/>
      <c r="CD69" s="1119"/>
      <c r="CE69" s="1119"/>
      <c r="CF69" s="1119"/>
      <c r="CG69" s="1119"/>
      <c r="CH69" s="1119"/>
      <c r="CI69" s="1119"/>
      <c r="CJ69" s="1119"/>
      <c r="CK69" s="1119"/>
      <c r="CL69" s="1119"/>
      <c r="CM69" s="1119"/>
      <c r="CN69" s="1119"/>
      <c r="CO69" s="1119"/>
      <c r="CP69" s="1119"/>
      <c r="CQ69" s="1119"/>
      <c r="CR69" s="1119"/>
      <c r="CS69" s="1119"/>
      <c r="CT69" s="1119"/>
      <c r="CU69" s="1119"/>
      <c r="CV69" s="1119"/>
      <c r="CW69" s="1119"/>
      <c r="CX69" s="1119"/>
      <c r="CY69" s="1119"/>
      <c r="CZ69" s="1119"/>
      <c r="DA69" s="1119"/>
      <c r="DB69" s="1119"/>
      <c r="DC69" s="1120"/>
    </row>
    <row r="70" spans="2:107" ht="13" x14ac:dyDescent="0.2">
      <c r="B70" s="80"/>
      <c r="H70" s="305"/>
      <c r="I70" s="305"/>
      <c r="J70" s="307"/>
      <c r="K70" s="307"/>
      <c r="L70" s="311"/>
      <c r="M70" s="307"/>
      <c r="N70" s="311"/>
      <c r="AN70" s="304"/>
      <c r="AO70" s="304"/>
      <c r="AP70" s="304"/>
      <c r="AZ70" s="304"/>
      <c r="BA70" s="304"/>
      <c r="BB70" s="304"/>
      <c r="BL70" s="304"/>
      <c r="BM70" s="304"/>
      <c r="BN70" s="304"/>
      <c r="BX70" s="304"/>
      <c r="BY70" s="304"/>
      <c r="BZ70" s="304"/>
      <c r="CJ70" s="304"/>
      <c r="CK70" s="304"/>
      <c r="CL70" s="304"/>
      <c r="CV70" s="304"/>
      <c r="CW70" s="304"/>
      <c r="CX70" s="304"/>
    </row>
    <row r="71" spans="2:107" ht="13" x14ac:dyDescent="0.2">
      <c r="B71" s="80"/>
      <c r="G71" s="303"/>
      <c r="I71" s="306"/>
      <c r="J71" s="307"/>
      <c r="K71" s="307"/>
      <c r="L71" s="311"/>
      <c r="M71" s="307"/>
      <c r="N71" s="311"/>
      <c r="AM71" s="303"/>
      <c r="AN71" s="46" t="s">
        <v>162</v>
      </c>
    </row>
    <row r="72" spans="2:107" ht="13" x14ac:dyDescent="0.2">
      <c r="B72" s="80"/>
      <c r="G72" s="1109"/>
      <c r="H72" s="1109"/>
      <c r="I72" s="1109"/>
      <c r="J72" s="1109"/>
      <c r="K72" s="308"/>
      <c r="L72" s="308"/>
      <c r="M72" s="312"/>
      <c r="N72" s="312"/>
      <c r="AN72" s="1110"/>
      <c r="AO72" s="627"/>
      <c r="AP72" s="627"/>
      <c r="AQ72" s="627"/>
      <c r="AR72" s="627"/>
      <c r="AS72" s="627"/>
      <c r="AT72" s="627"/>
      <c r="AU72" s="627"/>
      <c r="AV72" s="627"/>
      <c r="AW72" s="627"/>
      <c r="AX72" s="627"/>
      <c r="AY72" s="627"/>
      <c r="AZ72" s="627"/>
      <c r="BA72" s="627"/>
      <c r="BB72" s="627"/>
      <c r="BC72" s="627"/>
      <c r="BD72" s="627"/>
      <c r="BE72" s="627"/>
      <c r="BF72" s="627"/>
      <c r="BG72" s="627"/>
      <c r="BH72" s="627"/>
      <c r="BI72" s="627"/>
      <c r="BJ72" s="627"/>
      <c r="BK72" s="627"/>
      <c r="BL72" s="627"/>
      <c r="BM72" s="627"/>
      <c r="BN72" s="627"/>
      <c r="BO72" s="628"/>
      <c r="BP72" s="1111" t="s">
        <v>541</v>
      </c>
      <c r="BQ72" s="1111"/>
      <c r="BR72" s="1111"/>
      <c r="BS72" s="1111"/>
      <c r="BT72" s="1111"/>
      <c r="BU72" s="1111"/>
      <c r="BV72" s="1111"/>
      <c r="BW72" s="1111"/>
      <c r="BX72" s="1111" t="s">
        <v>542</v>
      </c>
      <c r="BY72" s="1111"/>
      <c r="BZ72" s="1111"/>
      <c r="CA72" s="1111"/>
      <c r="CB72" s="1111"/>
      <c r="CC72" s="1111"/>
      <c r="CD72" s="1111"/>
      <c r="CE72" s="1111"/>
      <c r="CF72" s="1111" t="s">
        <v>543</v>
      </c>
      <c r="CG72" s="1111"/>
      <c r="CH72" s="1111"/>
      <c r="CI72" s="1111"/>
      <c r="CJ72" s="1111"/>
      <c r="CK72" s="1111"/>
      <c r="CL72" s="1111"/>
      <c r="CM72" s="1111"/>
      <c r="CN72" s="1111" t="s">
        <v>544</v>
      </c>
      <c r="CO72" s="1111"/>
      <c r="CP72" s="1111"/>
      <c r="CQ72" s="1111"/>
      <c r="CR72" s="1111"/>
      <c r="CS72" s="1111"/>
      <c r="CT72" s="1111"/>
      <c r="CU72" s="1111"/>
      <c r="CV72" s="1111" t="s">
        <v>253</v>
      </c>
      <c r="CW72" s="1111"/>
      <c r="CX72" s="1111"/>
      <c r="CY72" s="1111"/>
      <c r="CZ72" s="1111"/>
      <c r="DA72" s="1111"/>
      <c r="DB72" s="1111"/>
      <c r="DC72" s="1111"/>
    </row>
    <row r="73" spans="2:107" ht="13" x14ac:dyDescent="0.2">
      <c r="B73" s="80"/>
      <c r="G73" s="1121"/>
      <c r="H73" s="1121"/>
      <c r="I73" s="1121"/>
      <c r="J73" s="1121"/>
      <c r="K73" s="1127"/>
      <c r="L73" s="1127"/>
      <c r="M73" s="1127"/>
      <c r="N73" s="1127"/>
      <c r="AM73" s="304"/>
      <c r="AN73" s="1124" t="s">
        <v>558</v>
      </c>
      <c r="AO73" s="1124"/>
      <c r="AP73" s="1124"/>
      <c r="AQ73" s="1124"/>
      <c r="AR73" s="1124"/>
      <c r="AS73" s="1124"/>
      <c r="AT73" s="1124"/>
      <c r="AU73" s="1124"/>
      <c r="AV73" s="1124"/>
      <c r="AW73" s="1124"/>
      <c r="AX73" s="1124"/>
      <c r="AY73" s="1124"/>
      <c r="AZ73" s="1124"/>
      <c r="BA73" s="1124"/>
      <c r="BB73" s="1124" t="s">
        <v>559</v>
      </c>
      <c r="BC73" s="1124"/>
      <c r="BD73" s="1124"/>
      <c r="BE73" s="1124"/>
      <c r="BF73" s="1124"/>
      <c r="BG73" s="1124"/>
      <c r="BH73" s="1124"/>
      <c r="BI73" s="1124"/>
      <c r="BJ73" s="1124"/>
      <c r="BK73" s="1124"/>
      <c r="BL73" s="1124"/>
      <c r="BM73" s="1124"/>
      <c r="BN73" s="1124"/>
      <c r="BO73" s="1124"/>
      <c r="BP73" s="1125">
        <v>63.7</v>
      </c>
      <c r="BQ73" s="1125"/>
      <c r="BR73" s="1125"/>
      <c r="BS73" s="1125"/>
      <c r="BT73" s="1125"/>
      <c r="BU73" s="1125"/>
      <c r="BV73" s="1125"/>
      <c r="BW73" s="1125"/>
      <c r="BX73" s="1125">
        <v>59.5</v>
      </c>
      <c r="BY73" s="1125"/>
      <c r="BZ73" s="1125"/>
      <c r="CA73" s="1125"/>
      <c r="CB73" s="1125"/>
      <c r="CC73" s="1125"/>
      <c r="CD73" s="1125"/>
      <c r="CE73" s="1125"/>
      <c r="CF73" s="1125">
        <v>51</v>
      </c>
      <c r="CG73" s="1125"/>
      <c r="CH73" s="1125"/>
      <c r="CI73" s="1125"/>
      <c r="CJ73" s="1125"/>
      <c r="CK73" s="1125"/>
      <c r="CL73" s="1125"/>
      <c r="CM73" s="1125"/>
      <c r="CN73" s="1125">
        <v>51.3</v>
      </c>
      <c r="CO73" s="1125"/>
      <c r="CP73" s="1125"/>
      <c r="CQ73" s="1125"/>
      <c r="CR73" s="1125"/>
      <c r="CS73" s="1125"/>
      <c r="CT73" s="1125"/>
      <c r="CU73" s="1125"/>
      <c r="CV73" s="1125">
        <v>48.2</v>
      </c>
      <c r="CW73" s="1125"/>
      <c r="CX73" s="1125"/>
      <c r="CY73" s="1125"/>
      <c r="CZ73" s="1125"/>
      <c r="DA73" s="1125"/>
      <c r="DB73" s="1125"/>
      <c r="DC73" s="1125"/>
    </row>
    <row r="74" spans="2:107" ht="13" x14ac:dyDescent="0.2">
      <c r="B74" s="80"/>
      <c r="G74" s="1121"/>
      <c r="H74" s="1121"/>
      <c r="I74" s="1121"/>
      <c r="J74" s="1121"/>
      <c r="K74" s="1127"/>
      <c r="L74" s="1127"/>
      <c r="M74" s="1127"/>
      <c r="N74" s="1127"/>
      <c r="AM74" s="304"/>
      <c r="AN74" s="1124"/>
      <c r="AO74" s="1124"/>
      <c r="AP74" s="1124"/>
      <c r="AQ74" s="1124"/>
      <c r="AR74" s="1124"/>
      <c r="AS74" s="1124"/>
      <c r="AT74" s="1124"/>
      <c r="AU74" s="1124"/>
      <c r="AV74" s="1124"/>
      <c r="AW74" s="1124"/>
      <c r="AX74" s="1124"/>
      <c r="AY74" s="1124"/>
      <c r="AZ74" s="1124"/>
      <c r="BA74" s="1124"/>
      <c r="BB74" s="1124"/>
      <c r="BC74" s="1124"/>
      <c r="BD74" s="1124"/>
      <c r="BE74" s="1124"/>
      <c r="BF74" s="1124"/>
      <c r="BG74" s="1124"/>
      <c r="BH74" s="1124"/>
      <c r="BI74" s="1124"/>
      <c r="BJ74" s="1124"/>
      <c r="BK74" s="1124"/>
      <c r="BL74" s="1124"/>
      <c r="BM74" s="1124"/>
      <c r="BN74" s="1124"/>
      <c r="BO74" s="1124"/>
      <c r="BP74" s="1125"/>
      <c r="BQ74" s="1125"/>
      <c r="BR74" s="1125"/>
      <c r="BS74" s="1125"/>
      <c r="BT74" s="1125"/>
      <c r="BU74" s="1125"/>
      <c r="BV74" s="1125"/>
      <c r="BW74" s="1125"/>
      <c r="BX74" s="1125"/>
      <c r="BY74" s="1125"/>
      <c r="BZ74" s="1125"/>
      <c r="CA74" s="1125"/>
      <c r="CB74" s="1125"/>
      <c r="CC74" s="1125"/>
      <c r="CD74" s="1125"/>
      <c r="CE74" s="1125"/>
      <c r="CF74" s="1125"/>
      <c r="CG74" s="1125"/>
      <c r="CH74" s="1125"/>
      <c r="CI74" s="1125"/>
      <c r="CJ74" s="1125"/>
      <c r="CK74" s="1125"/>
      <c r="CL74" s="1125"/>
      <c r="CM74" s="1125"/>
      <c r="CN74" s="1125"/>
      <c r="CO74" s="1125"/>
      <c r="CP74" s="1125"/>
      <c r="CQ74" s="1125"/>
      <c r="CR74" s="1125"/>
      <c r="CS74" s="1125"/>
      <c r="CT74" s="1125"/>
      <c r="CU74" s="1125"/>
      <c r="CV74" s="1125"/>
      <c r="CW74" s="1125"/>
      <c r="CX74" s="1125"/>
      <c r="CY74" s="1125"/>
      <c r="CZ74" s="1125"/>
      <c r="DA74" s="1125"/>
      <c r="DB74" s="1125"/>
      <c r="DC74" s="1125"/>
    </row>
    <row r="75" spans="2:107" ht="13" x14ac:dyDescent="0.2">
      <c r="B75" s="80"/>
      <c r="G75" s="1121"/>
      <c r="H75" s="1121"/>
      <c r="I75" s="1109"/>
      <c r="J75" s="1109"/>
      <c r="K75" s="1123"/>
      <c r="L75" s="1123"/>
      <c r="M75" s="1123"/>
      <c r="N75" s="1123"/>
      <c r="AM75" s="304"/>
      <c r="AN75" s="1124"/>
      <c r="AO75" s="1124"/>
      <c r="AP75" s="1124"/>
      <c r="AQ75" s="1124"/>
      <c r="AR75" s="1124"/>
      <c r="AS75" s="1124"/>
      <c r="AT75" s="1124"/>
      <c r="AU75" s="1124"/>
      <c r="AV75" s="1124"/>
      <c r="AW75" s="1124"/>
      <c r="AX75" s="1124"/>
      <c r="AY75" s="1124"/>
      <c r="AZ75" s="1124"/>
      <c r="BA75" s="1124"/>
      <c r="BB75" s="1124" t="s">
        <v>418</v>
      </c>
      <c r="BC75" s="1124"/>
      <c r="BD75" s="1124"/>
      <c r="BE75" s="1124"/>
      <c r="BF75" s="1124"/>
      <c r="BG75" s="1124"/>
      <c r="BH75" s="1124"/>
      <c r="BI75" s="1124"/>
      <c r="BJ75" s="1124"/>
      <c r="BK75" s="1124"/>
      <c r="BL75" s="1124"/>
      <c r="BM75" s="1124"/>
      <c r="BN75" s="1124"/>
      <c r="BO75" s="1124"/>
      <c r="BP75" s="1125">
        <v>6.8</v>
      </c>
      <c r="BQ75" s="1125"/>
      <c r="BR75" s="1125"/>
      <c r="BS75" s="1125"/>
      <c r="BT75" s="1125"/>
      <c r="BU75" s="1125"/>
      <c r="BV75" s="1125"/>
      <c r="BW75" s="1125"/>
      <c r="BX75" s="1125">
        <v>6.4</v>
      </c>
      <c r="BY75" s="1125"/>
      <c r="BZ75" s="1125"/>
      <c r="CA75" s="1125"/>
      <c r="CB75" s="1125"/>
      <c r="CC75" s="1125"/>
      <c r="CD75" s="1125"/>
      <c r="CE75" s="1125"/>
      <c r="CF75" s="1125">
        <v>6.5</v>
      </c>
      <c r="CG75" s="1125"/>
      <c r="CH75" s="1125"/>
      <c r="CI75" s="1125"/>
      <c r="CJ75" s="1125"/>
      <c r="CK75" s="1125"/>
      <c r="CL75" s="1125"/>
      <c r="CM75" s="1125"/>
      <c r="CN75" s="1125">
        <v>7.2</v>
      </c>
      <c r="CO75" s="1125"/>
      <c r="CP75" s="1125"/>
      <c r="CQ75" s="1125"/>
      <c r="CR75" s="1125"/>
      <c r="CS75" s="1125"/>
      <c r="CT75" s="1125"/>
      <c r="CU75" s="1125"/>
      <c r="CV75" s="1125">
        <v>7.8</v>
      </c>
      <c r="CW75" s="1125"/>
      <c r="CX75" s="1125"/>
      <c r="CY75" s="1125"/>
      <c r="CZ75" s="1125"/>
      <c r="DA75" s="1125"/>
      <c r="DB75" s="1125"/>
      <c r="DC75" s="1125"/>
    </row>
    <row r="76" spans="2:107" ht="13" x14ac:dyDescent="0.2">
      <c r="B76" s="80"/>
      <c r="G76" s="1121"/>
      <c r="H76" s="1121"/>
      <c r="I76" s="1109"/>
      <c r="J76" s="1109"/>
      <c r="K76" s="1123"/>
      <c r="L76" s="1123"/>
      <c r="M76" s="1123"/>
      <c r="N76" s="1123"/>
      <c r="AM76" s="304"/>
      <c r="AN76" s="1124"/>
      <c r="AO76" s="1124"/>
      <c r="AP76" s="1124"/>
      <c r="AQ76" s="1124"/>
      <c r="AR76" s="1124"/>
      <c r="AS76" s="1124"/>
      <c r="AT76" s="1124"/>
      <c r="AU76" s="1124"/>
      <c r="AV76" s="1124"/>
      <c r="AW76" s="1124"/>
      <c r="AX76" s="1124"/>
      <c r="AY76" s="1124"/>
      <c r="AZ76" s="1124"/>
      <c r="BA76" s="1124"/>
      <c r="BB76" s="1124"/>
      <c r="BC76" s="1124"/>
      <c r="BD76" s="1124"/>
      <c r="BE76" s="1124"/>
      <c r="BF76" s="1124"/>
      <c r="BG76" s="1124"/>
      <c r="BH76" s="1124"/>
      <c r="BI76" s="1124"/>
      <c r="BJ76" s="1124"/>
      <c r="BK76" s="1124"/>
      <c r="BL76" s="1124"/>
      <c r="BM76" s="1124"/>
      <c r="BN76" s="1124"/>
      <c r="BO76" s="1124"/>
      <c r="BP76" s="1125"/>
      <c r="BQ76" s="1125"/>
      <c r="BR76" s="1125"/>
      <c r="BS76" s="1125"/>
      <c r="BT76" s="1125"/>
      <c r="BU76" s="1125"/>
      <c r="BV76" s="1125"/>
      <c r="BW76" s="1125"/>
      <c r="BX76" s="1125"/>
      <c r="BY76" s="1125"/>
      <c r="BZ76" s="1125"/>
      <c r="CA76" s="1125"/>
      <c r="CB76" s="1125"/>
      <c r="CC76" s="1125"/>
      <c r="CD76" s="1125"/>
      <c r="CE76" s="1125"/>
      <c r="CF76" s="1125"/>
      <c r="CG76" s="1125"/>
      <c r="CH76" s="1125"/>
      <c r="CI76" s="1125"/>
      <c r="CJ76" s="1125"/>
      <c r="CK76" s="1125"/>
      <c r="CL76" s="1125"/>
      <c r="CM76" s="1125"/>
      <c r="CN76" s="1125"/>
      <c r="CO76" s="1125"/>
      <c r="CP76" s="1125"/>
      <c r="CQ76" s="1125"/>
      <c r="CR76" s="1125"/>
      <c r="CS76" s="1125"/>
      <c r="CT76" s="1125"/>
      <c r="CU76" s="1125"/>
      <c r="CV76" s="1125"/>
      <c r="CW76" s="1125"/>
      <c r="CX76" s="1125"/>
      <c r="CY76" s="1125"/>
      <c r="CZ76" s="1125"/>
      <c r="DA76" s="1125"/>
      <c r="DB76" s="1125"/>
      <c r="DC76" s="1125"/>
    </row>
    <row r="77" spans="2:107" ht="13" x14ac:dyDescent="0.2">
      <c r="B77" s="80"/>
      <c r="G77" s="1109"/>
      <c r="H77" s="1109"/>
      <c r="I77" s="1109"/>
      <c r="J77" s="1109"/>
      <c r="K77" s="1127"/>
      <c r="L77" s="1127"/>
      <c r="M77" s="1127"/>
      <c r="N77" s="1127"/>
      <c r="AN77" s="1111" t="s">
        <v>525</v>
      </c>
      <c r="AO77" s="1111"/>
      <c r="AP77" s="1111"/>
      <c r="AQ77" s="1111"/>
      <c r="AR77" s="1111"/>
      <c r="AS77" s="1111"/>
      <c r="AT77" s="1111"/>
      <c r="AU77" s="1111"/>
      <c r="AV77" s="1111"/>
      <c r="AW77" s="1111"/>
      <c r="AX77" s="1111"/>
      <c r="AY77" s="1111"/>
      <c r="AZ77" s="1111"/>
      <c r="BA77" s="1111"/>
      <c r="BB77" s="1124" t="s">
        <v>559</v>
      </c>
      <c r="BC77" s="1124"/>
      <c r="BD77" s="1124"/>
      <c r="BE77" s="1124"/>
      <c r="BF77" s="1124"/>
      <c r="BG77" s="1124"/>
      <c r="BH77" s="1124"/>
      <c r="BI77" s="1124"/>
      <c r="BJ77" s="1124"/>
      <c r="BK77" s="1124"/>
      <c r="BL77" s="1124"/>
      <c r="BM77" s="1124"/>
      <c r="BN77" s="1124"/>
      <c r="BO77" s="1124"/>
      <c r="BP77" s="1125">
        <v>25.5</v>
      </c>
      <c r="BQ77" s="1125"/>
      <c r="BR77" s="1125"/>
      <c r="BS77" s="1125"/>
      <c r="BT77" s="1125"/>
      <c r="BU77" s="1125"/>
      <c r="BV77" s="1125"/>
      <c r="BW77" s="1125"/>
      <c r="BX77" s="1125">
        <v>37.299999999999997</v>
      </c>
      <c r="BY77" s="1125"/>
      <c r="BZ77" s="1125"/>
      <c r="CA77" s="1125"/>
      <c r="CB77" s="1125"/>
      <c r="CC77" s="1125"/>
      <c r="CD77" s="1125"/>
      <c r="CE77" s="1125"/>
      <c r="CF77" s="1125">
        <v>25.4</v>
      </c>
      <c r="CG77" s="1125"/>
      <c r="CH77" s="1125"/>
      <c r="CI77" s="1125"/>
      <c r="CJ77" s="1125"/>
      <c r="CK77" s="1125"/>
      <c r="CL77" s="1125"/>
      <c r="CM77" s="1125"/>
      <c r="CN77" s="1125">
        <v>17.600000000000001</v>
      </c>
      <c r="CO77" s="1125"/>
      <c r="CP77" s="1125"/>
      <c r="CQ77" s="1125"/>
      <c r="CR77" s="1125"/>
      <c r="CS77" s="1125"/>
      <c r="CT77" s="1125"/>
      <c r="CU77" s="1125"/>
      <c r="CV77" s="1125">
        <v>17.2</v>
      </c>
      <c r="CW77" s="1125"/>
      <c r="CX77" s="1125"/>
      <c r="CY77" s="1125"/>
      <c r="CZ77" s="1125"/>
      <c r="DA77" s="1125"/>
      <c r="DB77" s="1125"/>
      <c r="DC77" s="1125"/>
    </row>
    <row r="78" spans="2:107" ht="13" x14ac:dyDescent="0.2">
      <c r="B78" s="80"/>
      <c r="G78" s="1109"/>
      <c r="H78" s="1109"/>
      <c r="I78" s="1109"/>
      <c r="J78" s="1109"/>
      <c r="K78" s="1127"/>
      <c r="L78" s="1127"/>
      <c r="M78" s="1127"/>
      <c r="N78" s="1127"/>
      <c r="AN78" s="1111"/>
      <c r="AO78" s="1111"/>
      <c r="AP78" s="1111"/>
      <c r="AQ78" s="1111"/>
      <c r="AR78" s="1111"/>
      <c r="AS78" s="1111"/>
      <c r="AT78" s="1111"/>
      <c r="AU78" s="1111"/>
      <c r="AV78" s="1111"/>
      <c r="AW78" s="1111"/>
      <c r="AX78" s="1111"/>
      <c r="AY78" s="1111"/>
      <c r="AZ78" s="1111"/>
      <c r="BA78" s="1111"/>
      <c r="BB78" s="1124"/>
      <c r="BC78" s="1124"/>
      <c r="BD78" s="1124"/>
      <c r="BE78" s="1124"/>
      <c r="BF78" s="1124"/>
      <c r="BG78" s="1124"/>
      <c r="BH78" s="1124"/>
      <c r="BI78" s="1124"/>
      <c r="BJ78" s="1124"/>
      <c r="BK78" s="1124"/>
      <c r="BL78" s="1124"/>
      <c r="BM78" s="1124"/>
      <c r="BN78" s="1124"/>
      <c r="BO78" s="1124"/>
      <c r="BP78" s="1125"/>
      <c r="BQ78" s="1125"/>
      <c r="BR78" s="1125"/>
      <c r="BS78" s="1125"/>
      <c r="BT78" s="1125"/>
      <c r="BU78" s="1125"/>
      <c r="BV78" s="1125"/>
      <c r="BW78" s="1125"/>
      <c r="BX78" s="1125"/>
      <c r="BY78" s="1125"/>
      <c r="BZ78" s="1125"/>
      <c r="CA78" s="1125"/>
      <c r="CB78" s="1125"/>
      <c r="CC78" s="1125"/>
      <c r="CD78" s="1125"/>
      <c r="CE78" s="1125"/>
      <c r="CF78" s="1125"/>
      <c r="CG78" s="1125"/>
      <c r="CH78" s="1125"/>
      <c r="CI78" s="1125"/>
      <c r="CJ78" s="1125"/>
      <c r="CK78" s="1125"/>
      <c r="CL78" s="1125"/>
      <c r="CM78" s="1125"/>
      <c r="CN78" s="1125"/>
      <c r="CO78" s="1125"/>
      <c r="CP78" s="1125"/>
      <c r="CQ78" s="1125"/>
      <c r="CR78" s="1125"/>
      <c r="CS78" s="1125"/>
      <c r="CT78" s="1125"/>
      <c r="CU78" s="1125"/>
      <c r="CV78" s="1125"/>
      <c r="CW78" s="1125"/>
      <c r="CX78" s="1125"/>
      <c r="CY78" s="1125"/>
      <c r="CZ78" s="1125"/>
      <c r="DA78" s="1125"/>
      <c r="DB78" s="1125"/>
      <c r="DC78" s="1125"/>
    </row>
    <row r="79" spans="2:107" ht="13" x14ac:dyDescent="0.2">
      <c r="B79" s="80"/>
      <c r="G79" s="1109"/>
      <c r="H79" s="1109"/>
      <c r="I79" s="1126"/>
      <c r="J79" s="1126"/>
      <c r="K79" s="1128"/>
      <c r="L79" s="1128"/>
      <c r="M79" s="1128"/>
      <c r="N79" s="1128"/>
      <c r="AN79" s="1111"/>
      <c r="AO79" s="1111"/>
      <c r="AP79" s="1111"/>
      <c r="AQ79" s="1111"/>
      <c r="AR79" s="1111"/>
      <c r="AS79" s="1111"/>
      <c r="AT79" s="1111"/>
      <c r="AU79" s="1111"/>
      <c r="AV79" s="1111"/>
      <c r="AW79" s="1111"/>
      <c r="AX79" s="1111"/>
      <c r="AY79" s="1111"/>
      <c r="AZ79" s="1111"/>
      <c r="BA79" s="1111"/>
      <c r="BB79" s="1124" t="s">
        <v>418</v>
      </c>
      <c r="BC79" s="1124"/>
      <c r="BD79" s="1124"/>
      <c r="BE79" s="1124"/>
      <c r="BF79" s="1124"/>
      <c r="BG79" s="1124"/>
      <c r="BH79" s="1124"/>
      <c r="BI79" s="1124"/>
      <c r="BJ79" s="1124"/>
      <c r="BK79" s="1124"/>
      <c r="BL79" s="1124"/>
      <c r="BM79" s="1124"/>
      <c r="BN79" s="1124"/>
      <c r="BO79" s="1124"/>
      <c r="BP79" s="1125">
        <v>6.6</v>
      </c>
      <c r="BQ79" s="1125"/>
      <c r="BR79" s="1125"/>
      <c r="BS79" s="1125"/>
      <c r="BT79" s="1125"/>
      <c r="BU79" s="1125"/>
      <c r="BV79" s="1125"/>
      <c r="BW79" s="1125"/>
      <c r="BX79" s="1125">
        <v>8.6</v>
      </c>
      <c r="BY79" s="1125"/>
      <c r="BZ79" s="1125"/>
      <c r="CA79" s="1125"/>
      <c r="CB79" s="1125"/>
      <c r="CC79" s="1125"/>
      <c r="CD79" s="1125"/>
      <c r="CE79" s="1125"/>
      <c r="CF79" s="1125">
        <v>8.3000000000000007</v>
      </c>
      <c r="CG79" s="1125"/>
      <c r="CH79" s="1125"/>
      <c r="CI79" s="1125"/>
      <c r="CJ79" s="1125"/>
      <c r="CK79" s="1125"/>
      <c r="CL79" s="1125"/>
      <c r="CM79" s="1125"/>
      <c r="CN79" s="1125">
        <v>8.4</v>
      </c>
      <c r="CO79" s="1125"/>
      <c r="CP79" s="1125"/>
      <c r="CQ79" s="1125"/>
      <c r="CR79" s="1125"/>
      <c r="CS79" s="1125"/>
      <c r="CT79" s="1125"/>
      <c r="CU79" s="1125"/>
      <c r="CV79" s="1125">
        <v>8.6</v>
      </c>
      <c r="CW79" s="1125"/>
      <c r="CX79" s="1125"/>
      <c r="CY79" s="1125"/>
      <c r="CZ79" s="1125"/>
      <c r="DA79" s="1125"/>
      <c r="DB79" s="1125"/>
      <c r="DC79" s="1125"/>
    </row>
    <row r="80" spans="2:107" ht="13" x14ac:dyDescent="0.2">
      <c r="B80" s="80"/>
      <c r="G80" s="1109"/>
      <c r="H80" s="1109"/>
      <c r="I80" s="1126"/>
      <c r="J80" s="1126"/>
      <c r="K80" s="1128"/>
      <c r="L80" s="1128"/>
      <c r="M80" s="1128"/>
      <c r="N80" s="1128"/>
      <c r="AN80" s="1111"/>
      <c r="AO80" s="1111"/>
      <c r="AP80" s="1111"/>
      <c r="AQ80" s="1111"/>
      <c r="AR80" s="1111"/>
      <c r="AS80" s="1111"/>
      <c r="AT80" s="1111"/>
      <c r="AU80" s="1111"/>
      <c r="AV80" s="1111"/>
      <c r="AW80" s="1111"/>
      <c r="AX80" s="1111"/>
      <c r="AY80" s="1111"/>
      <c r="AZ80" s="1111"/>
      <c r="BA80" s="1111"/>
      <c r="BB80" s="1124"/>
      <c r="BC80" s="1124"/>
      <c r="BD80" s="1124"/>
      <c r="BE80" s="1124"/>
      <c r="BF80" s="1124"/>
      <c r="BG80" s="1124"/>
      <c r="BH80" s="1124"/>
      <c r="BI80" s="1124"/>
      <c r="BJ80" s="1124"/>
      <c r="BK80" s="1124"/>
      <c r="BL80" s="1124"/>
      <c r="BM80" s="1124"/>
      <c r="BN80" s="1124"/>
      <c r="BO80" s="1124"/>
      <c r="BP80" s="1125"/>
      <c r="BQ80" s="1125"/>
      <c r="BR80" s="1125"/>
      <c r="BS80" s="1125"/>
      <c r="BT80" s="1125"/>
      <c r="BU80" s="1125"/>
      <c r="BV80" s="1125"/>
      <c r="BW80" s="1125"/>
      <c r="BX80" s="1125"/>
      <c r="BY80" s="1125"/>
      <c r="BZ80" s="1125"/>
      <c r="CA80" s="1125"/>
      <c r="CB80" s="1125"/>
      <c r="CC80" s="1125"/>
      <c r="CD80" s="1125"/>
      <c r="CE80" s="1125"/>
      <c r="CF80" s="1125"/>
      <c r="CG80" s="1125"/>
      <c r="CH80" s="1125"/>
      <c r="CI80" s="1125"/>
      <c r="CJ80" s="1125"/>
      <c r="CK80" s="1125"/>
      <c r="CL80" s="1125"/>
      <c r="CM80" s="1125"/>
      <c r="CN80" s="1125"/>
      <c r="CO80" s="1125"/>
      <c r="CP80" s="1125"/>
      <c r="CQ80" s="1125"/>
      <c r="CR80" s="1125"/>
      <c r="CS80" s="1125"/>
      <c r="CT80" s="1125"/>
      <c r="CU80" s="1125"/>
      <c r="CV80" s="1125"/>
      <c r="CW80" s="1125"/>
      <c r="CX80" s="1125"/>
      <c r="CY80" s="1125"/>
      <c r="CZ80" s="1125"/>
      <c r="DA80" s="1125"/>
      <c r="DB80" s="1125"/>
      <c r="DC80" s="1125"/>
    </row>
    <row r="81" spans="2:109" ht="13" x14ac:dyDescent="0.2">
      <c r="B81" s="80"/>
    </row>
    <row r="82" spans="2:109" ht="16.5" x14ac:dyDescent="0.2">
      <c r="B82" s="80"/>
      <c r="K82" s="310"/>
      <c r="L82" s="310"/>
      <c r="M82" s="310"/>
      <c r="N82" s="310"/>
      <c r="AQ82" s="310"/>
      <c r="AR82" s="310"/>
      <c r="AS82" s="310"/>
      <c r="AT82" s="310"/>
      <c r="BC82" s="310"/>
      <c r="BD82" s="310"/>
      <c r="BE82" s="310"/>
      <c r="BF82" s="310"/>
      <c r="BO82" s="310"/>
      <c r="BP82" s="310"/>
      <c r="BQ82" s="310"/>
      <c r="BR82" s="310"/>
      <c r="CA82" s="310"/>
      <c r="CB82" s="310"/>
      <c r="CC82" s="310"/>
      <c r="CD82" s="310"/>
      <c r="CM82" s="310"/>
      <c r="CN82" s="310"/>
      <c r="CO82" s="310"/>
      <c r="CP82" s="310"/>
      <c r="CY82" s="310"/>
      <c r="CZ82" s="310"/>
      <c r="DA82" s="310"/>
      <c r="DB82" s="310"/>
      <c r="DC82" s="310"/>
    </row>
    <row r="83" spans="2:109" ht="13" x14ac:dyDescent="0.2">
      <c r="B83" s="89"/>
      <c r="C83" s="87"/>
      <c r="D83" s="87"/>
      <c r="E83" s="87"/>
      <c r="F83" s="87"/>
      <c r="G83" s="87"/>
      <c r="H83" s="87"/>
      <c r="I83" s="87"/>
      <c r="J83" s="87"/>
      <c r="K83" s="87"/>
      <c r="L83" s="87"/>
      <c r="M83" s="87"/>
      <c r="N83" s="87"/>
      <c r="O83" s="87"/>
      <c r="P83" s="87"/>
      <c r="Q83" s="87"/>
      <c r="R83" s="87"/>
      <c r="S83" s="87"/>
      <c r="T83" s="87"/>
      <c r="U83" s="87"/>
      <c r="V83" s="87"/>
      <c r="W83" s="87"/>
      <c r="X83" s="87"/>
      <c r="Y83" s="87"/>
      <c r="Z83" s="87"/>
      <c r="AA83" s="87"/>
      <c r="AB83" s="87"/>
      <c r="AC83" s="87"/>
      <c r="AD83" s="87"/>
      <c r="AE83" s="87"/>
      <c r="AF83" s="87"/>
      <c r="AG83" s="87"/>
      <c r="AH83" s="87"/>
      <c r="AI83" s="87"/>
      <c r="AJ83" s="87"/>
      <c r="AK83" s="87"/>
      <c r="AL83" s="87"/>
      <c r="AM83" s="87"/>
      <c r="AN83" s="87"/>
      <c r="AO83" s="87"/>
      <c r="AP83" s="87"/>
      <c r="AQ83" s="87"/>
      <c r="AR83" s="87"/>
      <c r="AS83" s="87"/>
      <c r="AT83" s="87"/>
      <c r="AU83" s="87"/>
      <c r="AV83" s="87"/>
      <c r="AW83" s="87"/>
      <c r="AX83" s="87"/>
      <c r="AY83" s="87"/>
      <c r="AZ83" s="87"/>
      <c r="BA83" s="87"/>
      <c r="BB83" s="87"/>
      <c r="BC83" s="87"/>
      <c r="BD83" s="87"/>
      <c r="BE83" s="87"/>
      <c r="BF83" s="87"/>
      <c r="BG83" s="87"/>
      <c r="BH83" s="87"/>
      <c r="BI83" s="87"/>
      <c r="BJ83" s="87"/>
      <c r="BK83" s="87"/>
      <c r="BL83" s="87"/>
      <c r="BM83" s="87"/>
      <c r="BN83" s="87"/>
      <c r="BO83" s="87"/>
      <c r="BP83" s="87"/>
      <c r="BQ83" s="87"/>
      <c r="BR83" s="87"/>
      <c r="BS83" s="87"/>
      <c r="BT83" s="87"/>
      <c r="BU83" s="87"/>
      <c r="BV83" s="87"/>
      <c r="BW83" s="87"/>
      <c r="BX83" s="87"/>
      <c r="BY83" s="87"/>
      <c r="BZ83" s="87"/>
      <c r="CA83" s="87"/>
      <c r="CB83" s="87"/>
      <c r="CC83" s="87"/>
      <c r="CD83" s="87"/>
      <c r="CE83" s="87"/>
      <c r="CF83" s="87"/>
      <c r="CG83" s="87"/>
      <c r="CH83" s="87"/>
      <c r="CI83" s="87"/>
      <c r="CJ83" s="87"/>
      <c r="CK83" s="87"/>
      <c r="CL83" s="87"/>
      <c r="CM83" s="87"/>
      <c r="CN83" s="87"/>
      <c r="CO83" s="87"/>
      <c r="CP83" s="87"/>
      <c r="CQ83" s="87"/>
      <c r="CR83" s="87"/>
      <c r="CS83" s="87"/>
      <c r="CT83" s="87"/>
      <c r="CU83" s="87"/>
      <c r="CV83" s="87"/>
      <c r="CW83" s="87"/>
      <c r="CX83" s="87"/>
      <c r="CY83" s="87"/>
      <c r="CZ83" s="87"/>
      <c r="DA83" s="87"/>
      <c r="DB83" s="87"/>
      <c r="DC83" s="87"/>
      <c r="DD83" s="166"/>
    </row>
    <row r="84" spans="2:109" ht="13" x14ac:dyDescent="0.2">
      <c r="DD84" s="90"/>
      <c r="DE84" s="90"/>
    </row>
    <row r="85" spans="2:109" ht="13" x14ac:dyDescent="0.2">
      <c r="DD85" s="90"/>
      <c r="DE85" s="90"/>
    </row>
  </sheetData>
  <sheetProtection algorithmName="SHA-512" hashValue="5ZUrGa6dm5cOPB3eajLAxcubo4gIX+8JtbCgiXG7O9o4RZ3s4JxQ7QPmFA82arOnlEr1/q4PK8q8peN9w95s8g==" saltValue="lDLgMS1TwP1YNAzYCeZDY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70" workbookViewId="0">
      <selection activeCell="E3" sqref="E3"/>
    </sheetView>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1:34"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1:34" ht="13" x14ac:dyDescent="0.2">
      <c r="S2" s="78"/>
      <c r="AH2" s="78"/>
    </row>
    <row r="3" spans="1: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1:34" ht="13" x14ac:dyDescent="0.2"/>
    <row r="5" spans="1:34" ht="13" x14ac:dyDescent="0.2"/>
    <row r="6" spans="1:34" ht="13" x14ac:dyDescent="0.2"/>
    <row r="7" spans="1:34" ht="13" x14ac:dyDescent="0.2"/>
    <row r="8" spans="1:34" ht="13" x14ac:dyDescent="0.2"/>
    <row r="9" spans="1:34" ht="13" x14ac:dyDescent="0.2">
      <c r="AH9" s="78"/>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101</v>
      </c>
    </row>
  </sheetData>
  <sheetProtection algorithmName="SHA-512" hashValue="3plFuivPNNc9iA+H+2BrPl886w53AfxgwbcDdOknL/TWMBYrDLQEGlK5gLmVXDYROPZaxOWz8wsu1Ko4BnKzSg==" saltValue="xCvzhR2nB/7IWF/ikr/dpA==" spinCount="100000" sheet="1" objects="1" scenarios="1"/>
  <phoneticPr fontId="3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80" zoomScaleNormal="80" zoomScaleSheetLayoutView="55" workbookViewId="0">
      <selection activeCell="D3" sqref="D3"/>
    </sheetView>
  </sheetViews>
  <sheetFormatPr defaultColWidth="0" defaultRowHeight="13.5" customHeight="1" zeroHeight="1" x14ac:dyDescent="0.2"/>
  <cols>
    <col min="1" max="34" width="2.453125" style="77" customWidth="1"/>
    <col min="35" max="122" width="2.453125" style="78" customWidth="1"/>
    <col min="123" max="123" width="2.453125" style="78" hidden="1" customWidth="1"/>
    <col min="124" max="16384" width="2.453125" style="78" hidden="1"/>
  </cols>
  <sheetData>
    <row r="1" spans="2:34"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row>
    <row r="2" spans="2:34" ht="13" x14ac:dyDescent="0.2">
      <c r="S2" s="78"/>
      <c r="AH2" s="78"/>
    </row>
    <row r="3" spans="2:34"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row>
    <row r="4" spans="2:34" ht="13" x14ac:dyDescent="0.2"/>
    <row r="5" spans="2:34" ht="13" x14ac:dyDescent="0.2"/>
    <row r="6" spans="2:34" ht="13" x14ac:dyDescent="0.2"/>
    <row r="7" spans="2:34" ht="13" x14ac:dyDescent="0.2"/>
    <row r="8" spans="2:34" ht="13" x14ac:dyDescent="0.2"/>
    <row r="9" spans="2:34" ht="13" x14ac:dyDescent="0.2">
      <c r="AH9" s="78"/>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78"/>
    </row>
    <row r="18" spans="12:34" ht="13" x14ac:dyDescent="0.2"/>
    <row r="19" spans="12:34" ht="13" x14ac:dyDescent="0.2"/>
    <row r="20" spans="12:34" ht="13" x14ac:dyDescent="0.2">
      <c r="AH20" s="78"/>
    </row>
    <row r="21" spans="12:34" ht="13" x14ac:dyDescent="0.2">
      <c r="AH21" s="78"/>
    </row>
    <row r="22" spans="12:34" ht="13" x14ac:dyDescent="0.2"/>
    <row r="23" spans="12:34" ht="13" x14ac:dyDescent="0.2"/>
    <row r="24" spans="12:34" ht="13" x14ac:dyDescent="0.2">
      <c r="Q24" s="78"/>
    </row>
    <row r="25" spans="12:34" ht="13" x14ac:dyDescent="0.2"/>
    <row r="26" spans="12:34" ht="13" x14ac:dyDescent="0.2"/>
    <row r="27" spans="12:34" ht="13" x14ac:dyDescent="0.2"/>
    <row r="28" spans="12:34" ht="13" x14ac:dyDescent="0.2">
      <c r="O28" s="78"/>
      <c r="T28" s="78"/>
      <c r="AH28" s="78"/>
    </row>
    <row r="29" spans="12:34" ht="13" x14ac:dyDescent="0.2"/>
    <row r="30" spans="12:34" ht="13" x14ac:dyDescent="0.2"/>
    <row r="31" spans="12:34" ht="13" x14ac:dyDescent="0.2">
      <c r="Q31" s="78"/>
    </row>
    <row r="32" spans="12:34" ht="13" x14ac:dyDescent="0.2">
      <c r="L32" s="78"/>
    </row>
    <row r="33" spans="2:34" ht="13" x14ac:dyDescent="0.2">
      <c r="C33" s="78"/>
      <c r="E33" s="78"/>
      <c r="G33" s="78"/>
      <c r="I33" s="78"/>
      <c r="X33" s="78"/>
    </row>
    <row r="34" spans="2:34" ht="13" x14ac:dyDescent="0.2">
      <c r="B34" s="78"/>
      <c r="P34" s="78"/>
      <c r="R34" s="78"/>
      <c r="T34" s="78"/>
    </row>
    <row r="35" spans="2:34" ht="13" x14ac:dyDescent="0.2">
      <c r="D35" s="78"/>
      <c r="W35" s="78"/>
      <c r="AC35" s="78"/>
      <c r="AD35" s="78"/>
      <c r="AE35" s="78"/>
      <c r="AF35" s="78"/>
      <c r="AG35" s="78"/>
      <c r="AH35" s="78"/>
    </row>
    <row r="36" spans="2:34" ht="13" x14ac:dyDescent="0.2">
      <c r="H36" s="78"/>
      <c r="J36" s="78"/>
      <c r="K36" s="78"/>
      <c r="M36" s="78"/>
      <c r="Y36" s="78"/>
      <c r="Z36" s="78"/>
      <c r="AA36" s="78"/>
      <c r="AB36" s="78"/>
      <c r="AC36" s="78"/>
      <c r="AD36" s="78"/>
      <c r="AE36" s="78"/>
      <c r="AF36" s="78"/>
      <c r="AG36" s="78"/>
      <c r="AH36" s="78"/>
    </row>
    <row r="37" spans="2:34" ht="13" x14ac:dyDescent="0.2">
      <c r="AH37" s="78"/>
    </row>
    <row r="38" spans="2:34" ht="13" x14ac:dyDescent="0.2">
      <c r="AG38" s="78"/>
      <c r="AH38" s="78"/>
    </row>
    <row r="39" spans="2:34" ht="13" x14ac:dyDescent="0.2"/>
    <row r="40" spans="2:34" ht="13" x14ac:dyDescent="0.2">
      <c r="X40" s="78"/>
    </row>
    <row r="41" spans="2:34" ht="13" x14ac:dyDescent="0.2">
      <c r="R41" s="78"/>
    </row>
    <row r="42" spans="2:34" ht="13" x14ac:dyDescent="0.2">
      <c r="W42" s="78"/>
    </row>
    <row r="43" spans="2:34" ht="13" x14ac:dyDescent="0.2">
      <c r="Y43" s="78"/>
      <c r="Z43" s="78"/>
      <c r="AA43" s="78"/>
      <c r="AB43" s="78"/>
      <c r="AC43" s="78"/>
      <c r="AD43" s="78"/>
      <c r="AE43" s="78"/>
      <c r="AF43" s="78"/>
      <c r="AG43" s="78"/>
      <c r="AH43" s="78"/>
    </row>
    <row r="44" spans="2:34" ht="13" x14ac:dyDescent="0.2">
      <c r="AH44" s="78"/>
    </row>
    <row r="45" spans="2:34" ht="13" x14ac:dyDescent="0.2">
      <c r="X45" s="78"/>
    </row>
    <row r="46" spans="2:34" ht="13" x14ac:dyDescent="0.2"/>
    <row r="47" spans="2:34" ht="13" x14ac:dyDescent="0.2"/>
    <row r="48" spans="2:34" ht="13" x14ac:dyDescent="0.2">
      <c r="W48" s="78"/>
      <c r="Y48" s="78"/>
      <c r="Z48" s="78"/>
      <c r="AA48" s="78"/>
      <c r="AB48" s="78"/>
      <c r="AC48" s="78"/>
      <c r="AD48" s="78"/>
      <c r="AE48" s="78"/>
      <c r="AF48" s="78"/>
      <c r="AG48" s="78"/>
      <c r="AH48" s="78"/>
    </row>
    <row r="49" spans="28:34" ht="13" x14ac:dyDescent="0.2"/>
    <row r="50" spans="28:34" ht="13" x14ac:dyDescent="0.2">
      <c r="AE50" s="78"/>
      <c r="AF50" s="78"/>
      <c r="AG50" s="78"/>
      <c r="AH50" s="78"/>
    </row>
    <row r="51" spans="28:34" ht="13" x14ac:dyDescent="0.2">
      <c r="AC51" s="78"/>
      <c r="AD51" s="78"/>
      <c r="AE51" s="78"/>
      <c r="AF51" s="78"/>
      <c r="AG51" s="78"/>
      <c r="AH51" s="78"/>
    </row>
    <row r="52" spans="28:34" ht="13" x14ac:dyDescent="0.2"/>
    <row r="53" spans="28:34" ht="13" x14ac:dyDescent="0.2">
      <c r="AF53" s="78"/>
      <c r="AG53" s="78"/>
      <c r="AH53" s="78"/>
    </row>
    <row r="54" spans="28:34" ht="13" x14ac:dyDescent="0.2">
      <c r="AH54" s="78"/>
    </row>
    <row r="55" spans="28:34" ht="13" x14ac:dyDescent="0.2"/>
    <row r="56" spans="28:34" ht="13" x14ac:dyDescent="0.2">
      <c r="AB56" s="78"/>
      <c r="AC56" s="78"/>
      <c r="AD56" s="78"/>
      <c r="AE56" s="78"/>
      <c r="AF56" s="78"/>
      <c r="AG56" s="78"/>
      <c r="AH56" s="78"/>
    </row>
    <row r="57" spans="28:34" ht="13" x14ac:dyDescent="0.2">
      <c r="AH57" s="78"/>
    </row>
    <row r="58" spans="28:34" ht="13" x14ac:dyDescent="0.2">
      <c r="AH58" s="78"/>
    </row>
    <row r="59" spans="28:34" ht="13" x14ac:dyDescent="0.2">
      <c r="AG59" s="78"/>
      <c r="AH59" s="78"/>
    </row>
    <row r="60" spans="28:34" ht="13" x14ac:dyDescent="0.2"/>
    <row r="61" spans="28:34" ht="13" x14ac:dyDescent="0.2"/>
    <row r="62" spans="28:34" ht="13" x14ac:dyDescent="0.2"/>
    <row r="63" spans="28:34" ht="13" x14ac:dyDescent="0.2">
      <c r="AH63" s="78"/>
    </row>
    <row r="64" spans="28:34" ht="13" x14ac:dyDescent="0.2">
      <c r="AG64" s="78"/>
      <c r="AH64" s="78"/>
    </row>
    <row r="65" spans="28:34" ht="13" x14ac:dyDescent="0.2"/>
    <row r="66" spans="28:34" ht="13" x14ac:dyDescent="0.2"/>
    <row r="67" spans="28:34" ht="13" x14ac:dyDescent="0.2"/>
    <row r="68" spans="28:34" ht="13" x14ac:dyDescent="0.2">
      <c r="AB68" s="78"/>
      <c r="AC68" s="78"/>
      <c r="AD68" s="78"/>
      <c r="AE68" s="78"/>
      <c r="AF68" s="78"/>
      <c r="AG68" s="78"/>
      <c r="AH68" s="78"/>
    </row>
    <row r="69" spans="28:34" ht="13" x14ac:dyDescent="0.2">
      <c r="AF69" s="78"/>
      <c r="AG69" s="78"/>
      <c r="AH69" s="78"/>
    </row>
    <row r="70" spans="28:34" ht="13" x14ac:dyDescent="0.2"/>
    <row r="71" spans="28:34" ht="13" x14ac:dyDescent="0.2"/>
    <row r="72" spans="28:34" ht="13" x14ac:dyDescent="0.2"/>
    <row r="73" spans="28:34" ht="13" x14ac:dyDescent="0.2"/>
    <row r="74" spans="28:34" ht="13" x14ac:dyDescent="0.2"/>
    <row r="75" spans="28:34" ht="13" x14ac:dyDescent="0.2">
      <c r="AH75" s="78"/>
    </row>
    <row r="76" spans="28:34" ht="13" x14ac:dyDescent="0.2">
      <c r="AF76" s="78"/>
      <c r="AG76" s="78"/>
      <c r="AH76" s="78"/>
    </row>
    <row r="77" spans="28:34" ht="13" x14ac:dyDescent="0.2">
      <c r="AG77" s="78"/>
      <c r="AH77" s="78"/>
    </row>
    <row r="78" spans="28:34" ht="13" x14ac:dyDescent="0.2"/>
    <row r="79" spans="28:34" ht="13" x14ac:dyDescent="0.2"/>
    <row r="80" spans="28:34" ht="13" x14ac:dyDescent="0.2"/>
    <row r="81" spans="25:34" ht="13" x14ac:dyDescent="0.2"/>
    <row r="82" spans="25:34" ht="13" x14ac:dyDescent="0.2">
      <c r="Y82" s="78"/>
    </row>
    <row r="83" spans="25:34" ht="13" x14ac:dyDescent="0.2">
      <c r="Y83" s="78"/>
      <c r="Z83" s="78"/>
      <c r="AA83" s="78"/>
      <c r="AB83" s="78"/>
      <c r="AC83" s="78"/>
      <c r="AD83" s="78"/>
      <c r="AE83" s="78"/>
      <c r="AF83" s="78"/>
      <c r="AG83" s="78"/>
      <c r="AH83" s="78"/>
    </row>
    <row r="84" spans="25:34" ht="13" x14ac:dyDescent="0.2"/>
    <row r="85" spans="25:34" ht="13" x14ac:dyDescent="0.2"/>
    <row r="86" spans="25:34" ht="13" x14ac:dyDescent="0.2"/>
    <row r="87" spans="25:34" ht="13" x14ac:dyDescent="0.2"/>
    <row r="88" spans="25:34" ht="13" x14ac:dyDescent="0.2">
      <c r="AH88" s="78"/>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78"/>
      <c r="AG94" s="78"/>
      <c r="AH94" s="78"/>
    </row>
    <row r="95" spans="25:34" ht="13.5" customHeight="1" x14ac:dyDescent="0.2">
      <c r="AH95" s="78"/>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78"/>
    </row>
    <row r="102" spans="33:34" ht="13.5" customHeight="1" x14ac:dyDescent="0.2"/>
    <row r="103" spans="33:34" ht="13.5" customHeight="1" x14ac:dyDescent="0.2"/>
    <row r="104" spans="33:34" ht="13.5" customHeight="1" x14ac:dyDescent="0.2">
      <c r="AG104" s="78"/>
      <c r="AH104" s="78"/>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78"/>
    </row>
    <row r="117" spans="34:122" ht="13.5" customHeight="1" x14ac:dyDescent="0.2"/>
    <row r="118" spans="34:122" ht="13.5" customHeight="1" x14ac:dyDescent="0.2"/>
    <row r="119" spans="34:122" ht="13.5" customHeight="1" x14ac:dyDescent="0.2"/>
    <row r="120" spans="34:122" ht="13.5" customHeight="1" x14ac:dyDescent="0.2">
      <c r="AH120" s="78"/>
    </row>
    <row r="121" spans="34:122" ht="13.5" customHeight="1" x14ac:dyDescent="0.2">
      <c r="AH121" s="78"/>
    </row>
    <row r="122" spans="34:122" ht="13.5" customHeight="1" x14ac:dyDescent="0.2"/>
    <row r="123" spans="34:122" ht="13.5" customHeight="1" x14ac:dyDescent="0.2"/>
    <row r="124" spans="34:122" ht="13.5" customHeight="1" x14ac:dyDescent="0.2"/>
    <row r="125" spans="34:122" ht="13.5" customHeight="1" x14ac:dyDescent="0.2">
      <c r="DR125" s="78" t="s">
        <v>101</v>
      </c>
    </row>
  </sheetData>
  <sheetProtection algorithmName="SHA-512" hashValue="5o0ux3fwkOmtZGEIYK8OlDcO1vTMCqp+9T7ysEpgAiX77RPyxdyuSNwHZABq2Y+O91E7ZVYvFWadiLYZNhaj0Q==" saltValue="weKltE3GJhekqZxz7c2BkQ==" spinCount="100000" sheet="1" objects="1" scenarios="1"/>
  <phoneticPr fontId="3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319" customWidth="1"/>
    <col min="2" max="8" width="13.36328125" style="319" customWidth="1"/>
    <col min="9" max="16384" width="11.08984375" style="319"/>
  </cols>
  <sheetData>
    <row r="1" spans="1:8" x14ac:dyDescent="0.2">
      <c r="A1" s="97"/>
      <c r="B1" s="103"/>
      <c r="C1" s="107"/>
      <c r="D1" s="113"/>
      <c r="E1" s="123"/>
      <c r="F1" s="123"/>
      <c r="G1" s="123"/>
      <c r="H1" s="157"/>
    </row>
    <row r="2" spans="1:8" x14ac:dyDescent="0.2">
      <c r="A2" s="98"/>
      <c r="B2" s="104"/>
      <c r="C2" s="326"/>
      <c r="D2" s="114" t="s">
        <v>82</v>
      </c>
      <c r="E2" s="124"/>
      <c r="F2" s="334" t="s">
        <v>540</v>
      </c>
      <c r="G2" s="148"/>
      <c r="H2" s="158"/>
    </row>
    <row r="3" spans="1:8" x14ac:dyDescent="0.2">
      <c r="A3" s="114" t="s">
        <v>535</v>
      </c>
      <c r="B3" s="106"/>
      <c r="C3" s="327"/>
      <c r="D3" s="330">
        <v>69340</v>
      </c>
      <c r="E3" s="332"/>
      <c r="F3" s="335">
        <v>62383</v>
      </c>
      <c r="G3" s="337"/>
      <c r="H3" s="340"/>
    </row>
    <row r="4" spans="1:8" x14ac:dyDescent="0.2">
      <c r="A4" s="99"/>
      <c r="B4" s="105"/>
      <c r="C4" s="328"/>
      <c r="D4" s="331">
        <v>43572</v>
      </c>
      <c r="E4" s="333"/>
      <c r="F4" s="336">
        <v>35325</v>
      </c>
      <c r="G4" s="338"/>
      <c r="H4" s="341"/>
    </row>
    <row r="5" spans="1:8" x14ac:dyDescent="0.2">
      <c r="A5" s="114" t="s">
        <v>493</v>
      </c>
      <c r="B5" s="106"/>
      <c r="C5" s="327"/>
      <c r="D5" s="330">
        <v>63958</v>
      </c>
      <c r="E5" s="332"/>
      <c r="F5" s="335">
        <v>76347</v>
      </c>
      <c r="G5" s="337"/>
      <c r="H5" s="340"/>
    </row>
    <row r="6" spans="1:8" x14ac:dyDescent="0.2">
      <c r="A6" s="99"/>
      <c r="B6" s="105"/>
      <c r="C6" s="328"/>
      <c r="D6" s="331">
        <v>43974</v>
      </c>
      <c r="E6" s="333"/>
      <c r="F6" s="336">
        <v>41762</v>
      </c>
      <c r="G6" s="338"/>
      <c r="H6" s="341"/>
    </row>
    <row r="7" spans="1:8" x14ac:dyDescent="0.2">
      <c r="A7" s="114" t="s">
        <v>537</v>
      </c>
      <c r="B7" s="106"/>
      <c r="C7" s="327"/>
      <c r="D7" s="330">
        <v>55004</v>
      </c>
      <c r="E7" s="332"/>
      <c r="F7" s="335">
        <v>69604</v>
      </c>
      <c r="G7" s="337"/>
      <c r="H7" s="340"/>
    </row>
    <row r="8" spans="1:8" x14ac:dyDescent="0.2">
      <c r="A8" s="99"/>
      <c r="B8" s="105"/>
      <c r="C8" s="328"/>
      <c r="D8" s="331">
        <v>35720</v>
      </c>
      <c r="E8" s="333"/>
      <c r="F8" s="336">
        <v>36247</v>
      </c>
      <c r="G8" s="338"/>
      <c r="H8" s="341"/>
    </row>
    <row r="9" spans="1:8" x14ac:dyDescent="0.2">
      <c r="A9" s="114" t="s">
        <v>134</v>
      </c>
      <c r="B9" s="106"/>
      <c r="C9" s="327"/>
      <c r="D9" s="330">
        <v>65345</v>
      </c>
      <c r="E9" s="332"/>
      <c r="F9" s="335">
        <v>68410</v>
      </c>
      <c r="G9" s="337"/>
      <c r="H9" s="340"/>
    </row>
    <row r="10" spans="1:8" x14ac:dyDescent="0.2">
      <c r="A10" s="99"/>
      <c r="B10" s="105"/>
      <c r="C10" s="328"/>
      <c r="D10" s="331">
        <v>38263</v>
      </c>
      <c r="E10" s="333"/>
      <c r="F10" s="336">
        <v>35086</v>
      </c>
      <c r="G10" s="338"/>
      <c r="H10" s="341"/>
    </row>
    <row r="11" spans="1:8" x14ac:dyDescent="0.2">
      <c r="A11" s="114" t="s">
        <v>538</v>
      </c>
      <c r="B11" s="106"/>
      <c r="C11" s="327"/>
      <c r="D11" s="330">
        <v>57080</v>
      </c>
      <c r="E11" s="332"/>
      <c r="F11" s="335">
        <v>73019</v>
      </c>
      <c r="G11" s="337"/>
      <c r="H11" s="340"/>
    </row>
    <row r="12" spans="1:8" x14ac:dyDescent="0.2">
      <c r="A12" s="99"/>
      <c r="B12" s="105"/>
      <c r="C12" s="329"/>
      <c r="D12" s="331">
        <v>34927</v>
      </c>
      <c r="E12" s="333"/>
      <c r="F12" s="336">
        <v>39427</v>
      </c>
      <c r="G12" s="338"/>
      <c r="H12" s="341"/>
    </row>
    <row r="13" spans="1:8" x14ac:dyDescent="0.2">
      <c r="A13" s="114"/>
      <c r="B13" s="106"/>
      <c r="C13" s="327"/>
      <c r="D13" s="330">
        <v>62145</v>
      </c>
      <c r="E13" s="332"/>
      <c r="F13" s="335">
        <v>69953</v>
      </c>
      <c r="G13" s="339"/>
      <c r="H13" s="340"/>
    </row>
    <row r="14" spans="1:8" x14ac:dyDescent="0.2">
      <c r="A14" s="99"/>
      <c r="B14" s="105"/>
      <c r="C14" s="328"/>
      <c r="D14" s="331">
        <v>39291</v>
      </c>
      <c r="E14" s="333"/>
      <c r="F14" s="336">
        <v>37569</v>
      </c>
      <c r="G14" s="338"/>
      <c r="H14" s="341"/>
    </row>
    <row r="17" spans="1:11" x14ac:dyDescent="0.2">
      <c r="A17" s="319" t="s">
        <v>22</v>
      </c>
    </row>
    <row r="18" spans="1:11" x14ac:dyDescent="0.2">
      <c r="A18" s="320"/>
      <c r="B18" s="320" t="str">
        <f>実質収支比率等に係る経年分析!F$46</f>
        <v>R01</v>
      </c>
      <c r="C18" s="320" t="str">
        <f>実質収支比率等に係る経年分析!G$46</f>
        <v>R02</v>
      </c>
      <c r="D18" s="320" t="str">
        <f>実質収支比率等に係る経年分析!H$46</f>
        <v>R03</v>
      </c>
      <c r="E18" s="320" t="str">
        <f>実質収支比率等に係る経年分析!I$46</f>
        <v>R04</v>
      </c>
      <c r="F18" s="320" t="str">
        <f>実質収支比率等に係る経年分析!J$46</f>
        <v>R05</v>
      </c>
    </row>
    <row r="19" spans="1:11" x14ac:dyDescent="0.2">
      <c r="A19" s="320" t="s">
        <v>89</v>
      </c>
      <c r="B19" s="320">
        <f>ROUND(VALUE(SUBSTITUTE(実質収支比率等に係る経年分析!F$48,"▲","-")),2)</f>
        <v>3.88</v>
      </c>
      <c r="C19" s="320">
        <f>ROUND(VALUE(SUBSTITUTE(実質収支比率等に係る経年分析!G$48,"▲","-")),2)</f>
        <v>3.46</v>
      </c>
      <c r="D19" s="320">
        <f>ROUND(VALUE(SUBSTITUTE(実質収支比率等に係る経年分析!H$48,"▲","-")),2)</f>
        <v>5.86</v>
      </c>
      <c r="E19" s="320">
        <f>ROUND(VALUE(SUBSTITUTE(実質収支比率等に係る経年分析!I$48,"▲","-")),2)</f>
        <v>4.8099999999999996</v>
      </c>
      <c r="F19" s="320">
        <f>ROUND(VALUE(SUBSTITUTE(実質収支比率等に係る経年分析!J$48,"▲","-")),2)</f>
        <v>2.4900000000000002</v>
      </c>
    </row>
    <row r="20" spans="1:11" x14ac:dyDescent="0.2">
      <c r="A20" s="320" t="s">
        <v>34</v>
      </c>
      <c r="B20" s="320">
        <f>ROUND(VALUE(SUBSTITUTE(実質収支比率等に係る経年分析!F$47,"▲","-")),2)</f>
        <v>5.28</v>
      </c>
      <c r="C20" s="320">
        <f>ROUND(VALUE(SUBSTITUTE(実質収支比率等に係る経年分析!G$47,"▲","-")),2)</f>
        <v>3.94</v>
      </c>
      <c r="D20" s="320">
        <f>ROUND(VALUE(SUBSTITUTE(実質収支比率等に係る経年分析!H$47,"▲","-")),2)</f>
        <v>7.22</v>
      </c>
      <c r="E20" s="320">
        <f>ROUND(VALUE(SUBSTITUTE(実質収支比率等に係る経年分析!I$47,"▲","-")),2)</f>
        <v>9.82</v>
      </c>
      <c r="F20" s="320">
        <f>ROUND(VALUE(SUBSTITUTE(実質収支比率等に係る経年分析!J$47,"▲","-")),2)</f>
        <v>8.0399999999999991</v>
      </c>
    </row>
    <row r="21" spans="1:11" x14ac:dyDescent="0.2">
      <c r="A21" s="320" t="s">
        <v>113</v>
      </c>
      <c r="B21" s="320">
        <f>IF(ISNUMBER(VALUE(SUBSTITUTE(実質収支比率等に係る経年分析!F$49,"▲","-"))),ROUND(VALUE(SUBSTITUTE(実質収支比率等に係る経年分析!F$49,"▲","-")),2),NA())</f>
        <v>-3.52</v>
      </c>
      <c r="C21" s="320">
        <f>IF(ISNUMBER(VALUE(SUBSTITUTE(実質収支比率等に係る経年分析!G$49,"▲","-"))),ROUND(VALUE(SUBSTITUTE(実質収支比率等に係る経年分析!G$49,"▲","-")),2),NA())</f>
        <v>-3.26</v>
      </c>
      <c r="D21" s="320">
        <f>IF(ISNUMBER(VALUE(SUBSTITUTE(実質収支比率等に係る経年分析!H$49,"▲","-"))),ROUND(VALUE(SUBSTITUTE(実質収支比率等に係る経年分析!H$49,"▲","-")),2),NA())</f>
        <v>4.58</v>
      </c>
      <c r="E21" s="320">
        <f>IF(ISNUMBER(VALUE(SUBSTITUTE(実質収支比率等に係る経年分析!I$49,"▲","-"))),ROUND(VALUE(SUBSTITUTE(実質収支比率等に係る経年分析!I$49,"▲","-")),2),NA())</f>
        <v>-2.11</v>
      </c>
      <c r="F21" s="320">
        <f>IF(ISNUMBER(VALUE(SUBSTITUTE(実質収支比率等に係る経年分析!J$49,"▲","-"))),ROUND(VALUE(SUBSTITUTE(実質収支比率等に係る経年分析!J$49,"▲","-")),2),NA())</f>
        <v>-6.49</v>
      </c>
    </row>
    <row r="24" spans="1:11" x14ac:dyDescent="0.2">
      <c r="A24" s="319" t="s">
        <v>102</v>
      </c>
    </row>
    <row r="25" spans="1:11" x14ac:dyDescent="0.2">
      <c r="A25" s="321"/>
      <c r="B25" s="321" t="str">
        <f>連結実質赤字比率に係る赤字・黒字の構成分析!F$33</f>
        <v>R01</v>
      </c>
      <c r="C25" s="321"/>
      <c r="D25" s="321" t="str">
        <f>連結実質赤字比率に係る赤字・黒字の構成分析!G$33</f>
        <v>R02</v>
      </c>
      <c r="E25" s="321"/>
      <c r="F25" s="321" t="str">
        <f>連結実質赤字比率に係る赤字・黒字の構成分析!H$33</f>
        <v>R03</v>
      </c>
      <c r="G25" s="321"/>
      <c r="H25" s="321" t="str">
        <f>連結実質赤字比率に係る赤字・黒字の構成分析!I$33</f>
        <v>R04</v>
      </c>
      <c r="I25" s="321"/>
      <c r="J25" s="321" t="str">
        <f>連結実質赤字比率に係る赤字・黒字の構成分析!J$33</f>
        <v>R05</v>
      </c>
      <c r="K25" s="321"/>
    </row>
    <row r="26" spans="1:11" x14ac:dyDescent="0.2">
      <c r="A26" s="321"/>
      <c r="B26" s="321" t="s">
        <v>114</v>
      </c>
      <c r="C26" s="321" t="s">
        <v>68</v>
      </c>
      <c r="D26" s="321" t="s">
        <v>114</v>
      </c>
      <c r="E26" s="321" t="s">
        <v>68</v>
      </c>
      <c r="F26" s="321" t="s">
        <v>114</v>
      </c>
      <c r="G26" s="321" t="s">
        <v>68</v>
      </c>
      <c r="H26" s="321" t="s">
        <v>114</v>
      </c>
      <c r="I26" s="321" t="s">
        <v>68</v>
      </c>
      <c r="J26" s="321" t="s">
        <v>114</v>
      </c>
      <c r="K26" s="321" t="s">
        <v>68</v>
      </c>
    </row>
    <row r="27" spans="1:11" x14ac:dyDescent="0.2">
      <c r="A27" s="321" t="str">
        <f>IF(連結実質赤字比率に係る赤字・黒字の構成分析!C$43="",NA(),連結実質赤字比率に係る赤字・黒字の構成分析!C$43)</f>
        <v>その他会計（黒字）</v>
      </c>
      <c r="B27" s="321" t="e">
        <f>IF(ROUND(VALUE(SUBSTITUTE(連結実質赤字比率に係る赤字・黒字の構成分析!F$43,"▲","-")),2)&lt;0,ABS(ROUND(VALUE(SUBSTITUTE(連結実質赤字比率に係る赤字・黒字の構成分析!F$43,"▲","-")),2)),NA())</f>
        <v>#N/A</v>
      </c>
      <c r="C27" s="321">
        <f>IF(ROUND(VALUE(SUBSTITUTE(連結実質赤字比率に係る赤字・黒字の構成分析!F$43,"▲","-")),2)&gt;=0,ABS(ROUND(VALUE(SUBSTITUTE(連結実質赤字比率に係る赤字・黒字の構成分析!F$43,"▲","-")),2)),NA())</f>
        <v>0.01</v>
      </c>
      <c r="D27" s="321" t="e">
        <f>IF(ROUND(VALUE(SUBSTITUTE(連結実質赤字比率に係る赤字・黒字の構成分析!G$43,"▲","-")),2)&lt;0,ABS(ROUND(VALUE(SUBSTITUTE(連結実質赤字比率に係る赤字・黒字の構成分析!G$43,"▲","-")),2)),NA())</f>
        <v>#N/A</v>
      </c>
      <c r="E27" s="321">
        <f>IF(ROUND(VALUE(SUBSTITUTE(連結実質赤字比率に係る赤字・黒字の構成分析!G$43,"▲","-")),2)&gt;=0,ABS(ROUND(VALUE(SUBSTITUTE(連結実質赤字比率に係る赤字・黒字の構成分析!G$43,"▲","-")),2)),NA())</f>
        <v>0.01</v>
      </c>
      <c r="F27" s="321" t="e">
        <f>IF(ROUND(VALUE(SUBSTITUTE(連結実質赤字比率に係る赤字・黒字の構成分析!H$43,"▲","-")),2)&lt;0,ABS(ROUND(VALUE(SUBSTITUTE(連結実質赤字比率に係る赤字・黒字の構成分析!H$43,"▲","-")),2)),NA())</f>
        <v>#N/A</v>
      </c>
      <c r="G27" s="321">
        <f>IF(ROUND(VALUE(SUBSTITUTE(連結実質赤字比率に係る赤字・黒字の構成分析!H$43,"▲","-")),2)&gt;=0,ABS(ROUND(VALUE(SUBSTITUTE(連結実質赤字比率に係る赤字・黒字の構成分析!H$43,"▲","-")),2)),NA())</f>
        <v>0.01</v>
      </c>
      <c r="H27" s="321" t="e">
        <f>IF(ROUND(VALUE(SUBSTITUTE(連結実質赤字比率に係る赤字・黒字の構成分析!I$43,"▲","-")),2)&lt;0,ABS(ROUND(VALUE(SUBSTITUTE(連結実質赤字比率に係る赤字・黒字の構成分析!I$43,"▲","-")),2)),NA())</f>
        <v>#N/A</v>
      </c>
      <c r="I27" s="321">
        <f>IF(ROUND(VALUE(SUBSTITUTE(連結実質赤字比率に係る赤字・黒字の構成分析!I$43,"▲","-")),2)&gt;=0,ABS(ROUND(VALUE(SUBSTITUTE(連結実質赤字比率に係る赤字・黒字の構成分析!I$43,"▲","-")),2)),NA())</f>
        <v>0.01</v>
      </c>
      <c r="J27" s="321" t="e">
        <f>IF(ROUND(VALUE(SUBSTITUTE(連結実質赤字比率に係る赤字・黒字の構成分析!J$43,"▲","-")),2)&lt;0,ABS(ROUND(VALUE(SUBSTITUTE(連結実質赤字比率に係る赤字・黒字の構成分析!J$43,"▲","-")),2)),NA())</f>
        <v>#N/A</v>
      </c>
      <c r="K27" s="321">
        <f>IF(ROUND(VALUE(SUBSTITUTE(連結実質赤字比率に係る赤字・黒字の構成分析!J$43,"▲","-")),2)&gt;=0,ABS(ROUND(VALUE(SUBSTITUTE(連結実質赤字比率に係る赤字・黒字の構成分析!J$43,"▲","-")),2)),NA())</f>
        <v>0</v>
      </c>
    </row>
    <row r="28" spans="1:11" x14ac:dyDescent="0.2">
      <c r="A28" s="321" t="str">
        <f>IF(連結実質赤字比率に係る赤字・黒字の構成分析!C$42="",NA(),連結実質赤字比率に係る赤字・黒字の構成分析!C$42)</f>
        <v>その他会計（赤字）</v>
      </c>
      <c r="B28" s="321" t="e">
        <f>IF(ROUND(VALUE(SUBSTITUTE(連結実質赤字比率に係る赤字・黒字の構成分析!F$42,"▲","-")),2)&lt;0,ABS(ROUND(VALUE(SUBSTITUTE(連結実質赤字比率に係る赤字・黒字の構成分析!F$42,"▲","-")),2)),NA())</f>
        <v>#VALUE!</v>
      </c>
      <c r="C28" s="321" t="e">
        <f>IF(ROUND(VALUE(SUBSTITUTE(連結実質赤字比率に係る赤字・黒字の構成分析!F$42,"▲","-")),2)&gt;=0,ABS(ROUND(VALUE(SUBSTITUTE(連結実質赤字比率に係る赤字・黒字の構成分析!F$42,"▲","-")),2)),NA())</f>
        <v>#VALUE!</v>
      </c>
      <c r="D28" s="321" t="e">
        <f>IF(ROUND(VALUE(SUBSTITUTE(連結実質赤字比率に係る赤字・黒字の構成分析!G$42,"▲","-")),2)&lt;0,ABS(ROUND(VALUE(SUBSTITUTE(連結実質赤字比率に係る赤字・黒字の構成分析!G$42,"▲","-")),2)),NA())</f>
        <v>#VALUE!</v>
      </c>
      <c r="E28" s="321" t="e">
        <f>IF(ROUND(VALUE(SUBSTITUTE(連結実質赤字比率に係る赤字・黒字の構成分析!G$42,"▲","-")),2)&gt;=0,ABS(ROUND(VALUE(SUBSTITUTE(連結実質赤字比率に係る赤字・黒字の構成分析!G$42,"▲","-")),2)),NA())</f>
        <v>#VALUE!</v>
      </c>
      <c r="F28" s="321" t="e">
        <f>IF(ROUND(VALUE(SUBSTITUTE(連結実質赤字比率に係る赤字・黒字の構成分析!H$42,"▲","-")),2)&lt;0,ABS(ROUND(VALUE(SUBSTITUTE(連結実質赤字比率に係る赤字・黒字の構成分析!H$42,"▲","-")),2)),NA())</f>
        <v>#VALUE!</v>
      </c>
      <c r="G28" s="321" t="e">
        <f>IF(ROUND(VALUE(SUBSTITUTE(連結実質赤字比率に係る赤字・黒字の構成分析!H$42,"▲","-")),2)&gt;=0,ABS(ROUND(VALUE(SUBSTITUTE(連結実質赤字比率に係る赤字・黒字の構成分析!H$42,"▲","-")),2)),NA())</f>
        <v>#VALUE!</v>
      </c>
      <c r="H28" s="321" t="e">
        <f>IF(ROUND(VALUE(SUBSTITUTE(連結実質赤字比率に係る赤字・黒字の構成分析!I$42,"▲","-")),2)&lt;0,ABS(ROUND(VALUE(SUBSTITUTE(連結実質赤字比率に係る赤字・黒字の構成分析!I$42,"▲","-")),2)),NA())</f>
        <v>#VALUE!</v>
      </c>
      <c r="I28" s="321" t="e">
        <f>IF(ROUND(VALUE(SUBSTITUTE(連結実質赤字比率に係る赤字・黒字の構成分析!I$42,"▲","-")),2)&gt;=0,ABS(ROUND(VALUE(SUBSTITUTE(連結実質赤字比率に係る赤字・黒字の構成分析!I$42,"▲","-")),2)),NA())</f>
        <v>#VALUE!</v>
      </c>
      <c r="J28" s="321" t="e">
        <f>IF(ROUND(VALUE(SUBSTITUTE(連結実質赤字比率に係る赤字・黒字の構成分析!J$42,"▲","-")),2)&lt;0,ABS(ROUND(VALUE(SUBSTITUTE(連結実質赤字比率に係る赤字・黒字の構成分析!J$42,"▲","-")),2)),NA())</f>
        <v>#VALUE!</v>
      </c>
      <c r="K28" s="321" t="e">
        <f>IF(ROUND(VALUE(SUBSTITUTE(連結実質赤字比率に係る赤字・黒字の構成分析!J$42,"▲","-")),2)&gt;=0,ABS(ROUND(VALUE(SUBSTITUTE(連結実質赤字比率に係る赤字・黒字の構成分析!J$42,"▲","-")),2)),NA())</f>
        <v>#VALUE!</v>
      </c>
    </row>
    <row r="29" spans="1:11" x14ac:dyDescent="0.2">
      <c r="A29" s="321" t="str">
        <f>IF(連結実質赤字比率に係る赤字・黒字の構成分析!C$41="",NA(),連結実質赤字比率に係る赤字・黒字の構成分析!C$41)</f>
        <v>笠岡市国民健康保険真鍋島直営診療施設特別会計</v>
      </c>
      <c r="B29" s="321" t="e">
        <f>IF(ROUND(VALUE(SUBSTITUTE(連結実質赤字比率に係る赤字・黒字の構成分析!F$41,"▲","-")),2)&lt;0,ABS(ROUND(VALUE(SUBSTITUTE(連結実質赤字比率に係る赤字・黒字の構成分析!F$41,"▲","-")),2)),NA())</f>
        <v>#N/A</v>
      </c>
      <c r="C29" s="321">
        <f>IF(ROUND(VALUE(SUBSTITUTE(連結実質赤字比率に係る赤字・黒字の構成分析!F$41,"▲","-")),2)&gt;=0,ABS(ROUND(VALUE(SUBSTITUTE(連結実質赤字比率に係る赤字・黒字の構成分析!F$41,"▲","-")),2)),NA())</f>
        <v>0.01</v>
      </c>
      <c r="D29" s="321" t="e">
        <f>IF(ROUND(VALUE(SUBSTITUTE(連結実質赤字比率に係る赤字・黒字の構成分析!G$41,"▲","-")),2)&lt;0,ABS(ROUND(VALUE(SUBSTITUTE(連結実質赤字比率に係る赤字・黒字の構成分析!G$41,"▲","-")),2)),NA())</f>
        <v>#N/A</v>
      </c>
      <c r="E29" s="321">
        <f>IF(ROUND(VALUE(SUBSTITUTE(連結実質赤字比率に係る赤字・黒字の構成分析!G$41,"▲","-")),2)&gt;=0,ABS(ROUND(VALUE(SUBSTITUTE(連結実質赤字比率に係る赤字・黒字の構成分析!G$41,"▲","-")),2)),NA())</f>
        <v>0.02</v>
      </c>
      <c r="F29" s="321" t="e">
        <f>IF(ROUND(VALUE(SUBSTITUTE(連結実質赤字比率に係る赤字・黒字の構成分析!H$41,"▲","-")),2)&lt;0,ABS(ROUND(VALUE(SUBSTITUTE(連結実質赤字比率に係る赤字・黒字の構成分析!H$41,"▲","-")),2)),NA())</f>
        <v>#N/A</v>
      </c>
      <c r="G29" s="321">
        <f>IF(ROUND(VALUE(SUBSTITUTE(連結実質赤字比率に係る赤字・黒字の構成分析!H$41,"▲","-")),2)&gt;=0,ABS(ROUND(VALUE(SUBSTITUTE(連結実質赤字比率に係る赤字・黒字の構成分析!H$41,"▲","-")),2)),NA())</f>
        <v>0</v>
      </c>
      <c r="H29" s="321" t="e">
        <f>IF(ROUND(VALUE(SUBSTITUTE(連結実質赤字比率に係る赤字・黒字の構成分析!I$41,"▲","-")),2)&lt;0,ABS(ROUND(VALUE(SUBSTITUTE(連結実質赤字比率に係る赤字・黒字の構成分析!I$41,"▲","-")),2)),NA())</f>
        <v>#N/A</v>
      </c>
      <c r="I29" s="321">
        <f>IF(ROUND(VALUE(SUBSTITUTE(連結実質赤字比率に係る赤字・黒字の構成分析!I$41,"▲","-")),2)&gt;=0,ABS(ROUND(VALUE(SUBSTITUTE(連結実質赤字比率に係る赤字・黒字の構成分析!I$41,"▲","-")),2)),NA())</f>
        <v>0</v>
      </c>
      <c r="J29" s="321" t="e">
        <f>IF(ROUND(VALUE(SUBSTITUTE(連結実質赤字比率に係る赤字・黒字の構成分析!J$41,"▲","-")),2)&lt;0,ABS(ROUND(VALUE(SUBSTITUTE(連結実質赤字比率に係る赤字・黒字の構成分析!J$41,"▲","-")),2)),NA())</f>
        <v>#N/A</v>
      </c>
      <c r="K29" s="321">
        <f>IF(ROUND(VALUE(SUBSTITUTE(連結実質赤字比率に係る赤字・黒字の構成分析!J$41,"▲","-")),2)&gt;=0,ABS(ROUND(VALUE(SUBSTITUTE(連結実質赤字比率に係る赤字・黒字の構成分析!J$41,"▲","-")),2)),NA())</f>
        <v>0.01</v>
      </c>
    </row>
    <row r="30" spans="1:11" x14ac:dyDescent="0.2">
      <c r="A30" s="321" t="str">
        <f>IF(連結実質赤字比率に係る赤字・黒字の構成分析!C$40="",NA(),連結実質赤字比率に係る赤字・黒字の構成分析!C$40)</f>
        <v>笠岡市後期高齢者医療特別会計</v>
      </c>
      <c r="B30" s="321" t="e">
        <f>IF(ROUND(VALUE(SUBSTITUTE(連結実質赤字比率に係る赤字・黒字の構成分析!F$40,"▲","-")),2)&lt;0,ABS(ROUND(VALUE(SUBSTITUTE(連結実質赤字比率に係る赤字・黒字の構成分析!F$40,"▲","-")),2)),NA())</f>
        <v>#N/A</v>
      </c>
      <c r="C30" s="321">
        <f>IF(ROUND(VALUE(SUBSTITUTE(連結実質赤字比率に係る赤字・黒字の構成分析!F$40,"▲","-")),2)&gt;=0,ABS(ROUND(VALUE(SUBSTITUTE(連結実質赤字比率に係る赤字・黒字の構成分析!F$40,"▲","-")),2)),NA())</f>
        <v>0</v>
      </c>
      <c r="D30" s="321" t="e">
        <f>IF(ROUND(VALUE(SUBSTITUTE(連結実質赤字比率に係る赤字・黒字の構成分析!G$40,"▲","-")),2)&lt;0,ABS(ROUND(VALUE(SUBSTITUTE(連結実質赤字比率に係る赤字・黒字の構成分析!G$40,"▲","-")),2)),NA())</f>
        <v>#N/A</v>
      </c>
      <c r="E30" s="321">
        <f>IF(ROUND(VALUE(SUBSTITUTE(連結実質赤字比率に係る赤字・黒字の構成分析!G$40,"▲","-")),2)&gt;=0,ABS(ROUND(VALUE(SUBSTITUTE(連結実質赤字比率に係る赤字・黒字の構成分析!G$40,"▲","-")),2)),NA())</f>
        <v>0.01</v>
      </c>
      <c r="F30" s="321" t="e">
        <f>IF(ROUND(VALUE(SUBSTITUTE(連結実質赤字比率に係る赤字・黒字の構成分析!H$40,"▲","-")),2)&lt;0,ABS(ROUND(VALUE(SUBSTITUTE(連結実質赤字比率に係る赤字・黒字の構成分析!H$40,"▲","-")),2)),NA())</f>
        <v>#N/A</v>
      </c>
      <c r="G30" s="321">
        <f>IF(ROUND(VALUE(SUBSTITUTE(連結実質赤字比率に係る赤字・黒字の構成分析!H$40,"▲","-")),2)&gt;=0,ABS(ROUND(VALUE(SUBSTITUTE(連結実質赤字比率に係る赤字・黒字の構成分析!H$40,"▲","-")),2)),NA())</f>
        <v>0.02</v>
      </c>
      <c r="H30" s="321" t="e">
        <f>IF(ROUND(VALUE(SUBSTITUTE(連結実質赤字比率に係る赤字・黒字の構成分析!I$40,"▲","-")),2)&lt;0,ABS(ROUND(VALUE(SUBSTITUTE(連結実質赤字比率に係る赤字・黒字の構成分析!I$40,"▲","-")),2)),NA())</f>
        <v>#N/A</v>
      </c>
      <c r="I30" s="321">
        <f>IF(ROUND(VALUE(SUBSTITUTE(連結実質赤字比率に係る赤字・黒字の構成分析!I$40,"▲","-")),2)&gt;=0,ABS(ROUND(VALUE(SUBSTITUTE(連結実質赤字比率に係る赤字・黒字の構成分析!I$40,"▲","-")),2)),NA())</f>
        <v>0.03</v>
      </c>
      <c r="J30" s="321" t="e">
        <f>IF(ROUND(VALUE(SUBSTITUTE(連結実質赤字比率に係る赤字・黒字の構成分析!J$40,"▲","-")),2)&lt;0,ABS(ROUND(VALUE(SUBSTITUTE(連結実質赤字比率に係る赤字・黒字の構成分析!J$40,"▲","-")),2)),NA())</f>
        <v>#N/A</v>
      </c>
      <c r="K30" s="321">
        <f>IF(ROUND(VALUE(SUBSTITUTE(連結実質赤字比率に係る赤字・黒字の構成分析!J$40,"▲","-")),2)&gt;=0,ABS(ROUND(VALUE(SUBSTITUTE(連結実質赤字比率に係る赤字・黒字の構成分析!J$40,"▲","-")),2)),NA())</f>
        <v>0.04</v>
      </c>
    </row>
    <row r="31" spans="1:11" x14ac:dyDescent="0.2">
      <c r="A31" s="321" t="str">
        <f>IF(連結実質赤字比率に係る赤字・黒字の構成分析!C$39="",NA(),連結実質赤字比率に係る赤字・黒字の構成分析!C$39)</f>
        <v>笠岡市国民健康保険事業特別会計</v>
      </c>
      <c r="B31" s="321" t="e">
        <f>IF(ROUND(VALUE(SUBSTITUTE(連結実質赤字比率に係る赤字・黒字の構成分析!F$39,"▲","-")),2)&lt;0,ABS(ROUND(VALUE(SUBSTITUTE(連結実質赤字比率に係る赤字・黒字の構成分析!F$39,"▲","-")),2)),NA())</f>
        <v>#N/A</v>
      </c>
      <c r="C31" s="321">
        <f>IF(ROUND(VALUE(SUBSTITUTE(連結実質赤字比率に係る赤字・黒字の構成分析!F$39,"▲","-")),2)&gt;=0,ABS(ROUND(VALUE(SUBSTITUTE(連結実質赤字比率に係る赤字・黒字の構成分析!F$39,"▲","-")),2)),NA())</f>
        <v>0.46</v>
      </c>
      <c r="D31" s="321" t="e">
        <f>IF(ROUND(VALUE(SUBSTITUTE(連結実質赤字比率に係る赤字・黒字の構成分析!G$39,"▲","-")),2)&lt;0,ABS(ROUND(VALUE(SUBSTITUTE(連結実質赤字比率に係る赤字・黒字の構成分析!G$39,"▲","-")),2)),NA())</f>
        <v>#N/A</v>
      </c>
      <c r="E31" s="321">
        <f>IF(ROUND(VALUE(SUBSTITUTE(連結実質赤字比率に係る赤字・黒字の構成分析!G$39,"▲","-")),2)&gt;=0,ABS(ROUND(VALUE(SUBSTITUTE(連結実質赤字比率に係る赤字・黒字の構成分析!G$39,"▲","-")),2)),NA())</f>
        <v>0.73</v>
      </c>
      <c r="F31" s="321" t="e">
        <f>IF(ROUND(VALUE(SUBSTITUTE(連結実質赤字比率に係る赤字・黒字の構成分析!H$39,"▲","-")),2)&lt;0,ABS(ROUND(VALUE(SUBSTITUTE(連結実質赤字比率に係る赤字・黒字の構成分析!H$39,"▲","-")),2)),NA())</f>
        <v>#N/A</v>
      </c>
      <c r="G31" s="321">
        <f>IF(ROUND(VALUE(SUBSTITUTE(連結実質赤字比率に係る赤字・黒字の構成分析!H$39,"▲","-")),2)&gt;=0,ABS(ROUND(VALUE(SUBSTITUTE(連結実質赤字比率に係る赤字・黒字の構成分析!H$39,"▲","-")),2)),NA())</f>
        <v>0.91</v>
      </c>
      <c r="H31" s="321" t="e">
        <f>IF(ROUND(VALUE(SUBSTITUTE(連結実質赤字比率に係る赤字・黒字の構成分析!I$39,"▲","-")),2)&lt;0,ABS(ROUND(VALUE(SUBSTITUTE(連結実質赤字比率に係る赤字・黒字の構成分析!I$39,"▲","-")),2)),NA())</f>
        <v>#N/A</v>
      </c>
      <c r="I31" s="321">
        <f>IF(ROUND(VALUE(SUBSTITUTE(連結実質赤字比率に係る赤字・黒字の構成分析!I$39,"▲","-")),2)&gt;=0,ABS(ROUND(VALUE(SUBSTITUTE(連結実質赤字比率に係る赤字・黒字の構成分析!I$39,"▲","-")),2)),NA())</f>
        <v>0.38</v>
      </c>
      <c r="J31" s="321" t="e">
        <f>IF(ROUND(VALUE(SUBSTITUTE(連結実質赤字比率に係る赤字・黒字の構成分析!J$39,"▲","-")),2)&lt;0,ABS(ROUND(VALUE(SUBSTITUTE(連結実質赤字比率に係る赤字・黒字の構成分析!J$39,"▲","-")),2)),NA())</f>
        <v>#N/A</v>
      </c>
      <c r="K31" s="321">
        <f>IF(ROUND(VALUE(SUBSTITUTE(連結実質赤字比率に係る赤字・黒字の構成分析!J$39,"▲","-")),2)&gt;=0,ABS(ROUND(VALUE(SUBSTITUTE(連結実質赤字比率に係る赤字・黒字の構成分析!J$39,"▲","-")),2)),NA())</f>
        <v>0.35</v>
      </c>
    </row>
    <row r="32" spans="1:11" x14ac:dyDescent="0.2">
      <c r="A32" s="321" t="str">
        <f>IF(連結実質赤字比率に係る赤字・黒字の構成分析!C$38="",NA(),連結実質赤字比率に係る赤字・黒字の構成分析!C$38)</f>
        <v>笠岡市下水道事業会計</v>
      </c>
      <c r="B32" s="321" t="e">
        <f>IF(ROUND(VALUE(SUBSTITUTE(連結実質赤字比率に係る赤字・黒字の構成分析!F$38,"▲","-")),2)&lt;0,ABS(ROUND(VALUE(SUBSTITUTE(連結実質赤字比率に係る赤字・黒字の構成分析!F$38,"▲","-")),2)),NA())</f>
        <v>#N/A</v>
      </c>
      <c r="C32" s="321">
        <f>IF(ROUND(VALUE(SUBSTITUTE(連結実質赤字比率に係る赤字・黒字の構成分析!F$38,"▲","-")),2)&gt;=0,ABS(ROUND(VALUE(SUBSTITUTE(連結実質赤字比率に係る赤字・黒字の構成分析!F$38,"▲","-")),2)),NA())</f>
        <v>1.66</v>
      </c>
      <c r="D32" s="321" t="e">
        <f>IF(ROUND(VALUE(SUBSTITUTE(連結実質赤字比率に係る赤字・黒字の構成分析!G$38,"▲","-")),2)&lt;0,ABS(ROUND(VALUE(SUBSTITUTE(連結実質赤字比率に係る赤字・黒字の構成分析!G$38,"▲","-")),2)),NA())</f>
        <v>#N/A</v>
      </c>
      <c r="E32" s="321">
        <f>IF(ROUND(VALUE(SUBSTITUTE(連結実質赤字比率に係る赤字・黒字の構成分析!G$38,"▲","-")),2)&gt;=0,ABS(ROUND(VALUE(SUBSTITUTE(連結実質赤字比率に係る赤字・黒字の構成分析!G$38,"▲","-")),2)),NA())</f>
        <v>0.75</v>
      </c>
      <c r="F32" s="321" t="e">
        <f>IF(ROUND(VALUE(SUBSTITUTE(連結実質赤字比率に係る赤字・黒字の構成分析!H$38,"▲","-")),2)&lt;0,ABS(ROUND(VALUE(SUBSTITUTE(連結実質赤字比率に係る赤字・黒字の構成分析!H$38,"▲","-")),2)),NA())</f>
        <v>#N/A</v>
      </c>
      <c r="G32" s="321">
        <f>IF(ROUND(VALUE(SUBSTITUTE(連結実質赤字比率に係る赤字・黒字の構成分析!H$38,"▲","-")),2)&gt;=0,ABS(ROUND(VALUE(SUBSTITUTE(連結実質赤字比率に係る赤字・黒字の構成分析!H$38,"▲","-")),2)),NA())</f>
        <v>0.74</v>
      </c>
      <c r="H32" s="321" t="e">
        <f>IF(ROUND(VALUE(SUBSTITUTE(連結実質赤字比率に係る赤字・黒字の構成分析!I$38,"▲","-")),2)&lt;0,ABS(ROUND(VALUE(SUBSTITUTE(連結実質赤字比率に係る赤字・黒字の構成分析!I$38,"▲","-")),2)),NA())</f>
        <v>#N/A</v>
      </c>
      <c r="I32" s="321">
        <f>IF(ROUND(VALUE(SUBSTITUTE(連結実質赤字比率に係る赤字・黒字の構成分析!I$38,"▲","-")),2)&gt;=0,ABS(ROUND(VALUE(SUBSTITUTE(連結実質赤字比率に係る赤字・黒字の構成分析!I$38,"▲","-")),2)),NA())</f>
        <v>0</v>
      </c>
      <c r="J32" s="321" t="e">
        <f>IF(ROUND(VALUE(SUBSTITUTE(連結実質赤字比率に係る赤字・黒字の構成分析!J$38,"▲","-")),2)&lt;0,ABS(ROUND(VALUE(SUBSTITUTE(連結実質赤字比率に係る赤字・黒字の構成分析!J$38,"▲","-")),2)),NA())</f>
        <v>#N/A</v>
      </c>
      <c r="K32" s="321">
        <f>IF(ROUND(VALUE(SUBSTITUTE(連結実質赤字比率に係る赤字・黒字の構成分析!J$38,"▲","-")),2)&gt;=0,ABS(ROUND(VALUE(SUBSTITUTE(連結実質赤字比率に係る赤字・黒字の構成分析!J$38,"▲","-")),2)),NA())</f>
        <v>0.41</v>
      </c>
    </row>
    <row r="33" spans="1:16" x14ac:dyDescent="0.2">
      <c r="A33" s="321" t="str">
        <f>IF(連結実質赤字比率に係る赤字・黒字の構成分析!C$37="",NA(),連結実質赤字比率に係る赤字・黒字の構成分析!C$37)</f>
        <v>笠岡市介護保険事業特別会計</v>
      </c>
      <c r="B33" s="321" t="e">
        <f>IF(ROUND(VALUE(SUBSTITUTE(連結実質赤字比率に係る赤字・黒字の構成分析!F$37,"▲","-")),2)&lt;0,ABS(ROUND(VALUE(SUBSTITUTE(連結実質赤字比率に係る赤字・黒字の構成分析!F$37,"▲","-")),2)),NA())</f>
        <v>#N/A</v>
      </c>
      <c r="C33" s="321">
        <f>IF(ROUND(VALUE(SUBSTITUTE(連結実質赤字比率に係る赤字・黒字の構成分析!F$37,"▲","-")),2)&gt;=0,ABS(ROUND(VALUE(SUBSTITUTE(連結実質赤字比率に係る赤字・黒字の構成分析!F$37,"▲","-")),2)),NA())</f>
        <v>1.46</v>
      </c>
      <c r="D33" s="321" t="e">
        <f>IF(ROUND(VALUE(SUBSTITUTE(連結実質赤字比率に係る赤字・黒字の構成分析!G$37,"▲","-")),2)&lt;0,ABS(ROUND(VALUE(SUBSTITUTE(連結実質赤字比率に係る赤字・黒字の構成分析!G$37,"▲","-")),2)),NA())</f>
        <v>#N/A</v>
      </c>
      <c r="E33" s="321">
        <f>IF(ROUND(VALUE(SUBSTITUTE(連結実質赤字比率に係る赤字・黒字の構成分析!G$37,"▲","-")),2)&gt;=0,ABS(ROUND(VALUE(SUBSTITUTE(連結実質赤字比率に係る赤字・黒字の構成分析!G$37,"▲","-")),2)),NA())</f>
        <v>1.18</v>
      </c>
      <c r="F33" s="321" t="e">
        <f>IF(ROUND(VALUE(SUBSTITUTE(連結実質赤字比率に係る赤字・黒字の構成分析!H$37,"▲","-")),2)&lt;0,ABS(ROUND(VALUE(SUBSTITUTE(連結実質赤字比率に係る赤字・黒字の構成分析!H$37,"▲","-")),2)),NA())</f>
        <v>#N/A</v>
      </c>
      <c r="G33" s="321">
        <f>IF(ROUND(VALUE(SUBSTITUTE(連結実質赤字比率に係る赤字・黒字の構成分析!H$37,"▲","-")),2)&gt;=0,ABS(ROUND(VALUE(SUBSTITUTE(連結実質赤字比率に係る赤字・黒字の構成分析!H$37,"▲","-")),2)),NA())</f>
        <v>1.47</v>
      </c>
      <c r="H33" s="321" t="e">
        <f>IF(ROUND(VALUE(SUBSTITUTE(連結実質赤字比率に係る赤字・黒字の構成分析!I$37,"▲","-")),2)&lt;0,ABS(ROUND(VALUE(SUBSTITUTE(連結実質赤字比率に係る赤字・黒字の構成分析!I$37,"▲","-")),2)),NA())</f>
        <v>#N/A</v>
      </c>
      <c r="I33" s="321">
        <f>IF(ROUND(VALUE(SUBSTITUTE(連結実質赤字比率に係る赤字・黒字の構成分析!I$37,"▲","-")),2)&gt;=0,ABS(ROUND(VALUE(SUBSTITUTE(連結実質赤字比率に係る赤字・黒字の構成分析!I$37,"▲","-")),2)),NA())</f>
        <v>1.65</v>
      </c>
      <c r="J33" s="321" t="e">
        <f>IF(ROUND(VALUE(SUBSTITUTE(連結実質赤字比率に係る赤字・黒字の構成分析!J$37,"▲","-")),2)&lt;0,ABS(ROUND(VALUE(SUBSTITUTE(連結実質赤字比率に係る赤字・黒字の構成分析!J$37,"▲","-")),2)),NA())</f>
        <v>#N/A</v>
      </c>
      <c r="K33" s="321">
        <f>IF(ROUND(VALUE(SUBSTITUTE(連結実質赤字比率に係る赤字・黒字の構成分析!J$37,"▲","-")),2)&gt;=0,ABS(ROUND(VALUE(SUBSTITUTE(連結実質赤字比率に係る赤字・黒字の構成分析!J$37,"▲","-")),2)),NA())</f>
        <v>0.76</v>
      </c>
    </row>
    <row r="34" spans="1:16" x14ac:dyDescent="0.2">
      <c r="A34" s="321" t="str">
        <f>IF(連結実質赤字比率に係る赤字・黒字の構成分析!C$36="",NA(),連結実質赤字比率に係る赤字・黒字の構成分析!C$36)</f>
        <v>一般会計</v>
      </c>
      <c r="B34" s="321" t="e">
        <f>IF(ROUND(VALUE(SUBSTITUTE(連結実質赤字比率に係る赤字・黒字の構成分析!F$36,"▲","-")),2)&lt;0,ABS(ROUND(VALUE(SUBSTITUTE(連結実質赤字比率に係る赤字・黒字の構成分析!F$36,"▲","-")),2)),NA())</f>
        <v>#N/A</v>
      </c>
      <c r="C34" s="321">
        <f>IF(ROUND(VALUE(SUBSTITUTE(連結実質赤字比率に係る赤字・黒字の構成分析!F$36,"▲","-")),2)&gt;=0,ABS(ROUND(VALUE(SUBSTITUTE(連結実質赤字比率に係る赤字・黒字の構成分析!F$36,"▲","-")),2)),NA())</f>
        <v>3.86</v>
      </c>
      <c r="D34" s="321" t="e">
        <f>IF(ROUND(VALUE(SUBSTITUTE(連結実質赤字比率に係る赤字・黒字の構成分析!G$36,"▲","-")),2)&lt;0,ABS(ROUND(VALUE(SUBSTITUTE(連結実質赤字比率に係る赤字・黒字の構成分析!G$36,"▲","-")),2)),NA())</f>
        <v>#N/A</v>
      </c>
      <c r="E34" s="321">
        <f>IF(ROUND(VALUE(SUBSTITUTE(連結実質赤字比率に係る赤字・黒字の構成分析!G$36,"▲","-")),2)&gt;=0,ABS(ROUND(VALUE(SUBSTITUTE(連結実質赤字比率に係る赤字・黒字の構成分析!G$36,"▲","-")),2)),NA())</f>
        <v>3.45</v>
      </c>
      <c r="F34" s="321" t="e">
        <f>IF(ROUND(VALUE(SUBSTITUTE(連結実質赤字比率に係る赤字・黒字の構成分析!H$36,"▲","-")),2)&lt;0,ABS(ROUND(VALUE(SUBSTITUTE(連結実質赤字比率に係る赤字・黒字の構成分析!H$36,"▲","-")),2)),NA())</f>
        <v>#N/A</v>
      </c>
      <c r="G34" s="321">
        <f>IF(ROUND(VALUE(SUBSTITUTE(連結実質赤字比率に係る赤字・黒字の構成分析!H$36,"▲","-")),2)&gt;=0,ABS(ROUND(VALUE(SUBSTITUTE(連結実質赤字比率に係る赤字・黒字の構成分析!H$36,"▲","-")),2)),NA())</f>
        <v>5.85</v>
      </c>
      <c r="H34" s="321" t="e">
        <f>IF(ROUND(VALUE(SUBSTITUTE(連結実質赤字比率に係る赤字・黒字の構成分析!I$36,"▲","-")),2)&lt;0,ABS(ROUND(VALUE(SUBSTITUTE(連結実質赤字比率に係る赤字・黒字の構成分析!I$36,"▲","-")),2)),NA())</f>
        <v>#N/A</v>
      </c>
      <c r="I34" s="321">
        <f>IF(ROUND(VALUE(SUBSTITUTE(連結実質赤字比率に係る赤字・黒字の構成分析!I$36,"▲","-")),2)&gt;=0,ABS(ROUND(VALUE(SUBSTITUTE(連結実質赤字比率に係る赤字・黒字の構成分析!I$36,"▲","-")),2)),NA())</f>
        <v>4.79</v>
      </c>
      <c r="J34" s="321" t="e">
        <f>IF(ROUND(VALUE(SUBSTITUTE(連結実質赤字比率に係る赤字・黒字の構成分析!J$36,"▲","-")),2)&lt;0,ABS(ROUND(VALUE(SUBSTITUTE(連結実質赤字比率に係る赤字・黒字の構成分析!J$36,"▲","-")),2)),NA())</f>
        <v>#N/A</v>
      </c>
      <c r="K34" s="321">
        <f>IF(ROUND(VALUE(SUBSTITUTE(連結実質赤字比率に係る赤字・黒字の構成分析!J$36,"▲","-")),2)&gt;=0,ABS(ROUND(VALUE(SUBSTITUTE(連結実質赤字比率に係る赤字・黒字の構成分析!J$36,"▲","-")),2)),NA())</f>
        <v>2.48</v>
      </c>
    </row>
    <row r="35" spans="1:16" x14ac:dyDescent="0.2">
      <c r="A35" s="321" t="str">
        <f>IF(連結実質赤字比率に係る赤字・黒字の構成分析!C$35="",NA(),連結実質赤字比率に係る赤字・黒字の構成分析!C$35)</f>
        <v>笠岡市病院事業会計</v>
      </c>
      <c r="B35" s="321">
        <f>IF(ROUND(VALUE(SUBSTITUTE(連結実質赤字比率に係る赤字・黒字の構成分析!F$35,"▲","-")),2)&lt;0,ABS(ROUND(VALUE(SUBSTITUTE(連結実質赤字比率に係る赤字・黒字の構成分析!F$35,"▲","-")),2)),NA())</f>
        <v>1.58</v>
      </c>
      <c r="C35" s="321" t="e">
        <f>IF(ROUND(VALUE(SUBSTITUTE(連結実質赤字比率に係る赤字・黒字の構成分析!F$35,"▲","-")),2)&gt;=0,ABS(ROUND(VALUE(SUBSTITUTE(連結実質赤字比率に係る赤字・黒字の構成分析!F$35,"▲","-")),2)),NA())</f>
        <v>#N/A</v>
      </c>
      <c r="D35" s="321" t="e">
        <f>IF(ROUND(VALUE(SUBSTITUTE(連結実質赤字比率に係る赤字・黒字の構成分析!G$35,"▲","-")),2)&lt;0,ABS(ROUND(VALUE(SUBSTITUTE(連結実質赤字比率に係る赤字・黒字の構成分析!G$35,"▲","-")),2)),NA())</f>
        <v>#N/A</v>
      </c>
      <c r="E35" s="321">
        <f>IF(ROUND(VALUE(SUBSTITUTE(連結実質赤字比率に係る赤字・黒字の構成分析!G$35,"▲","-")),2)&gt;=0,ABS(ROUND(VALUE(SUBSTITUTE(連結実質赤字比率に係る赤字・黒字の構成分析!G$35,"▲","-")),2)),NA())</f>
        <v>0</v>
      </c>
      <c r="F35" s="321" t="e">
        <f>IF(ROUND(VALUE(SUBSTITUTE(連結実質赤字比率に係る赤字・黒字の構成分析!H$35,"▲","-")),2)&lt;0,ABS(ROUND(VALUE(SUBSTITUTE(連結実質赤字比率に係る赤字・黒字の構成分析!H$35,"▲","-")),2)),NA())</f>
        <v>#N/A</v>
      </c>
      <c r="G35" s="321">
        <f>IF(ROUND(VALUE(SUBSTITUTE(連結実質赤字比率に係る赤字・黒字の構成分析!H$35,"▲","-")),2)&gt;=0,ABS(ROUND(VALUE(SUBSTITUTE(連結実質赤字比率に係る赤字・黒字の構成分析!H$35,"▲","-")),2)),NA())</f>
        <v>0</v>
      </c>
      <c r="H35" s="321" t="e">
        <f>IF(ROUND(VALUE(SUBSTITUTE(連結実質赤字比率に係る赤字・黒字の構成分析!I$35,"▲","-")),2)&lt;0,ABS(ROUND(VALUE(SUBSTITUTE(連結実質赤字比率に係る赤字・黒字の構成分析!I$35,"▲","-")),2)),NA())</f>
        <v>#N/A</v>
      </c>
      <c r="I35" s="321">
        <f>IF(ROUND(VALUE(SUBSTITUTE(連結実質赤字比率に係る赤字・黒字の構成分析!I$35,"▲","-")),2)&gt;=0,ABS(ROUND(VALUE(SUBSTITUTE(連結実質赤字比率に係る赤字・黒字の構成分析!I$35,"▲","-")),2)),NA())</f>
        <v>2.92</v>
      </c>
      <c r="J35" s="321" t="e">
        <f>IF(ROUND(VALUE(SUBSTITUTE(連結実質赤字比率に係る赤字・黒字の構成分析!J$35,"▲","-")),2)&lt;0,ABS(ROUND(VALUE(SUBSTITUTE(連結実質赤字比率に係る赤字・黒字の構成分析!J$35,"▲","-")),2)),NA())</f>
        <v>#N/A</v>
      </c>
      <c r="K35" s="321">
        <f>IF(ROUND(VALUE(SUBSTITUTE(連結実質赤字比率に係る赤字・黒字の構成分析!J$35,"▲","-")),2)&gt;=0,ABS(ROUND(VALUE(SUBSTITUTE(連結実質赤字比率に係る赤字・黒字の構成分析!J$35,"▲","-")),2)),NA())</f>
        <v>4.92</v>
      </c>
    </row>
    <row r="36" spans="1:16" x14ac:dyDescent="0.2">
      <c r="A36" s="321" t="str">
        <f>IF(連結実質赤字比率に係る赤字・黒字の構成分析!C$34="",NA(),連結実質赤字比率に係る赤字・黒字の構成分析!C$34)</f>
        <v>笠岡市水道事業会計</v>
      </c>
      <c r="B36" s="321" t="e">
        <f>IF(ROUND(VALUE(SUBSTITUTE(連結実質赤字比率に係る赤字・黒字の構成分析!F$34,"▲","-")),2)&lt;0,ABS(ROUND(VALUE(SUBSTITUTE(連結実質赤字比率に係る赤字・黒字の構成分析!F$34,"▲","-")),2)),NA())</f>
        <v>#N/A</v>
      </c>
      <c r="C36" s="321">
        <f>IF(ROUND(VALUE(SUBSTITUTE(連結実質赤字比率に係る赤字・黒字の構成分析!F$34,"▲","-")),2)&gt;=0,ABS(ROUND(VALUE(SUBSTITUTE(連結実質赤字比率に係る赤字・黒字の構成分析!F$34,"▲","-")),2)),NA())</f>
        <v>15.37</v>
      </c>
      <c r="D36" s="321" t="e">
        <f>IF(ROUND(VALUE(SUBSTITUTE(連結実質赤字比率に係る赤字・黒字の構成分析!G$34,"▲","-")),2)&lt;0,ABS(ROUND(VALUE(SUBSTITUTE(連結実質赤字比率に係る赤字・黒字の構成分析!G$34,"▲","-")),2)),NA())</f>
        <v>#N/A</v>
      </c>
      <c r="E36" s="321">
        <f>IF(ROUND(VALUE(SUBSTITUTE(連結実質赤字比率に係る赤字・黒字の構成分析!G$34,"▲","-")),2)&gt;=0,ABS(ROUND(VALUE(SUBSTITUTE(連結実質赤字比率に係る赤字・黒字の構成分析!G$34,"▲","-")),2)),NA())</f>
        <v>12.65</v>
      </c>
      <c r="F36" s="321" t="e">
        <f>IF(ROUND(VALUE(SUBSTITUTE(連結実質赤字比率に係る赤字・黒字の構成分析!H$34,"▲","-")),2)&lt;0,ABS(ROUND(VALUE(SUBSTITUTE(連結実質赤字比率に係る赤字・黒字の構成分析!H$34,"▲","-")),2)),NA())</f>
        <v>#N/A</v>
      </c>
      <c r="G36" s="321">
        <f>IF(ROUND(VALUE(SUBSTITUTE(連結実質赤字比率に係る赤字・黒字の構成分析!H$34,"▲","-")),2)&gt;=0,ABS(ROUND(VALUE(SUBSTITUTE(連結実質赤字比率に係る赤字・黒字の構成分析!H$34,"▲","-")),2)),NA())</f>
        <v>11.79</v>
      </c>
      <c r="H36" s="321" t="e">
        <f>IF(ROUND(VALUE(SUBSTITUTE(連結実質赤字比率に係る赤字・黒字の構成分析!I$34,"▲","-")),2)&lt;0,ABS(ROUND(VALUE(SUBSTITUTE(連結実質赤字比率に係る赤字・黒字の構成分析!I$34,"▲","-")),2)),NA())</f>
        <v>#N/A</v>
      </c>
      <c r="I36" s="321">
        <f>IF(ROUND(VALUE(SUBSTITUTE(連結実質赤字比率に係る赤字・黒字の構成分析!I$34,"▲","-")),2)&gt;=0,ABS(ROUND(VALUE(SUBSTITUTE(連結実質赤字比率に係る赤字・黒字の構成分析!I$34,"▲","-")),2)),NA())</f>
        <v>12.1</v>
      </c>
      <c r="J36" s="321" t="e">
        <f>IF(ROUND(VALUE(SUBSTITUTE(連結実質赤字比率に係る赤字・黒字の構成分析!J$34,"▲","-")),2)&lt;0,ABS(ROUND(VALUE(SUBSTITUTE(連結実質赤字比率に係る赤字・黒字の構成分析!J$34,"▲","-")),2)),NA())</f>
        <v>#N/A</v>
      </c>
      <c r="K36" s="321">
        <f>IF(ROUND(VALUE(SUBSTITUTE(連結実質赤字比率に係る赤字・黒字の構成分析!J$34,"▲","-")),2)&gt;=0,ABS(ROUND(VALUE(SUBSTITUTE(連結実質赤字比率に係る赤字・黒字の構成分析!J$34,"▲","-")),2)),NA())</f>
        <v>10.72</v>
      </c>
    </row>
    <row r="39" spans="1:16" x14ac:dyDescent="0.2">
      <c r="A39" s="319" t="s">
        <v>10</v>
      </c>
    </row>
    <row r="40" spans="1:16" x14ac:dyDescent="0.2">
      <c r="A40" s="322"/>
      <c r="B40" s="322" t="str">
        <f>'実質公債費比率（分子）の構造'!K$44</f>
        <v>R01</v>
      </c>
      <c r="C40" s="322"/>
      <c r="D40" s="322"/>
      <c r="E40" s="322" t="str">
        <f>'実質公債費比率（分子）の構造'!L$44</f>
        <v>R02</v>
      </c>
      <c r="F40" s="322"/>
      <c r="G40" s="322"/>
      <c r="H40" s="322" t="str">
        <f>'実質公債費比率（分子）の構造'!M$44</f>
        <v>R03</v>
      </c>
      <c r="I40" s="322"/>
      <c r="J40" s="322"/>
      <c r="K40" s="322" t="str">
        <f>'実質公債費比率（分子）の構造'!N$44</f>
        <v>R04</v>
      </c>
      <c r="L40" s="322"/>
      <c r="M40" s="322"/>
      <c r="N40" s="322" t="str">
        <f>'実質公債費比率（分子）の構造'!O$44</f>
        <v>R05</v>
      </c>
      <c r="O40" s="322"/>
      <c r="P40" s="322"/>
    </row>
    <row r="41" spans="1:16" x14ac:dyDescent="0.2">
      <c r="A41" s="322"/>
      <c r="B41" s="322" t="s">
        <v>115</v>
      </c>
      <c r="C41" s="322"/>
      <c r="D41" s="322" t="s">
        <v>117</v>
      </c>
      <c r="E41" s="322" t="s">
        <v>115</v>
      </c>
      <c r="F41" s="322"/>
      <c r="G41" s="322" t="s">
        <v>117</v>
      </c>
      <c r="H41" s="322" t="s">
        <v>115</v>
      </c>
      <c r="I41" s="322"/>
      <c r="J41" s="322" t="s">
        <v>117</v>
      </c>
      <c r="K41" s="322" t="s">
        <v>115</v>
      </c>
      <c r="L41" s="322"/>
      <c r="M41" s="322" t="s">
        <v>117</v>
      </c>
      <c r="N41" s="322" t="s">
        <v>115</v>
      </c>
      <c r="O41" s="322"/>
      <c r="P41" s="322" t="s">
        <v>117</v>
      </c>
    </row>
    <row r="42" spans="1:16" x14ac:dyDescent="0.2">
      <c r="A42" s="322" t="s">
        <v>119</v>
      </c>
      <c r="B42" s="322"/>
      <c r="C42" s="322"/>
      <c r="D42" s="322">
        <f>'実質公債費比率（分子）の構造'!K$52</f>
        <v>2174</v>
      </c>
      <c r="E42" s="322"/>
      <c r="F42" s="322"/>
      <c r="G42" s="322">
        <f>'実質公債費比率（分子）の構造'!L$52</f>
        <v>2219</v>
      </c>
      <c r="H42" s="322"/>
      <c r="I42" s="322"/>
      <c r="J42" s="322">
        <f>'実質公債費比率（分子）の構造'!M$52</f>
        <v>2196</v>
      </c>
      <c r="K42" s="322"/>
      <c r="L42" s="322"/>
      <c r="M42" s="322">
        <f>'実質公債費比率（分子）の構造'!N$52</f>
        <v>2109</v>
      </c>
      <c r="N42" s="322"/>
      <c r="O42" s="322"/>
      <c r="P42" s="322">
        <f>'実質公債費比率（分子）の構造'!O$52</f>
        <v>2011</v>
      </c>
    </row>
    <row r="43" spans="1:16" x14ac:dyDescent="0.2">
      <c r="A43" s="322" t="s">
        <v>45</v>
      </c>
      <c r="B43" s="322" t="str">
        <f>'実質公債費比率（分子）の構造'!K$51</f>
        <v>-</v>
      </c>
      <c r="C43" s="322"/>
      <c r="D43" s="322"/>
      <c r="E43" s="322" t="str">
        <f>'実質公債費比率（分子）の構造'!L$51</f>
        <v>-</v>
      </c>
      <c r="F43" s="322"/>
      <c r="G43" s="322"/>
      <c r="H43" s="322" t="str">
        <f>'実質公債費比率（分子）の構造'!M$51</f>
        <v>-</v>
      </c>
      <c r="I43" s="322"/>
      <c r="J43" s="322"/>
      <c r="K43" s="322" t="str">
        <f>'実質公債費比率（分子）の構造'!N$51</f>
        <v>-</v>
      </c>
      <c r="L43" s="322"/>
      <c r="M43" s="322"/>
      <c r="N43" s="322" t="str">
        <f>'実質公債費比率（分子）の構造'!O$51</f>
        <v>-</v>
      </c>
      <c r="O43" s="322"/>
      <c r="P43" s="322"/>
    </row>
    <row r="44" spans="1:16" x14ac:dyDescent="0.2">
      <c r="A44" s="322" t="s">
        <v>41</v>
      </c>
      <c r="B44" s="322">
        <f>'実質公債費比率（分子）の構造'!K$50</f>
        <v>53</v>
      </c>
      <c r="C44" s="322"/>
      <c r="D44" s="322"/>
      <c r="E44" s="322">
        <f>'実質公債費比率（分子）の構造'!L$50</f>
        <v>58</v>
      </c>
      <c r="F44" s="322"/>
      <c r="G44" s="322"/>
      <c r="H44" s="322">
        <f>'実質公債費比率（分子）の構造'!M$50</f>
        <v>57</v>
      </c>
      <c r="I44" s="322"/>
      <c r="J44" s="322"/>
      <c r="K44" s="322">
        <f>'実質公債費比率（分子）の構造'!N$50</f>
        <v>93</v>
      </c>
      <c r="L44" s="322"/>
      <c r="M44" s="322"/>
      <c r="N44" s="322">
        <f>'実質公債費比率（分子）の構造'!O$50</f>
        <v>80</v>
      </c>
      <c r="O44" s="322"/>
      <c r="P44" s="322"/>
    </row>
    <row r="45" spans="1:16" x14ac:dyDescent="0.2">
      <c r="A45" s="322" t="s">
        <v>0</v>
      </c>
      <c r="B45" s="322">
        <f>'実質公債費比率（分子）の構造'!K$49</f>
        <v>160</v>
      </c>
      <c r="C45" s="322"/>
      <c r="D45" s="322"/>
      <c r="E45" s="322">
        <f>'実質公債費比率（分子）の構造'!L$49</f>
        <v>163</v>
      </c>
      <c r="F45" s="322"/>
      <c r="G45" s="322"/>
      <c r="H45" s="322">
        <f>'実質公債費比率（分子）の構造'!M$49</f>
        <v>159</v>
      </c>
      <c r="I45" s="322"/>
      <c r="J45" s="322"/>
      <c r="K45" s="322">
        <f>'実質公債費比率（分子）の構造'!N$49</f>
        <v>156</v>
      </c>
      <c r="L45" s="322"/>
      <c r="M45" s="322"/>
      <c r="N45" s="322">
        <f>'実質公債費比率（分子）の構造'!O$49</f>
        <v>142</v>
      </c>
      <c r="O45" s="322"/>
      <c r="P45" s="322"/>
    </row>
    <row r="46" spans="1:16" x14ac:dyDescent="0.2">
      <c r="A46" s="322" t="s">
        <v>39</v>
      </c>
      <c r="B46" s="322">
        <f>'実質公債費比率（分子）の構造'!K$48</f>
        <v>677</v>
      </c>
      <c r="C46" s="322"/>
      <c r="D46" s="322"/>
      <c r="E46" s="322">
        <f>'実質公債費比率（分子）の構造'!L$48</f>
        <v>656</v>
      </c>
      <c r="F46" s="322"/>
      <c r="G46" s="322"/>
      <c r="H46" s="322">
        <f>'実質公債費比率（分子）の構造'!M$48</f>
        <v>537</v>
      </c>
      <c r="I46" s="322"/>
      <c r="J46" s="322"/>
      <c r="K46" s="322">
        <f>'実質公債費比率（分子）の構造'!N$48</f>
        <v>523</v>
      </c>
      <c r="L46" s="322"/>
      <c r="M46" s="322"/>
      <c r="N46" s="322">
        <f>'実質公債費比率（分子）の構造'!O$48</f>
        <v>500</v>
      </c>
      <c r="O46" s="322"/>
      <c r="P46" s="322"/>
    </row>
    <row r="47" spans="1:16" x14ac:dyDescent="0.2">
      <c r="A47" s="322" t="s">
        <v>33</v>
      </c>
      <c r="B47" s="322" t="str">
        <f>'実質公債費比率（分子）の構造'!K$47</f>
        <v>-</v>
      </c>
      <c r="C47" s="322"/>
      <c r="D47" s="322"/>
      <c r="E47" s="322" t="str">
        <f>'実質公債費比率（分子）の構造'!L$47</f>
        <v>-</v>
      </c>
      <c r="F47" s="322"/>
      <c r="G47" s="322"/>
      <c r="H47" s="322" t="str">
        <f>'実質公債費比率（分子）の構造'!M$47</f>
        <v>-</v>
      </c>
      <c r="I47" s="322"/>
      <c r="J47" s="322"/>
      <c r="K47" s="322" t="str">
        <f>'実質公債費比率（分子）の構造'!N$47</f>
        <v>-</v>
      </c>
      <c r="L47" s="322"/>
      <c r="M47" s="322"/>
      <c r="N47" s="322" t="str">
        <f>'実質公債費比率（分子）の構造'!O$47</f>
        <v>-</v>
      </c>
      <c r="O47" s="322"/>
      <c r="P47" s="322"/>
    </row>
    <row r="48" spans="1:16" x14ac:dyDescent="0.2">
      <c r="A48" s="322" t="s">
        <v>28</v>
      </c>
      <c r="B48" s="322" t="str">
        <f>'実質公債費比率（分子）の構造'!K$46</f>
        <v>-</v>
      </c>
      <c r="C48" s="322"/>
      <c r="D48" s="322"/>
      <c r="E48" s="322" t="str">
        <f>'実質公債費比率（分子）の構造'!L$46</f>
        <v>-</v>
      </c>
      <c r="F48" s="322"/>
      <c r="G48" s="322"/>
      <c r="H48" s="322" t="str">
        <f>'実質公債費比率（分子）の構造'!M$46</f>
        <v>-</v>
      </c>
      <c r="I48" s="322"/>
      <c r="J48" s="322"/>
      <c r="K48" s="322" t="str">
        <f>'実質公債費比率（分子）の構造'!N$46</f>
        <v>-</v>
      </c>
      <c r="L48" s="322"/>
      <c r="M48" s="322"/>
      <c r="N48" s="322" t="str">
        <f>'実質公債費比率（分子）の構造'!O$46</f>
        <v>-</v>
      </c>
      <c r="O48" s="322"/>
      <c r="P48" s="322"/>
    </row>
    <row r="49" spans="1:16" x14ac:dyDescent="0.2">
      <c r="A49" s="322" t="s">
        <v>24</v>
      </c>
      <c r="B49" s="322">
        <f>'実質公債費比率（分子）の構造'!K$45</f>
        <v>1985</v>
      </c>
      <c r="C49" s="322"/>
      <c r="D49" s="322"/>
      <c r="E49" s="322">
        <f>'実質公債費比率（分子）の構造'!L$45</f>
        <v>2106</v>
      </c>
      <c r="F49" s="322"/>
      <c r="G49" s="322"/>
      <c r="H49" s="322">
        <f>'実質公債費比率（分子）の構造'!M$45</f>
        <v>2237</v>
      </c>
      <c r="I49" s="322"/>
      <c r="J49" s="322"/>
      <c r="K49" s="322">
        <f>'実質公債費比率（分子）の構造'!N$45</f>
        <v>2303</v>
      </c>
      <c r="L49" s="322"/>
      <c r="M49" s="322"/>
      <c r="N49" s="322">
        <f>'実質公債費比率（分子）の構造'!O$45</f>
        <v>2305</v>
      </c>
      <c r="O49" s="322"/>
      <c r="P49" s="322"/>
    </row>
    <row r="50" spans="1:16" x14ac:dyDescent="0.2">
      <c r="A50" s="322" t="s">
        <v>52</v>
      </c>
      <c r="B50" s="322" t="e">
        <f>NA()</f>
        <v>#N/A</v>
      </c>
      <c r="C50" s="322">
        <f>IF(ISNUMBER('実質公債費比率（分子）の構造'!K$53),'実質公債費比率（分子）の構造'!K$53,NA())</f>
        <v>701</v>
      </c>
      <c r="D50" s="322" t="e">
        <f>NA()</f>
        <v>#N/A</v>
      </c>
      <c r="E50" s="322" t="e">
        <f>NA()</f>
        <v>#N/A</v>
      </c>
      <c r="F50" s="322">
        <f>IF(ISNUMBER('実質公債費比率（分子）の構造'!L$53),'実質公債費比率（分子）の構造'!L$53,NA())</f>
        <v>764</v>
      </c>
      <c r="G50" s="322" t="e">
        <f>NA()</f>
        <v>#N/A</v>
      </c>
      <c r="H50" s="322" t="e">
        <f>NA()</f>
        <v>#N/A</v>
      </c>
      <c r="I50" s="322">
        <f>IF(ISNUMBER('実質公債費比率（分子）の構造'!M$53),'実質公債費比率（分子）の構造'!M$53,NA())</f>
        <v>794</v>
      </c>
      <c r="J50" s="322" t="e">
        <f>NA()</f>
        <v>#N/A</v>
      </c>
      <c r="K50" s="322" t="e">
        <f>NA()</f>
        <v>#N/A</v>
      </c>
      <c r="L50" s="322">
        <f>IF(ISNUMBER('実質公債費比率（分子）の構造'!N$53),'実質公債費比率（分子）の構造'!N$53,NA())</f>
        <v>966</v>
      </c>
      <c r="M50" s="322" t="e">
        <f>NA()</f>
        <v>#N/A</v>
      </c>
      <c r="N50" s="322" t="e">
        <f>NA()</f>
        <v>#N/A</v>
      </c>
      <c r="O50" s="322">
        <f>IF(ISNUMBER('実質公債費比率（分子）の構造'!O$53),'実質公債費比率（分子）の構造'!O$53,NA())</f>
        <v>1016</v>
      </c>
      <c r="P50" s="322" t="e">
        <f>NA()</f>
        <v>#N/A</v>
      </c>
    </row>
    <row r="53" spans="1:16" x14ac:dyDescent="0.2">
      <c r="A53" s="319" t="s">
        <v>59</v>
      </c>
    </row>
    <row r="54" spans="1:16" x14ac:dyDescent="0.2">
      <c r="A54" s="321"/>
      <c r="B54" s="321" t="str">
        <f>'将来負担比率（分子）の構造'!I$40</f>
        <v>R01</v>
      </c>
      <c r="C54" s="321"/>
      <c r="D54" s="321"/>
      <c r="E54" s="321" t="str">
        <f>'将来負担比率（分子）の構造'!J$40</f>
        <v>R02</v>
      </c>
      <c r="F54" s="321"/>
      <c r="G54" s="321"/>
      <c r="H54" s="321" t="str">
        <f>'将来負担比率（分子）の構造'!K$40</f>
        <v>R03</v>
      </c>
      <c r="I54" s="321"/>
      <c r="J54" s="321"/>
      <c r="K54" s="321" t="str">
        <f>'将来負担比率（分子）の構造'!L$40</f>
        <v>R04</v>
      </c>
      <c r="L54" s="321"/>
      <c r="M54" s="321"/>
      <c r="N54" s="321" t="str">
        <f>'将来負担比率（分子）の構造'!M$40</f>
        <v>R05</v>
      </c>
      <c r="O54" s="321"/>
      <c r="P54" s="321"/>
    </row>
    <row r="55" spans="1:16" x14ac:dyDescent="0.2">
      <c r="A55" s="321"/>
      <c r="B55" s="321" t="s">
        <v>120</v>
      </c>
      <c r="C55" s="321"/>
      <c r="D55" s="321" t="s">
        <v>123</v>
      </c>
      <c r="E55" s="321" t="s">
        <v>120</v>
      </c>
      <c r="F55" s="321"/>
      <c r="G55" s="321" t="s">
        <v>123</v>
      </c>
      <c r="H55" s="321" t="s">
        <v>120</v>
      </c>
      <c r="I55" s="321"/>
      <c r="J55" s="321" t="s">
        <v>123</v>
      </c>
      <c r="K55" s="321" t="s">
        <v>120</v>
      </c>
      <c r="L55" s="321"/>
      <c r="M55" s="321" t="s">
        <v>123</v>
      </c>
      <c r="N55" s="321" t="s">
        <v>120</v>
      </c>
      <c r="O55" s="321"/>
      <c r="P55" s="321" t="s">
        <v>123</v>
      </c>
    </row>
    <row r="56" spans="1:16" x14ac:dyDescent="0.2">
      <c r="A56" s="321" t="s">
        <v>43</v>
      </c>
      <c r="B56" s="321"/>
      <c r="C56" s="321"/>
      <c r="D56" s="321">
        <f>'将来負担比率（分子）の構造'!I$52</f>
        <v>22774</v>
      </c>
      <c r="E56" s="321"/>
      <c r="F56" s="321"/>
      <c r="G56" s="321">
        <f>'将来負担比率（分子）の構造'!J$52</f>
        <v>22885</v>
      </c>
      <c r="H56" s="321"/>
      <c r="I56" s="321"/>
      <c r="J56" s="321">
        <f>'将来負担比率（分子）の構造'!K$52</f>
        <v>22165</v>
      </c>
      <c r="K56" s="321"/>
      <c r="L56" s="321"/>
      <c r="M56" s="321">
        <f>'将来負担比率（分子）の構造'!L$52</f>
        <v>21514</v>
      </c>
      <c r="N56" s="321"/>
      <c r="O56" s="321"/>
      <c r="P56" s="321">
        <f>'将来負担比率（分子）の構造'!M$52</f>
        <v>21057</v>
      </c>
    </row>
    <row r="57" spans="1:16" x14ac:dyDescent="0.2">
      <c r="A57" s="321" t="s">
        <v>97</v>
      </c>
      <c r="B57" s="321"/>
      <c r="C57" s="321"/>
      <c r="D57" s="321">
        <f>'将来負担比率（分子）の構造'!I$51</f>
        <v>5070</v>
      </c>
      <c r="E57" s="321"/>
      <c r="F57" s="321"/>
      <c r="G57" s="321">
        <f>'将来負担比率（分子）の構造'!J$51</f>
        <v>5440</v>
      </c>
      <c r="H57" s="321"/>
      <c r="I57" s="321"/>
      <c r="J57" s="321">
        <f>'将来負担比率（分子）の構造'!K$51</f>
        <v>5607</v>
      </c>
      <c r="K57" s="321"/>
      <c r="L57" s="321"/>
      <c r="M57" s="321">
        <f>'将来負担比率（分子）の構造'!L$51</f>
        <v>5546</v>
      </c>
      <c r="N57" s="321"/>
      <c r="O57" s="321"/>
      <c r="P57" s="321">
        <f>'将来負担比率（分子）の構造'!M$51</f>
        <v>6338</v>
      </c>
    </row>
    <row r="58" spans="1:16" x14ac:dyDescent="0.2">
      <c r="A58" s="321" t="s">
        <v>94</v>
      </c>
      <c r="B58" s="321"/>
      <c r="C58" s="321"/>
      <c r="D58" s="321">
        <f>'将来負担比率（分子）の構造'!I$50</f>
        <v>2495</v>
      </c>
      <c r="E58" s="321"/>
      <c r="F58" s="321"/>
      <c r="G58" s="321">
        <f>'将来負担比率（分子）の構造'!J$50</f>
        <v>2485</v>
      </c>
      <c r="H58" s="321"/>
      <c r="I58" s="321"/>
      <c r="J58" s="321">
        <f>'将来負担比率（分子）の構造'!K$50</f>
        <v>3577</v>
      </c>
      <c r="K58" s="321"/>
      <c r="L58" s="321"/>
      <c r="M58" s="321">
        <f>'将来負担比率（分子）の構造'!L$50</f>
        <v>4100</v>
      </c>
      <c r="N58" s="321"/>
      <c r="O58" s="321"/>
      <c r="P58" s="321">
        <f>'将来負担比率（分子）の構造'!M$50</f>
        <v>3986</v>
      </c>
    </row>
    <row r="59" spans="1:16" x14ac:dyDescent="0.2">
      <c r="A59" s="321" t="s">
        <v>90</v>
      </c>
      <c r="B59" s="321" t="str">
        <f>'将来負担比率（分子）の構造'!I$49</f>
        <v>-</v>
      </c>
      <c r="C59" s="321"/>
      <c r="D59" s="321"/>
      <c r="E59" s="321" t="str">
        <f>'将来負担比率（分子）の構造'!J$49</f>
        <v>-</v>
      </c>
      <c r="F59" s="321"/>
      <c r="G59" s="321"/>
      <c r="H59" s="321" t="str">
        <f>'将来負担比率（分子）の構造'!K$49</f>
        <v>-</v>
      </c>
      <c r="I59" s="321"/>
      <c r="J59" s="321"/>
      <c r="K59" s="321" t="str">
        <f>'将来負担比率（分子）の構造'!L$49</f>
        <v>-</v>
      </c>
      <c r="L59" s="321"/>
      <c r="M59" s="321"/>
      <c r="N59" s="321" t="str">
        <f>'将来負担比率（分子）の構造'!M$49</f>
        <v>-</v>
      </c>
      <c r="O59" s="321"/>
      <c r="P59" s="321"/>
    </row>
    <row r="60" spans="1:16" x14ac:dyDescent="0.2">
      <c r="A60" s="321" t="s">
        <v>84</v>
      </c>
      <c r="B60" s="321" t="str">
        <f>'将来負担比率（分子）の構造'!I$48</f>
        <v>-</v>
      </c>
      <c r="C60" s="321"/>
      <c r="D60" s="321"/>
      <c r="E60" s="321" t="str">
        <f>'将来負担比率（分子）の構造'!J$48</f>
        <v>-</v>
      </c>
      <c r="F60" s="321"/>
      <c r="G60" s="321"/>
      <c r="H60" s="321" t="str">
        <f>'将来負担比率（分子）の構造'!K$48</f>
        <v>-</v>
      </c>
      <c r="I60" s="321"/>
      <c r="J60" s="321"/>
      <c r="K60" s="321" t="str">
        <f>'将来負担比率（分子）の構造'!L$48</f>
        <v>-</v>
      </c>
      <c r="L60" s="321"/>
      <c r="M60" s="321"/>
      <c r="N60" s="321" t="str">
        <f>'将来負担比率（分子）の構造'!M$48</f>
        <v>-</v>
      </c>
      <c r="O60" s="321"/>
      <c r="P60" s="321"/>
    </row>
    <row r="61" spans="1:16" x14ac:dyDescent="0.2">
      <c r="A61" s="321" t="s">
        <v>77</v>
      </c>
      <c r="B61" s="321">
        <f>'将来負担比率（分子）の構造'!I$46</f>
        <v>7</v>
      </c>
      <c r="C61" s="321"/>
      <c r="D61" s="321"/>
      <c r="E61" s="321" t="str">
        <f>'将来負担比率（分子）の構造'!J$46</f>
        <v>-</v>
      </c>
      <c r="F61" s="321"/>
      <c r="G61" s="321"/>
      <c r="H61" s="321">
        <f>'将来負担比率（分子）の構造'!K$46</f>
        <v>1</v>
      </c>
      <c r="I61" s="321"/>
      <c r="J61" s="321"/>
      <c r="K61" s="321">
        <f>'将来負担比率（分子）の構造'!L$46</f>
        <v>2</v>
      </c>
      <c r="L61" s="321"/>
      <c r="M61" s="321"/>
      <c r="N61" s="321">
        <f>'将来負担比率（分子）の構造'!M$46</f>
        <v>3</v>
      </c>
      <c r="O61" s="321"/>
      <c r="P61" s="321"/>
    </row>
    <row r="62" spans="1:16" x14ac:dyDescent="0.2">
      <c r="A62" s="321" t="s">
        <v>78</v>
      </c>
      <c r="B62" s="321">
        <f>'将来負担比率（分子）の構造'!I$45</f>
        <v>2562</v>
      </c>
      <c r="C62" s="321"/>
      <c r="D62" s="321"/>
      <c r="E62" s="321">
        <f>'将来負担比率（分子）の構造'!J$45</f>
        <v>2936</v>
      </c>
      <c r="F62" s="321"/>
      <c r="G62" s="321"/>
      <c r="H62" s="321">
        <f>'将来負担比率（分子）の構造'!K$45</f>
        <v>2993</v>
      </c>
      <c r="I62" s="321"/>
      <c r="J62" s="321"/>
      <c r="K62" s="321">
        <f>'将来負担比率（分子）の構造'!L$45</f>
        <v>3049</v>
      </c>
      <c r="L62" s="321"/>
      <c r="M62" s="321"/>
      <c r="N62" s="321">
        <f>'将来負担比率（分子）の構造'!M$45</f>
        <v>3066</v>
      </c>
      <c r="O62" s="321"/>
      <c r="P62" s="321"/>
    </row>
    <row r="63" spans="1:16" x14ac:dyDescent="0.2">
      <c r="A63" s="321" t="s">
        <v>76</v>
      </c>
      <c r="B63" s="321">
        <f>'将来負担比率（分子）の構造'!I$44</f>
        <v>720</v>
      </c>
      <c r="C63" s="321"/>
      <c r="D63" s="321"/>
      <c r="E63" s="321">
        <f>'将来負担比率（分子）の構造'!J$44</f>
        <v>655</v>
      </c>
      <c r="F63" s="321"/>
      <c r="G63" s="321"/>
      <c r="H63" s="321">
        <f>'将来負担比率（分子）の構造'!K$44</f>
        <v>502</v>
      </c>
      <c r="I63" s="321"/>
      <c r="J63" s="321"/>
      <c r="K63" s="321">
        <f>'将来負担比率（分子）の構造'!L$44</f>
        <v>384</v>
      </c>
      <c r="L63" s="321"/>
      <c r="M63" s="321"/>
      <c r="N63" s="321">
        <f>'将来負担比率（分子）の構造'!M$44</f>
        <v>251</v>
      </c>
      <c r="O63" s="321"/>
      <c r="P63" s="321"/>
    </row>
    <row r="64" spans="1:16" x14ac:dyDescent="0.2">
      <c r="A64" s="321" t="s">
        <v>74</v>
      </c>
      <c r="B64" s="321">
        <f>'将来負担比率（分子）の構造'!I$43</f>
        <v>7674</v>
      </c>
      <c r="C64" s="321"/>
      <c r="D64" s="321"/>
      <c r="E64" s="321">
        <f>'将来負担比率（分子）の構造'!J$43</f>
        <v>6941</v>
      </c>
      <c r="F64" s="321"/>
      <c r="G64" s="321"/>
      <c r="H64" s="321">
        <f>'将来負担比率（分子）の構造'!K$43</f>
        <v>6123</v>
      </c>
      <c r="I64" s="321"/>
      <c r="J64" s="321"/>
      <c r="K64" s="321">
        <f>'将来負担比率（分子）の構造'!L$43</f>
        <v>5718</v>
      </c>
      <c r="L64" s="321"/>
      <c r="M64" s="321"/>
      <c r="N64" s="321">
        <f>'将来負担比率（分子）の構造'!M$43</f>
        <v>5103</v>
      </c>
      <c r="O64" s="321"/>
      <c r="P64" s="321"/>
    </row>
    <row r="65" spans="1:16" x14ac:dyDescent="0.2">
      <c r="A65" s="321" t="s">
        <v>73</v>
      </c>
      <c r="B65" s="321">
        <f>'将来負担比率（分子）の構造'!I$42</f>
        <v>510</v>
      </c>
      <c r="C65" s="321"/>
      <c r="D65" s="321"/>
      <c r="E65" s="321">
        <f>'将来負担比率（分子）の構造'!J$42</f>
        <v>457</v>
      </c>
      <c r="F65" s="321"/>
      <c r="G65" s="321"/>
      <c r="H65" s="321">
        <f>'将来負担比率（分子）の構造'!K$42</f>
        <v>419</v>
      </c>
      <c r="I65" s="321"/>
      <c r="J65" s="321"/>
      <c r="K65" s="321">
        <f>'将来負担比率（分子）の構造'!L$42</f>
        <v>517</v>
      </c>
      <c r="L65" s="321"/>
      <c r="M65" s="321"/>
      <c r="N65" s="321">
        <f>'将来負担比率（分子）の構造'!M$42</f>
        <v>542</v>
      </c>
      <c r="O65" s="321"/>
      <c r="P65" s="321"/>
    </row>
    <row r="66" spans="1:16" x14ac:dyDescent="0.2">
      <c r="A66" s="321" t="s">
        <v>54</v>
      </c>
      <c r="B66" s="321">
        <f>'将来負担比率（分子）の構造'!I$41</f>
        <v>25956</v>
      </c>
      <c r="C66" s="321"/>
      <c r="D66" s="321"/>
      <c r="E66" s="321">
        <f>'将来負担比率（分子）の構造'!J$41</f>
        <v>26613</v>
      </c>
      <c r="F66" s="321"/>
      <c r="G66" s="321"/>
      <c r="H66" s="321">
        <f>'将来負担比率（分子）の構造'!K$41</f>
        <v>27449</v>
      </c>
      <c r="I66" s="321"/>
      <c r="J66" s="321"/>
      <c r="K66" s="321">
        <f>'将来負担比率（分子）の構造'!L$41</f>
        <v>27442</v>
      </c>
      <c r="L66" s="321"/>
      <c r="M66" s="321"/>
      <c r="N66" s="321">
        <f>'将来負担比率（分子）の構造'!M$41</f>
        <v>28106</v>
      </c>
      <c r="O66" s="321"/>
      <c r="P66" s="321"/>
    </row>
    <row r="67" spans="1:16" x14ac:dyDescent="0.2">
      <c r="A67" s="321" t="s">
        <v>99</v>
      </c>
      <c r="B67" s="321" t="e">
        <f>NA()</f>
        <v>#N/A</v>
      </c>
      <c r="C67" s="321">
        <f>IF(ISNUMBER('将来負担比率（分子）の構造'!I$53),IF('将来負担比率（分子）の構造'!I$53&lt;0,0,'将来負担比率（分子）の構造'!I$53),NA())</f>
        <v>7092</v>
      </c>
      <c r="D67" s="321" t="e">
        <f>NA()</f>
        <v>#N/A</v>
      </c>
      <c r="E67" s="321" t="e">
        <f>NA()</f>
        <v>#N/A</v>
      </c>
      <c r="F67" s="321">
        <f>IF(ISNUMBER('将来負担比率（分子）の構造'!J$53),IF('将来負担比率（分子）の構造'!J$53&lt;0,0,'将来負担比率（分子）の構造'!J$53),NA())</f>
        <v>6792</v>
      </c>
      <c r="G67" s="321" t="e">
        <f>NA()</f>
        <v>#N/A</v>
      </c>
      <c r="H67" s="321" t="e">
        <f>NA()</f>
        <v>#N/A</v>
      </c>
      <c r="I67" s="321">
        <f>IF(ISNUMBER('将来負担比率（分子）の構造'!K$53),IF('将来負担比率（分子）の構造'!K$53&lt;0,0,'将来負担比率（分子）の構造'!K$53),NA())</f>
        <v>6138</v>
      </c>
      <c r="J67" s="321" t="e">
        <f>NA()</f>
        <v>#N/A</v>
      </c>
      <c r="K67" s="321" t="e">
        <f>NA()</f>
        <v>#N/A</v>
      </c>
      <c r="L67" s="321">
        <f>IF(ISNUMBER('将来負担比率（分子）の構造'!L$53),IF('将来負担比率（分子）の構造'!L$53&lt;0,0,'将来負担比率（分子）の構造'!L$53),NA())</f>
        <v>5954</v>
      </c>
      <c r="M67" s="321" t="e">
        <f>NA()</f>
        <v>#N/A</v>
      </c>
      <c r="N67" s="321" t="e">
        <f>NA()</f>
        <v>#N/A</v>
      </c>
      <c r="O67" s="321">
        <f>IF(ISNUMBER('将来負担比率（分子）の構造'!M$53),IF('将来負担比率（分子）の構造'!M$53&lt;0,0,'将来負担比率（分子）の構造'!M$53),NA())</f>
        <v>5690</v>
      </c>
      <c r="P67" s="321" t="e">
        <f>NA()</f>
        <v>#N/A</v>
      </c>
    </row>
    <row r="70" spans="1:16" x14ac:dyDescent="0.2">
      <c r="A70" s="324" t="s">
        <v>124</v>
      </c>
      <c r="B70" s="324"/>
      <c r="C70" s="324"/>
      <c r="D70" s="324"/>
      <c r="E70" s="324"/>
      <c r="F70" s="324"/>
    </row>
    <row r="71" spans="1:16" x14ac:dyDescent="0.2">
      <c r="A71" s="323"/>
      <c r="B71" s="323" t="str">
        <f>基金残高に係る経年分析!F54</f>
        <v>R03</v>
      </c>
      <c r="C71" s="323" t="str">
        <f>基金残高に係る経年分析!G54</f>
        <v>R04</v>
      </c>
      <c r="D71" s="323" t="str">
        <f>基金残高に係る経年分析!H54</f>
        <v>R05</v>
      </c>
    </row>
    <row r="72" spans="1:16" x14ac:dyDescent="0.2">
      <c r="A72" s="323" t="s">
        <v>125</v>
      </c>
      <c r="B72" s="325">
        <f>基金残高に係る経年分析!F55</f>
        <v>1004</v>
      </c>
      <c r="C72" s="325">
        <f>基金残高に係る経年分析!G55</f>
        <v>1318</v>
      </c>
      <c r="D72" s="325">
        <f>基金残高に係る経年分析!H55</f>
        <v>1089</v>
      </c>
    </row>
    <row r="73" spans="1:16" x14ac:dyDescent="0.2">
      <c r="A73" s="323" t="s">
        <v>126</v>
      </c>
      <c r="B73" s="325">
        <f>基金残高に係る経年分析!F56</f>
        <v>237</v>
      </c>
      <c r="C73" s="325">
        <f>基金残高に係る経年分析!G56</f>
        <v>237</v>
      </c>
      <c r="D73" s="325">
        <f>基金残高に係る経年分析!H56</f>
        <v>299</v>
      </c>
    </row>
    <row r="74" spans="1:16" x14ac:dyDescent="0.2">
      <c r="A74" s="323" t="s">
        <v>128</v>
      </c>
      <c r="B74" s="325">
        <f>基金残高に係る経年分析!F57</f>
        <v>978</v>
      </c>
      <c r="C74" s="325">
        <f>基金残高に係る経年分析!G57</f>
        <v>983</v>
      </c>
      <c r="D74" s="325">
        <f>基金残高に係る経年分析!H57</f>
        <v>1293</v>
      </c>
    </row>
  </sheetData>
  <sheetProtection algorithmName="SHA-512" hashValue="JvRzQADbW+1r20xXmmw0PhRll57Lh6D/zZgaG/3HFOJCZnRR+3liEY4IoXshaojjEGsbpGZ9nc+B5JKrIaOELA==" saltValue="9GlGvVLk7WhkqXW0kamU4w==" spinCount="100000" sheet="1" objects="1" scenarios="1"/>
  <phoneticPr fontId="6"/>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election activeCell="C2" sqref="C2"/>
    </sheetView>
  </sheetViews>
  <sheetFormatPr defaultColWidth="0" defaultRowHeight="11.25" customHeight="1" zeroHeight="1" x14ac:dyDescent="0.2"/>
  <cols>
    <col min="1" max="1" width="1.6328125" style="1" customWidth="1"/>
    <col min="2" max="2" width="2.36328125" style="1" customWidth="1"/>
    <col min="3" max="16" width="2.6328125" style="1" customWidth="1"/>
    <col min="17" max="17" width="2.36328125" style="1" customWidth="1"/>
    <col min="18" max="95" width="1.6328125" style="1" customWidth="1"/>
    <col min="96" max="133" width="1.6328125" style="38" customWidth="1"/>
    <col min="134" max="143" width="1.6328125" style="1" customWidth="1"/>
    <col min="144" max="144" width="0" style="1" hidden="1" customWidth="1"/>
    <col min="145" max="16384" width="0" style="1" hidden="1"/>
  </cols>
  <sheetData>
    <row r="1" spans="2:143" ht="22.5" customHeight="1" x14ac:dyDescent="0.2">
      <c r="B1" s="39"/>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76" t="s">
        <v>304</v>
      </c>
      <c r="DI1" s="577"/>
      <c r="DJ1" s="577"/>
      <c r="DK1" s="577"/>
      <c r="DL1" s="577"/>
      <c r="DM1" s="577"/>
      <c r="DN1" s="578"/>
      <c r="DO1" s="1"/>
      <c r="DP1" s="576" t="s">
        <v>278</v>
      </c>
      <c r="DQ1" s="577"/>
      <c r="DR1" s="577"/>
      <c r="DS1" s="577"/>
      <c r="DT1" s="577"/>
      <c r="DU1" s="577"/>
      <c r="DV1" s="577"/>
      <c r="DW1" s="577"/>
      <c r="DX1" s="577"/>
      <c r="DY1" s="577"/>
      <c r="DZ1" s="577"/>
      <c r="EA1" s="577"/>
      <c r="EB1" s="577"/>
      <c r="EC1" s="578"/>
      <c r="ED1" s="2"/>
      <c r="EE1" s="2"/>
      <c r="EF1" s="2"/>
      <c r="EG1" s="2"/>
      <c r="EH1" s="2"/>
      <c r="EI1" s="2"/>
      <c r="EJ1" s="2"/>
      <c r="EK1" s="2"/>
      <c r="EL1" s="2"/>
      <c r="EM1" s="2"/>
    </row>
    <row r="2" spans="2:143" ht="22.5" customHeight="1" x14ac:dyDescent="0.2">
      <c r="B2" s="40" t="s">
        <v>306</v>
      </c>
      <c r="R2" s="44"/>
      <c r="S2" s="44"/>
      <c r="T2" s="44"/>
      <c r="U2" s="44"/>
      <c r="V2" s="44"/>
      <c r="W2" s="44"/>
      <c r="X2" s="44"/>
      <c r="Y2" s="44"/>
      <c r="Z2" s="44"/>
      <c r="AA2" s="44"/>
      <c r="AB2" s="44"/>
      <c r="AC2" s="44"/>
      <c r="AE2" s="45"/>
      <c r="AF2" s="45"/>
      <c r="AG2" s="45"/>
      <c r="AH2" s="45"/>
      <c r="AI2" s="45"/>
      <c r="AJ2" s="44"/>
      <c r="AK2" s="44"/>
      <c r="AL2" s="44"/>
      <c r="AM2" s="44"/>
      <c r="AN2" s="44"/>
      <c r="AO2" s="44"/>
      <c r="AP2" s="44"/>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64" t="s">
        <v>116</v>
      </c>
      <c r="C3" s="365"/>
      <c r="D3" s="365"/>
      <c r="E3" s="365"/>
      <c r="F3" s="365"/>
      <c r="G3" s="365"/>
      <c r="H3" s="365"/>
      <c r="I3" s="365"/>
      <c r="J3" s="365"/>
      <c r="K3" s="365"/>
      <c r="L3" s="365"/>
      <c r="M3" s="365"/>
      <c r="N3" s="365"/>
      <c r="O3" s="365"/>
      <c r="P3" s="365"/>
      <c r="Q3" s="365"/>
      <c r="R3" s="365"/>
      <c r="S3" s="365"/>
      <c r="T3" s="365"/>
      <c r="U3" s="365"/>
      <c r="V3" s="365"/>
      <c r="W3" s="365"/>
      <c r="X3" s="365"/>
      <c r="Y3" s="365"/>
      <c r="Z3" s="365"/>
      <c r="AA3" s="365"/>
      <c r="AB3" s="365"/>
      <c r="AC3" s="365"/>
      <c r="AD3" s="365"/>
      <c r="AE3" s="365"/>
      <c r="AF3" s="365"/>
      <c r="AG3" s="365"/>
      <c r="AH3" s="365"/>
      <c r="AI3" s="365"/>
      <c r="AJ3" s="365"/>
      <c r="AK3" s="365"/>
      <c r="AL3" s="365"/>
      <c r="AM3" s="365"/>
      <c r="AN3" s="365"/>
      <c r="AO3" s="365"/>
      <c r="AP3" s="364" t="s">
        <v>307</v>
      </c>
      <c r="AQ3" s="365"/>
      <c r="AR3" s="365"/>
      <c r="AS3" s="365"/>
      <c r="AT3" s="365"/>
      <c r="AU3" s="365"/>
      <c r="AV3" s="365"/>
      <c r="AW3" s="365"/>
      <c r="AX3" s="365"/>
      <c r="AY3" s="365"/>
      <c r="AZ3" s="365"/>
      <c r="BA3" s="365"/>
      <c r="BB3" s="365"/>
      <c r="BC3" s="365"/>
      <c r="BD3" s="365"/>
      <c r="BE3" s="365"/>
      <c r="BF3" s="365"/>
      <c r="BG3" s="365"/>
      <c r="BH3" s="365"/>
      <c r="BI3" s="365"/>
      <c r="BJ3" s="365"/>
      <c r="BK3" s="365"/>
      <c r="BL3" s="365"/>
      <c r="BM3" s="365"/>
      <c r="BN3" s="365"/>
      <c r="BO3" s="365"/>
      <c r="BP3" s="365"/>
      <c r="BQ3" s="365"/>
      <c r="BR3" s="365"/>
      <c r="BS3" s="365"/>
      <c r="BT3" s="365"/>
      <c r="BU3" s="365"/>
      <c r="BV3" s="365"/>
      <c r="BW3" s="365"/>
      <c r="BX3" s="365"/>
      <c r="BY3" s="365"/>
      <c r="BZ3" s="365"/>
      <c r="CA3" s="365"/>
      <c r="CB3" s="407"/>
      <c r="CD3" s="364" t="s">
        <v>308</v>
      </c>
      <c r="CE3" s="365"/>
      <c r="CF3" s="365"/>
      <c r="CG3" s="365"/>
      <c r="CH3" s="365"/>
      <c r="CI3" s="365"/>
      <c r="CJ3" s="365"/>
      <c r="CK3" s="365"/>
      <c r="CL3" s="365"/>
      <c r="CM3" s="365"/>
      <c r="CN3" s="365"/>
      <c r="CO3" s="365"/>
      <c r="CP3" s="365"/>
      <c r="CQ3" s="365"/>
      <c r="CR3" s="365"/>
      <c r="CS3" s="365"/>
      <c r="CT3" s="365"/>
      <c r="CU3" s="365"/>
      <c r="CV3" s="365"/>
      <c r="CW3" s="365"/>
      <c r="CX3" s="365"/>
      <c r="CY3" s="365"/>
      <c r="CZ3" s="365"/>
      <c r="DA3" s="365"/>
      <c r="DB3" s="365"/>
      <c r="DC3" s="365"/>
      <c r="DD3" s="365"/>
      <c r="DE3" s="365"/>
      <c r="DF3" s="365"/>
      <c r="DG3" s="365"/>
      <c r="DH3" s="365"/>
      <c r="DI3" s="365"/>
      <c r="DJ3" s="365"/>
      <c r="DK3" s="365"/>
      <c r="DL3" s="365"/>
      <c r="DM3" s="365"/>
      <c r="DN3" s="365"/>
      <c r="DO3" s="365"/>
      <c r="DP3" s="365"/>
      <c r="DQ3" s="365"/>
      <c r="DR3" s="365"/>
      <c r="DS3" s="365"/>
      <c r="DT3" s="365"/>
      <c r="DU3" s="365"/>
      <c r="DV3" s="365"/>
      <c r="DW3" s="365"/>
      <c r="DX3" s="365"/>
      <c r="DY3" s="365"/>
      <c r="DZ3" s="365"/>
      <c r="EA3" s="365"/>
      <c r="EB3" s="365"/>
      <c r="EC3" s="407"/>
    </row>
    <row r="4" spans="2:143" ht="11.25" customHeight="1" x14ac:dyDescent="0.2">
      <c r="B4" s="364" t="s">
        <v>8</v>
      </c>
      <c r="C4" s="365"/>
      <c r="D4" s="365"/>
      <c r="E4" s="365"/>
      <c r="F4" s="365"/>
      <c r="G4" s="365"/>
      <c r="H4" s="365"/>
      <c r="I4" s="365"/>
      <c r="J4" s="365"/>
      <c r="K4" s="365"/>
      <c r="L4" s="365"/>
      <c r="M4" s="365"/>
      <c r="N4" s="365"/>
      <c r="O4" s="365"/>
      <c r="P4" s="365"/>
      <c r="Q4" s="407"/>
      <c r="R4" s="364" t="s">
        <v>311</v>
      </c>
      <c r="S4" s="365"/>
      <c r="T4" s="365"/>
      <c r="U4" s="365"/>
      <c r="V4" s="365"/>
      <c r="W4" s="365"/>
      <c r="X4" s="365"/>
      <c r="Y4" s="407"/>
      <c r="Z4" s="364" t="s">
        <v>315</v>
      </c>
      <c r="AA4" s="365"/>
      <c r="AB4" s="365"/>
      <c r="AC4" s="407"/>
      <c r="AD4" s="364" t="s">
        <v>254</v>
      </c>
      <c r="AE4" s="365"/>
      <c r="AF4" s="365"/>
      <c r="AG4" s="365"/>
      <c r="AH4" s="365"/>
      <c r="AI4" s="365"/>
      <c r="AJ4" s="365"/>
      <c r="AK4" s="407"/>
      <c r="AL4" s="364" t="s">
        <v>315</v>
      </c>
      <c r="AM4" s="365"/>
      <c r="AN4" s="365"/>
      <c r="AO4" s="407"/>
      <c r="AP4" s="579" t="s">
        <v>318</v>
      </c>
      <c r="AQ4" s="579"/>
      <c r="AR4" s="579"/>
      <c r="AS4" s="579"/>
      <c r="AT4" s="579"/>
      <c r="AU4" s="579"/>
      <c r="AV4" s="579"/>
      <c r="AW4" s="579"/>
      <c r="AX4" s="579"/>
      <c r="AY4" s="579"/>
      <c r="AZ4" s="579"/>
      <c r="BA4" s="579"/>
      <c r="BB4" s="579"/>
      <c r="BC4" s="579"/>
      <c r="BD4" s="579"/>
      <c r="BE4" s="579"/>
      <c r="BF4" s="579"/>
      <c r="BG4" s="579" t="s">
        <v>292</v>
      </c>
      <c r="BH4" s="579"/>
      <c r="BI4" s="579"/>
      <c r="BJ4" s="579"/>
      <c r="BK4" s="579"/>
      <c r="BL4" s="579"/>
      <c r="BM4" s="579"/>
      <c r="BN4" s="579"/>
      <c r="BO4" s="579" t="s">
        <v>315</v>
      </c>
      <c r="BP4" s="579"/>
      <c r="BQ4" s="579"/>
      <c r="BR4" s="579"/>
      <c r="BS4" s="579" t="s">
        <v>319</v>
      </c>
      <c r="BT4" s="579"/>
      <c r="BU4" s="579"/>
      <c r="BV4" s="579"/>
      <c r="BW4" s="579"/>
      <c r="BX4" s="579"/>
      <c r="BY4" s="579"/>
      <c r="BZ4" s="579"/>
      <c r="CA4" s="579"/>
      <c r="CB4" s="579"/>
      <c r="CD4" s="364" t="s">
        <v>320</v>
      </c>
      <c r="CE4" s="365"/>
      <c r="CF4" s="365"/>
      <c r="CG4" s="365"/>
      <c r="CH4" s="365"/>
      <c r="CI4" s="365"/>
      <c r="CJ4" s="365"/>
      <c r="CK4" s="365"/>
      <c r="CL4" s="365"/>
      <c r="CM4" s="365"/>
      <c r="CN4" s="365"/>
      <c r="CO4" s="365"/>
      <c r="CP4" s="365"/>
      <c r="CQ4" s="365"/>
      <c r="CR4" s="365"/>
      <c r="CS4" s="365"/>
      <c r="CT4" s="365"/>
      <c r="CU4" s="365"/>
      <c r="CV4" s="365"/>
      <c r="CW4" s="365"/>
      <c r="CX4" s="365"/>
      <c r="CY4" s="365"/>
      <c r="CZ4" s="365"/>
      <c r="DA4" s="365"/>
      <c r="DB4" s="365"/>
      <c r="DC4" s="365"/>
      <c r="DD4" s="365"/>
      <c r="DE4" s="365"/>
      <c r="DF4" s="365"/>
      <c r="DG4" s="365"/>
      <c r="DH4" s="365"/>
      <c r="DI4" s="365"/>
      <c r="DJ4" s="365"/>
      <c r="DK4" s="365"/>
      <c r="DL4" s="365"/>
      <c r="DM4" s="365"/>
      <c r="DN4" s="365"/>
      <c r="DO4" s="365"/>
      <c r="DP4" s="365"/>
      <c r="DQ4" s="365"/>
      <c r="DR4" s="365"/>
      <c r="DS4" s="365"/>
      <c r="DT4" s="365"/>
      <c r="DU4" s="365"/>
      <c r="DV4" s="365"/>
      <c r="DW4" s="365"/>
      <c r="DX4" s="365"/>
      <c r="DY4" s="365"/>
      <c r="DZ4" s="365"/>
      <c r="EA4" s="365"/>
      <c r="EB4" s="365"/>
      <c r="EC4" s="407"/>
    </row>
    <row r="5" spans="2:143" ht="11.25" customHeight="1" x14ac:dyDescent="0.2">
      <c r="B5" s="580" t="s">
        <v>313</v>
      </c>
      <c r="C5" s="581"/>
      <c r="D5" s="581"/>
      <c r="E5" s="581"/>
      <c r="F5" s="581"/>
      <c r="G5" s="581"/>
      <c r="H5" s="581"/>
      <c r="I5" s="581"/>
      <c r="J5" s="581"/>
      <c r="K5" s="581"/>
      <c r="L5" s="581"/>
      <c r="M5" s="581"/>
      <c r="N5" s="581"/>
      <c r="O5" s="581"/>
      <c r="P5" s="581"/>
      <c r="Q5" s="582"/>
      <c r="R5" s="583">
        <v>7245275</v>
      </c>
      <c r="S5" s="584"/>
      <c r="T5" s="584"/>
      <c r="U5" s="584"/>
      <c r="V5" s="584"/>
      <c r="W5" s="584"/>
      <c r="X5" s="584"/>
      <c r="Y5" s="585"/>
      <c r="Z5" s="586">
        <v>27.1</v>
      </c>
      <c r="AA5" s="586"/>
      <c r="AB5" s="586"/>
      <c r="AC5" s="586"/>
      <c r="AD5" s="587">
        <v>6809073</v>
      </c>
      <c r="AE5" s="587"/>
      <c r="AF5" s="587"/>
      <c r="AG5" s="587"/>
      <c r="AH5" s="587"/>
      <c r="AI5" s="587"/>
      <c r="AJ5" s="587"/>
      <c r="AK5" s="587"/>
      <c r="AL5" s="588">
        <v>50.1</v>
      </c>
      <c r="AM5" s="589"/>
      <c r="AN5" s="589"/>
      <c r="AO5" s="590"/>
      <c r="AP5" s="580" t="s">
        <v>321</v>
      </c>
      <c r="AQ5" s="581"/>
      <c r="AR5" s="581"/>
      <c r="AS5" s="581"/>
      <c r="AT5" s="581"/>
      <c r="AU5" s="581"/>
      <c r="AV5" s="581"/>
      <c r="AW5" s="581"/>
      <c r="AX5" s="581"/>
      <c r="AY5" s="581"/>
      <c r="AZ5" s="581"/>
      <c r="BA5" s="581"/>
      <c r="BB5" s="581"/>
      <c r="BC5" s="581"/>
      <c r="BD5" s="581"/>
      <c r="BE5" s="581"/>
      <c r="BF5" s="582"/>
      <c r="BG5" s="591">
        <v>6809073</v>
      </c>
      <c r="BH5" s="370"/>
      <c r="BI5" s="370"/>
      <c r="BJ5" s="370"/>
      <c r="BK5" s="370"/>
      <c r="BL5" s="370"/>
      <c r="BM5" s="370"/>
      <c r="BN5" s="592"/>
      <c r="BO5" s="593">
        <v>94</v>
      </c>
      <c r="BP5" s="593"/>
      <c r="BQ5" s="593"/>
      <c r="BR5" s="593"/>
      <c r="BS5" s="594">
        <v>79479</v>
      </c>
      <c r="BT5" s="594"/>
      <c r="BU5" s="594"/>
      <c r="BV5" s="594"/>
      <c r="BW5" s="594"/>
      <c r="BX5" s="594"/>
      <c r="BY5" s="594"/>
      <c r="BZ5" s="594"/>
      <c r="CA5" s="594"/>
      <c r="CB5" s="595"/>
      <c r="CD5" s="364" t="s">
        <v>318</v>
      </c>
      <c r="CE5" s="365"/>
      <c r="CF5" s="365"/>
      <c r="CG5" s="365"/>
      <c r="CH5" s="365"/>
      <c r="CI5" s="365"/>
      <c r="CJ5" s="365"/>
      <c r="CK5" s="365"/>
      <c r="CL5" s="365"/>
      <c r="CM5" s="365"/>
      <c r="CN5" s="365"/>
      <c r="CO5" s="365"/>
      <c r="CP5" s="365"/>
      <c r="CQ5" s="407"/>
      <c r="CR5" s="364" t="s">
        <v>325</v>
      </c>
      <c r="CS5" s="365"/>
      <c r="CT5" s="365"/>
      <c r="CU5" s="365"/>
      <c r="CV5" s="365"/>
      <c r="CW5" s="365"/>
      <c r="CX5" s="365"/>
      <c r="CY5" s="407"/>
      <c r="CZ5" s="364" t="s">
        <v>315</v>
      </c>
      <c r="DA5" s="365"/>
      <c r="DB5" s="365"/>
      <c r="DC5" s="407"/>
      <c r="DD5" s="364" t="s">
        <v>326</v>
      </c>
      <c r="DE5" s="365"/>
      <c r="DF5" s="365"/>
      <c r="DG5" s="365"/>
      <c r="DH5" s="365"/>
      <c r="DI5" s="365"/>
      <c r="DJ5" s="365"/>
      <c r="DK5" s="365"/>
      <c r="DL5" s="365"/>
      <c r="DM5" s="365"/>
      <c r="DN5" s="365"/>
      <c r="DO5" s="365"/>
      <c r="DP5" s="407"/>
      <c r="DQ5" s="364" t="s">
        <v>328</v>
      </c>
      <c r="DR5" s="365"/>
      <c r="DS5" s="365"/>
      <c r="DT5" s="365"/>
      <c r="DU5" s="365"/>
      <c r="DV5" s="365"/>
      <c r="DW5" s="365"/>
      <c r="DX5" s="365"/>
      <c r="DY5" s="365"/>
      <c r="DZ5" s="365"/>
      <c r="EA5" s="365"/>
      <c r="EB5" s="365"/>
      <c r="EC5" s="407"/>
    </row>
    <row r="6" spans="2:143" ht="11.25" customHeight="1" x14ac:dyDescent="0.2">
      <c r="B6" s="596" t="s">
        <v>329</v>
      </c>
      <c r="C6" s="485"/>
      <c r="D6" s="485"/>
      <c r="E6" s="485"/>
      <c r="F6" s="485"/>
      <c r="G6" s="485"/>
      <c r="H6" s="485"/>
      <c r="I6" s="485"/>
      <c r="J6" s="485"/>
      <c r="K6" s="485"/>
      <c r="L6" s="485"/>
      <c r="M6" s="485"/>
      <c r="N6" s="485"/>
      <c r="O6" s="485"/>
      <c r="P6" s="485"/>
      <c r="Q6" s="597"/>
      <c r="R6" s="591">
        <v>226214</v>
      </c>
      <c r="S6" s="370"/>
      <c r="T6" s="370"/>
      <c r="U6" s="370"/>
      <c r="V6" s="370"/>
      <c r="W6" s="370"/>
      <c r="X6" s="370"/>
      <c r="Y6" s="592"/>
      <c r="Z6" s="593">
        <v>0.8</v>
      </c>
      <c r="AA6" s="593"/>
      <c r="AB6" s="593"/>
      <c r="AC6" s="593"/>
      <c r="AD6" s="594">
        <v>226214</v>
      </c>
      <c r="AE6" s="594"/>
      <c r="AF6" s="594"/>
      <c r="AG6" s="594"/>
      <c r="AH6" s="594"/>
      <c r="AI6" s="594"/>
      <c r="AJ6" s="594"/>
      <c r="AK6" s="594"/>
      <c r="AL6" s="598">
        <v>1.7</v>
      </c>
      <c r="AM6" s="376"/>
      <c r="AN6" s="376"/>
      <c r="AO6" s="599"/>
      <c r="AP6" s="596" t="s">
        <v>108</v>
      </c>
      <c r="AQ6" s="485"/>
      <c r="AR6" s="485"/>
      <c r="AS6" s="485"/>
      <c r="AT6" s="485"/>
      <c r="AU6" s="485"/>
      <c r="AV6" s="485"/>
      <c r="AW6" s="485"/>
      <c r="AX6" s="485"/>
      <c r="AY6" s="485"/>
      <c r="AZ6" s="485"/>
      <c r="BA6" s="485"/>
      <c r="BB6" s="485"/>
      <c r="BC6" s="485"/>
      <c r="BD6" s="485"/>
      <c r="BE6" s="485"/>
      <c r="BF6" s="597"/>
      <c r="BG6" s="591">
        <v>6809073</v>
      </c>
      <c r="BH6" s="370"/>
      <c r="BI6" s="370"/>
      <c r="BJ6" s="370"/>
      <c r="BK6" s="370"/>
      <c r="BL6" s="370"/>
      <c r="BM6" s="370"/>
      <c r="BN6" s="592"/>
      <c r="BO6" s="593">
        <v>94</v>
      </c>
      <c r="BP6" s="593"/>
      <c r="BQ6" s="593"/>
      <c r="BR6" s="593"/>
      <c r="BS6" s="594">
        <v>79479</v>
      </c>
      <c r="BT6" s="594"/>
      <c r="BU6" s="594"/>
      <c r="BV6" s="594"/>
      <c r="BW6" s="594"/>
      <c r="BX6" s="594"/>
      <c r="BY6" s="594"/>
      <c r="BZ6" s="594"/>
      <c r="CA6" s="594"/>
      <c r="CB6" s="595"/>
      <c r="CD6" s="580" t="s">
        <v>330</v>
      </c>
      <c r="CE6" s="581"/>
      <c r="CF6" s="581"/>
      <c r="CG6" s="581"/>
      <c r="CH6" s="581"/>
      <c r="CI6" s="581"/>
      <c r="CJ6" s="581"/>
      <c r="CK6" s="581"/>
      <c r="CL6" s="581"/>
      <c r="CM6" s="581"/>
      <c r="CN6" s="581"/>
      <c r="CO6" s="581"/>
      <c r="CP6" s="581"/>
      <c r="CQ6" s="582"/>
      <c r="CR6" s="591">
        <v>236520</v>
      </c>
      <c r="CS6" s="370"/>
      <c r="CT6" s="370"/>
      <c r="CU6" s="370"/>
      <c r="CV6" s="370"/>
      <c r="CW6" s="370"/>
      <c r="CX6" s="370"/>
      <c r="CY6" s="592"/>
      <c r="CZ6" s="588">
        <v>0.9</v>
      </c>
      <c r="DA6" s="589"/>
      <c r="DB6" s="589"/>
      <c r="DC6" s="600"/>
      <c r="DD6" s="601">
        <v>473</v>
      </c>
      <c r="DE6" s="370"/>
      <c r="DF6" s="370"/>
      <c r="DG6" s="370"/>
      <c r="DH6" s="370"/>
      <c r="DI6" s="370"/>
      <c r="DJ6" s="370"/>
      <c r="DK6" s="370"/>
      <c r="DL6" s="370"/>
      <c r="DM6" s="370"/>
      <c r="DN6" s="370"/>
      <c r="DO6" s="370"/>
      <c r="DP6" s="592"/>
      <c r="DQ6" s="601">
        <v>236517</v>
      </c>
      <c r="DR6" s="370"/>
      <c r="DS6" s="370"/>
      <c r="DT6" s="370"/>
      <c r="DU6" s="370"/>
      <c r="DV6" s="370"/>
      <c r="DW6" s="370"/>
      <c r="DX6" s="370"/>
      <c r="DY6" s="370"/>
      <c r="DZ6" s="370"/>
      <c r="EA6" s="370"/>
      <c r="EB6" s="370"/>
      <c r="EC6" s="602"/>
    </row>
    <row r="7" spans="2:143" ht="11.25" customHeight="1" x14ac:dyDescent="0.2">
      <c r="B7" s="596" t="s">
        <v>44</v>
      </c>
      <c r="C7" s="485"/>
      <c r="D7" s="485"/>
      <c r="E7" s="485"/>
      <c r="F7" s="485"/>
      <c r="G7" s="485"/>
      <c r="H7" s="485"/>
      <c r="I7" s="485"/>
      <c r="J7" s="485"/>
      <c r="K7" s="485"/>
      <c r="L7" s="485"/>
      <c r="M7" s="485"/>
      <c r="N7" s="485"/>
      <c r="O7" s="485"/>
      <c r="P7" s="485"/>
      <c r="Q7" s="597"/>
      <c r="R7" s="591">
        <v>2234</v>
      </c>
      <c r="S7" s="370"/>
      <c r="T7" s="370"/>
      <c r="U7" s="370"/>
      <c r="V7" s="370"/>
      <c r="W7" s="370"/>
      <c r="X7" s="370"/>
      <c r="Y7" s="592"/>
      <c r="Z7" s="593">
        <v>0</v>
      </c>
      <c r="AA7" s="593"/>
      <c r="AB7" s="593"/>
      <c r="AC7" s="593"/>
      <c r="AD7" s="594">
        <v>2234</v>
      </c>
      <c r="AE7" s="594"/>
      <c r="AF7" s="594"/>
      <c r="AG7" s="594"/>
      <c r="AH7" s="594"/>
      <c r="AI7" s="594"/>
      <c r="AJ7" s="594"/>
      <c r="AK7" s="594"/>
      <c r="AL7" s="598">
        <v>0</v>
      </c>
      <c r="AM7" s="376"/>
      <c r="AN7" s="376"/>
      <c r="AO7" s="599"/>
      <c r="AP7" s="596" t="s">
        <v>331</v>
      </c>
      <c r="AQ7" s="485"/>
      <c r="AR7" s="485"/>
      <c r="AS7" s="485"/>
      <c r="AT7" s="485"/>
      <c r="AU7" s="485"/>
      <c r="AV7" s="485"/>
      <c r="AW7" s="485"/>
      <c r="AX7" s="485"/>
      <c r="AY7" s="485"/>
      <c r="AZ7" s="485"/>
      <c r="BA7" s="485"/>
      <c r="BB7" s="485"/>
      <c r="BC7" s="485"/>
      <c r="BD7" s="485"/>
      <c r="BE7" s="485"/>
      <c r="BF7" s="597"/>
      <c r="BG7" s="591">
        <v>2392844</v>
      </c>
      <c r="BH7" s="370"/>
      <c r="BI7" s="370"/>
      <c r="BJ7" s="370"/>
      <c r="BK7" s="370"/>
      <c r="BL7" s="370"/>
      <c r="BM7" s="370"/>
      <c r="BN7" s="592"/>
      <c r="BO7" s="593">
        <v>33</v>
      </c>
      <c r="BP7" s="593"/>
      <c r="BQ7" s="593"/>
      <c r="BR7" s="593"/>
      <c r="BS7" s="594">
        <v>79479</v>
      </c>
      <c r="BT7" s="594"/>
      <c r="BU7" s="594"/>
      <c r="BV7" s="594"/>
      <c r="BW7" s="594"/>
      <c r="BX7" s="594"/>
      <c r="BY7" s="594"/>
      <c r="BZ7" s="594"/>
      <c r="CA7" s="594"/>
      <c r="CB7" s="595"/>
      <c r="CD7" s="596" t="s">
        <v>334</v>
      </c>
      <c r="CE7" s="485"/>
      <c r="CF7" s="485"/>
      <c r="CG7" s="485"/>
      <c r="CH7" s="485"/>
      <c r="CI7" s="485"/>
      <c r="CJ7" s="485"/>
      <c r="CK7" s="485"/>
      <c r="CL7" s="485"/>
      <c r="CM7" s="485"/>
      <c r="CN7" s="485"/>
      <c r="CO7" s="485"/>
      <c r="CP7" s="485"/>
      <c r="CQ7" s="597"/>
      <c r="CR7" s="591">
        <v>2833229</v>
      </c>
      <c r="CS7" s="370"/>
      <c r="CT7" s="370"/>
      <c r="CU7" s="370"/>
      <c r="CV7" s="370"/>
      <c r="CW7" s="370"/>
      <c r="CX7" s="370"/>
      <c r="CY7" s="592"/>
      <c r="CZ7" s="593">
        <v>10.8</v>
      </c>
      <c r="DA7" s="593"/>
      <c r="DB7" s="593"/>
      <c r="DC7" s="593"/>
      <c r="DD7" s="601">
        <v>122060</v>
      </c>
      <c r="DE7" s="370"/>
      <c r="DF7" s="370"/>
      <c r="DG7" s="370"/>
      <c r="DH7" s="370"/>
      <c r="DI7" s="370"/>
      <c r="DJ7" s="370"/>
      <c r="DK7" s="370"/>
      <c r="DL7" s="370"/>
      <c r="DM7" s="370"/>
      <c r="DN7" s="370"/>
      <c r="DO7" s="370"/>
      <c r="DP7" s="592"/>
      <c r="DQ7" s="601">
        <v>1929319</v>
      </c>
      <c r="DR7" s="370"/>
      <c r="DS7" s="370"/>
      <c r="DT7" s="370"/>
      <c r="DU7" s="370"/>
      <c r="DV7" s="370"/>
      <c r="DW7" s="370"/>
      <c r="DX7" s="370"/>
      <c r="DY7" s="370"/>
      <c r="DZ7" s="370"/>
      <c r="EA7" s="370"/>
      <c r="EB7" s="370"/>
      <c r="EC7" s="602"/>
    </row>
    <row r="8" spans="2:143" ht="11.25" customHeight="1" x14ac:dyDescent="0.2">
      <c r="B8" s="596" t="s">
        <v>335</v>
      </c>
      <c r="C8" s="485"/>
      <c r="D8" s="485"/>
      <c r="E8" s="485"/>
      <c r="F8" s="485"/>
      <c r="G8" s="485"/>
      <c r="H8" s="485"/>
      <c r="I8" s="485"/>
      <c r="J8" s="485"/>
      <c r="K8" s="485"/>
      <c r="L8" s="485"/>
      <c r="M8" s="485"/>
      <c r="N8" s="485"/>
      <c r="O8" s="485"/>
      <c r="P8" s="485"/>
      <c r="Q8" s="597"/>
      <c r="R8" s="591">
        <v>36639</v>
      </c>
      <c r="S8" s="370"/>
      <c r="T8" s="370"/>
      <c r="U8" s="370"/>
      <c r="V8" s="370"/>
      <c r="W8" s="370"/>
      <c r="X8" s="370"/>
      <c r="Y8" s="592"/>
      <c r="Z8" s="593">
        <v>0.1</v>
      </c>
      <c r="AA8" s="593"/>
      <c r="AB8" s="593"/>
      <c r="AC8" s="593"/>
      <c r="AD8" s="594">
        <v>36639</v>
      </c>
      <c r="AE8" s="594"/>
      <c r="AF8" s="594"/>
      <c r="AG8" s="594"/>
      <c r="AH8" s="594"/>
      <c r="AI8" s="594"/>
      <c r="AJ8" s="594"/>
      <c r="AK8" s="594"/>
      <c r="AL8" s="598">
        <v>0.3</v>
      </c>
      <c r="AM8" s="376"/>
      <c r="AN8" s="376"/>
      <c r="AO8" s="599"/>
      <c r="AP8" s="596" t="s">
        <v>121</v>
      </c>
      <c r="AQ8" s="485"/>
      <c r="AR8" s="485"/>
      <c r="AS8" s="485"/>
      <c r="AT8" s="485"/>
      <c r="AU8" s="485"/>
      <c r="AV8" s="485"/>
      <c r="AW8" s="485"/>
      <c r="AX8" s="485"/>
      <c r="AY8" s="485"/>
      <c r="AZ8" s="485"/>
      <c r="BA8" s="485"/>
      <c r="BB8" s="485"/>
      <c r="BC8" s="485"/>
      <c r="BD8" s="485"/>
      <c r="BE8" s="485"/>
      <c r="BF8" s="597"/>
      <c r="BG8" s="591">
        <v>80936</v>
      </c>
      <c r="BH8" s="370"/>
      <c r="BI8" s="370"/>
      <c r="BJ8" s="370"/>
      <c r="BK8" s="370"/>
      <c r="BL8" s="370"/>
      <c r="BM8" s="370"/>
      <c r="BN8" s="592"/>
      <c r="BO8" s="593">
        <v>1.1000000000000001</v>
      </c>
      <c r="BP8" s="593"/>
      <c r="BQ8" s="593"/>
      <c r="BR8" s="593"/>
      <c r="BS8" s="594" t="s">
        <v>195</v>
      </c>
      <c r="BT8" s="594"/>
      <c r="BU8" s="594"/>
      <c r="BV8" s="594"/>
      <c r="BW8" s="594"/>
      <c r="BX8" s="594"/>
      <c r="BY8" s="594"/>
      <c r="BZ8" s="594"/>
      <c r="CA8" s="594"/>
      <c r="CB8" s="595"/>
      <c r="CD8" s="596" t="s">
        <v>338</v>
      </c>
      <c r="CE8" s="485"/>
      <c r="CF8" s="485"/>
      <c r="CG8" s="485"/>
      <c r="CH8" s="485"/>
      <c r="CI8" s="485"/>
      <c r="CJ8" s="485"/>
      <c r="CK8" s="485"/>
      <c r="CL8" s="485"/>
      <c r="CM8" s="485"/>
      <c r="CN8" s="485"/>
      <c r="CO8" s="485"/>
      <c r="CP8" s="485"/>
      <c r="CQ8" s="597"/>
      <c r="CR8" s="591">
        <v>8725572</v>
      </c>
      <c r="CS8" s="370"/>
      <c r="CT8" s="370"/>
      <c r="CU8" s="370"/>
      <c r="CV8" s="370"/>
      <c r="CW8" s="370"/>
      <c r="CX8" s="370"/>
      <c r="CY8" s="592"/>
      <c r="CZ8" s="593">
        <v>33.200000000000003</v>
      </c>
      <c r="DA8" s="593"/>
      <c r="DB8" s="593"/>
      <c r="DC8" s="593"/>
      <c r="DD8" s="601">
        <v>137513</v>
      </c>
      <c r="DE8" s="370"/>
      <c r="DF8" s="370"/>
      <c r="DG8" s="370"/>
      <c r="DH8" s="370"/>
      <c r="DI8" s="370"/>
      <c r="DJ8" s="370"/>
      <c r="DK8" s="370"/>
      <c r="DL8" s="370"/>
      <c r="DM8" s="370"/>
      <c r="DN8" s="370"/>
      <c r="DO8" s="370"/>
      <c r="DP8" s="592"/>
      <c r="DQ8" s="601">
        <v>4881603</v>
      </c>
      <c r="DR8" s="370"/>
      <c r="DS8" s="370"/>
      <c r="DT8" s="370"/>
      <c r="DU8" s="370"/>
      <c r="DV8" s="370"/>
      <c r="DW8" s="370"/>
      <c r="DX8" s="370"/>
      <c r="DY8" s="370"/>
      <c r="DZ8" s="370"/>
      <c r="EA8" s="370"/>
      <c r="EB8" s="370"/>
      <c r="EC8" s="602"/>
    </row>
    <row r="9" spans="2:143" ht="11.25" customHeight="1" x14ac:dyDescent="0.2">
      <c r="B9" s="596" t="s">
        <v>337</v>
      </c>
      <c r="C9" s="485"/>
      <c r="D9" s="485"/>
      <c r="E9" s="485"/>
      <c r="F9" s="485"/>
      <c r="G9" s="485"/>
      <c r="H9" s="485"/>
      <c r="I9" s="485"/>
      <c r="J9" s="485"/>
      <c r="K9" s="485"/>
      <c r="L9" s="485"/>
      <c r="M9" s="485"/>
      <c r="N9" s="485"/>
      <c r="O9" s="485"/>
      <c r="P9" s="485"/>
      <c r="Q9" s="597"/>
      <c r="R9" s="591">
        <v>39961</v>
      </c>
      <c r="S9" s="370"/>
      <c r="T9" s="370"/>
      <c r="U9" s="370"/>
      <c r="V9" s="370"/>
      <c r="W9" s="370"/>
      <c r="X9" s="370"/>
      <c r="Y9" s="592"/>
      <c r="Z9" s="593">
        <v>0.1</v>
      </c>
      <c r="AA9" s="593"/>
      <c r="AB9" s="593"/>
      <c r="AC9" s="593"/>
      <c r="AD9" s="594">
        <v>39961</v>
      </c>
      <c r="AE9" s="594"/>
      <c r="AF9" s="594"/>
      <c r="AG9" s="594"/>
      <c r="AH9" s="594"/>
      <c r="AI9" s="594"/>
      <c r="AJ9" s="594"/>
      <c r="AK9" s="594"/>
      <c r="AL9" s="598">
        <v>0.3</v>
      </c>
      <c r="AM9" s="376"/>
      <c r="AN9" s="376"/>
      <c r="AO9" s="599"/>
      <c r="AP9" s="596" t="s">
        <v>339</v>
      </c>
      <c r="AQ9" s="485"/>
      <c r="AR9" s="485"/>
      <c r="AS9" s="485"/>
      <c r="AT9" s="485"/>
      <c r="AU9" s="485"/>
      <c r="AV9" s="485"/>
      <c r="AW9" s="485"/>
      <c r="AX9" s="485"/>
      <c r="AY9" s="485"/>
      <c r="AZ9" s="485"/>
      <c r="BA9" s="485"/>
      <c r="BB9" s="485"/>
      <c r="BC9" s="485"/>
      <c r="BD9" s="485"/>
      <c r="BE9" s="485"/>
      <c r="BF9" s="597"/>
      <c r="BG9" s="591">
        <v>1894241</v>
      </c>
      <c r="BH9" s="370"/>
      <c r="BI9" s="370"/>
      <c r="BJ9" s="370"/>
      <c r="BK9" s="370"/>
      <c r="BL9" s="370"/>
      <c r="BM9" s="370"/>
      <c r="BN9" s="592"/>
      <c r="BO9" s="593">
        <v>26.1</v>
      </c>
      <c r="BP9" s="593"/>
      <c r="BQ9" s="593"/>
      <c r="BR9" s="593"/>
      <c r="BS9" s="594" t="s">
        <v>195</v>
      </c>
      <c r="BT9" s="594"/>
      <c r="BU9" s="594"/>
      <c r="BV9" s="594"/>
      <c r="BW9" s="594"/>
      <c r="BX9" s="594"/>
      <c r="BY9" s="594"/>
      <c r="BZ9" s="594"/>
      <c r="CA9" s="594"/>
      <c r="CB9" s="595"/>
      <c r="CD9" s="596" t="s">
        <v>342</v>
      </c>
      <c r="CE9" s="485"/>
      <c r="CF9" s="485"/>
      <c r="CG9" s="485"/>
      <c r="CH9" s="485"/>
      <c r="CI9" s="485"/>
      <c r="CJ9" s="485"/>
      <c r="CK9" s="485"/>
      <c r="CL9" s="485"/>
      <c r="CM9" s="485"/>
      <c r="CN9" s="485"/>
      <c r="CO9" s="485"/>
      <c r="CP9" s="485"/>
      <c r="CQ9" s="597"/>
      <c r="CR9" s="591">
        <v>2755124</v>
      </c>
      <c r="CS9" s="370"/>
      <c r="CT9" s="370"/>
      <c r="CU9" s="370"/>
      <c r="CV9" s="370"/>
      <c r="CW9" s="370"/>
      <c r="CX9" s="370"/>
      <c r="CY9" s="592"/>
      <c r="CZ9" s="593">
        <v>10.5</v>
      </c>
      <c r="DA9" s="593"/>
      <c r="DB9" s="593"/>
      <c r="DC9" s="593"/>
      <c r="DD9" s="601">
        <v>32271</v>
      </c>
      <c r="DE9" s="370"/>
      <c r="DF9" s="370"/>
      <c r="DG9" s="370"/>
      <c r="DH9" s="370"/>
      <c r="DI9" s="370"/>
      <c r="DJ9" s="370"/>
      <c r="DK9" s="370"/>
      <c r="DL9" s="370"/>
      <c r="DM9" s="370"/>
      <c r="DN9" s="370"/>
      <c r="DO9" s="370"/>
      <c r="DP9" s="592"/>
      <c r="DQ9" s="601">
        <v>2139758</v>
      </c>
      <c r="DR9" s="370"/>
      <c r="DS9" s="370"/>
      <c r="DT9" s="370"/>
      <c r="DU9" s="370"/>
      <c r="DV9" s="370"/>
      <c r="DW9" s="370"/>
      <c r="DX9" s="370"/>
      <c r="DY9" s="370"/>
      <c r="DZ9" s="370"/>
      <c r="EA9" s="370"/>
      <c r="EB9" s="370"/>
      <c r="EC9" s="602"/>
    </row>
    <row r="10" spans="2:143" ht="11.25" customHeight="1" x14ac:dyDescent="0.2">
      <c r="B10" s="596" t="s">
        <v>127</v>
      </c>
      <c r="C10" s="485"/>
      <c r="D10" s="485"/>
      <c r="E10" s="485"/>
      <c r="F10" s="485"/>
      <c r="G10" s="485"/>
      <c r="H10" s="485"/>
      <c r="I10" s="485"/>
      <c r="J10" s="485"/>
      <c r="K10" s="485"/>
      <c r="L10" s="485"/>
      <c r="M10" s="485"/>
      <c r="N10" s="485"/>
      <c r="O10" s="485"/>
      <c r="P10" s="485"/>
      <c r="Q10" s="597"/>
      <c r="R10" s="591" t="s">
        <v>195</v>
      </c>
      <c r="S10" s="370"/>
      <c r="T10" s="370"/>
      <c r="U10" s="370"/>
      <c r="V10" s="370"/>
      <c r="W10" s="370"/>
      <c r="X10" s="370"/>
      <c r="Y10" s="592"/>
      <c r="Z10" s="593" t="s">
        <v>195</v>
      </c>
      <c r="AA10" s="593"/>
      <c r="AB10" s="593"/>
      <c r="AC10" s="593"/>
      <c r="AD10" s="594" t="s">
        <v>195</v>
      </c>
      <c r="AE10" s="594"/>
      <c r="AF10" s="594"/>
      <c r="AG10" s="594"/>
      <c r="AH10" s="594"/>
      <c r="AI10" s="594"/>
      <c r="AJ10" s="594"/>
      <c r="AK10" s="594"/>
      <c r="AL10" s="598" t="s">
        <v>195</v>
      </c>
      <c r="AM10" s="376"/>
      <c r="AN10" s="376"/>
      <c r="AO10" s="599"/>
      <c r="AP10" s="596" t="s">
        <v>186</v>
      </c>
      <c r="AQ10" s="485"/>
      <c r="AR10" s="485"/>
      <c r="AS10" s="485"/>
      <c r="AT10" s="485"/>
      <c r="AU10" s="485"/>
      <c r="AV10" s="485"/>
      <c r="AW10" s="485"/>
      <c r="AX10" s="485"/>
      <c r="AY10" s="485"/>
      <c r="AZ10" s="485"/>
      <c r="BA10" s="485"/>
      <c r="BB10" s="485"/>
      <c r="BC10" s="485"/>
      <c r="BD10" s="485"/>
      <c r="BE10" s="485"/>
      <c r="BF10" s="597"/>
      <c r="BG10" s="591">
        <v>138708</v>
      </c>
      <c r="BH10" s="370"/>
      <c r="BI10" s="370"/>
      <c r="BJ10" s="370"/>
      <c r="BK10" s="370"/>
      <c r="BL10" s="370"/>
      <c r="BM10" s="370"/>
      <c r="BN10" s="592"/>
      <c r="BO10" s="593">
        <v>1.9</v>
      </c>
      <c r="BP10" s="593"/>
      <c r="BQ10" s="593"/>
      <c r="BR10" s="593"/>
      <c r="BS10" s="594" t="s">
        <v>195</v>
      </c>
      <c r="BT10" s="594"/>
      <c r="BU10" s="594"/>
      <c r="BV10" s="594"/>
      <c r="BW10" s="594"/>
      <c r="BX10" s="594"/>
      <c r="BY10" s="594"/>
      <c r="BZ10" s="594"/>
      <c r="CA10" s="594"/>
      <c r="CB10" s="595"/>
      <c r="CD10" s="596" t="s">
        <v>223</v>
      </c>
      <c r="CE10" s="485"/>
      <c r="CF10" s="485"/>
      <c r="CG10" s="485"/>
      <c r="CH10" s="485"/>
      <c r="CI10" s="485"/>
      <c r="CJ10" s="485"/>
      <c r="CK10" s="485"/>
      <c r="CL10" s="485"/>
      <c r="CM10" s="485"/>
      <c r="CN10" s="485"/>
      <c r="CO10" s="485"/>
      <c r="CP10" s="485"/>
      <c r="CQ10" s="597"/>
      <c r="CR10" s="591">
        <v>75814</v>
      </c>
      <c r="CS10" s="370"/>
      <c r="CT10" s="370"/>
      <c r="CU10" s="370"/>
      <c r="CV10" s="370"/>
      <c r="CW10" s="370"/>
      <c r="CX10" s="370"/>
      <c r="CY10" s="592"/>
      <c r="CZ10" s="593">
        <v>0.3</v>
      </c>
      <c r="DA10" s="593"/>
      <c r="DB10" s="593"/>
      <c r="DC10" s="593"/>
      <c r="DD10" s="601" t="s">
        <v>195</v>
      </c>
      <c r="DE10" s="370"/>
      <c r="DF10" s="370"/>
      <c r="DG10" s="370"/>
      <c r="DH10" s="370"/>
      <c r="DI10" s="370"/>
      <c r="DJ10" s="370"/>
      <c r="DK10" s="370"/>
      <c r="DL10" s="370"/>
      <c r="DM10" s="370"/>
      <c r="DN10" s="370"/>
      <c r="DO10" s="370"/>
      <c r="DP10" s="592"/>
      <c r="DQ10" s="601">
        <v>51008</v>
      </c>
      <c r="DR10" s="370"/>
      <c r="DS10" s="370"/>
      <c r="DT10" s="370"/>
      <c r="DU10" s="370"/>
      <c r="DV10" s="370"/>
      <c r="DW10" s="370"/>
      <c r="DX10" s="370"/>
      <c r="DY10" s="370"/>
      <c r="DZ10" s="370"/>
      <c r="EA10" s="370"/>
      <c r="EB10" s="370"/>
      <c r="EC10" s="602"/>
    </row>
    <row r="11" spans="2:143" ht="11.25" customHeight="1" x14ac:dyDescent="0.2">
      <c r="B11" s="596" t="s">
        <v>106</v>
      </c>
      <c r="C11" s="485"/>
      <c r="D11" s="485"/>
      <c r="E11" s="485"/>
      <c r="F11" s="485"/>
      <c r="G11" s="485"/>
      <c r="H11" s="485"/>
      <c r="I11" s="485"/>
      <c r="J11" s="485"/>
      <c r="K11" s="485"/>
      <c r="L11" s="485"/>
      <c r="M11" s="485"/>
      <c r="N11" s="485"/>
      <c r="O11" s="485"/>
      <c r="P11" s="485"/>
      <c r="Q11" s="597"/>
      <c r="R11" s="591">
        <v>1107436</v>
      </c>
      <c r="S11" s="370"/>
      <c r="T11" s="370"/>
      <c r="U11" s="370"/>
      <c r="V11" s="370"/>
      <c r="W11" s="370"/>
      <c r="X11" s="370"/>
      <c r="Y11" s="592"/>
      <c r="Z11" s="598">
        <v>4.0999999999999996</v>
      </c>
      <c r="AA11" s="376"/>
      <c r="AB11" s="376"/>
      <c r="AC11" s="603"/>
      <c r="AD11" s="601">
        <v>1107436</v>
      </c>
      <c r="AE11" s="370"/>
      <c r="AF11" s="370"/>
      <c r="AG11" s="370"/>
      <c r="AH11" s="370"/>
      <c r="AI11" s="370"/>
      <c r="AJ11" s="370"/>
      <c r="AK11" s="592"/>
      <c r="AL11" s="598">
        <v>8.1</v>
      </c>
      <c r="AM11" s="376"/>
      <c r="AN11" s="376"/>
      <c r="AO11" s="599"/>
      <c r="AP11" s="596" t="s">
        <v>344</v>
      </c>
      <c r="AQ11" s="485"/>
      <c r="AR11" s="485"/>
      <c r="AS11" s="485"/>
      <c r="AT11" s="485"/>
      <c r="AU11" s="485"/>
      <c r="AV11" s="485"/>
      <c r="AW11" s="485"/>
      <c r="AX11" s="485"/>
      <c r="AY11" s="485"/>
      <c r="AZ11" s="485"/>
      <c r="BA11" s="485"/>
      <c r="BB11" s="485"/>
      <c r="BC11" s="485"/>
      <c r="BD11" s="485"/>
      <c r="BE11" s="485"/>
      <c r="BF11" s="597"/>
      <c r="BG11" s="591">
        <v>278959</v>
      </c>
      <c r="BH11" s="370"/>
      <c r="BI11" s="370"/>
      <c r="BJ11" s="370"/>
      <c r="BK11" s="370"/>
      <c r="BL11" s="370"/>
      <c r="BM11" s="370"/>
      <c r="BN11" s="592"/>
      <c r="BO11" s="593">
        <v>3.9</v>
      </c>
      <c r="BP11" s="593"/>
      <c r="BQ11" s="593"/>
      <c r="BR11" s="593"/>
      <c r="BS11" s="594">
        <v>79479</v>
      </c>
      <c r="BT11" s="594"/>
      <c r="BU11" s="594"/>
      <c r="BV11" s="594"/>
      <c r="BW11" s="594"/>
      <c r="BX11" s="594"/>
      <c r="BY11" s="594"/>
      <c r="BZ11" s="594"/>
      <c r="CA11" s="594"/>
      <c r="CB11" s="595"/>
      <c r="CD11" s="596" t="s">
        <v>347</v>
      </c>
      <c r="CE11" s="485"/>
      <c r="CF11" s="485"/>
      <c r="CG11" s="485"/>
      <c r="CH11" s="485"/>
      <c r="CI11" s="485"/>
      <c r="CJ11" s="485"/>
      <c r="CK11" s="485"/>
      <c r="CL11" s="485"/>
      <c r="CM11" s="485"/>
      <c r="CN11" s="485"/>
      <c r="CO11" s="485"/>
      <c r="CP11" s="485"/>
      <c r="CQ11" s="597"/>
      <c r="CR11" s="591">
        <v>2303211</v>
      </c>
      <c r="CS11" s="370"/>
      <c r="CT11" s="370"/>
      <c r="CU11" s="370"/>
      <c r="CV11" s="370"/>
      <c r="CW11" s="370"/>
      <c r="CX11" s="370"/>
      <c r="CY11" s="592"/>
      <c r="CZ11" s="593">
        <v>8.8000000000000007</v>
      </c>
      <c r="DA11" s="593"/>
      <c r="DB11" s="593"/>
      <c r="DC11" s="593"/>
      <c r="DD11" s="601">
        <v>732072</v>
      </c>
      <c r="DE11" s="370"/>
      <c r="DF11" s="370"/>
      <c r="DG11" s="370"/>
      <c r="DH11" s="370"/>
      <c r="DI11" s="370"/>
      <c r="DJ11" s="370"/>
      <c r="DK11" s="370"/>
      <c r="DL11" s="370"/>
      <c r="DM11" s="370"/>
      <c r="DN11" s="370"/>
      <c r="DO11" s="370"/>
      <c r="DP11" s="592"/>
      <c r="DQ11" s="601">
        <v>412993</v>
      </c>
      <c r="DR11" s="370"/>
      <c r="DS11" s="370"/>
      <c r="DT11" s="370"/>
      <c r="DU11" s="370"/>
      <c r="DV11" s="370"/>
      <c r="DW11" s="370"/>
      <c r="DX11" s="370"/>
      <c r="DY11" s="370"/>
      <c r="DZ11" s="370"/>
      <c r="EA11" s="370"/>
      <c r="EB11" s="370"/>
      <c r="EC11" s="602"/>
    </row>
    <row r="12" spans="2:143" ht="11.25" customHeight="1" x14ac:dyDescent="0.2">
      <c r="B12" s="596" t="s">
        <v>144</v>
      </c>
      <c r="C12" s="485"/>
      <c r="D12" s="485"/>
      <c r="E12" s="485"/>
      <c r="F12" s="485"/>
      <c r="G12" s="485"/>
      <c r="H12" s="485"/>
      <c r="I12" s="485"/>
      <c r="J12" s="485"/>
      <c r="K12" s="485"/>
      <c r="L12" s="485"/>
      <c r="M12" s="485"/>
      <c r="N12" s="485"/>
      <c r="O12" s="485"/>
      <c r="P12" s="485"/>
      <c r="Q12" s="597"/>
      <c r="R12" s="591">
        <v>41277</v>
      </c>
      <c r="S12" s="370"/>
      <c r="T12" s="370"/>
      <c r="U12" s="370"/>
      <c r="V12" s="370"/>
      <c r="W12" s="370"/>
      <c r="X12" s="370"/>
      <c r="Y12" s="592"/>
      <c r="Z12" s="593">
        <v>0.2</v>
      </c>
      <c r="AA12" s="593"/>
      <c r="AB12" s="593"/>
      <c r="AC12" s="593"/>
      <c r="AD12" s="594">
        <v>41277</v>
      </c>
      <c r="AE12" s="594"/>
      <c r="AF12" s="594"/>
      <c r="AG12" s="594"/>
      <c r="AH12" s="594"/>
      <c r="AI12" s="594"/>
      <c r="AJ12" s="594"/>
      <c r="AK12" s="594"/>
      <c r="AL12" s="598">
        <v>0.3</v>
      </c>
      <c r="AM12" s="376"/>
      <c r="AN12" s="376"/>
      <c r="AO12" s="599"/>
      <c r="AP12" s="596" t="s">
        <v>348</v>
      </c>
      <c r="AQ12" s="485"/>
      <c r="AR12" s="485"/>
      <c r="AS12" s="485"/>
      <c r="AT12" s="485"/>
      <c r="AU12" s="485"/>
      <c r="AV12" s="485"/>
      <c r="AW12" s="485"/>
      <c r="AX12" s="485"/>
      <c r="AY12" s="485"/>
      <c r="AZ12" s="485"/>
      <c r="BA12" s="485"/>
      <c r="BB12" s="485"/>
      <c r="BC12" s="485"/>
      <c r="BD12" s="485"/>
      <c r="BE12" s="485"/>
      <c r="BF12" s="597"/>
      <c r="BG12" s="591">
        <v>3910088</v>
      </c>
      <c r="BH12" s="370"/>
      <c r="BI12" s="370"/>
      <c r="BJ12" s="370"/>
      <c r="BK12" s="370"/>
      <c r="BL12" s="370"/>
      <c r="BM12" s="370"/>
      <c r="BN12" s="592"/>
      <c r="BO12" s="593">
        <v>54</v>
      </c>
      <c r="BP12" s="593"/>
      <c r="BQ12" s="593"/>
      <c r="BR12" s="593"/>
      <c r="BS12" s="594" t="s">
        <v>195</v>
      </c>
      <c r="BT12" s="594"/>
      <c r="BU12" s="594"/>
      <c r="BV12" s="594"/>
      <c r="BW12" s="594"/>
      <c r="BX12" s="594"/>
      <c r="BY12" s="594"/>
      <c r="BZ12" s="594"/>
      <c r="CA12" s="594"/>
      <c r="CB12" s="595"/>
      <c r="CD12" s="596" t="s">
        <v>91</v>
      </c>
      <c r="CE12" s="485"/>
      <c r="CF12" s="485"/>
      <c r="CG12" s="485"/>
      <c r="CH12" s="485"/>
      <c r="CI12" s="485"/>
      <c r="CJ12" s="485"/>
      <c r="CK12" s="485"/>
      <c r="CL12" s="485"/>
      <c r="CM12" s="485"/>
      <c r="CN12" s="485"/>
      <c r="CO12" s="485"/>
      <c r="CP12" s="485"/>
      <c r="CQ12" s="597"/>
      <c r="CR12" s="591">
        <v>533572</v>
      </c>
      <c r="CS12" s="370"/>
      <c r="CT12" s="370"/>
      <c r="CU12" s="370"/>
      <c r="CV12" s="370"/>
      <c r="CW12" s="370"/>
      <c r="CX12" s="370"/>
      <c r="CY12" s="592"/>
      <c r="CZ12" s="593">
        <v>2</v>
      </c>
      <c r="DA12" s="593"/>
      <c r="DB12" s="593"/>
      <c r="DC12" s="593"/>
      <c r="DD12" s="601">
        <v>16834</v>
      </c>
      <c r="DE12" s="370"/>
      <c r="DF12" s="370"/>
      <c r="DG12" s="370"/>
      <c r="DH12" s="370"/>
      <c r="DI12" s="370"/>
      <c r="DJ12" s="370"/>
      <c r="DK12" s="370"/>
      <c r="DL12" s="370"/>
      <c r="DM12" s="370"/>
      <c r="DN12" s="370"/>
      <c r="DO12" s="370"/>
      <c r="DP12" s="592"/>
      <c r="DQ12" s="601">
        <v>492095</v>
      </c>
      <c r="DR12" s="370"/>
      <c r="DS12" s="370"/>
      <c r="DT12" s="370"/>
      <c r="DU12" s="370"/>
      <c r="DV12" s="370"/>
      <c r="DW12" s="370"/>
      <c r="DX12" s="370"/>
      <c r="DY12" s="370"/>
      <c r="DZ12" s="370"/>
      <c r="EA12" s="370"/>
      <c r="EB12" s="370"/>
      <c r="EC12" s="602"/>
    </row>
    <row r="13" spans="2:143" ht="11.25" customHeight="1" x14ac:dyDescent="0.2">
      <c r="B13" s="596" t="s">
        <v>349</v>
      </c>
      <c r="C13" s="485"/>
      <c r="D13" s="485"/>
      <c r="E13" s="485"/>
      <c r="F13" s="485"/>
      <c r="G13" s="485"/>
      <c r="H13" s="485"/>
      <c r="I13" s="485"/>
      <c r="J13" s="485"/>
      <c r="K13" s="485"/>
      <c r="L13" s="485"/>
      <c r="M13" s="485"/>
      <c r="N13" s="485"/>
      <c r="O13" s="485"/>
      <c r="P13" s="485"/>
      <c r="Q13" s="597"/>
      <c r="R13" s="591" t="s">
        <v>195</v>
      </c>
      <c r="S13" s="370"/>
      <c r="T13" s="370"/>
      <c r="U13" s="370"/>
      <c r="V13" s="370"/>
      <c r="W13" s="370"/>
      <c r="X13" s="370"/>
      <c r="Y13" s="592"/>
      <c r="Z13" s="593" t="s">
        <v>195</v>
      </c>
      <c r="AA13" s="593"/>
      <c r="AB13" s="593"/>
      <c r="AC13" s="593"/>
      <c r="AD13" s="594" t="s">
        <v>195</v>
      </c>
      <c r="AE13" s="594"/>
      <c r="AF13" s="594"/>
      <c r="AG13" s="594"/>
      <c r="AH13" s="594"/>
      <c r="AI13" s="594"/>
      <c r="AJ13" s="594"/>
      <c r="AK13" s="594"/>
      <c r="AL13" s="598" t="s">
        <v>195</v>
      </c>
      <c r="AM13" s="376"/>
      <c r="AN13" s="376"/>
      <c r="AO13" s="599"/>
      <c r="AP13" s="596" t="s">
        <v>351</v>
      </c>
      <c r="AQ13" s="485"/>
      <c r="AR13" s="485"/>
      <c r="AS13" s="485"/>
      <c r="AT13" s="485"/>
      <c r="AU13" s="485"/>
      <c r="AV13" s="485"/>
      <c r="AW13" s="485"/>
      <c r="AX13" s="485"/>
      <c r="AY13" s="485"/>
      <c r="AZ13" s="485"/>
      <c r="BA13" s="485"/>
      <c r="BB13" s="485"/>
      <c r="BC13" s="485"/>
      <c r="BD13" s="485"/>
      <c r="BE13" s="485"/>
      <c r="BF13" s="597"/>
      <c r="BG13" s="591">
        <v>3902064</v>
      </c>
      <c r="BH13" s="370"/>
      <c r="BI13" s="370"/>
      <c r="BJ13" s="370"/>
      <c r="BK13" s="370"/>
      <c r="BL13" s="370"/>
      <c r="BM13" s="370"/>
      <c r="BN13" s="592"/>
      <c r="BO13" s="593">
        <v>53.9</v>
      </c>
      <c r="BP13" s="593"/>
      <c r="BQ13" s="593"/>
      <c r="BR13" s="593"/>
      <c r="BS13" s="594" t="s">
        <v>195</v>
      </c>
      <c r="BT13" s="594"/>
      <c r="BU13" s="594"/>
      <c r="BV13" s="594"/>
      <c r="BW13" s="594"/>
      <c r="BX13" s="594"/>
      <c r="BY13" s="594"/>
      <c r="BZ13" s="594"/>
      <c r="CA13" s="594"/>
      <c r="CB13" s="595"/>
      <c r="CD13" s="596" t="s">
        <v>352</v>
      </c>
      <c r="CE13" s="485"/>
      <c r="CF13" s="485"/>
      <c r="CG13" s="485"/>
      <c r="CH13" s="485"/>
      <c r="CI13" s="485"/>
      <c r="CJ13" s="485"/>
      <c r="CK13" s="485"/>
      <c r="CL13" s="485"/>
      <c r="CM13" s="485"/>
      <c r="CN13" s="485"/>
      <c r="CO13" s="485"/>
      <c r="CP13" s="485"/>
      <c r="CQ13" s="597"/>
      <c r="CR13" s="591">
        <v>2838351</v>
      </c>
      <c r="CS13" s="370"/>
      <c r="CT13" s="370"/>
      <c r="CU13" s="370"/>
      <c r="CV13" s="370"/>
      <c r="CW13" s="370"/>
      <c r="CX13" s="370"/>
      <c r="CY13" s="592"/>
      <c r="CZ13" s="593">
        <v>10.8</v>
      </c>
      <c r="DA13" s="593"/>
      <c r="DB13" s="593"/>
      <c r="DC13" s="593"/>
      <c r="DD13" s="601">
        <v>1237452</v>
      </c>
      <c r="DE13" s="370"/>
      <c r="DF13" s="370"/>
      <c r="DG13" s="370"/>
      <c r="DH13" s="370"/>
      <c r="DI13" s="370"/>
      <c r="DJ13" s="370"/>
      <c r="DK13" s="370"/>
      <c r="DL13" s="370"/>
      <c r="DM13" s="370"/>
      <c r="DN13" s="370"/>
      <c r="DO13" s="370"/>
      <c r="DP13" s="592"/>
      <c r="DQ13" s="601">
        <v>1717817</v>
      </c>
      <c r="DR13" s="370"/>
      <c r="DS13" s="370"/>
      <c r="DT13" s="370"/>
      <c r="DU13" s="370"/>
      <c r="DV13" s="370"/>
      <c r="DW13" s="370"/>
      <c r="DX13" s="370"/>
      <c r="DY13" s="370"/>
      <c r="DZ13" s="370"/>
      <c r="EA13" s="370"/>
      <c r="EB13" s="370"/>
      <c r="EC13" s="602"/>
    </row>
    <row r="14" spans="2:143" ht="11.25" customHeight="1" x14ac:dyDescent="0.2">
      <c r="B14" s="596" t="s">
        <v>354</v>
      </c>
      <c r="C14" s="485"/>
      <c r="D14" s="485"/>
      <c r="E14" s="485"/>
      <c r="F14" s="485"/>
      <c r="G14" s="485"/>
      <c r="H14" s="485"/>
      <c r="I14" s="485"/>
      <c r="J14" s="485"/>
      <c r="K14" s="485"/>
      <c r="L14" s="485"/>
      <c r="M14" s="485"/>
      <c r="N14" s="485"/>
      <c r="O14" s="485"/>
      <c r="P14" s="485"/>
      <c r="Q14" s="597"/>
      <c r="R14" s="591">
        <v>1867</v>
      </c>
      <c r="S14" s="370"/>
      <c r="T14" s="370"/>
      <c r="U14" s="370"/>
      <c r="V14" s="370"/>
      <c r="W14" s="370"/>
      <c r="X14" s="370"/>
      <c r="Y14" s="592"/>
      <c r="Z14" s="593">
        <v>0</v>
      </c>
      <c r="AA14" s="593"/>
      <c r="AB14" s="593"/>
      <c r="AC14" s="593"/>
      <c r="AD14" s="594">
        <v>1867</v>
      </c>
      <c r="AE14" s="594"/>
      <c r="AF14" s="594"/>
      <c r="AG14" s="594"/>
      <c r="AH14" s="594"/>
      <c r="AI14" s="594"/>
      <c r="AJ14" s="594"/>
      <c r="AK14" s="594"/>
      <c r="AL14" s="598">
        <v>0</v>
      </c>
      <c r="AM14" s="376"/>
      <c r="AN14" s="376"/>
      <c r="AO14" s="599"/>
      <c r="AP14" s="596" t="s">
        <v>214</v>
      </c>
      <c r="AQ14" s="485"/>
      <c r="AR14" s="485"/>
      <c r="AS14" s="485"/>
      <c r="AT14" s="485"/>
      <c r="AU14" s="485"/>
      <c r="AV14" s="485"/>
      <c r="AW14" s="485"/>
      <c r="AX14" s="485"/>
      <c r="AY14" s="485"/>
      <c r="AZ14" s="485"/>
      <c r="BA14" s="485"/>
      <c r="BB14" s="485"/>
      <c r="BC14" s="485"/>
      <c r="BD14" s="485"/>
      <c r="BE14" s="485"/>
      <c r="BF14" s="597"/>
      <c r="BG14" s="591">
        <v>198665</v>
      </c>
      <c r="BH14" s="370"/>
      <c r="BI14" s="370"/>
      <c r="BJ14" s="370"/>
      <c r="BK14" s="370"/>
      <c r="BL14" s="370"/>
      <c r="BM14" s="370"/>
      <c r="BN14" s="592"/>
      <c r="BO14" s="593">
        <v>2.7</v>
      </c>
      <c r="BP14" s="593"/>
      <c r="BQ14" s="593"/>
      <c r="BR14" s="593"/>
      <c r="BS14" s="594" t="s">
        <v>195</v>
      </c>
      <c r="BT14" s="594"/>
      <c r="BU14" s="594"/>
      <c r="BV14" s="594"/>
      <c r="BW14" s="594"/>
      <c r="BX14" s="594"/>
      <c r="BY14" s="594"/>
      <c r="BZ14" s="594"/>
      <c r="CA14" s="594"/>
      <c r="CB14" s="595"/>
      <c r="CD14" s="596" t="s">
        <v>66</v>
      </c>
      <c r="CE14" s="485"/>
      <c r="CF14" s="485"/>
      <c r="CG14" s="485"/>
      <c r="CH14" s="485"/>
      <c r="CI14" s="485"/>
      <c r="CJ14" s="485"/>
      <c r="CK14" s="485"/>
      <c r="CL14" s="485"/>
      <c r="CM14" s="485"/>
      <c r="CN14" s="485"/>
      <c r="CO14" s="485"/>
      <c r="CP14" s="485"/>
      <c r="CQ14" s="597"/>
      <c r="CR14" s="591">
        <v>926019</v>
      </c>
      <c r="CS14" s="370"/>
      <c r="CT14" s="370"/>
      <c r="CU14" s="370"/>
      <c r="CV14" s="370"/>
      <c r="CW14" s="370"/>
      <c r="CX14" s="370"/>
      <c r="CY14" s="592"/>
      <c r="CZ14" s="593">
        <v>3.5</v>
      </c>
      <c r="DA14" s="593"/>
      <c r="DB14" s="593"/>
      <c r="DC14" s="593"/>
      <c r="DD14" s="601">
        <v>19287</v>
      </c>
      <c r="DE14" s="370"/>
      <c r="DF14" s="370"/>
      <c r="DG14" s="370"/>
      <c r="DH14" s="370"/>
      <c r="DI14" s="370"/>
      <c r="DJ14" s="370"/>
      <c r="DK14" s="370"/>
      <c r="DL14" s="370"/>
      <c r="DM14" s="370"/>
      <c r="DN14" s="370"/>
      <c r="DO14" s="370"/>
      <c r="DP14" s="592"/>
      <c r="DQ14" s="601">
        <v>903180</v>
      </c>
      <c r="DR14" s="370"/>
      <c r="DS14" s="370"/>
      <c r="DT14" s="370"/>
      <c r="DU14" s="370"/>
      <c r="DV14" s="370"/>
      <c r="DW14" s="370"/>
      <c r="DX14" s="370"/>
      <c r="DY14" s="370"/>
      <c r="DZ14" s="370"/>
      <c r="EA14" s="370"/>
      <c r="EB14" s="370"/>
      <c r="EC14" s="602"/>
    </row>
    <row r="15" spans="2:143" ht="11.25" customHeight="1" x14ac:dyDescent="0.2">
      <c r="B15" s="596" t="s">
        <v>322</v>
      </c>
      <c r="C15" s="485"/>
      <c r="D15" s="485"/>
      <c r="E15" s="485"/>
      <c r="F15" s="485"/>
      <c r="G15" s="485"/>
      <c r="H15" s="485"/>
      <c r="I15" s="485"/>
      <c r="J15" s="485"/>
      <c r="K15" s="485"/>
      <c r="L15" s="485"/>
      <c r="M15" s="485"/>
      <c r="N15" s="485"/>
      <c r="O15" s="485"/>
      <c r="P15" s="485"/>
      <c r="Q15" s="597"/>
      <c r="R15" s="591" t="s">
        <v>195</v>
      </c>
      <c r="S15" s="370"/>
      <c r="T15" s="370"/>
      <c r="U15" s="370"/>
      <c r="V15" s="370"/>
      <c r="W15" s="370"/>
      <c r="X15" s="370"/>
      <c r="Y15" s="592"/>
      <c r="Z15" s="593" t="s">
        <v>195</v>
      </c>
      <c r="AA15" s="593"/>
      <c r="AB15" s="593"/>
      <c r="AC15" s="593"/>
      <c r="AD15" s="594" t="s">
        <v>195</v>
      </c>
      <c r="AE15" s="594"/>
      <c r="AF15" s="594"/>
      <c r="AG15" s="594"/>
      <c r="AH15" s="594"/>
      <c r="AI15" s="594"/>
      <c r="AJ15" s="594"/>
      <c r="AK15" s="594"/>
      <c r="AL15" s="598" t="s">
        <v>195</v>
      </c>
      <c r="AM15" s="376"/>
      <c r="AN15" s="376"/>
      <c r="AO15" s="599"/>
      <c r="AP15" s="596" t="s">
        <v>355</v>
      </c>
      <c r="AQ15" s="485"/>
      <c r="AR15" s="485"/>
      <c r="AS15" s="485"/>
      <c r="AT15" s="485"/>
      <c r="AU15" s="485"/>
      <c r="AV15" s="485"/>
      <c r="AW15" s="485"/>
      <c r="AX15" s="485"/>
      <c r="AY15" s="485"/>
      <c r="AZ15" s="485"/>
      <c r="BA15" s="485"/>
      <c r="BB15" s="485"/>
      <c r="BC15" s="485"/>
      <c r="BD15" s="485"/>
      <c r="BE15" s="485"/>
      <c r="BF15" s="597"/>
      <c r="BG15" s="591">
        <v>307476</v>
      </c>
      <c r="BH15" s="370"/>
      <c r="BI15" s="370"/>
      <c r="BJ15" s="370"/>
      <c r="BK15" s="370"/>
      <c r="BL15" s="370"/>
      <c r="BM15" s="370"/>
      <c r="BN15" s="592"/>
      <c r="BO15" s="593">
        <v>4.2</v>
      </c>
      <c r="BP15" s="593"/>
      <c r="BQ15" s="593"/>
      <c r="BR15" s="593"/>
      <c r="BS15" s="594" t="s">
        <v>195</v>
      </c>
      <c r="BT15" s="594"/>
      <c r="BU15" s="594"/>
      <c r="BV15" s="594"/>
      <c r="BW15" s="594"/>
      <c r="BX15" s="594"/>
      <c r="BY15" s="594"/>
      <c r="BZ15" s="594"/>
      <c r="CA15" s="594"/>
      <c r="CB15" s="595"/>
      <c r="CD15" s="596" t="s">
        <v>356</v>
      </c>
      <c r="CE15" s="485"/>
      <c r="CF15" s="485"/>
      <c r="CG15" s="485"/>
      <c r="CH15" s="485"/>
      <c r="CI15" s="485"/>
      <c r="CJ15" s="485"/>
      <c r="CK15" s="485"/>
      <c r="CL15" s="485"/>
      <c r="CM15" s="485"/>
      <c r="CN15" s="485"/>
      <c r="CO15" s="485"/>
      <c r="CP15" s="485"/>
      <c r="CQ15" s="597"/>
      <c r="CR15" s="591">
        <v>2746339</v>
      </c>
      <c r="CS15" s="370"/>
      <c r="CT15" s="370"/>
      <c r="CU15" s="370"/>
      <c r="CV15" s="370"/>
      <c r="CW15" s="370"/>
      <c r="CX15" s="370"/>
      <c r="CY15" s="592"/>
      <c r="CZ15" s="593">
        <v>10.4</v>
      </c>
      <c r="DA15" s="593"/>
      <c r="DB15" s="593"/>
      <c r="DC15" s="593"/>
      <c r="DD15" s="601">
        <v>257675</v>
      </c>
      <c r="DE15" s="370"/>
      <c r="DF15" s="370"/>
      <c r="DG15" s="370"/>
      <c r="DH15" s="370"/>
      <c r="DI15" s="370"/>
      <c r="DJ15" s="370"/>
      <c r="DK15" s="370"/>
      <c r="DL15" s="370"/>
      <c r="DM15" s="370"/>
      <c r="DN15" s="370"/>
      <c r="DO15" s="370"/>
      <c r="DP15" s="592"/>
      <c r="DQ15" s="601">
        <v>2209388</v>
      </c>
      <c r="DR15" s="370"/>
      <c r="DS15" s="370"/>
      <c r="DT15" s="370"/>
      <c r="DU15" s="370"/>
      <c r="DV15" s="370"/>
      <c r="DW15" s="370"/>
      <c r="DX15" s="370"/>
      <c r="DY15" s="370"/>
      <c r="DZ15" s="370"/>
      <c r="EA15" s="370"/>
      <c r="EB15" s="370"/>
      <c r="EC15" s="602"/>
    </row>
    <row r="16" spans="2:143" ht="11.25" customHeight="1" x14ac:dyDescent="0.2">
      <c r="B16" s="596" t="s">
        <v>357</v>
      </c>
      <c r="C16" s="485"/>
      <c r="D16" s="485"/>
      <c r="E16" s="485"/>
      <c r="F16" s="485"/>
      <c r="G16" s="485"/>
      <c r="H16" s="485"/>
      <c r="I16" s="485"/>
      <c r="J16" s="485"/>
      <c r="K16" s="485"/>
      <c r="L16" s="485"/>
      <c r="M16" s="485"/>
      <c r="N16" s="485"/>
      <c r="O16" s="485"/>
      <c r="P16" s="485"/>
      <c r="Q16" s="597"/>
      <c r="R16" s="591">
        <v>22947</v>
      </c>
      <c r="S16" s="370"/>
      <c r="T16" s="370"/>
      <c r="U16" s="370"/>
      <c r="V16" s="370"/>
      <c r="W16" s="370"/>
      <c r="X16" s="370"/>
      <c r="Y16" s="592"/>
      <c r="Z16" s="593">
        <v>0.1</v>
      </c>
      <c r="AA16" s="593"/>
      <c r="AB16" s="593"/>
      <c r="AC16" s="593"/>
      <c r="AD16" s="594">
        <v>22947</v>
      </c>
      <c r="AE16" s="594"/>
      <c r="AF16" s="594"/>
      <c r="AG16" s="594"/>
      <c r="AH16" s="594"/>
      <c r="AI16" s="594"/>
      <c r="AJ16" s="594"/>
      <c r="AK16" s="594"/>
      <c r="AL16" s="598">
        <v>0.2</v>
      </c>
      <c r="AM16" s="376"/>
      <c r="AN16" s="376"/>
      <c r="AO16" s="599"/>
      <c r="AP16" s="596" t="s">
        <v>358</v>
      </c>
      <c r="AQ16" s="485"/>
      <c r="AR16" s="485"/>
      <c r="AS16" s="485"/>
      <c r="AT16" s="485"/>
      <c r="AU16" s="485"/>
      <c r="AV16" s="485"/>
      <c r="AW16" s="485"/>
      <c r="AX16" s="485"/>
      <c r="AY16" s="485"/>
      <c r="AZ16" s="485"/>
      <c r="BA16" s="485"/>
      <c r="BB16" s="485"/>
      <c r="BC16" s="485"/>
      <c r="BD16" s="485"/>
      <c r="BE16" s="485"/>
      <c r="BF16" s="597"/>
      <c r="BG16" s="591" t="s">
        <v>195</v>
      </c>
      <c r="BH16" s="370"/>
      <c r="BI16" s="370"/>
      <c r="BJ16" s="370"/>
      <c r="BK16" s="370"/>
      <c r="BL16" s="370"/>
      <c r="BM16" s="370"/>
      <c r="BN16" s="592"/>
      <c r="BO16" s="593" t="s">
        <v>195</v>
      </c>
      <c r="BP16" s="593"/>
      <c r="BQ16" s="593"/>
      <c r="BR16" s="593"/>
      <c r="BS16" s="594" t="s">
        <v>195</v>
      </c>
      <c r="BT16" s="594"/>
      <c r="BU16" s="594"/>
      <c r="BV16" s="594"/>
      <c r="BW16" s="594"/>
      <c r="BX16" s="594"/>
      <c r="BY16" s="594"/>
      <c r="BZ16" s="594"/>
      <c r="CA16" s="594"/>
      <c r="CB16" s="595"/>
      <c r="CD16" s="596" t="s">
        <v>359</v>
      </c>
      <c r="CE16" s="485"/>
      <c r="CF16" s="485"/>
      <c r="CG16" s="485"/>
      <c r="CH16" s="485"/>
      <c r="CI16" s="485"/>
      <c r="CJ16" s="485"/>
      <c r="CK16" s="485"/>
      <c r="CL16" s="485"/>
      <c r="CM16" s="485"/>
      <c r="CN16" s="485"/>
      <c r="CO16" s="485"/>
      <c r="CP16" s="485"/>
      <c r="CQ16" s="597"/>
      <c r="CR16" s="591">
        <v>8112</v>
      </c>
      <c r="CS16" s="370"/>
      <c r="CT16" s="370"/>
      <c r="CU16" s="370"/>
      <c r="CV16" s="370"/>
      <c r="CW16" s="370"/>
      <c r="CX16" s="370"/>
      <c r="CY16" s="592"/>
      <c r="CZ16" s="593">
        <v>0</v>
      </c>
      <c r="DA16" s="593"/>
      <c r="DB16" s="593"/>
      <c r="DC16" s="593"/>
      <c r="DD16" s="601" t="s">
        <v>195</v>
      </c>
      <c r="DE16" s="370"/>
      <c r="DF16" s="370"/>
      <c r="DG16" s="370"/>
      <c r="DH16" s="370"/>
      <c r="DI16" s="370"/>
      <c r="DJ16" s="370"/>
      <c r="DK16" s="370"/>
      <c r="DL16" s="370"/>
      <c r="DM16" s="370"/>
      <c r="DN16" s="370"/>
      <c r="DO16" s="370"/>
      <c r="DP16" s="592"/>
      <c r="DQ16" s="601">
        <v>2512</v>
      </c>
      <c r="DR16" s="370"/>
      <c r="DS16" s="370"/>
      <c r="DT16" s="370"/>
      <c r="DU16" s="370"/>
      <c r="DV16" s="370"/>
      <c r="DW16" s="370"/>
      <c r="DX16" s="370"/>
      <c r="DY16" s="370"/>
      <c r="DZ16" s="370"/>
      <c r="EA16" s="370"/>
      <c r="EB16" s="370"/>
      <c r="EC16" s="602"/>
    </row>
    <row r="17" spans="2:133" ht="11.25" customHeight="1" x14ac:dyDescent="0.2">
      <c r="B17" s="596" t="s">
        <v>361</v>
      </c>
      <c r="C17" s="485"/>
      <c r="D17" s="485"/>
      <c r="E17" s="485"/>
      <c r="F17" s="485"/>
      <c r="G17" s="485"/>
      <c r="H17" s="485"/>
      <c r="I17" s="485"/>
      <c r="J17" s="485"/>
      <c r="K17" s="485"/>
      <c r="L17" s="485"/>
      <c r="M17" s="485"/>
      <c r="N17" s="485"/>
      <c r="O17" s="485"/>
      <c r="P17" s="485"/>
      <c r="Q17" s="597"/>
      <c r="R17" s="591">
        <v>98104</v>
      </c>
      <c r="S17" s="370"/>
      <c r="T17" s="370"/>
      <c r="U17" s="370"/>
      <c r="V17" s="370"/>
      <c r="W17" s="370"/>
      <c r="X17" s="370"/>
      <c r="Y17" s="592"/>
      <c r="Z17" s="593">
        <v>0.4</v>
      </c>
      <c r="AA17" s="593"/>
      <c r="AB17" s="593"/>
      <c r="AC17" s="593"/>
      <c r="AD17" s="594">
        <v>98104</v>
      </c>
      <c r="AE17" s="594"/>
      <c r="AF17" s="594"/>
      <c r="AG17" s="594"/>
      <c r="AH17" s="594"/>
      <c r="AI17" s="594"/>
      <c r="AJ17" s="594"/>
      <c r="AK17" s="594"/>
      <c r="AL17" s="598">
        <v>0.7</v>
      </c>
      <c r="AM17" s="376"/>
      <c r="AN17" s="376"/>
      <c r="AO17" s="599"/>
      <c r="AP17" s="596" t="s">
        <v>362</v>
      </c>
      <c r="AQ17" s="485"/>
      <c r="AR17" s="485"/>
      <c r="AS17" s="485"/>
      <c r="AT17" s="485"/>
      <c r="AU17" s="485"/>
      <c r="AV17" s="485"/>
      <c r="AW17" s="485"/>
      <c r="AX17" s="485"/>
      <c r="AY17" s="485"/>
      <c r="AZ17" s="485"/>
      <c r="BA17" s="485"/>
      <c r="BB17" s="485"/>
      <c r="BC17" s="485"/>
      <c r="BD17" s="485"/>
      <c r="BE17" s="485"/>
      <c r="BF17" s="597"/>
      <c r="BG17" s="591" t="s">
        <v>195</v>
      </c>
      <c r="BH17" s="370"/>
      <c r="BI17" s="370"/>
      <c r="BJ17" s="370"/>
      <c r="BK17" s="370"/>
      <c r="BL17" s="370"/>
      <c r="BM17" s="370"/>
      <c r="BN17" s="592"/>
      <c r="BO17" s="593" t="s">
        <v>195</v>
      </c>
      <c r="BP17" s="593"/>
      <c r="BQ17" s="593"/>
      <c r="BR17" s="593"/>
      <c r="BS17" s="594" t="s">
        <v>195</v>
      </c>
      <c r="BT17" s="594"/>
      <c r="BU17" s="594"/>
      <c r="BV17" s="594"/>
      <c r="BW17" s="594"/>
      <c r="BX17" s="594"/>
      <c r="BY17" s="594"/>
      <c r="BZ17" s="594"/>
      <c r="CA17" s="594"/>
      <c r="CB17" s="595"/>
      <c r="CD17" s="596" t="s">
        <v>364</v>
      </c>
      <c r="CE17" s="485"/>
      <c r="CF17" s="485"/>
      <c r="CG17" s="485"/>
      <c r="CH17" s="485"/>
      <c r="CI17" s="485"/>
      <c r="CJ17" s="485"/>
      <c r="CK17" s="485"/>
      <c r="CL17" s="485"/>
      <c r="CM17" s="485"/>
      <c r="CN17" s="485"/>
      <c r="CO17" s="485"/>
      <c r="CP17" s="485"/>
      <c r="CQ17" s="597"/>
      <c r="CR17" s="591">
        <v>2305325</v>
      </c>
      <c r="CS17" s="370"/>
      <c r="CT17" s="370"/>
      <c r="CU17" s="370"/>
      <c r="CV17" s="370"/>
      <c r="CW17" s="370"/>
      <c r="CX17" s="370"/>
      <c r="CY17" s="592"/>
      <c r="CZ17" s="593">
        <v>8.8000000000000007</v>
      </c>
      <c r="DA17" s="593"/>
      <c r="DB17" s="593"/>
      <c r="DC17" s="593"/>
      <c r="DD17" s="601" t="s">
        <v>195</v>
      </c>
      <c r="DE17" s="370"/>
      <c r="DF17" s="370"/>
      <c r="DG17" s="370"/>
      <c r="DH17" s="370"/>
      <c r="DI17" s="370"/>
      <c r="DJ17" s="370"/>
      <c r="DK17" s="370"/>
      <c r="DL17" s="370"/>
      <c r="DM17" s="370"/>
      <c r="DN17" s="370"/>
      <c r="DO17" s="370"/>
      <c r="DP17" s="592"/>
      <c r="DQ17" s="601">
        <v>2291456</v>
      </c>
      <c r="DR17" s="370"/>
      <c r="DS17" s="370"/>
      <c r="DT17" s="370"/>
      <c r="DU17" s="370"/>
      <c r="DV17" s="370"/>
      <c r="DW17" s="370"/>
      <c r="DX17" s="370"/>
      <c r="DY17" s="370"/>
      <c r="DZ17" s="370"/>
      <c r="EA17" s="370"/>
      <c r="EB17" s="370"/>
      <c r="EC17" s="602"/>
    </row>
    <row r="18" spans="2:133" ht="11.25" customHeight="1" x14ac:dyDescent="0.2">
      <c r="B18" s="596" t="s">
        <v>365</v>
      </c>
      <c r="C18" s="485"/>
      <c r="D18" s="485"/>
      <c r="E18" s="485"/>
      <c r="F18" s="485"/>
      <c r="G18" s="485"/>
      <c r="H18" s="485"/>
      <c r="I18" s="485"/>
      <c r="J18" s="485"/>
      <c r="K18" s="485"/>
      <c r="L18" s="485"/>
      <c r="M18" s="485"/>
      <c r="N18" s="485"/>
      <c r="O18" s="485"/>
      <c r="P18" s="485"/>
      <c r="Q18" s="597"/>
      <c r="R18" s="591">
        <v>49086</v>
      </c>
      <c r="S18" s="370"/>
      <c r="T18" s="370"/>
      <c r="U18" s="370"/>
      <c r="V18" s="370"/>
      <c r="W18" s="370"/>
      <c r="X18" s="370"/>
      <c r="Y18" s="592"/>
      <c r="Z18" s="593">
        <v>0.2</v>
      </c>
      <c r="AA18" s="593"/>
      <c r="AB18" s="593"/>
      <c r="AC18" s="593"/>
      <c r="AD18" s="594">
        <v>49086</v>
      </c>
      <c r="AE18" s="594"/>
      <c r="AF18" s="594"/>
      <c r="AG18" s="594"/>
      <c r="AH18" s="594"/>
      <c r="AI18" s="594"/>
      <c r="AJ18" s="594"/>
      <c r="AK18" s="594"/>
      <c r="AL18" s="598">
        <v>0.4</v>
      </c>
      <c r="AM18" s="376"/>
      <c r="AN18" s="376"/>
      <c r="AO18" s="599"/>
      <c r="AP18" s="596" t="s">
        <v>103</v>
      </c>
      <c r="AQ18" s="485"/>
      <c r="AR18" s="485"/>
      <c r="AS18" s="485"/>
      <c r="AT18" s="485"/>
      <c r="AU18" s="485"/>
      <c r="AV18" s="485"/>
      <c r="AW18" s="485"/>
      <c r="AX18" s="485"/>
      <c r="AY18" s="485"/>
      <c r="AZ18" s="485"/>
      <c r="BA18" s="485"/>
      <c r="BB18" s="485"/>
      <c r="BC18" s="485"/>
      <c r="BD18" s="485"/>
      <c r="BE18" s="485"/>
      <c r="BF18" s="597"/>
      <c r="BG18" s="591" t="s">
        <v>195</v>
      </c>
      <c r="BH18" s="370"/>
      <c r="BI18" s="370"/>
      <c r="BJ18" s="370"/>
      <c r="BK18" s="370"/>
      <c r="BL18" s="370"/>
      <c r="BM18" s="370"/>
      <c r="BN18" s="592"/>
      <c r="BO18" s="593" t="s">
        <v>195</v>
      </c>
      <c r="BP18" s="593"/>
      <c r="BQ18" s="593"/>
      <c r="BR18" s="593"/>
      <c r="BS18" s="594" t="s">
        <v>195</v>
      </c>
      <c r="BT18" s="594"/>
      <c r="BU18" s="594"/>
      <c r="BV18" s="594"/>
      <c r="BW18" s="594"/>
      <c r="BX18" s="594"/>
      <c r="BY18" s="594"/>
      <c r="BZ18" s="594"/>
      <c r="CA18" s="594"/>
      <c r="CB18" s="595"/>
      <c r="CD18" s="596" t="s">
        <v>366</v>
      </c>
      <c r="CE18" s="485"/>
      <c r="CF18" s="485"/>
      <c r="CG18" s="485"/>
      <c r="CH18" s="485"/>
      <c r="CI18" s="485"/>
      <c r="CJ18" s="485"/>
      <c r="CK18" s="485"/>
      <c r="CL18" s="485"/>
      <c r="CM18" s="485"/>
      <c r="CN18" s="485"/>
      <c r="CO18" s="485"/>
      <c r="CP18" s="485"/>
      <c r="CQ18" s="597"/>
      <c r="CR18" s="591" t="s">
        <v>195</v>
      </c>
      <c r="CS18" s="370"/>
      <c r="CT18" s="370"/>
      <c r="CU18" s="370"/>
      <c r="CV18" s="370"/>
      <c r="CW18" s="370"/>
      <c r="CX18" s="370"/>
      <c r="CY18" s="592"/>
      <c r="CZ18" s="593" t="s">
        <v>195</v>
      </c>
      <c r="DA18" s="593"/>
      <c r="DB18" s="593"/>
      <c r="DC18" s="593"/>
      <c r="DD18" s="601" t="s">
        <v>195</v>
      </c>
      <c r="DE18" s="370"/>
      <c r="DF18" s="370"/>
      <c r="DG18" s="370"/>
      <c r="DH18" s="370"/>
      <c r="DI18" s="370"/>
      <c r="DJ18" s="370"/>
      <c r="DK18" s="370"/>
      <c r="DL18" s="370"/>
      <c r="DM18" s="370"/>
      <c r="DN18" s="370"/>
      <c r="DO18" s="370"/>
      <c r="DP18" s="592"/>
      <c r="DQ18" s="601" t="s">
        <v>195</v>
      </c>
      <c r="DR18" s="370"/>
      <c r="DS18" s="370"/>
      <c r="DT18" s="370"/>
      <c r="DU18" s="370"/>
      <c r="DV18" s="370"/>
      <c r="DW18" s="370"/>
      <c r="DX18" s="370"/>
      <c r="DY18" s="370"/>
      <c r="DZ18" s="370"/>
      <c r="EA18" s="370"/>
      <c r="EB18" s="370"/>
      <c r="EC18" s="602"/>
    </row>
    <row r="19" spans="2:133" ht="11.25" customHeight="1" x14ac:dyDescent="0.2">
      <c r="B19" s="596" t="s">
        <v>368</v>
      </c>
      <c r="C19" s="485"/>
      <c r="D19" s="485"/>
      <c r="E19" s="485"/>
      <c r="F19" s="485"/>
      <c r="G19" s="485"/>
      <c r="H19" s="485"/>
      <c r="I19" s="485"/>
      <c r="J19" s="485"/>
      <c r="K19" s="485"/>
      <c r="L19" s="485"/>
      <c r="M19" s="485"/>
      <c r="N19" s="485"/>
      <c r="O19" s="485"/>
      <c r="P19" s="485"/>
      <c r="Q19" s="597"/>
      <c r="R19" s="591">
        <v>33346</v>
      </c>
      <c r="S19" s="370"/>
      <c r="T19" s="370"/>
      <c r="U19" s="370"/>
      <c r="V19" s="370"/>
      <c r="W19" s="370"/>
      <c r="X19" s="370"/>
      <c r="Y19" s="592"/>
      <c r="Z19" s="593">
        <v>0.1</v>
      </c>
      <c r="AA19" s="593"/>
      <c r="AB19" s="593"/>
      <c r="AC19" s="593"/>
      <c r="AD19" s="594">
        <v>33346</v>
      </c>
      <c r="AE19" s="594"/>
      <c r="AF19" s="594"/>
      <c r="AG19" s="594"/>
      <c r="AH19" s="594"/>
      <c r="AI19" s="594"/>
      <c r="AJ19" s="594"/>
      <c r="AK19" s="594"/>
      <c r="AL19" s="598">
        <v>0.2</v>
      </c>
      <c r="AM19" s="376"/>
      <c r="AN19" s="376"/>
      <c r="AO19" s="599"/>
      <c r="AP19" s="596" t="s">
        <v>250</v>
      </c>
      <c r="AQ19" s="485"/>
      <c r="AR19" s="485"/>
      <c r="AS19" s="485"/>
      <c r="AT19" s="485"/>
      <c r="AU19" s="485"/>
      <c r="AV19" s="485"/>
      <c r="AW19" s="485"/>
      <c r="AX19" s="485"/>
      <c r="AY19" s="485"/>
      <c r="AZ19" s="485"/>
      <c r="BA19" s="485"/>
      <c r="BB19" s="485"/>
      <c r="BC19" s="485"/>
      <c r="BD19" s="485"/>
      <c r="BE19" s="485"/>
      <c r="BF19" s="597"/>
      <c r="BG19" s="591">
        <v>436202</v>
      </c>
      <c r="BH19" s="370"/>
      <c r="BI19" s="370"/>
      <c r="BJ19" s="370"/>
      <c r="BK19" s="370"/>
      <c r="BL19" s="370"/>
      <c r="BM19" s="370"/>
      <c r="BN19" s="592"/>
      <c r="BO19" s="593">
        <v>6</v>
      </c>
      <c r="BP19" s="593"/>
      <c r="BQ19" s="593"/>
      <c r="BR19" s="593"/>
      <c r="BS19" s="594" t="s">
        <v>195</v>
      </c>
      <c r="BT19" s="594"/>
      <c r="BU19" s="594"/>
      <c r="BV19" s="594"/>
      <c r="BW19" s="594"/>
      <c r="BX19" s="594"/>
      <c r="BY19" s="594"/>
      <c r="BZ19" s="594"/>
      <c r="CA19" s="594"/>
      <c r="CB19" s="595"/>
      <c r="CD19" s="596" t="s">
        <v>369</v>
      </c>
      <c r="CE19" s="485"/>
      <c r="CF19" s="485"/>
      <c r="CG19" s="485"/>
      <c r="CH19" s="485"/>
      <c r="CI19" s="485"/>
      <c r="CJ19" s="485"/>
      <c r="CK19" s="485"/>
      <c r="CL19" s="485"/>
      <c r="CM19" s="485"/>
      <c r="CN19" s="485"/>
      <c r="CO19" s="485"/>
      <c r="CP19" s="485"/>
      <c r="CQ19" s="597"/>
      <c r="CR19" s="591" t="s">
        <v>195</v>
      </c>
      <c r="CS19" s="370"/>
      <c r="CT19" s="370"/>
      <c r="CU19" s="370"/>
      <c r="CV19" s="370"/>
      <c r="CW19" s="370"/>
      <c r="CX19" s="370"/>
      <c r="CY19" s="592"/>
      <c r="CZ19" s="593" t="s">
        <v>195</v>
      </c>
      <c r="DA19" s="593"/>
      <c r="DB19" s="593"/>
      <c r="DC19" s="593"/>
      <c r="DD19" s="601" t="s">
        <v>195</v>
      </c>
      <c r="DE19" s="370"/>
      <c r="DF19" s="370"/>
      <c r="DG19" s="370"/>
      <c r="DH19" s="370"/>
      <c r="DI19" s="370"/>
      <c r="DJ19" s="370"/>
      <c r="DK19" s="370"/>
      <c r="DL19" s="370"/>
      <c r="DM19" s="370"/>
      <c r="DN19" s="370"/>
      <c r="DO19" s="370"/>
      <c r="DP19" s="592"/>
      <c r="DQ19" s="601" t="s">
        <v>195</v>
      </c>
      <c r="DR19" s="370"/>
      <c r="DS19" s="370"/>
      <c r="DT19" s="370"/>
      <c r="DU19" s="370"/>
      <c r="DV19" s="370"/>
      <c r="DW19" s="370"/>
      <c r="DX19" s="370"/>
      <c r="DY19" s="370"/>
      <c r="DZ19" s="370"/>
      <c r="EA19" s="370"/>
      <c r="EB19" s="370"/>
      <c r="EC19" s="602"/>
    </row>
    <row r="20" spans="2:133" ht="11.25" customHeight="1" x14ac:dyDescent="0.2">
      <c r="B20" s="604" t="s">
        <v>370</v>
      </c>
      <c r="C20" s="605"/>
      <c r="D20" s="605"/>
      <c r="E20" s="605"/>
      <c r="F20" s="605"/>
      <c r="G20" s="605"/>
      <c r="H20" s="605"/>
      <c r="I20" s="605"/>
      <c r="J20" s="605"/>
      <c r="K20" s="605"/>
      <c r="L20" s="605"/>
      <c r="M20" s="605"/>
      <c r="N20" s="605"/>
      <c r="O20" s="605"/>
      <c r="P20" s="605"/>
      <c r="Q20" s="606"/>
      <c r="R20" s="591">
        <v>15740</v>
      </c>
      <c r="S20" s="370"/>
      <c r="T20" s="370"/>
      <c r="U20" s="370"/>
      <c r="V20" s="370"/>
      <c r="W20" s="370"/>
      <c r="X20" s="370"/>
      <c r="Y20" s="592"/>
      <c r="Z20" s="593">
        <v>0.1</v>
      </c>
      <c r="AA20" s="593"/>
      <c r="AB20" s="593"/>
      <c r="AC20" s="593"/>
      <c r="AD20" s="594">
        <v>15740</v>
      </c>
      <c r="AE20" s="594"/>
      <c r="AF20" s="594"/>
      <c r="AG20" s="594"/>
      <c r="AH20" s="594"/>
      <c r="AI20" s="594"/>
      <c r="AJ20" s="594"/>
      <c r="AK20" s="594"/>
      <c r="AL20" s="598">
        <v>0.1</v>
      </c>
      <c r="AM20" s="376"/>
      <c r="AN20" s="376"/>
      <c r="AO20" s="599"/>
      <c r="AP20" s="596" t="s">
        <v>371</v>
      </c>
      <c r="AQ20" s="485"/>
      <c r="AR20" s="485"/>
      <c r="AS20" s="485"/>
      <c r="AT20" s="485"/>
      <c r="AU20" s="485"/>
      <c r="AV20" s="485"/>
      <c r="AW20" s="485"/>
      <c r="AX20" s="485"/>
      <c r="AY20" s="485"/>
      <c r="AZ20" s="485"/>
      <c r="BA20" s="485"/>
      <c r="BB20" s="485"/>
      <c r="BC20" s="485"/>
      <c r="BD20" s="485"/>
      <c r="BE20" s="485"/>
      <c r="BF20" s="597"/>
      <c r="BG20" s="591">
        <v>436202</v>
      </c>
      <c r="BH20" s="370"/>
      <c r="BI20" s="370"/>
      <c r="BJ20" s="370"/>
      <c r="BK20" s="370"/>
      <c r="BL20" s="370"/>
      <c r="BM20" s="370"/>
      <c r="BN20" s="592"/>
      <c r="BO20" s="593">
        <v>6</v>
      </c>
      <c r="BP20" s="593"/>
      <c r="BQ20" s="593"/>
      <c r="BR20" s="593"/>
      <c r="BS20" s="594" t="s">
        <v>195</v>
      </c>
      <c r="BT20" s="594"/>
      <c r="BU20" s="594"/>
      <c r="BV20" s="594"/>
      <c r="BW20" s="594"/>
      <c r="BX20" s="594"/>
      <c r="BY20" s="594"/>
      <c r="BZ20" s="594"/>
      <c r="CA20" s="594"/>
      <c r="CB20" s="595"/>
      <c r="CD20" s="596" t="s">
        <v>187</v>
      </c>
      <c r="CE20" s="485"/>
      <c r="CF20" s="485"/>
      <c r="CG20" s="485"/>
      <c r="CH20" s="485"/>
      <c r="CI20" s="485"/>
      <c r="CJ20" s="485"/>
      <c r="CK20" s="485"/>
      <c r="CL20" s="485"/>
      <c r="CM20" s="485"/>
      <c r="CN20" s="485"/>
      <c r="CO20" s="485"/>
      <c r="CP20" s="485"/>
      <c r="CQ20" s="597"/>
      <c r="CR20" s="591">
        <v>26287188</v>
      </c>
      <c r="CS20" s="370"/>
      <c r="CT20" s="370"/>
      <c r="CU20" s="370"/>
      <c r="CV20" s="370"/>
      <c r="CW20" s="370"/>
      <c r="CX20" s="370"/>
      <c r="CY20" s="592"/>
      <c r="CZ20" s="593">
        <v>100</v>
      </c>
      <c r="DA20" s="593"/>
      <c r="DB20" s="593"/>
      <c r="DC20" s="593"/>
      <c r="DD20" s="601">
        <v>2555637</v>
      </c>
      <c r="DE20" s="370"/>
      <c r="DF20" s="370"/>
      <c r="DG20" s="370"/>
      <c r="DH20" s="370"/>
      <c r="DI20" s="370"/>
      <c r="DJ20" s="370"/>
      <c r="DK20" s="370"/>
      <c r="DL20" s="370"/>
      <c r="DM20" s="370"/>
      <c r="DN20" s="370"/>
      <c r="DO20" s="370"/>
      <c r="DP20" s="592"/>
      <c r="DQ20" s="601">
        <v>17267646</v>
      </c>
      <c r="DR20" s="370"/>
      <c r="DS20" s="370"/>
      <c r="DT20" s="370"/>
      <c r="DU20" s="370"/>
      <c r="DV20" s="370"/>
      <c r="DW20" s="370"/>
      <c r="DX20" s="370"/>
      <c r="DY20" s="370"/>
      <c r="DZ20" s="370"/>
      <c r="EA20" s="370"/>
      <c r="EB20" s="370"/>
      <c r="EC20" s="602"/>
    </row>
    <row r="21" spans="2:133" ht="11.25" customHeight="1" x14ac:dyDescent="0.2">
      <c r="B21" s="596" t="s">
        <v>345</v>
      </c>
      <c r="C21" s="485"/>
      <c r="D21" s="485"/>
      <c r="E21" s="485"/>
      <c r="F21" s="485"/>
      <c r="G21" s="485"/>
      <c r="H21" s="485"/>
      <c r="I21" s="485"/>
      <c r="J21" s="485"/>
      <c r="K21" s="485"/>
      <c r="L21" s="485"/>
      <c r="M21" s="485"/>
      <c r="N21" s="485"/>
      <c r="O21" s="485"/>
      <c r="P21" s="485"/>
      <c r="Q21" s="597"/>
      <c r="R21" s="591">
        <v>6195619</v>
      </c>
      <c r="S21" s="370"/>
      <c r="T21" s="370"/>
      <c r="U21" s="370"/>
      <c r="V21" s="370"/>
      <c r="W21" s="370"/>
      <c r="X21" s="370"/>
      <c r="Y21" s="592"/>
      <c r="Z21" s="593">
        <v>23.2</v>
      </c>
      <c r="AA21" s="593"/>
      <c r="AB21" s="593"/>
      <c r="AC21" s="593"/>
      <c r="AD21" s="594">
        <v>5086513</v>
      </c>
      <c r="AE21" s="594"/>
      <c r="AF21" s="594"/>
      <c r="AG21" s="594"/>
      <c r="AH21" s="594"/>
      <c r="AI21" s="594"/>
      <c r="AJ21" s="594"/>
      <c r="AK21" s="594"/>
      <c r="AL21" s="598">
        <v>37.4</v>
      </c>
      <c r="AM21" s="376"/>
      <c r="AN21" s="376"/>
      <c r="AO21" s="599"/>
      <c r="AP21" s="596" t="s">
        <v>373</v>
      </c>
      <c r="AQ21" s="607"/>
      <c r="AR21" s="607"/>
      <c r="AS21" s="607"/>
      <c r="AT21" s="607"/>
      <c r="AU21" s="607"/>
      <c r="AV21" s="607"/>
      <c r="AW21" s="607"/>
      <c r="AX21" s="607"/>
      <c r="AY21" s="607"/>
      <c r="AZ21" s="607"/>
      <c r="BA21" s="607"/>
      <c r="BB21" s="607"/>
      <c r="BC21" s="607"/>
      <c r="BD21" s="607"/>
      <c r="BE21" s="607"/>
      <c r="BF21" s="608"/>
      <c r="BG21" s="591" t="s">
        <v>195</v>
      </c>
      <c r="BH21" s="370"/>
      <c r="BI21" s="370"/>
      <c r="BJ21" s="370"/>
      <c r="BK21" s="370"/>
      <c r="BL21" s="370"/>
      <c r="BM21" s="370"/>
      <c r="BN21" s="592"/>
      <c r="BO21" s="593" t="s">
        <v>195</v>
      </c>
      <c r="BP21" s="593"/>
      <c r="BQ21" s="593"/>
      <c r="BR21" s="593"/>
      <c r="BS21" s="594" t="s">
        <v>195</v>
      </c>
      <c r="BT21" s="594"/>
      <c r="BU21" s="594"/>
      <c r="BV21" s="594"/>
      <c r="BW21" s="594"/>
      <c r="BX21" s="594"/>
      <c r="BY21" s="594"/>
      <c r="BZ21" s="594"/>
      <c r="CA21" s="594"/>
      <c r="CB21" s="595"/>
      <c r="CD21" s="609"/>
      <c r="CE21" s="610"/>
      <c r="CF21" s="610"/>
      <c r="CG21" s="610"/>
      <c r="CH21" s="610"/>
      <c r="CI21" s="610"/>
      <c r="CJ21" s="610"/>
      <c r="CK21" s="610"/>
      <c r="CL21" s="610"/>
      <c r="CM21" s="610"/>
      <c r="CN21" s="610"/>
      <c r="CO21" s="610"/>
      <c r="CP21" s="610"/>
      <c r="CQ21" s="611"/>
      <c r="CR21" s="612"/>
      <c r="CS21" s="613"/>
      <c r="CT21" s="613"/>
      <c r="CU21" s="613"/>
      <c r="CV21" s="613"/>
      <c r="CW21" s="613"/>
      <c r="CX21" s="613"/>
      <c r="CY21" s="614"/>
      <c r="CZ21" s="615"/>
      <c r="DA21" s="615"/>
      <c r="DB21" s="615"/>
      <c r="DC21" s="615"/>
      <c r="DD21" s="616"/>
      <c r="DE21" s="613"/>
      <c r="DF21" s="613"/>
      <c r="DG21" s="613"/>
      <c r="DH21" s="613"/>
      <c r="DI21" s="613"/>
      <c r="DJ21" s="613"/>
      <c r="DK21" s="613"/>
      <c r="DL21" s="613"/>
      <c r="DM21" s="613"/>
      <c r="DN21" s="613"/>
      <c r="DO21" s="613"/>
      <c r="DP21" s="614"/>
      <c r="DQ21" s="616"/>
      <c r="DR21" s="613"/>
      <c r="DS21" s="613"/>
      <c r="DT21" s="613"/>
      <c r="DU21" s="613"/>
      <c r="DV21" s="613"/>
      <c r="DW21" s="613"/>
      <c r="DX21" s="613"/>
      <c r="DY21" s="613"/>
      <c r="DZ21" s="613"/>
      <c r="EA21" s="613"/>
      <c r="EB21" s="613"/>
      <c r="EC21" s="617"/>
    </row>
    <row r="22" spans="2:133" ht="11.25" customHeight="1" x14ac:dyDescent="0.2">
      <c r="B22" s="596" t="s">
        <v>297</v>
      </c>
      <c r="C22" s="485"/>
      <c r="D22" s="485"/>
      <c r="E22" s="485"/>
      <c r="F22" s="485"/>
      <c r="G22" s="485"/>
      <c r="H22" s="485"/>
      <c r="I22" s="485"/>
      <c r="J22" s="485"/>
      <c r="K22" s="485"/>
      <c r="L22" s="485"/>
      <c r="M22" s="485"/>
      <c r="N22" s="485"/>
      <c r="O22" s="485"/>
      <c r="P22" s="485"/>
      <c r="Q22" s="597"/>
      <c r="R22" s="591">
        <v>5086513</v>
      </c>
      <c r="S22" s="370"/>
      <c r="T22" s="370"/>
      <c r="U22" s="370"/>
      <c r="V22" s="370"/>
      <c r="W22" s="370"/>
      <c r="X22" s="370"/>
      <c r="Y22" s="592"/>
      <c r="Z22" s="593">
        <v>19.100000000000001</v>
      </c>
      <c r="AA22" s="593"/>
      <c r="AB22" s="593"/>
      <c r="AC22" s="593"/>
      <c r="AD22" s="594">
        <v>5086513</v>
      </c>
      <c r="AE22" s="594"/>
      <c r="AF22" s="594"/>
      <c r="AG22" s="594"/>
      <c r="AH22" s="594"/>
      <c r="AI22" s="594"/>
      <c r="AJ22" s="594"/>
      <c r="AK22" s="594"/>
      <c r="AL22" s="598">
        <v>37.4</v>
      </c>
      <c r="AM22" s="376"/>
      <c r="AN22" s="376"/>
      <c r="AO22" s="599"/>
      <c r="AP22" s="596" t="s">
        <v>375</v>
      </c>
      <c r="AQ22" s="607"/>
      <c r="AR22" s="607"/>
      <c r="AS22" s="607"/>
      <c r="AT22" s="607"/>
      <c r="AU22" s="607"/>
      <c r="AV22" s="607"/>
      <c r="AW22" s="607"/>
      <c r="AX22" s="607"/>
      <c r="AY22" s="607"/>
      <c r="AZ22" s="607"/>
      <c r="BA22" s="607"/>
      <c r="BB22" s="607"/>
      <c r="BC22" s="607"/>
      <c r="BD22" s="607"/>
      <c r="BE22" s="607"/>
      <c r="BF22" s="608"/>
      <c r="BG22" s="591" t="s">
        <v>195</v>
      </c>
      <c r="BH22" s="370"/>
      <c r="BI22" s="370"/>
      <c r="BJ22" s="370"/>
      <c r="BK22" s="370"/>
      <c r="BL22" s="370"/>
      <c r="BM22" s="370"/>
      <c r="BN22" s="592"/>
      <c r="BO22" s="593" t="s">
        <v>195</v>
      </c>
      <c r="BP22" s="593"/>
      <c r="BQ22" s="593"/>
      <c r="BR22" s="593"/>
      <c r="BS22" s="594" t="s">
        <v>195</v>
      </c>
      <c r="BT22" s="594"/>
      <c r="BU22" s="594"/>
      <c r="BV22" s="594"/>
      <c r="BW22" s="594"/>
      <c r="BX22" s="594"/>
      <c r="BY22" s="594"/>
      <c r="BZ22" s="594"/>
      <c r="CA22" s="594"/>
      <c r="CB22" s="595"/>
      <c r="CD22" s="364" t="s">
        <v>376</v>
      </c>
      <c r="CE22" s="365"/>
      <c r="CF22" s="365"/>
      <c r="CG22" s="365"/>
      <c r="CH22" s="365"/>
      <c r="CI22" s="365"/>
      <c r="CJ22" s="365"/>
      <c r="CK22" s="365"/>
      <c r="CL22" s="365"/>
      <c r="CM22" s="365"/>
      <c r="CN22" s="365"/>
      <c r="CO22" s="365"/>
      <c r="CP22" s="365"/>
      <c r="CQ22" s="365"/>
      <c r="CR22" s="365"/>
      <c r="CS22" s="365"/>
      <c r="CT22" s="365"/>
      <c r="CU22" s="365"/>
      <c r="CV22" s="365"/>
      <c r="CW22" s="365"/>
      <c r="CX22" s="365"/>
      <c r="CY22" s="365"/>
      <c r="CZ22" s="365"/>
      <c r="DA22" s="365"/>
      <c r="DB22" s="365"/>
      <c r="DC22" s="365"/>
      <c r="DD22" s="365"/>
      <c r="DE22" s="365"/>
      <c r="DF22" s="365"/>
      <c r="DG22" s="365"/>
      <c r="DH22" s="365"/>
      <c r="DI22" s="365"/>
      <c r="DJ22" s="365"/>
      <c r="DK22" s="365"/>
      <c r="DL22" s="365"/>
      <c r="DM22" s="365"/>
      <c r="DN22" s="365"/>
      <c r="DO22" s="365"/>
      <c r="DP22" s="365"/>
      <c r="DQ22" s="365"/>
      <c r="DR22" s="365"/>
      <c r="DS22" s="365"/>
      <c r="DT22" s="365"/>
      <c r="DU22" s="365"/>
      <c r="DV22" s="365"/>
      <c r="DW22" s="365"/>
      <c r="DX22" s="365"/>
      <c r="DY22" s="365"/>
      <c r="DZ22" s="365"/>
      <c r="EA22" s="365"/>
      <c r="EB22" s="365"/>
      <c r="EC22" s="407"/>
    </row>
    <row r="23" spans="2:133" ht="11.25" customHeight="1" x14ac:dyDescent="0.2">
      <c r="B23" s="596" t="s">
        <v>294</v>
      </c>
      <c r="C23" s="485"/>
      <c r="D23" s="485"/>
      <c r="E23" s="485"/>
      <c r="F23" s="485"/>
      <c r="G23" s="485"/>
      <c r="H23" s="485"/>
      <c r="I23" s="485"/>
      <c r="J23" s="485"/>
      <c r="K23" s="485"/>
      <c r="L23" s="485"/>
      <c r="M23" s="485"/>
      <c r="N23" s="485"/>
      <c r="O23" s="485"/>
      <c r="P23" s="485"/>
      <c r="Q23" s="597"/>
      <c r="R23" s="591">
        <v>1109106</v>
      </c>
      <c r="S23" s="370"/>
      <c r="T23" s="370"/>
      <c r="U23" s="370"/>
      <c r="V23" s="370"/>
      <c r="W23" s="370"/>
      <c r="X23" s="370"/>
      <c r="Y23" s="592"/>
      <c r="Z23" s="593">
        <v>4.2</v>
      </c>
      <c r="AA23" s="593"/>
      <c r="AB23" s="593"/>
      <c r="AC23" s="593"/>
      <c r="AD23" s="594" t="s">
        <v>195</v>
      </c>
      <c r="AE23" s="594"/>
      <c r="AF23" s="594"/>
      <c r="AG23" s="594"/>
      <c r="AH23" s="594"/>
      <c r="AI23" s="594"/>
      <c r="AJ23" s="594"/>
      <c r="AK23" s="594"/>
      <c r="AL23" s="598" t="s">
        <v>195</v>
      </c>
      <c r="AM23" s="376"/>
      <c r="AN23" s="376"/>
      <c r="AO23" s="599"/>
      <c r="AP23" s="596" t="s">
        <v>58</v>
      </c>
      <c r="AQ23" s="607"/>
      <c r="AR23" s="607"/>
      <c r="AS23" s="607"/>
      <c r="AT23" s="607"/>
      <c r="AU23" s="607"/>
      <c r="AV23" s="607"/>
      <c r="AW23" s="607"/>
      <c r="AX23" s="607"/>
      <c r="AY23" s="607"/>
      <c r="AZ23" s="607"/>
      <c r="BA23" s="607"/>
      <c r="BB23" s="607"/>
      <c r="BC23" s="607"/>
      <c r="BD23" s="607"/>
      <c r="BE23" s="607"/>
      <c r="BF23" s="608"/>
      <c r="BG23" s="591">
        <v>436202</v>
      </c>
      <c r="BH23" s="370"/>
      <c r="BI23" s="370"/>
      <c r="BJ23" s="370"/>
      <c r="BK23" s="370"/>
      <c r="BL23" s="370"/>
      <c r="BM23" s="370"/>
      <c r="BN23" s="592"/>
      <c r="BO23" s="593">
        <v>6</v>
      </c>
      <c r="BP23" s="593"/>
      <c r="BQ23" s="593"/>
      <c r="BR23" s="593"/>
      <c r="BS23" s="594" t="s">
        <v>195</v>
      </c>
      <c r="BT23" s="594"/>
      <c r="BU23" s="594"/>
      <c r="BV23" s="594"/>
      <c r="BW23" s="594"/>
      <c r="BX23" s="594"/>
      <c r="BY23" s="594"/>
      <c r="BZ23" s="594"/>
      <c r="CA23" s="594"/>
      <c r="CB23" s="595"/>
      <c r="CD23" s="364" t="s">
        <v>318</v>
      </c>
      <c r="CE23" s="365"/>
      <c r="CF23" s="365"/>
      <c r="CG23" s="365"/>
      <c r="CH23" s="365"/>
      <c r="CI23" s="365"/>
      <c r="CJ23" s="365"/>
      <c r="CK23" s="365"/>
      <c r="CL23" s="365"/>
      <c r="CM23" s="365"/>
      <c r="CN23" s="365"/>
      <c r="CO23" s="365"/>
      <c r="CP23" s="365"/>
      <c r="CQ23" s="407"/>
      <c r="CR23" s="364" t="s">
        <v>377</v>
      </c>
      <c r="CS23" s="365"/>
      <c r="CT23" s="365"/>
      <c r="CU23" s="365"/>
      <c r="CV23" s="365"/>
      <c r="CW23" s="365"/>
      <c r="CX23" s="365"/>
      <c r="CY23" s="407"/>
      <c r="CZ23" s="364" t="s">
        <v>381</v>
      </c>
      <c r="DA23" s="365"/>
      <c r="DB23" s="365"/>
      <c r="DC23" s="407"/>
      <c r="DD23" s="364" t="s">
        <v>301</v>
      </c>
      <c r="DE23" s="365"/>
      <c r="DF23" s="365"/>
      <c r="DG23" s="365"/>
      <c r="DH23" s="365"/>
      <c r="DI23" s="365"/>
      <c r="DJ23" s="365"/>
      <c r="DK23" s="407"/>
      <c r="DL23" s="618" t="s">
        <v>383</v>
      </c>
      <c r="DM23" s="619"/>
      <c r="DN23" s="619"/>
      <c r="DO23" s="619"/>
      <c r="DP23" s="619"/>
      <c r="DQ23" s="619"/>
      <c r="DR23" s="619"/>
      <c r="DS23" s="619"/>
      <c r="DT23" s="619"/>
      <c r="DU23" s="619"/>
      <c r="DV23" s="620"/>
      <c r="DW23" s="364" t="s">
        <v>384</v>
      </c>
      <c r="DX23" s="365"/>
      <c r="DY23" s="365"/>
      <c r="DZ23" s="365"/>
      <c r="EA23" s="365"/>
      <c r="EB23" s="365"/>
      <c r="EC23" s="407"/>
    </row>
    <row r="24" spans="2:133" ht="11.25" customHeight="1" x14ac:dyDescent="0.2">
      <c r="B24" s="596" t="s">
        <v>385</v>
      </c>
      <c r="C24" s="485"/>
      <c r="D24" s="485"/>
      <c r="E24" s="485"/>
      <c r="F24" s="485"/>
      <c r="G24" s="485"/>
      <c r="H24" s="485"/>
      <c r="I24" s="485"/>
      <c r="J24" s="485"/>
      <c r="K24" s="485"/>
      <c r="L24" s="485"/>
      <c r="M24" s="485"/>
      <c r="N24" s="485"/>
      <c r="O24" s="485"/>
      <c r="P24" s="485"/>
      <c r="Q24" s="597"/>
      <c r="R24" s="591" t="s">
        <v>195</v>
      </c>
      <c r="S24" s="370"/>
      <c r="T24" s="370"/>
      <c r="U24" s="370"/>
      <c r="V24" s="370"/>
      <c r="W24" s="370"/>
      <c r="X24" s="370"/>
      <c r="Y24" s="592"/>
      <c r="Z24" s="593" t="s">
        <v>195</v>
      </c>
      <c r="AA24" s="593"/>
      <c r="AB24" s="593"/>
      <c r="AC24" s="593"/>
      <c r="AD24" s="594" t="s">
        <v>195</v>
      </c>
      <c r="AE24" s="594"/>
      <c r="AF24" s="594"/>
      <c r="AG24" s="594"/>
      <c r="AH24" s="594"/>
      <c r="AI24" s="594"/>
      <c r="AJ24" s="594"/>
      <c r="AK24" s="594"/>
      <c r="AL24" s="598" t="s">
        <v>195</v>
      </c>
      <c r="AM24" s="376"/>
      <c r="AN24" s="376"/>
      <c r="AO24" s="599"/>
      <c r="AP24" s="596" t="s">
        <v>386</v>
      </c>
      <c r="AQ24" s="607"/>
      <c r="AR24" s="607"/>
      <c r="AS24" s="607"/>
      <c r="AT24" s="607"/>
      <c r="AU24" s="607"/>
      <c r="AV24" s="607"/>
      <c r="AW24" s="607"/>
      <c r="AX24" s="607"/>
      <c r="AY24" s="607"/>
      <c r="AZ24" s="607"/>
      <c r="BA24" s="607"/>
      <c r="BB24" s="607"/>
      <c r="BC24" s="607"/>
      <c r="BD24" s="607"/>
      <c r="BE24" s="607"/>
      <c r="BF24" s="608"/>
      <c r="BG24" s="591" t="s">
        <v>195</v>
      </c>
      <c r="BH24" s="370"/>
      <c r="BI24" s="370"/>
      <c r="BJ24" s="370"/>
      <c r="BK24" s="370"/>
      <c r="BL24" s="370"/>
      <c r="BM24" s="370"/>
      <c r="BN24" s="592"/>
      <c r="BO24" s="593" t="s">
        <v>195</v>
      </c>
      <c r="BP24" s="593"/>
      <c r="BQ24" s="593"/>
      <c r="BR24" s="593"/>
      <c r="BS24" s="594" t="s">
        <v>195</v>
      </c>
      <c r="BT24" s="594"/>
      <c r="BU24" s="594"/>
      <c r="BV24" s="594"/>
      <c r="BW24" s="594"/>
      <c r="BX24" s="594"/>
      <c r="BY24" s="594"/>
      <c r="BZ24" s="594"/>
      <c r="CA24" s="594"/>
      <c r="CB24" s="595"/>
      <c r="CD24" s="580" t="s">
        <v>387</v>
      </c>
      <c r="CE24" s="581"/>
      <c r="CF24" s="581"/>
      <c r="CG24" s="581"/>
      <c r="CH24" s="581"/>
      <c r="CI24" s="581"/>
      <c r="CJ24" s="581"/>
      <c r="CK24" s="581"/>
      <c r="CL24" s="581"/>
      <c r="CM24" s="581"/>
      <c r="CN24" s="581"/>
      <c r="CO24" s="581"/>
      <c r="CP24" s="581"/>
      <c r="CQ24" s="582"/>
      <c r="CR24" s="583">
        <v>11419371</v>
      </c>
      <c r="CS24" s="584"/>
      <c r="CT24" s="584"/>
      <c r="CU24" s="584"/>
      <c r="CV24" s="584"/>
      <c r="CW24" s="584"/>
      <c r="CX24" s="584"/>
      <c r="CY24" s="585"/>
      <c r="CZ24" s="588">
        <v>43.4</v>
      </c>
      <c r="DA24" s="589"/>
      <c r="DB24" s="589"/>
      <c r="DC24" s="600"/>
      <c r="DD24" s="621">
        <v>7873460</v>
      </c>
      <c r="DE24" s="584"/>
      <c r="DF24" s="584"/>
      <c r="DG24" s="584"/>
      <c r="DH24" s="584"/>
      <c r="DI24" s="584"/>
      <c r="DJ24" s="584"/>
      <c r="DK24" s="585"/>
      <c r="DL24" s="621">
        <v>6894763</v>
      </c>
      <c r="DM24" s="584"/>
      <c r="DN24" s="584"/>
      <c r="DO24" s="584"/>
      <c r="DP24" s="584"/>
      <c r="DQ24" s="584"/>
      <c r="DR24" s="584"/>
      <c r="DS24" s="584"/>
      <c r="DT24" s="584"/>
      <c r="DU24" s="584"/>
      <c r="DV24" s="585"/>
      <c r="DW24" s="588">
        <v>50.3</v>
      </c>
      <c r="DX24" s="589"/>
      <c r="DY24" s="589"/>
      <c r="DZ24" s="589"/>
      <c r="EA24" s="589"/>
      <c r="EB24" s="589"/>
      <c r="EC24" s="590"/>
    </row>
    <row r="25" spans="2:133" ht="11.25" customHeight="1" x14ac:dyDescent="0.2">
      <c r="B25" s="596" t="s">
        <v>83</v>
      </c>
      <c r="C25" s="485"/>
      <c r="D25" s="485"/>
      <c r="E25" s="485"/>
      <c r="F25" s="485"/>
      <c r="G25" s="485"/>
      <c r="H25" s="485"/>
      <c r="I25" s="485"/>
      <c r="J25" s="485"/>
      <c r="K25" s="485"/>
      <c r="L25" s="485"/>
      <c r="M25" s="485"/>
      <c r="N25" s="485"/>
      <c r="O25" s="485"/>
      <c r="P25" s="485"/>
      <c r="Q25" s="597"/>
      <c r="R25" s="591">
        <v>15066659</v>
      </c>
      <c r="S25" s="370"/>
      <c r="T25" s="370"/>
      <c r="U25" s="370"/>
      <c r="V25" s="370"/>
      <c r="W25" s="370"/>
      <c r="X25" s="370"/>
      <c r="Y25" s="592"/>
      <c r="Z25" s="593">
        <v>56.4</v>
      </c>
      <c r="AA25" s="593"/>
      <c r="AB25" s="593"/>
      <c r="AC25" s="593"/>
      <c r="AD25" s="594">
        <v>13521351</v>
      </c>
      <c r="AE25" s="594"/>
      <c r="AF25" s="594"/>
      <c r="AG25" s="594"/>
      <c r="AH25" s="594"/>
      <c r="AI25" s="594"/>
      <c r="AJ25" s="594"/>
      <c r="AK25" s="594"/>
      <c r="AL25" s="598">
        <v>99.4</v>
      </c>
      <c r="AM25" s="376"/>
      <c r="AN25" s="376"/>
      <c r="AO25" s="599"/>
      <c r="AP25" s="596" t="s">
        <v>273</v>
      </c>
      <c r="AQ25" s="607"/>
      <c r="AR25" s="607"/>
      <c r="AS25" s="607"/>
      <c r="AT25" s="607"/>
      <c r="AU25" s="607"/>
      <c r="AV25" s="607"/>
      <c r="AW25" s="607"/>
      <c r="AX25" s="607"/>
      <c r="AY25" s="607"/>
      <c r="AZ25" s="607"/>
      <c r="BA25" s="607"/>
      <c r="BB25" s="607"/>
      <c r="BC25" s="607"/>
      <c r="BD25" s="607"/>
      <c r="BE25" s="607"/>
      <c r="BF25" s="608"/>
      <c r="BG25" s="591" t="s">
        <v>195</v>
      </c>
      <c r="BH25" s="370"/>
      <c r="BI25" s="370"/>
      <c r="BJ25" s="370"/>
      <c r="BK25" s="370"/>
      <c r="BL25" s="370"/>
      <c r="BM25" s="370"/>
      <c r="BN25" s="592"/>
      <c r="BO25" s="593" t="s">
        <v>195</v>
      </c>
      <c r="BP25" s="593"/>
      <c r="BQ25" s="593"/>
      <c r="BR25" s="593"/>
      <c r="BS25" s="594" t="s">
        <v>195</v>
      </c>
      <c r="BT25" s="594"/>
      <c r="BU25" s="594"/>
      <c r="BV25" s="594"/>
      <c r="BW25" s="594"/>
      <c r="BX25" s="594"/>
      <c r="BY25" s="594"/>
      <c r="BZ25" s="594"/>
      <c r="CA25" s="594"/>
      <c r="CB25" s="595"/>
      <c r="CD25" s="596" t="s">
        <v>193</v>
      </c>
      <c r="CE25" s="485"/>
      <c r="CF25" s="485"/>
      <c r="CG25" s="485"/>
      <c r="CH25" s="485"/>
      <c r="CI25" s="485"/>
      <c r="CJ25" s="485"/>
      <c r="CK25" s="485"/>
      <c r="CL25" s="485"/>
      <c r="CM25" s="485"/>
      <c r="CN25" s="485"/>
      <c r="CO25" s="485"/>
      <c r="CP25" s="485"/>
      <c r="CQ25" s="597"/>
      <c r="CR25" s="591">
        <v>4154915</v>
      </c>
      <c r="CS25" s="622"/>
      <c r="CT25" s="622"/>
      <c r="CU25" s="622"/>
      <c r="CV25" s="622"/>
      <c r="CW25" s="622"/>
      <c r="CX25" s="622"/>
      <c r="CY25" s="623"/>
      <c r="CZ25" s="598">
        <v>15.8</v>
      </c>
      <c r="DA25" s="624"/>
      <c r="DB25" s="624"/>
      <c r="DC25" s="625"/>
      <c r="DD25" s="601">
        <v>3701509</v>
      </c>
      <c r="DE25" s="622"/>
      <c r="DF25" s="622"/>
      <c r="DG25" s="622"/>
      <c r="DH25" s="622"/>
      <c r="DI25" s="622"/>
      <c r="DJ25" s="622"/>
      <c r="DK25" s="623"/>
      <c r="DL25" s="601">
        <v>3441873</v>
      </c>
      <c r="DM25" s="622"/>
      <c r="DN25" s="622"/>
      <c r="DO25" s="622"/>
      <c r="DP25" s="622"/>
      <c r="DQ25" s="622"/>
      <c r="DR25" s="622"/>
      <c r="DS25" s="622"/>
      <c r="DT25" s="622"/>
      <c r="DU25" s="622"/>
      <c r="DV25" s="623"/>
      <c r="DW25" s="598">
        <v>25.1</v>
      </c>
      <c r="DX25" s="624"/>
      <c r="DY25" s="624"/>
      <c r="DZ25" s="624"/>
      <c r="EA25" s="624"/>
      <c r="EB25" s="624"/>
      <c r="EC25" s="626"/>
    </row>
    <row r="26" spans="2:133" ht="11.25" customHeight="1" x14ac:dyDescent="0.2">
      <c r="B26" s="596" t="s">
        <v>390</v>
      </c>
      <c r="C26" s="485"/>
      <c r="D26" s="485"/>
      <c r="E26" s="485"/>
      <c r="F26" s="485"/>
      <c r="G26" s="485"/>
      <c r="H26" s="485"/>
      <c r="I26" s="485"/>
      <c r="J26" s="485"/>
      <c r="K26" s="485"/>
      <c r="L26" s="485"/>
      <c r="M26" s="485"/>
      <c r="N26" s="485"/>
      <c r="O26" s="485"/>
      <c r="P26" s="485"/>
      <c r="Q26" s="597"/>
      <c r="R26" s="591">
        <v>3814</v>
      </c>
      <c r="S26" s="370"/>
      <c r="T26" s="370"/>
      <c r="U26" s="370"/>
      <c r="V26" s="370"/>
      <c r="W26" s="370"/>
      <c r="X26" s="370"/>
      <c r="Y26" s="592"/>
      <c r="Z26" s="593">
        <v>0</v>
      </c>
      <c r="AA26" s="593"/>
      <c r="AB26" s="593"/>
      <c r="AC26" s="593"/>
      <c r="AD26" s="594">
        <v>3814</v>
      </c>
      <c r="AE26" s="594"/>
      <c r="AF26" s="594"/>
      <c r="AG26" s="594"/>
      <c r="AH26" s="594"/>
      <c r="AI26" s="594"/>
      <c r="AJ26" s="594"/>
      <c r="AK26" s="594"/>
      <c r="AL26" s="598">
        <v>0</v>
      </c>
      <c r="AM26" s="376"/>
      <c r="AN26" s="376"/>
      <c r="AO26" s="599"/>
      <c r="AP26" s="596" t="s">
        <v>393</v>
      </c>
      <c r="AQ26" s="607"/>
      <c r="AR26" s="607"/>
      <c r="AS26" s="607"/>
      <c r="AT26" s="607"/>
      <c r="AU26" s="607"/>
      <c r="AV26" s="607"/>
      <c r="AW26" s="607"/>
      <c r="AX26" s="607"/>
      <c r="AY26" s="607"/>
      <c r="AZ26" s="607"/>
      <c r="BA26" s="607"/>
      <c r="BB26" s="607"/>
      <c r="BC26" s="607"/>
      <c r="BD26" s="607"/>
      <c r="BE26" s="607"/>
      <c r="BF26" s="608"/>
      <c r="BG26" s="591" t="s">
        <v>195</v>
      </c>
      <c r="BH26" s="370"/>
      <c r="BI26" s="370"/>
      <c r="BJ26" s="370"/>
      <c r="BK26" s="370"/>
      <c r="BL26" s="370"/>
      <c r="BM26" s="370"/>
      <c r="BN26" s="592"/>
      <c r="BO26" s="593" t="s">
        <v>195</v>
      </c>
      <c r="BP26" s="593"/>
      <c r="BQ26" s="593"/>
      <c r="BR26" s="593"/>
      <c r="BS26" s="594" t="s">
        <v>195</v>
      </c>
      <c r="BT26" s="594"/>
      <c r="BU26" s="594"/>
      <c r="BV26" s="594"/>
      <c r="BW26" s="594"/>
      <c r="BX26" s="594"/>
      <c r="BY26" s="594"/>
      <c r="BZ26" s="594"/>
      <c r="CA26" s="594"/>
      <c r="CB26" s="595"/>
      <c r="CD26" s="596" t="s">
        <v>122</v>
      </c>
      <c r="CE26" s="485"/>
      <c r="CF26" s="485"/>
      <c r="CG26" s="485"/>
      <c r="CH26" s="485"/>
      <c r="CI26" s="485"/>
      <c r="CJ26" s="485"/>
      <c r="CK26" s="485"/>
      <c r="CL26" s="485"/>
      <c r="CM26" s="485"/>
      <c r="CN26" s="485"/>
      <c r="CO26" s="485"/>
      <c r="CP26" s="485"/>
      <c r="CQ26" s="597"/>
      <c r="CR26" s="591">
        <v>2322726</v>
      </c>
      <c r="CS26" s="370"/>
      <c r="CT26" s="370"/>
      <c r="CU26" s="370"/>
      <c r="CV26" s="370"/>
      <c r="CW26" s="370"/>
      <c r="CX26" s="370"/>
      <c r="CY26" s="592"/>
      <c r="CZ26" s="598">
        <v>8.8000000000000007</v>
      </c>
      <c r="DA26" s="624"/>
      <c r="DB26" s="624"/>
      <c r="DC26" s="625"/>
      <c r="DD26" s="601">
        <v>2072109</v>
      </c>
      <c r="DE26" s="370"/>
      <c r="DF26" s="370"/>
      <c r="DG26" s="370"/>
      <c r="DH26" s="370"/>
      <c r="DI26" s="370"/>
      <c r="DJ26" s="370"/>
      <c r="DK26" s="592"/>
      <c r="DL26" s="601" t="s">
        <v>195</v>
      </c>
      <c r="DM26" s="370"/>
      <c r="DN26" s="370"/>
      <c r="DO26" s="370"/>
      <c r="DP26" s="370"/>
      <c r="DQ26" s="370"/>
      <c r="DR26" s="370"/>
      <c r="DS26" s="370"/>
      <c r="DT26" s="370"/>
      <c r="DU26" s="370"/>
      <c r="DV26" s="592"/>
      <c r="DW26" s="598" t="s">
        <v>195</v>
      </c>
      <c r="DX26" s="624"/>
      <c r="DY26" s="624"/>
      <c r="DZ26" s="624"/>
      <c r="EA26" s="624"/>
      <c r="EB26" s="624"/>
      <c r="EC26" s="626"/>
    </row>
    <row r="27" spans="2:133" ht="11.25" customHeight="1" x14ac:dyDescent="0.2">
      <c r="B27" s="596" t="s">
        <v>154</v>
      </c>
      <c r="C27" s="485"/>
      <c r="D27" s="485"/>
      <c r="E27" s="485"/>
      <c r="F27" s="485"/>
      <c r="G27" s="485"/>
      <c r="H27" s="485"/>
      <c r="I27" s="485"/>
      <c r="J27" s="485"/>
      <c r="K27" s="485"/>
      <c r="L27" s="485"/>
      <c r="M27" s="485"/>
      <c r="N27" s="485"/>
      <c r="O27" s="485"/>
      <c r="P27" s="485"/>
      <c r="Q27" s="597"/>
      <c r="R27" s="591">
        <v>208570</v>
      </c>
      <c r="S27" s="370"/>
      <c r="T27" s="370"/>
      <c r="U27" s="370"/>
      <c r="V27" s="370"/>
      <c r="W27" s="370"/>
      <c r="X27" s="370"/>
      <c r="Y27" s="592"/>
      <c r="Z27" s="593">
        <v>0.8</v>
      </c>
      <c r="AA27" s="593"/>
      <c r="AB27" s="593"/>
      <c r="AC27" s="593"/>
      <c r="AD27" s="594" t="s">
        <v>195</v>
      </c>
      <c r="AE27" s="594"/>
      <c r="AF27" s="594"/>
      <c r="AG27" s="594"/>
      <c r="AH27" s="594"/>
      <c r="AI27" s="594"/>
      <c r="AJ27" s="594"/>
      <c r="AK27" s="594"/>
      <c r="AL27" s="598" t="s">
        <v>195</v>
      </c>
      <c r="AM27" s="376"/>
      <c r="AN27" s="376"/>
      <c r="AO27" s="599"/>
      <c r="AP27" s="596" t="s">
        <v>394</v>
      </c>
      <c r="AQ27" s="485"/>
      <c r="AR27" s="485"/>
      <c r="AS27" s="485"/>
      <c r="AT27" s="485"/>
      <c r="AU27" s="485"/>
      <c r="AV27" s="485"/>
      <c r="AW27" s="485"/>
      <c r="AX27" s="485"/>
      <c r="AY27" s="485"/>
      <c r="AZ27" s="485"/>
      <c r="BA27" s="485"/>
      <c r="BB27" s="485"/>
      <c r="BC27" s="485"/>
      <c r="BD27" s="485"/>
      <c r="BE27" s="485"/>
      <c r="BF27" s="597"/>
      <c r="BG27" s="591">
        <v>7245275</v>
      </c>
      <c r="BH27" s="370"/>
      <c r="BI27" s="370"/>
      <c r="BJ27" s="370"/>
      <c r="BK27" s="370"/>
      <c r="BL27" s="370"/>
      <c r="BM27" s="370"/>
      <c r="BN27" s="592"/>
      <c r="BO27" s="593">
        <v>100</v>
      </c>
      <c r="BP27" s="593"/>
      <c r="BQ27" s="593"/>
      <c r="BR27" s="593"/>
      <c r="BS27" s="594">
        <v>79479</v>
      </c>
      <c r="BT27" s="594"/>
      <c r="BU27" s="594"/>
      <c r="BV27" s="594"/>
      <c r="BW27" s="594"/>
      <c r="BX27" s="594"/>
      <c r="BY27" s="594"/>
      <c r="BZ27" s="594"/>
      <c r="CA27" s="594"/>
      <c r="CB27" s="595"/>
      <c r="CD27" s="596" t="s">
        <v>219</v>
      </c>
      <c r="CE27" s="485"/>
      <c r="CF27" s="485"/>
      <c r="CG27" s="485"/>
      <c r="CH27" s="485"/>
      <c r="CI27" s="485"/>
      <c r="CJ27" s="485"/>
      <c r="CK27" s="485"/>
      <c r="CL27" s="485"/>
      <c r="CM27" s="485"/>
      <c r="CN27" s="485"/>
      <c r="CO27" s="485"/>
      <c r="CP27" s="485"/>
      <c r="CQ27" s="597"/>
      <c r="CR27" s="591">
        <v>4959131</v>
      </c>
      <c r="CS27" s="622"/>
      <c r="CT27" s="622"/>
      <c r="CU27" s="622"/>
      <c r="CV27" s="622"/>
      <c r="CW27" s="622"/>
      <c r="CX27" s="622"/>
      <c r="CY27" s="623"/>
      <c r="CZ27" s="598">
        <v>18.899999999999999</v>
      </c>
      <c r="DA27" s="624"/>
      <c r="DB27" s="624"/>
      <c r="DC27" s="625"/>
      <c r="DD27" s="601">
        <v>1880495</v>
      </c>
      <c r="DE27" s="622"/>
      <c r="DF27" s="622"/>
      <c r="DG27" s="622"/>
      <c r="DH27" s="622"/>
      <c r="DI27" s="622"/>
      <c r="DJ27" s="622"/>
      <c r="DK27" s="623"/>
      <c r="DL27" s="601">
        <v>1161434</v>
      </c>
      <c r="DM27" s="622"/>
      <c r="DN27" s="622"/>
      <c r="DO27" s="622"/>
      <c r="DP27" s="622"/>
      <c r="DQ27" s="622"/>
      <c r="DR27" s="622"/>
      <c r="DS27" s="622"/>
      <c r="DT27" s="622"/>
      <c r="DU27" s="622"/>
      <c r="DV27" s="623"/>
      <c r="DW27" s="598">
        <v>8.5</v>
      </c>
      <c r="DX27" s="624"/>
      <c r="DY27" s="624"/>
      <c r="DZ27" s="624"/>
      <c r="EA27" s="624"/>
      <c r="EB27" s="624"/>
      <c r="EC27" s="626"/>
    </row>
    <row r="28" spans="2:133" ht="11.25" customHeight="1" x14ac:dyDescent="0.2">
      <c r="B28" s="596" t="s">
        <v>316</v>
      </c>
      <c r="C28" s="485"/>
      <c r="D28" s="485"/>
      <c r="E28" s="485"/>
      <c r="F28" s="485"/>
      <c r="G28" s="485"/>
      <c r="H28" s="485"/>
      <c r="I28" s="485"/>
      <c r="J28" s="485"/>
      <c r="K28" s="485"/>
      <c r="L28" s="485"/>
      <c r="M28" s="485"/>
      <c r="N28" s="485"/>
      <c r="O28" s="485"/>
      <c r="P28" s="485"/>
      <c r="Q28" s="597"/>
      <c r="R28" s="591">
        <v>226422</v>
      </c>
      <c r="S28" s="370"/>
      <c r="T28" s="370"/>
      <c r="U28" s="370"/>
      <c r="V28" s="370"/>
      <c r="W28" s="370"/>
      <c r="X28" s="370"/>
      <c r="Y28" s="592"/>
      <c r="Z28" s="593">
        <v>0.8</v>
      </c>
      <c r="AA28" s="593"/>
      <c r="AB28" s="593"/>
      <c r="AC28" s="593"/>
      <c r="AD28" s="594">
        <v>33532</v>
      </c>
      <c r="AE28" s="594"/>
      <c r="AF28" s="594"/>
      <c r="AG28" s="594"/>
      <c r="AH28" s="594"/>
      <c r="AI28" s="594"/>
      <c r="AJ28" s="594"/>
      <c r="AK28" s="594"/>
      <c r="AL28" s="598">
        <v>0.2</v>
      </c>
      <c r="AM28" s="376"/>
      <c r="AN28" s="376"/>
      <c r="AO28" s="599"/>
      <c r="AP28" s="596"/>
      <c r="AQ28" s="485"/>
      <c r="AR28" s="485"/>
      <c r="AS28" s="485"/>
      <c r="AT28" s="485"/>
      <c r="AU28" s="485"/>
      <c r="AV28" s="485"/>
      <c r="AW28" s="485"/>
      <c r="AX28" s="485"/>
      <c r="AY28" s="485"/>
      <c r="AZ28" s="485"/>
      <c r="BA28" s="485"/>
      <c r="BB28" s="485"/>
      <c r="BC28" s="485"/>
      <c r="BD28" s="485"/>
      <c r="BE28" s="485"/>
      <c r="BF28" s="597"/>
      <c r="BG28" s="591"/>
      <c r="BH28" s="370"/>
      <c r="BI28" s="370"/>
      <c r="BJ28" s="370"/>
      <c r="BK28" s="370"/>
      <c r="BL28" s="370"/>
      <c r="BM28" s="370"/>
      <c r="BN28" s="592"/>
      <c r="BO28" s="593"/>
      <c r="BP28" s="593"/>
      <c r="BQ28" s="593"/>
      <c r="BR28" s="593"/>
      <c r="BS28" s="601"/>
      <c r="BT28" s="370"/>
      <c r="BU28" s="370"/>
      <c r="BV28" s="370"/>
      <c r="BW28" s="370"/>
      <c r="BX28" s="370"/>
      <c r="BY28" s="370"/>
      <c r="BZ28" s="370"/>
      <c r="CA28" s="370"/>
      <c r="CB28" s="602"/>
      <c r="CD28" s="596" t="s">
        <v>388</v>
      </c>
      <c r="CE28" s="485"/>
      <c r="CF28" s="485"/>
      <c r="CG28" s="485"/>
      <c r="CH28" s="485"/>
      <c r="CI28" s="485"/>
      <c r="CJ28" s="485"/>
      <c r="CK28" s="485"/>
      <c r="CL28" s="485"/>
      <c r="CM28" s="485"/>
      <c r="CN28" s="485"/>
      <c r="CO28" s="485"/>
      <c r="CP28" s="485"/>
      <c r="CQ28" s="597"/>
      <c r="CR28" s="591">
        <v>2305325</v>
      </c>
      <c r="CS28" s="370"/>
      <c r="CT28" s="370"/>
      <c r="CU28" s="370"/>
      <c r="CV28" s="370"/>
      <c r="CW28" s="370"/>
      <c r="CX28" s="370"/>
      <c r="CY28" s="592"/>
      <c r="CZ28" s="598">
        <v>8.8000000000000007</v>
      </c>
      <c r="DA28" s="624"/>
      <c r="DB28" s="624"/>
      <c r="DC28" s="625"/>
      <c r="DD28" s="601">
        <v>2291456</v>
      </c>
      <c r="DE28" s="370"/>
      <c r="DF28" s="370"/>
      <c r="DG28" s="370"/>
      <c r="DH28" s="370"/>
      <c r="DI28" s="370"/>
      <c r="DJ28" s="370"/>
      <c r="DK28" s="592"/>
      <c r="DL28" s="601">
        <v>2291456</v>
      </c>
      <c r="DM28" s="370"/>
      <c r="DN28" s="370"/>
      <c r="DO28" s="370"/>
      <c r="DP28" s="370"/>
      <c r="DQ28" s="370"/>
      <c r="DR28" s="370"/>
      <c r="DS28" s="370"/>
      <c r="DT28" s="370"/>
      <c r="DU28" s="370"/>
      <c r="DV28" s="592"/>
      <c r="DW28" s="598">
        <v>16.7</v>
      </c>
      <c r="DX28" s="624"/>
      <c r="DY28" s="624"/>
      <c r="DZ28" s="624"/>
      <c r="EA28" s="624"/>
      <c r="EB28" s="624"/>
      <c r="EC28" s="626"/>
    </row>
    <row r="29" spans="2:133" ht="11.25" customHeight="1" x14ac:dyDescent="0.2">
      <c r="B29" s="596" t="s">
        <v>19</v>
      </c>
      <c r="C29" s="485"/>
      <c r="D29" s="485"/>
      <c r="E29" s="485"/>
      <c r="F29" s="485"/>
      <c r="G29" s="485"/>
      <c r="H29" s="485"/>
      <c r="I29" s="485"/>
      <c r="J29" s="485"/>
      <c r="K29" s="485"/>
      <c r="L29" s="485"/>
      <c r="M29" s="485"/>
      <c r="N29" s="485"/>
      <c r="O29" s="485"/>
      <c r="P29" s="485"/>
      <c r="Q29" s="597"/>
      <c r="R29" s="591">
        <v>121629</v>
      </c>
      <c r="S29" s="370"/>
      <c r="T29" s="370"/>
      <c r="U29" s="370"/>
      <c r="V29" s="370"/>
      <c r="W29" s="370"/>
      <c r="X29" s="370"/>
      <c r="Y29" s="592"/>
      <c r="Z29" s="593">
        <v>0.5</v>
      </c>
      <c r="AA29" s="593"/>
      <c r="AB29" s="593"/>
      <c r="AC29" s="593"/>
      <c r="AD29" s="594" t="s">
        <v>195</v>
      </c>
      <c r="AE29" s="594"/>
      <c r="AF29" s="594"/>
      <c r="AG29" s="594"/>
      <c r="AH29" s="594"/>
      <c r="AI29" s="594"/>
      <c r="AJ29" s="594"/>
      <c r="AK29" s="594"/>
      <c r="AL29" s="598" t="s">
        <v>195</v>
      </c>
      <c r="AM29" s="376"/>
      <c r="AN29" s="376"/>
      <c r="AO29" s="599"/>
      <c r="AP29" s="609"/>
      <c r="AQ29" s="610"/>
      <c r="AR29" s="610"/>
      <c r="AS29" s="610"/>
      <c r="AT29" s="610"/>
      <c r="AU29" s="610"/>
      <c r="AV29" s="610"/>
      <c r="AW29" s="610"/>
      <c r="AX29" s="610"/>
      <c r="AY29" s="610"/>
      <c r="AZ29" s="610"/>
      <c r="BA29" s="610"/>
      <c r="BB29" s="610"/>
      <c r="BC29" s="610"/>
      <c r="BD29" s="610"/>
      <c r="BE29" s="610"/>
      <c r="BF29" s="611"/>
      <c r="BG29" s="591"/>
      <c r="BH29" s="370"/>
      <c r="BI29" s="370"/>
      <c r="BJ29" s="370"/>
      <c r="BK29" s="370"/>
      <c r="BL29" s="370"/>
      <c r="BM29" s="370"/>
      <c r="BN29" s="592"/>
      <c r="BO29" s="593"/>
      <c r="BP29" s="593"/>
      <c r="BQ29" s="593"/>
      <c r="BR29" s="593"/>
      <c r="BS29" s="594"/>
      <c r="BT29" s="594"/>
      <c r="BU29" s="594"/>
      <c r="BV29" s="594"/>
      <c r="BW29" s="594"/>
      <c r="BX29" s="594"/>
      <c r="BY29" s="594"/>
      <c r="BZ29" s="594"/>
      <c r="CA29" s="594"/>
      <c r="CB29" s="595"/>
      <c r="CD29" s="571" t="s">
        <v>173</v>
      </c>
      <c r="CE29" s="564"/>
      <c r="CF29" s="596" t="s">
        <v>24</v>
      </c>
      <c r="CG29" s="485"/>
      <c r="CH29" s="485"/>
      <c r="CI29" s="485"/>
      <c r="CJ29" s="485"/>
      <c r="CK29" s="485"/>
      <c r="CL29" s="485"/>
      <c r="CM29" s="485"/>
      <c r="CN29" s="485"/>
      <c r="CO29" s="485"/>
      <c r="CP29" s="485"/>
      <c r="CQ29" s="597"/>
      <c r="CR29" s="591">
        <v>2304896</v>
      </c>
      <c r="CS29" s="622"/>
      <c r="CT29" s="622"/>
      <c r="CU29" s="622"/>
      <c r="CV29" s="622"/>
      <c r="CW29" s="622"/>
      <c r="CX29" s="622"/>
      <c r="CY29" s="623"/>
      <c r="CZ29" s="598">
        <v>8.8000000000000007</v>
      </c>
      <c r="DA29" s="624"/>
      <c r="DB29" s="624"/>
      <c r="DC29" s="625"/>
      <c r="DD29" s="601">
        <v>2291027</v>
      </c>
      <c r="DE29" s="622"/>
      <c r="DF29" s="622"/>
      <c r="DG29" s="622"/>
      <c r="DH29" s="622"/>
      <c r="DI29" s="622"/>
      <c r="DJ29" s="622"/>
      <c r="DK29" s="623"/>
      <c r="DL29" s="601">
        <v>2291027</v>
      </c>
      <c r="DM29" s="622"/>
      <c r="DN29" s="622"/>
      <c r="DO29" s="622"/>
      <c r="DP29" s="622"/>
      <c r="DQ29" s="622"/>
      <c r="DR29" s="622"/>
      <c r="DS29" s="622"/>
      <c r="DT29" s="622"/>
      <c r="DU29" s="622"/>
      <c r="DV29" s="623"/>
      <c r="DW29" s="598">
        <v>16.7</v>
      </c>
      <c r="DX29" s="624"/>
      <c r="DY29" s="624"/>
      <c r="DZ29" s="624"/>
      <c r="EA29" s="624"/>
      <c r="EB29" s="624"/>
      <c r="EC29" s="626"/>
    </row>
    <row r="30" spans="2:133" ht="11.25" customHeight="1" x14ac:dyDescent="0.2">
      <c r="B30" s="596" t="s">
        <v>346</v>
      </c>
      <c r="C30" s="485"/>
      <c r="D30" s="485"/>
      <c r="E30" s="485"/>
      <c r="F30" s="485"/>
      <c r="G30" s="485"/>
      <c r="H30" s="485"/>
      <c r="I30" s="485"/>
      <c r="J30" s="485"/>
      <c r="K30" s="485"/>
      <c r="L30" s="485"/>
      <c r="M30" s="485"/>
      <c r="N30" s="485"/>
      <c r="O30" s="485"/>
      <c r="P30" s="485"/>
      <c r="Q30" s="597"/>
      <c r="R30" s="591">
        <v>4011826</v>
      </c>
      <c r="S30" s="370"/>
      <c r="T30" s="370"/>
      <c r="U30" s="370"/>
      <c r="V30" s="370"/>
      <c r="W30" s="370"/>
      <c r="X30" s="370"/>
      <c r="Y30" s="592"/>
      <c r="Z30" s="593">
        <v>15</v>
      </c>
      <c r="AA30" s="593"/>
      <c r="AB30" s="593"/>
      <c r="AC30" s="593"/>
      <c r="AD30" s="594" t="s">
        <v>195</v>
      </c>
      <c r="AE30" s="594"/>
      <c r="AF30" s="594"/>
      <c r="AG30" s="594"/>
      <c r="AH30" s="594"/>
      <c r="AI30" s="594"/>
      <c r="AJ30" s="594"/>
      <c r="AK30" s="594"/>
      <c r="AL30" s="598" t="s">
        <v>195</v>
      </c>
      <c r="AM30" s="376"/>
      <c r="AN30" s="376"/>
      <c r="AO30" s="599"/>
      <c r="AP30" s="364" t="s">
        <v>318</v>
      </c>
      <c r="AQ30" s="365"/>
      <c r="AR30" s="365"/>
      <c r="AS30" s="365"/>
      <c r="AT30" s="365"/>
      <c r="AU30" s="365"/>
      <c r="AV30" s="365"/>
      <c r="AW30" s="365"/>
      <c r="AX30" s="365"/>
      <c r="AY30" s="365"/>
      <c r="AZ30" s="365"/>
      <c r="BA30" s="365"/>
      <c r="BB30" s="365"/>
      <c r="BC30" s="365"/>
      <c r="BD30" s="365"/>
      <c r="BE30" s="365"/>
      <c r="BF30" s="407"/>
      <c r="BG30" s="364" t="s">
        <v>397</v>
      </c>
      <c r="BH30" s="627"/>
      <c r="BI30" s="627"/>
      <c r="BJ30" s="627"/>
      <c r="BK30" s="627"/>
      <c r="BL30" s="627"/>
      <c r="BM30" s="627"/>
      <c r="BN30" s="627"/>
      <c r="BO30" s="627"/>
      <c r="BP30" s="627"/>
      <c r="BQ30" s="628"/>
      <c r="BR30" s="364" t="s">
        <v>398</v>
      </c>
      <c r="BS30" s="627"/>
      <c r="BT30" s="627"/>
      <c r="BU30" s="627"/>
      <c r="BV30" s="627"/>
      <c r="BW30" s="627"/>
      <c r="BX30" s="627"/>
      <c r="BY30" s="627"/>
      <c r="BZ30" s="627"/>
      <c r="CA30" s="627"/>
      <c r="CB30" s="628"/>
      <c r="CD30" s="572"/>
      <c r="CE30" s="567"/>
      <c r="CF30" s="596" t="s">
        <v>399</v>
      </c>
      <c r="CG30" s="485"/>
      <c r="CH30" s="485"/>
      <c r="CI30" s="485"/>
      <c r="CJ30" s="485"/>
      <c r="CK30" s="485"/>
      <c r="CL30" s="485"/>
      <c r="CM30" s="485"/>
      <c r="CN30" s="485"/>
      <c r="CO30" s="485"/>
      <c r="CP30" s="485"/>
      <c r="CQ30" s="597"/>
      <c r="CR30" s="591">
        <v>2194180</v>
      </c>
      <c r="CS30" s="370"/>
      <c r="CT30" s="370"/>
      <c r="CU30" s="370"/>
      <c r="CV30" s="370"/>
      <c r="CW30" s="370"/>
      <c r="CX30" s="370"/>
      <c r="CY30" s="592"/>
      <c r="CZ30" s="598">
        <v>8.3000000000000007</v>
      </c>
      <c r="DA30" s="624"/>
      <c r="DB30" s="624"/>
      <c r="DC30" s="625"/>
      <c r="DD30" s="601">
        <v>2181566</v>
      </c>
      <c r="DE30" s="370"/>
      <c r="DF30" s="370"/>
      <c r="DG30" s="370"/>
      <c r="DH30" s="370"/>
      <c r="DI30" s="370"/>
      <c r="DJ30" s="370"/>
      <c r="DK30" s="592"/>
      <c r="DL30" s="601">
        <v>2181566</v>
      </c>
      <c r="DM30" s="370"/>
      <c r="DN30" s="370"/>
      <c r="DO30" s="370"/>
      <c r="DP30" s="370"/>
      <c r="DQ30" s="370"/>
      <c r="DR30" s="370"/>
      <c r="DS30" s="370"/>
      <c r="DT30" s="370"/>
      <c r="DU30" s="370"/>
      <c r="DV30" s="592"/>
      <c r="DW30" s="598">
        <v>15.9</v>
      </c>
      <c r="DX30" s="624"/>
      <c r="DY30" s="624"/>
      <c r="DZ30" s="624"/>
      <c r="EA30" s="624"/>
      <c r="EB30" s="624"/>
      <c r="EC30" s="626"/>
    </row>
    <row r="31" spans="2:133" ht="11.25" customHeight="1" x14ac:dyDescent="0.2">
      <c r="B31" s="604" t="s">
        <v>53</v>
      </c>
      <c r="C31" s="605"/>
      <c r="D31" s="605"/>
      <c r="E31" s="605"/>
      <c r="F31" s="605"/>
      <c r="G31" s="605"/>
      <c r="H31" s="605"/>
      <c r="I31" s="605"/>
      <c r="J31" s="605"/>
      <c r="K31" s="605"/>
      <c r="L31" s="605"/>
      <c r="M31" s="605"/>
      <c r="N31" s="605"/>
      <c r="O31" s="605"/>
      <c r="P31" s="605"/>
      <c r="Q31" s="606"/>
      <c r="R31" s="591" t="s">
        <v>195</v>
      </c>
      <c r="S31" s="370"/>
      <c r="T31" s="370"/>
      <c r="U31" s="370"/>
      <c r="V31" s="370"/>
      <c r="W31" s="370"/>
      <c r="X31" s="370"/>
      <c r="Y31" s="592"/>
      <c r="Z31" s="593" t="s">
        <v>195</v>
      </c>
      <c r="AA31" s="593"/>
      <c r="AB31" s="593"/>
      <c r="AC31" s="593"/>
      <c r="AD31" s="594" t="s">
        <v>195</v>
      </c>
      <c r="AE31" s="594"/>
      <c r="AF31" s="594"/>
      <c r="AG31" s="594"/>
      <c r="AH31" s="594"/>
      <c r="AI31" s="594"/>
      <c r="AJ31" s="594"/>
      <c r="AK31" s="594"/>
      <c r="AL31" s="598" t="s">
        <v>195</v>
      </c>
      <c r="AM31" s="376"/>
      <c r="AN31" s="376"/>
      <c r="AO31" s="599"/>
      <c r="AP31" s="545" t="s">
        <v>7</v>
      </c>
      <c r="AQ31" s="546"/>
      <c r="AR31" s="546"/>
      <c r="AS31" s="546"/>
      <c r="AT31" s="674" t="s">
        <v>400</v>
      </c>
      <c r="AU31" s="42"/>
      <c r="AV31" s="42"/>
      <c r="AW31" s="42"/>
      <c r="AX31" s="580" t="s">
        <v>274</v>
      </c>
      <c r="AY31" s="581"/>
      <c r="AZ31" s="581"/>
      <c r="BA31" s="581"/>
      <c r="BB31" s="581"/>
      <c r="BC31" s="581"/>
      <c r="BD31" s="581"/>
      <c r="BE31" s="581"/>
      <c r="BF31" s="582"/>
      <c r="BG31" s="629">
        <v>99.5</v>
      </c>
      <c r="BH31" s="630"/>
      <c r="BI31" s="630"/>
      <c r="BJ31" s="630"/>
      <c r="BK31" s="630"/>
      <c r="BL31" s="630"/>
      <c r="BM31" s="589">
        <v>98.4</v>
      </c>
      <c r="BN31" s="630"/>
      <c r="BO31" s="630"/>
      <c r="BP31" s="630"/>
      <c r="BQ31" s="631"/>
      <c r="BR31" s="629">
        <v>99.5</v>
      </c>
      <c r="BS31" s="630"/>
      <c r="BT31" s="630"/>
      <c r="BU31" s="630"/>
      <c r="BV31" s="630"/>
      <c r="BW31" s="630"/>
      <c r="BX31" s="589">
        <v>98.3</v>
      </c>
      <c r="BY31" s="630"/>
      <c r="BZ31" s="630"/>
      <c r="CA31" s="630"/>
      <c r="CB31" s="631"/>
      <c r="CD31" s="572"/>
      <c r="CE31" s="567"/>
      <c r="CF31" s="596" t="s">
        <v>317</v>
      </c>
      <c r="CG31" s="485"/>
      <c r="CH31" s="485"/>
      <c r="CI31" s="485"/>
      <c r="CJ31" s="485"/>
      <c r="CK31" s="485"/>
      <c r="CL31" s="485"/>
      <c r="CM31" s="485"/>
      <c r="CN31" s="485"/>
      <c r="CO31" s="485"/>
      <c r="CP31" s="485"/>
      <c r="CQ31" s="597"/>
      <c r="CR31" s="591">
        <v>110716</v>
      </c>
      <c r="CS31" s="622"/>
      <c r="CT31" s="622"/>
      <c r="CU31" s="622"/>
      <c r="CV31" s="622"/>
      <c r="CW31" s="622"/>
      <c r="CX31" s="622"/>
      <c r="CY31" s="623"/>
      <c r="CZ31" s="598">
        <v>0.4</v>
      </c>
      <c r="DA31" s="624"/>
      <c r="DB31" s="624"/>
      <c r="DC31" s="625"/>
      <c r="DD31" s="601">
        <v>109461</v>
      </c>
      <c r="DE31" s="622"/>
      <c r="DF31" s="622"/>
      <c r="DG31" s="622"/>
      <c r="DH31" s="622"/>
      <c r="DI31" s="622"/>
      <c r="DJ31" s="622"/>
      <c r="DK31" s="623"/>
      <c r="DL31" s="601">
        <v>109461</v>
      </c>
      <c r="DM31" s="622"/>
      <c r="DN31" s="622"/>
      <c r="DO31" s="622"/>
      <c r="DP31" s="622"/>
      <c r="DQ31" s="622"/>
      <c r="DR31" s="622"/>
      <c r="DS31" s="622"/>
      <c r="DT31" s="622"/>
      <c r="DU31" s="622"/>
      <c r="DV31" s="623"/>
      <c r="DW31" s="598">
        <v>0.8</v>
      </c>
      <c r="DX31" s="624"/>
      <c r="DY31" s="624"/>
      <c r="DZ31" s="624"/>
      <c r="EA31" s="624"/>
      <c r="EB31" s="624"/>
      <c r="EC31" s="626"/>
    </row>
    <row r="32" spans="2:133" ht="11.25" customHeight="1" x14ac:dyDescent="0.2">
      <c r="B32" s="596" t="s">
        <v>401</v>
      </c>
      <c r="C32" s="485"/>
      <c r="D32" s="485"/>
      <c r="E32" s="485"/>
      <c r="F32" s="485"/>
      <c r="G32" s="485"/>
      <c r="H32" s="485"/>
      <c r="I32" s="485"/>
      <c r="J32" s="485"/>
      <c r="K32" s="485"/>
      <c r="L32" s="485"/>
      <c r="M32" s="485"/>
      <c r="N32" s="485"/>
      <c r="O32" s="485"/>
      <c r="P32" s="485"/>
      <c r="Q32" s="597"/>
      <c r="R32" s="591">
        <v>1776254</v>
      </c>
      <c r="S32" s="370"/>
      <c r="T32" s="370"/>
      <c r="U32" s="370"/>
      <c r="V32" s="370"/>
      <c r="W32" s="370"/>
      <c r="X32" s="370"/>
      <c r="Y32" s="592"/>
      <c r="Z32" s="593">
        <v>6.7</v>
      </c>
      <c r="AA32" s="593"/>
      <c r="AB32" s="593"/>
      <c r="AC32" s="593"/>
      <c r="AD32" s="594" t="s">
        <v>195</v>
      </c>
      <c r="AE32" s="594"/>
      <c r="AF32" s="594"/>
      <c r="AG32" s="594"/>
      <c r="AH32" s="594"/>
      <c r="AI32" s="594"/>
      <c r="AJ32" s="594"/>
      <c r="AK32" s="594"/>
      <c r="AL32" s="598" t="s">
        <v>195</v>
      </c>
      <c r="AM32" s="376"/>
      <c r="AN32" s="376"/>
      <c r="AO32" s="599"/>
      <c r="AP32" s="673"/>
      <c r="AQ32" s="532"/>
      <c r="AR32" s="532"/>
      <c r="AS32" s="532"/>
      <c r="AT32" s="675"/>
      <c r="AU32" s="1" t="s">
        <v>244</v>
      </c>
      <c r="AX32" s="596" t="s">
        <v>378</v>
      </c>
      <c r="AY32" s="485"/>
      <c r="AZ32" s="485"/>
      <c r="BA32" s="485"/>
      <c r="BB32" s="485"/>
      <c r="BC32" s="485"/>
      <c r="BD32" s="485"/>
      <c r="BE32" s="485"/>
      <c r="BF32" s="597"/>
      <c r="BG32" s="632">
        <v>99.3</v>
      </c>
      <c r="BH32" s="622"/>
      <c r="BI32" s="622"/>
      <c r="BJ32" s="622"/>
      <c r="BK32" s="622"/>
      <c r="BL32" s="622"/>
      <c r="BM32" s="376">
        <v>98.4</v>
      </c>
      <c r="BN32" s="622"/>
      <c r="BO32" s="622"/>
      <c r="BP32" s="622"/>
      <c r="BQ32" s="633"/>
      <c r="BR32" s="632">
        <v>99.4</v>
      </c>
      <c r="BS32" s="622"/>
      <c r="BT32" s="622"/>
      <c r="BU32" s="622"/>
      <c r="BV32" s="622"/>
      <c r="BW32" s="622"/>
      <c r="BX32" s="376">
        <v>98.4</v>
      </c>
      <c r="BY32" s="622"/>
      <c r="BZ32" s="622"/>
      <c r="CA32" s="622"/>
      <c r="CB32" s="633"/>
      <c r="CD32" s="573"/>
      <c r="CE32" s="575"/>
      <c r="CF32" s="596" t="s">
        <v>403</v>
      </c>
      <c r="CG32" s="485"/>
      <c r="CH32" s="485"/>
      <c r="CI32" s="485"/>
      <c r="CJ32" s="485"/>
      <c r="CK32" s="485"/>
      <c r="CL32" s="485"/>
      <c r="CM32" s="485"/>
      <c r="CN32" s="485"/>
      <c r="CO32" s="485"/>
      <c r="CP32" s="485"/>
      <c r="CQ32" s="597"/>
      <c r="CR32" s="591">
        <v>429</v>
      </c>
      <c r="CS32" s="370"/>
      <c r="CT32" s="370"/>
      <c r="CU32" s="370"/>
      <c r="CV32" s="370"/>
      <c r="CW32" s="370"/>
      <c r="CX32" s="370"/>
      <c r="CY32" s="592"/>
      <c r="CZ32" s="598">
        <v>0</v>
      </c>
      <c r="DA32" s="624"/>
      <c r="DB32" s="624"/>
      <c r="DC32" s="625"/>
      <c r="DD32" s="601">
        <v>429</v>
      </c>
      <c r="DE32" s="370"/>
      <c r="DF32" s="370"/>
      <c r="DG32" s="370"/>
      <c r="DH32" s="370"/>
      <c r="DI32" s="370"/>
      <c r="DJ32" s="370"/>
      <c r="DK32" s="592"/>
      <c r="DL32" s="601">
        <v>429</v>
      </c>
      <c r="DM32" s="370"/>
      <c r="DN32" s="370"/>
      <c r="DO32" s="370"/>
      <c r="DP32" s="370"/>
      <c r="DQ32" s="370"/>
      <c r="DR32" s="370"/>
      <c r="DS32" s="370"/>
      <c r="DT32" s="370"/>
      <c r="DU32" s="370"/>
      <c r="DV32" s="592"/>
      <c r="DW32" s="598">
        <v>0</v>
      </c>
      <c r="DX32" s="624"/>
      <c r="DY32" s="624"/>
      <c r="DZ32" s="624"/>
      <c r="EA32" s="624"/>
      <c r="EB32" s="624"/>
      <c r="EC32" s="626"/>
    </row>
    <row r="33" spans="2:133" ht="11.25" customHeight="1" x14ac:dyDescent="0.2">
      <c r="B33" s="596" t="s">
        <v>130</v>
      </c>
      <c r="C33" s="485"/>
      <c r="D33" s="485"/>
      <c r="E33" s="485"/>
      <c r="F33" s="485"/>
      <c r="G33" s="485"/>
      <c r="H33" s="485"/>
      <c r="I33" s="485"/>
      <c r="J33" s="485"/>
      <c r="K33" s="485"/>
      <c r="L33" s="485"/>
      <c r="M33" s="485"/>
      <c r="N33" s="485"/>
      <c r="O33" s="485"/>
      <c r="P33" s="485"/>
      <c r="Q33" s="597"/>
      <c r="R33" s="591">
        <v>231182</v>
      </c>
      <c r="S33" s="370"/>
      <c r="T33" s="370"/>
      <c r="U33" s="370"/>
      <c r="V33" s="370"/>
      <c r="W33" s="370"/>
      <c r="X33" s="370"/>
      <c r="Y33" s="592"/>
      <c r="Z33" s="593">
        <v>0.9</v>
      </c>
      <c r="AA33" s="593"/>
      <c r="AB33" s="593"/>
      <c r="AC33" s="593"/>
      <c r="AD33" s="594">
        <v>42378</v>
      </c>
      <c r="AE33" s="594"/>
      <c r="AF33" s="594"/>
      <c r="AG33" s="594"/>
      <c r="AH33" s="594"/>
      <c r="AI33" s="594"/>
      <c r="AJ33" s="594"/>
      <c r="AK33" s="594"/>
      <c r="AL33" s="598">
        <v>0.3</v>
      </c>
      <c r="AM33" s="376"/>
      <c r="AN33" s="376"/>
      <c r="AO33" s="599"/>
      <c r="AP33" s="548"/>
      <c r="AQ33" s="549"/>
      <c r="AR33" s="549"/>
      <c r="AS33" s="549"/>
      <c r="AT33" s="676"/>
      <c r="AU33" s="43"/>
      <c r="AV33" s="43"/>
      <c r="AW33" s="43"/>
      <c r="AX33" s="609" t="s">
        <v>158</v>
      </c>
      <c r="AY33" s="610"/>
      <c r="AZ33" s="610"/>
      <c r="BA33" s="610"/>
      <c r="BB33" s="610"/>
      <c r="BC33" s="610"/>
      <c r="BD33" s="610"/>
      <c r="BE33" s="610"/>
      <c r="BF33" s="611"/>
      <c r="BG33" s="634">
        <v>99.6</v>
      </c>
      <c r="BH33" s="635"/>
      <c r="BI33" s="635"/>
      <c r="BJ33" s="635"/>
      <c r="BK33" s="635"/>
      <c r="BL33" s="635"/>
      <c r="BM33" s="636">
        <v>98.3</v>
      </c>
      <c r="BN33" s="635"/>
      <c r="BO33" s="635"/>
      <c r="BP33" s="635"/>
      <c r="BQ33" s="637"/>
      <c r="BR33" s="634">
        <v>99.6</v>
      </c>
      <c r="BS33" s="635"/>
      <c r="BT33" s="635"/>
      <c r="BU33" s="635"/>
      <c r="BV33" s="635"/>
      <c r="BW33" s="635"/>
      <c r="BX33" s="636">
        <v>98.3</v>
      </c>
      <c r="BY33" s="635"/>
      <c r="BZ33" s="635"/>
      <c r="CA33" s="635"/>
      <c r="CB33" s="637"/>
      <c r="CD33" s="596" t="s">
        <v>405</v>
      </c>
      <c r="CE33" s="485"/>
      <c r="CF33" s="485"/>
      <c r="CG33" s="485"/>
      <c r="CH33" s="485"/>
      <c r="CI33" s="485"/>
      <c r="CJ33" s="485"/>
      <c r="CK33" s="485"/>
      <c r="CL33" s="485"/>
      <c r="CM33" s="485"/>
      <c r="CN33" s="485"/>
      <c r="CO33" s="485"/>
      <c r="CP33" s="485"/>
      <c r="CQ33" s="597"/>
      <c r="CR33" s="591">
        <v>12304068</v>
      </c>
      <c r="CS33" s="622"/>
      <c r="CT33" s="622"/>
      <c r="CU33" s="622"/>
      <c r="CV33" s="622"/>
      <c r="CW33" s="622"/>
      <c r="CX33" s="622"/>
      <c r="CY33" s="623"/>
      <c r="CZ33" s="598">
        <v>46.8</v>
      </c>
      <c r="DA33" s="624"/>
      <c r="DB33" s="624"/>
      <c r="DC33" s="625"/>
      <c r="DD33" s="601">
        <v>8895374</v>
      </c>
      <c r="DE33" s="622"/>
      <c r="DF33" s="622"/>
      <c r="DG33" s="622"/>
      <c r="DH33" s="622"/>
      <c r="DI33" s="622"/>
      <c r="DJ33" s="622"/>
      <c r="DK33" s="623"/>
      <c r="DL33" s="601">
        <v>6438795</v>
      </c>
      <c r="DM33" s="622"/>
      <c r="DN33" s="622"/>
      <c r="DO33" s="622"/>
      <c r="DP33" s="622"/>
      <c r="DQ33" s="622"/>
      <c r="DR33" s="622"/>
      <c r="DS33" s="622"/>
      <c r="DT33" s="622"/>
      <c r="DU33" s="622"/>
      <c r="DV33" s="623"/>
      <c r="DW33" s="598">
        <v>47</v>
      </c>
      <c r="DX33" s="624"/>
      <c r="DY33" s="624"/>
      <c r="DZ33" s="624"/>
      <c r="EA33" s="624"/>
      <c r="EB33" s="624"/>
      <c r="EC33" s="626"/>
    </row>
    <row r="34" spans="2:133" ht="11.25" customHeight="1" x14ac:dyDescent="0.2">
      <c r="B34" s="596" t="s">
        <v>145</v>
      </c>
      <c r="C34" s="485"/>
      <c r="D34" s="485"/>
      <c r="E34" s="485"/>
      <c r="F34" s="485"/>
      <c r="G34" s="485"/>
      <c r="H34" s="485"/>
      <c r="I34" s="485"/>
      <c r="J34" s="485"/>
      <c r="K34" s="485"/>
      <c r="L34" s="485"/>
      <c r="M34" s="485"/>
      <c r="N34" s="485"/>
      <c r="O34" s="485"/>
      <c r="P34" s="485"/>
      <c r="Q34" s="597"/>
      <c r="R34" s="591">
        <v>506317</v>
      </c>
      <c r="S34" s="370"/>
      <c r="T34" s="370"/>
      <c r="U34" s="370"/>
      <c r="V34" s="370"/>
      <c r="W34" s="370"/>
      <c r="X34" s="370"/>
      <c r="Y34" s="592"/>
      <c r="Z34" s="593">
        <v>1.9</v>
      </c>
      <c r="AA34" s="593"/>
      <c r="AB34" s="593"/>
      <c r="AC34" s="593"/>
      <c r="AD34" s="594" t="s">
        <v>195</v>
      </c>
      <c r="AE34" s="594"/>
      <c r="AF34" s="594"/>
      <c r="AG34" s="594"/>
      <c r="AH34" s="594"/>
      <c r="AI34" s="594"/>
      <c r="AJ34" s="594"/>
      <c r="AK34" s="594"/>
      <c r="AL34" s="598" t="s">
        <v>195</v>
      </c>
      <c r="AM34" s="376"/>
      <c r="AN34" s="376"/>
      <c r="AO34" s="599"/>
      <c r="AP34" s="11"/>
      <c r="AQ34" s="13"/>
      <c r="AS34" s="42"/>
      <c r="AT34" s="42"/>
      <c r="AU34" s="42"/>
      <c r="AV34" s="42"/>
      <c r="AW34" s="42"/>
      <c r="AX34" s="42"/>
      <c r="AY34" s="42"/>
      <c r="AZ34" s="42"/>
      <c r="BA34" s="42"/>
      <c r="BB34" s="42"/>
      <c r="BC34" s="42"/>
      <c r="BD34" s="42"/>
      <c r="BE34" s="42"/>
      <c r="BF34" s="42"/>
      <c r="BG34" s="13"/>
      <c r="BH34" s="13"/>
      <c r="BI34" s="13"/>
      <c r="BJ34" s="13"/>
      <c r="BK34" s="13"/>
      <c r="BL34" s="13"/>
      <c r="BM34" s="13"/>
      <c r="BN34" s="13"/>
      <c r="BO34" s="13"/>
      <c r="BP34" s="13"/>
      <c r="BQ34" s="13"/>
      <c r="BR34" s="13"/>
      <c r="BS34" s="13"/>
      <c r="BT34" s="13"/>
      <c r="BU34" s="13"/>
      <c r="BV34" s="13"/>
      <c r="BW34" s="13"/>
      <c r="BX34" s="13"/>
      <c r="BY34" s="13"/>
      <c r="BZ34" s="13"/>
      <c r="CA34" s="13"/>
      <c r="CB34" s="13"/>
      <c r="CD34" s="596" t="s">
        <v>408</v>
      </c>
      <c r="CE34" s="485"/>
      <c r="CF34" s="485"/>
      <c r="CG34" s="485"/>
      <c r="CH34" s="485"/>
      <c r="CI34" s="485"/>
      <c r="CJ34" s="485"/>
      <c r="CK34" s="485"/>
      <c r="CL34" s="485"/>
      <c r="CM34" s="485"/>
      <c r="CN34" s="485"/>
      <c r="CO34" s="485"/>
      <c r="CP34" s="485"/>
      <c r="CQ34" s="597"/>
      <c r="CR34" s="591">
        <v>3281907</v>
      </c>
      <c r="CS34" s="370"/>
      <c r="CT34" s="370"/>
      <c r="CU34" s="370"/>
      <c r="CV34" s="370"/>
      <c r="CW34" s="370"/>
      <c r="CX34" s="370"/>
      <c r="CY34" s="592"/>
      <c r="CZ34" s="598">
        <v>12.5</v>
      </c>
      <c r="DA34" s="624"/>
      <c r="DB34" s="624"/>
      <c r="DC34" s="625"/>
      <c r="DD34" s="601">
        <v>2403434</v>
      </c>
      <c r="DE34" s="370"/>
      <c r="DF34" s="370"/>
      <c r="DG34" s="370"/>
      <c r="DH34" s="370"/>
      <c r="DI34" s="370"/>
      <c r="DJ34" s="370"/>
      <c r="DK34" s="592"/>
      <c r="DL34" s="601">
        <v>1637496</v>
      </c>
      <c r="DM34" s="370"/>
      <c r="DN34" s="370"/>
      <c r="DO34" s="370"/>
      <c r="DP34" s="370"/>
      <c r="DQ34" s="370"/>
      <c r="DR34" s="370"/>
      <c r="DS34" s="370"/>
      <c r="DT34" s="370"/>
      <c r="DU34" s="370"/>
      <c r="DV34" s="592"/>
      <c r="DW34" s="598">
        <v>11.9</v>
      </c>
      <c r="DX34" s="624"/>
      <c r="DY34" s="624"/>
      <c r="DZ34" s="624"/>
      <c r="EA34" s="624"/>
      <c r="EB34" s="624"/>
      <c r="EC34" s="626"/>
    </row>
    <row r="35" spans="2:133" ht="11.25" customHeight="1" x14ac:dyDescent="0.2">
      <c r="B35" s="596" t="s">
        <v>410</v>
      </c>
      <c r="C35" s="485"/>
      <c r="D35" s="485"/>
      <c r="E35" s="485"/>
      <c r="F35" s="485"/>
      <c r="G35" s="485"/>
      <c r="H35" s="485"/>
      <c r="I35" s="485"/>
      <c r="J35" s="485"/>
      <c r="K35" s="485"/>
      <c r="L35" s="485"/>
      <c r="M35" s="485"/>
      <c r="N35" s="485"/>
      <c r="O35" s="485"/>
      <c r="P35" s="485"/>
      <c r="Q35" s="597"/>
      <c r="R35" s="591">
        <v>876438</v>
      </c>
      <c r="S35" s="370"/>
      <c r="T35" s="370"/>
      <c r="U35" s="370"/>
      <c r="V35" s="370"/>
      <c r="W35" s="370"/>
      <c r="X35" s="370"/>
      <c r="Y35" s="592"/>
      <c r="Z35" s="593">
        <v>3.3</v>
      </c>
      <c r="AA35" s="593"/>
      <c r="AB35" s="593"/>
      <c r="AC35" s="593"/>
      <c r="AD35" s="594" t="s">
        <v>195</v>
      </c>
      <c r="AE35" s="594"/>
      <c r="AF35" s="594"/>
      <c r="AG35" s="594"/>
      <c r="AH35" s="594"/>
      <c r="AI35" s="594"/>
      <c r="AJ35" s="594"/>
      <c r="AK35" s="594"/>
      <c r="AL35" s="598" t="s">
        <v>195</v>
      </c>
      <c r="AM35" s="376"/>
      <c r="AN35" s="376"/>
      <c r="AO35" s="599"/>
      <c r="AP35" s="16"/>
      <c r="AQ35" s="364" t="s">
        <v>411</v>
      </c>
      <c r="AR35" s="365"/>
      <c r="AS35" s="365"/>
      <c r="AT35" s="365"/>
      <c r="AU35" s="365"/>
      <c r="AV35" s="365"/>
      <c r="AW35" s="365"/>
      <c r="AX35" s="365"/>
      <c r="AY35" s="365"/>
      <c r="AZ35" s="365"/>
      <c r="BA35" s="365"/>
      <c r="BB35" s="365"/>
      <c r="BC35" s="365"/>
      <c r="BD35" s="365"/>
      <c r="BE35" s="365"/>
      <c r="BF35" s="407"/>
      <c r="BG35" s="364" t="s">
        <v>204</v>
      </c>
      <c r="BH35" s="365"/>
      <c r="BI35" s="365"/>
      <c r="BJ35" s="365"/>
      <c r="BK35" s="365"/>
      <c r="BL35" s="365"/>
      <c r="BM35" s="365"/>
      <c r="BN35" s="365"/>
      <c r="BO35" s="365"/>
      <c r="BP35" s="365"/>
      <c r="BQ35" s="365"/>
      <c r="BR35" s="365"/>
      <c r="BS35" s="365"/>
      <c r="BT35" s="365"/>
      <c r="BU35" s="365"/>
      <c r="BV35" s="365"/>
      <c r="BW35" s="365"/>
      <c r="BX35" s="365"/>
      <c r="BY35" s="365"/>
      <c r="BZ35" s="365"/>
      <c r="CA35" s="365"/>
      <c r="CB35" s="407"/>
      <c r="CD35" s="596" t="s">
        <v>412</v>
      </c>
      <c r="CE35" s="485"/>
      <c r="CF35" s="485"/>
      <c r="CG35" s="485"/>
      <c r="CH35" s="485"/>
      <c r="CI35" s="485"/>
      <c r="CJ35" s="485"/>
      <c r="CK35" s="485"/>
      <c r="CL35" s="485"/>
      <c r="CM35" s="485"/>
      <c r="CN35" s="485"/>
      <c r="CO35" s="485"/>
      <c r="CP35" s="485"/>
      <c r="CQ35" s="597"/>
      <c r="CR35" s="591">
        <v>351487</v>
      </c>
      <c r="CS35" s="622"/>
      <c r="CT35" s="622"/>
      <c r="CU35" s="622"/>
      <c r="CV35" s="622"/>
      <c r="CW35" s="622"/>
      <c r="CX35" s="622"/>
      <c r="CY35" s="623"/>
      <c r="CZ35" s="598">
        <v>1.3</v>
      </c>
      <c r="DA35" s="624"/>
      <c r="DB35" s="624"/>
      <c r="DC35" s="625"/>
      <c r="DD35" s="601">
        <v>272403</v>
      </c>
      <c r="DE35" s="622"/>
      <c r="DF35" s="622"/>
      <c r="DG35" s="622"/>
      <c r="DH35" s="622"/>
      <c r="DI35" s="622"/>
      <c r="DJ35" s="622"/>
      <c r="DK35" s="623"/>
      <c r="DL35" s="601">
        <v>272349</v>
      </c>
      <c r="DM35" s="622"/>
      <c r="DN35" s="622"/>
      <c r="DO35" s="622"/>
      <c r="DP35" s="622"/>
      <c r="DQ35" s="622"/>
      <c r="DR35" s="622"/>
      <c r="DS35" s="622"/>
      <c r="DT35" s="622"/>
      <c r="DU35" s="622"/>
      <c r="DV35" s="623"/>
      <c r="DW35" s="598">
        <v>2</v>
      </c>
      <c r="DX35" s="624"/>
      <c r="DY35" s="624"/>
      <c r="DZ35" s="624"/>
      <c r="EA35" s="624"/>
      <c r="EB35" s="624"/>
      <c r="EC35" s="626"/>
    </row>
    <row r="36" spans="2:133" ht="11.25" customHeight="1" x14ac:dyDescent="0.2">
      <c r="B36" s="596" t="s">
        <v>379</v>
      </c>
      <c r="C36" s="485"/>
      <c r="D36" s="485"/>
      <c r="E36" s="485"/>
      <c r="F36" s="485"/>
      <c r="G36" s="485"/>
      <c r="H36" s="485"/>
      <c r="I36" s="485"/>
      <c r="J36" s="485"/>
      <c r="K36" s="485"/>
      <c r="L36" s="485"/>
      <c r="M36" s="485"/>
      <c r="N36" s="485"/>
      <c r="O36" s="485"/>
      <c r="P36" s="485"/>
      <c r="Q36" s="597"/>
      <c r="R36" s="591">
        <v>438000</v>
      </c>
      <c r="S36" s="370"/>
      <c r="T36" s="370"/>
      <c r="U36" s="370"/>
      <c r="V36" s="370"/>
      <c r="W36" s="370"/>
      <c r="X36" s="370"/>
      <c r="Y36" s="592"/>
      <c r="Z36" s="593">
        <v>1.6</v>
      </c>
      <c r="AA36" s="593"/>
      <c r="AB36" s="593"/>
      <c r="AC36" s="593"/>
      <c r="AD36" s="594" t="s">
        <v>195</v>
      </c>
      <c r="AE36" s="594"/>
      <c r="AF36" s="594"/>
      <c r="AG36" s="594"/>
      <c r="AH36" s="594"/>
      <c r="AI36" s="594"/>
      <c r="AJ36" s="594"/>
      <c r="AK36" s="594"/>
      <c r="AL36" s="598" t="s">
        <v>195</v>
      </c>
      <c r="AM36" s="376"/>
      <c r="AN36" s="376"/>
      <c r="AO36" s="599"/>
      <c r="AP36" s="16"/>
      <c r="AQ36" s="638" t="s">
        <v>394</v>
      </c>
      <c r="AR36" s="639"/>
      <c r="AS36" s="639"/>
      <c r="AT36" s="639"/>
      <c r="AU36" s="639"/>
      <c r="AV36" s="639"/>
      <c r="AW36" s="639"/>
      <c r="AX36" s="639"/>
      <c r="AY36" s="640"/>
      <c r="AZ36" s="583">
        <v>3648957</v>
      </c>
      <c r="BA36" s="584"/>
      <c r="BB36" s="584"/>
      <c r="BC36" s="584"/>
      <c r="BD36" s="584"/>
      <c r="BE36" s="584"/>
      <c r="BF36" s="641"/>
      <c r="BG36" s="580" t="s">
        <v>415</v>
      </c>
      <c r="BH36" s="581"/>
      <c r="BI36" s="581"/>
      <c r="BJ36" s="581"/>
      <c r="BK36" s="581"/>
      <c r="BL36" s="581"/>
      <c r="BM36" s="581"/>
      <c r="BN36" s="581"/>
      <c r="BO36" s="581"/>
      <c r="BP36" s="581"/>
      <c r="BQ36" s="581"/>
      <c r="BR36" s="581"/>
      <c r="BS36" s="581"/>
      <c r="BT36" s="581"/>
      <c r="BU36" s="582"/>
      <c r="BV36" s="583">
        <v>47567</v>
      </c>
      <c r="BW36" s="584"/>
      <c r="BX36" s="584"/>
      <c r="BY36" s="584"/>
      <c r="BZ36" s="584"/>
      <c r="CA36" s="584"/>
      <c r="CB36" s="641"/>
      <c r="CD36" s="596" t="s">
        <v>31</v>
      </c>
      <c r="CE36" s="485"/>
      <c r="CF36" s="485"/>
      <c r="CG36" s="485"/>
      <c r="CH36" s="485"/>
      <c r="CI36" s="485"/>
      <c r="CJ36" s="485"/>
      <c r="CK36" s="485"/>
      <c r="CL36" s="485"/>
      <c r="CM36" s="485"/>
      <c r="CN36" s="485"/>
      <c r="CO36" s="485"/>
      <c r="CP36" s="485"/>
      <c r="CQ36" s="597"/>
      <c r="CR36" s="591">
        <v>4483585</v>
      </c>
      <c r="CS36" s="370"/>
      <c r="CT36" s="370"/>
      <c r="CU36" s="370"/>
      <c r="CV36" s="370"/>
      <c r="CW36" s="370"/>
      <c r="CX36" s="370"/>
      <c r="CY36" s="592"/>
      <c r="CZ36" s="598">
        <v>17.100000000000001</v>
      </c>
      <c r="DA36" s="624"/>
      <c r="DB36" s="624"/>
      <c r="DC36" s="625"/>
      <c r="DD36" s="601">
        <v>3796400</v>
      </c>
      <c r="DE36" s="370"/>
      <c r="DF36" s="370"/>
      <c r="DG36" s="370"/>
      <c r="DH36" s="370"/>
      <c r="DI36" s="370"/>
      <c r="DJ36" s="370"/>
      <c r="DK36" s="592"/>
      <c r="DL36" s="601">
        <v>2697931</v>
      </c>
      <c r="DM36" s="370"/>
      <c r="DN36" s="370"/>
      <c r="DO36" s="370"/>
      <c r="DP36" s="370"/>
      <c r="DQ36" s="370"/>
      <c r="DR36" s="370"/>
      <c r="DS36" s="370"/>
      <c r="DT36" s="370"/>
      <c r="DU36" s="370"/>
      <c r="DV36" s="592"/>
      <c r="DW36" s="598">
        <v>19.7</v>
      </c>
      <c r="DX36" s="624"/>
      <c r="DY36" s="624"/>
      <c r="DZ36" s="624"/>
      <c r="EA36" s="624"/>
      <c r="EB36" s="624"/>
      <c r="EC36" s="626"/>
    </row>
    <row r="37" spans="2:133" ht="11.25" customHeight="1" x14ac:dyDescent="0.2">
      <c r="B37" s="596" t="s">
        <v>406</v>
      </c>
      <c r="C37" s="485"/>
      <c r="D37" s="485"/>
      <c r="E37" s="485"/>
      <c r="F37" s="485"/>
      <c r="G37" s="485"/>
      <c r="H37" s="485"/>
      <c r="I37" s="485"/>
      <c r="J37" s="485"/>
      <c r="K37" s="485"/>
      <c r="L37" s="485"/>
      <c r="M37" s="485"/>
      <c r="N37" s="485"/>
      <c r="O37" s="485"/>
      <c r="P37" s="485"/>
      <c r="Q37" s="597"/>
      <c r="R37" s="591">
        <v>372984</v>
      </c>
      <c r="S37" s="370"/>
      <c r="T37" s="370"/>
      <c r="U37" s="370"/>
      <c r="V37" s="370"/>
      <c r="W37" s="370"/>
      <c r="X37" s="370"/>
      <c r="Y37" s="592"/>
      <c r="Z37" s="593">
        <v>1.4</v>
      </c>
      <c r="AA37" s="593"/>
      <c r="AB37" s="593"/>
      <c r="AC37" s="593"/>
      <c r="AD37" s="594">
        <v>320</v>
      </c>
      <c r="AE37" s="594"/>
      <c r="AF37" s="594"/>
      <c r="AG37" s="594"/>
      <c r="AH37" s="594"/>
      <c r="AI37" s="594"/>
      <c r="AJ37" s="594"/>
      <c r="AK37" s="594"/>
      <c r="AL37" s="598">
        <v>0</v>
      </c>
      <c r="AM37" s="376"/>
      <c r="AN37" s="376"/>
      <c r="AO37" s="599"/>
      <c r="AQ37" s="642" t="s">
        <v>416</v>
      </c>
      <c r="AR37" s="373"/>
      <c r="AS37" s="373"/>
      <c r="AT37" s="373"/>
      <c r="AU37" s="373"/>
      <c r="AV37" s="373"/>
      <c r="AW37" s="373"/>
      <c r="AX37" s="373"/>
      <c r="AY37" s="643"/>
      <c r="AZ37" s="591">
        <v>806890</v>
      </c>
      <c r="BA37" s="370"/>
      <c r="BB37" s="370"/>
      <c r="BC37" s="370"/>
      <c r="BD37" s="622"/>
      <c r="BE37" s="622"/>
      <c r="BF37" s="633"/>
      <c r="BG37" s="596" t="s">
        <v>419</v>
      </c>
      <c r="BH37" s="485"/>
      <c r="BI37" s="485"/>
      <c r="BJ37" s="485"/>
      <c r="BK37" s="485"/>
      <c r="BL37" s="485"/>
      <c r="BM37" s="485"/>
      <c r="BN37" s="485"/>
      <c r="BO37" s="485"/>
      <c r="BP37" s="485"/>
      <c r="BQ37" s="485"/>
      <c r="BR37" s="485"/>
      <c r="BS37" s="485"/>
      <c r="BT37" s="485"/>
      <c r="BU37" s="597"/>
      <c r="BV37" s="591">
        <v>-35272</v>
      </c>
      <c r="BW37" s="370"/>
      <c r="BX37" s="370"/>
      <c r="BY37" s="370"/>
      <c r="BZ37" s="370"/>
      <c r="CA37" s="370"/>
      <c r="CB37" s="602"/>
      <c r="CD37" s="596" t="s">
        <v>157</v>
      </c>
      <c r="CE37" s="485"/>
      <c r="CF37" s="485"/>
      <c r="CG37" s="485"/>
      <c r="CH37" s="485"/>
      <c r="CI37" s="485"/>
      <c r="CJ37" s="485"/>
      <c r="CK37" s="485"/>
      <c r="CL37" s="485"/>
      <c r="CM37" s="485"/>
      <c r="CN37" s="485"/>
      <c r="CO37" s="485"/>
      <c r="CP37" s="485"/>
      <c r="CQ37" s="597"/>
      <c r="CR37" s="591">
        <v>1706674</v>
      </c>
      <c r="CS37" s="622"/>
      <c r="CT37" s="622"/>
      <c r="CU37" s="622"/>
      <c r="CV37" s="622"/>
      <c r="CW37" s="622"/>
      <c r="CX37" s="622"/>
      <c r="CY37" s="623"/>
      <c r="CZ37" s="598">
        <v>6.5</v>
      </c>
      <c r="DA37" s="624"/>
      <c r="DB37" s="624"/>
      <c r="DC37" s="625"/>
      <c r="DD37" s="601">
        <v>1440125</v>
      </c>
      <c r="DE37" s="622"/>
      <c r="DF37" s="622"/>
      <c r="DG37" s="622"/>
      <c r="DH37" s="622"/>
      <c r="DI37" s="622"/>
      <c r="DJ37" s="622"/>
      <c r="DK37" s="623"/>
      <c r="DL37" s="601">
        <v>1415081</v>
      </c>
      <c r="DM37" s="622"/>
      <c r="DN37" s="622"/>
      <c r="DO37" s="622"/>
      <c r="DP37" s="622"/>
      <c r="DQ37" s="622"/>
      <c r="DR37" s="622"/>
      <c r="DS37" s="622"/>
      <c r="DT37" s="622"/>
      <c r="DU37" s="622"/>
      <c r="DV37" s="623"/>
      <c r="DW37" s="598">
        <v>10.3</v>
      </c>
      <c r="DX37" s="624"/>
      <c r="DY37" s="624"/>
      <c r="DZ37" s="624"/>
      <c r="EA37" s="624"/>
      <c r="EB37" s="624"/>
      <c r="EC37" s="626"/>
    </row>
    <row r="38" spans="2:133" ht="11.25" customHeight="1" x14ac:dyDescent="0.2">
      <c r="B38" s="596" t="s">
        <v>420</v>
      </c>
      <c r="C38" s="485"/>
      <c r="D38" s="485"/>
      <c r="E38" s="485"/>
      <c r="F38" s="485"/>
      <c r="G38" s="485"/>
      <c r="H38" s="485"/>
      <c r="I38" s="485"/>
      <c r="J38" s="485"/>
      <c r="K38" s="485"/>
      <c r="L38" s="485"/>
      <c r="M38" s="485"/>
      <c r="N38" s="485"/>
      <c r="O38" s="485"/>
      <c r="P38" s="485"/>
      <c r="Q38" s="597"/>
      <c r="R38" s="591">
        <v>2858377</v>
      </c>
      <c r="S38" s="370"/>
      <c r="T38" s="370"/>
      <c r="U38" s="370"/>
      <c r="V38" s="370"/>
      <c r="W38" s="370"/>
      <c r="X38" s="370"/>
      <c r="Y38" s="592"/>
      <c r="Z38" s="593">
        <v>10.7</v>
      </c>
      <c r="AA38" s="593"/>
      <c r="AB38" s="593"/>
      <c r="AC38" s="593"/>
      <c r="AD38" s="594" t="s">
        <v>195</v>
      </c>
      <c r="AE38" s="594"/>
      <c r="AF38" s="594"/>
      <c r="AG38" s="594"/>
      <c r="AH38" s="594"/>
      <c r="AI38" s="594"/>
      <c r="AJ38" s="594"/>
      <c r="AK38" s="594"/>
      <c r="AL38" s="598" t="s">
        <v>195</v>
      </c>
      <c r="AM38" s="376"/>
      <c r="AN38" s="376"/>
      <c r="AO38" s="599"/>
      <c r="AQ38" s="642" t="s">
        <v>421</v>
      </c>
      <c r="AR38" s="373"/>
      <c r="AS38" s="373"/>
      <c r="AT38" s="373"/>
      <c r="AU38" s="373"/>
      <c r="AV38" s="373"/>
      <c r="AW38" s="373"/>
      <c r="AX38" s="373"/>
      <c r="AY38" s="643"/>
      <c r="AZ38" s="591">
        <v>503465</v>
      </c>
      <c r="BA38" s="370"/>
      <c r="BB38" s="370"/>
      <c r="BC38" s="370"/>
      <c r="BD38" s="622"/>
      <c r="BE38" s="622"/>
      <c r="BF38" s="633"/>
      <c r="BG38" s="596" t="s">
        <v>425</v>
      </c>
      <c r="BH38" s="485"/>
      <c r="BI38" s="485"/>
      <c r="BJ38" s="485"/>
      <c r="BK38" s="485"/>
      <c r="BL38" s="485"/>
      <c r="BM38" s="485"/>
      <c r="BN38" s="485"/>
      <c r="BO38" s="485"/>
      <c r="BP38" s="485"/>
      <c r="BQ38" s="485"/>
      <c r="BR38" s="485"/>
      <c r="BS38" s="485"/>
      <c r="BT38" s="485"/>
      <c r="BU38" s="597"/>
      <c r="BV38" s="591">
        <v>6142</v>
      </c>
      <c r="BW38" s="370"/>
      <c r="BX38" s="370"/>
      <c r="BY38" s="370"/>
      <c r="BZ38" s="370"/>
      <c r="CA38" s="370"/>
      <c r="CB38" s="602"/>
      <c r="CD38" s="596" t="s">
        <v>426</v>
      </c>
      <c r="CE38" s="485"/>
      <c r="CF38" s="485"/>
      <c r="CG38" s="485"/>
      <c r="CH38" s="485"/>
      <c r="CI38" s="485"/>
      <c r="CJ38" s="485"/>
      <c r="CK38" s="485"/>
      <c r="CL38" s="485"/>
      <c r="CM38" s="485"/>
      <c r="CN38" s="485"/>
      <c r="CO38" s="485"/>
      <c r="CP38" s="485"/>
      <c r="CQ38" s="597"/>
      <c r="CR38" s="591">
        <v>2322024</v>
      </c>
      <c r="CS38" s="370"/>
      <c r="CT38" s="370"/>
      <c r="CU38" s="370"/>
      <c r="CV38" s="370"/>
      <c r="CW38" s="370"/>
      <c r="CX38" s="370"/>
      <c r="CY38" s="592"/>
      <c r="CZ38" s="598">
        <v>8.8000000000000007</v>
      </c>
      <c r="DA38" s="624"/>
      <c r="DB38" s="624"/>
      <c r="DC38" s="625"/>
      <c r="DD38" s="601">
        <v>1920077</v>
      </c>
      <c r="DE38" s="370"/>
      <c r="DF38" s="370"/>
      <c r="DG38" s="370"/>
      <c r="DH38" s="370"/>
      <c r="DI38" s="370"/>
      <c r="DJ38" s="370"/>
      <c r="DK38" s="592"/>
      <c r="DL38" s="601">
        <v>1831019</v>
      </c>
      <c r="DM38" s="370"/>
      <c r="DN38" s="370"/>
      <c r="DO38" s="370"/>
      <c r="DP38" s="370"/>
      <c r="DQ38" s="370"/>
      <c r="DR38" s="370"/>
      <c r="DS38" s="370"/>
      <c r="DT38" s="370"/>
      <c r="DU38" s="370"/>
      <c r="DV38" s="592"/>
      <c r="DW38" s="598">
        <v>13.4</v>
      </c>
      <c r="DX38" s="624"/>
      <c r="DY38" s="624"/>
      <c r="DZ38" s="624"/>
      <c r="EA38" s="624"/>
      <c r="EB38" s="624"/>
      <c r="EC38" s="626"/>
    </row>
    <row r="39" spans="2:133" ht="11.25" customHeight="1" x14ac:dyDescent="0.2">
      <c r="B39" s="596" t="s">
        <v>427</v>
      </c>
      <c r="C39" s="485"/>
      <c r="D39" s="485"/>
      <c r="E39" s="485"/>
      <c r="F39" s="485"/>
      <c r="G39" s="485"/>
      <c r="H39" s="485"/>
      <c r="I39" s="485"/>
      <c r="J39" s="485"/>
      <c r="K39" s="485"/>
      <c r="L39" s="485"/>
      <c r="M39" s="485"/>
      <c r="N39" s="485"/>
      <c r="O39" s="485"/>
      <c r="P39" s="485"/>
      <c r="Q39" s="597"/>
      <c r="R39" s="591" t="s">
        <v>195</v>
      </c>
      <c r="S39" s="370"/>
      <c r="T39" s="370"/>
      <c r="U39" s="370"/>
      <c r="V39" s="370"/>
      <c r="W39" s="370"/>
      <c r="X39" s="370"/>
      <c r="Y39" s="592"/>
      <c r="Z39" s="593" t="s">
        <v>195</v>
      </c>
      <c r="AA39" s="593"/>
      <c r="AB39" s="593"/>
      <c r="AC39" s="593"/>
      <c r="AD39" s="594" t="s">
        <v>195</v>
      </c>
      <c r="AE39" s="594"/>
      <c r="AF39" s="594"/>
      <c r="AG39" s="594"/>
      <c r="AH39" s="594"/>
      <c r="AI39" s="594"/>
      <c r="AJ39" s="594"/>
      <c r="AK39" s="594"/>
      <c r="AL39" s="598" t="s">
        <v>195</v>
      </c>
      <c r="AM39" s="376"/>
      <c r="AN39" s="376"/>
      <c r="AO39" s="599"/>
      <c r="AQ39" s="642" t="s">
        <v>309</v>
      </c>
      <c r="AR39" s="373"/>
      <c r="AS39" s="373"/>
      <c r="AT39" s="373"/>
      <c r="AU39" s="373"/>
      <c r="AV39" s="373"/>
      <c r="AW39" s="373"/>
      <c r="AX39" s="373"/>
      <c r="AY39" s="643"/>
      <c r="AZ39" s="591">
        <v>16578</v>
      </c>
      <c r="BA39" s="370"/>
      <c r="BB39" s="370"/>
      <c r="BC39" s="370"/>
      <c r="BD39" s="622"/>
      <c r="BE39" s="622"/>
      <c r="BF39" s="633"/>
      <c r="BG39" s="596" t="s">
        <v>341</v>
      </c>
      <c r="BH39" s="485"/>
      <c r="BI39" s="485"/>
      <c r="BJ39" s="485"/>
      <c r="BK39" s="485"/>
      <c r="BL39" s="485"/>
      <c r="BM39" s="485"/>
      <c r="BN39" s="485"/>
      <c r="BO39" s="485"/>
      <c r="BP39" s="485"/>
      <c r="BQ39" s="485"/>
      <c r="BR39" s="485"/>
      <c r="BS39" s="485"/>
      <c r="BT39" s="485"/>
      <c r="BU39" s="597"/>
      <c r="BV39" s="591">
        <v>9003</v>
      </c>
      <c r="BW39" s="370"/>
      <c r="BX39" s="370"/>
      <c r="BY39" s="370"/>
      <c r="BZ39" s="370"/>
      <c r="CA39" s="370"/>
      <c r="CB39" s="602"/>
      <c r="CD39" s="596" t="s">
        <v>431</v>
      </c>
      <c r="CE39" s="485"/>
      <c r="CF39" s="485"/>
      <c r="CG39" s="485"/>
      <c r="CH39" s="485"/>
      <c r="CI39" s="485"/>
      <c r="CJ39" s="485"/>
      <c r="CK39" s="485"/>
      <c r="CL39" s="485"/>
      <c r="CM39" s="485"/>
      <c r="CN39" s="485"/>
      <c r="CO39" s="485"/>
      <c r="CP39" s="485"/>
      <c r="CQ39" s="597"/>
      <c r="CR39" s="591">
        <v>674276</v>
      </c>
      <c r="CS39" s="622"/>
      <c r="CT39" s="622"/>
      <c r="CU39" s="622"/>
      <c r="CV39" s="622"/>
      <c r="CW39" s="622"/>
      <c r="CX39" s="622"/>
      <c r="CY39" s="623"/>
      <c r="CZ39" s="598">
        <v>2.6</v>
      </c>
      <c r="DA39" s="624"/>
      <c r="DB39" s="624"/>
      <c r="DC39" s="625"/>
      <c r="DD39" s="601">
        <v>382271</v>
      </c>
      <c r="DE39" s="622"/>
      <c r="DF39" s="622"/>
      <c r="DG39" s="622"/>
      <c r="DH39" s="622"/>
      <c r="DI39" s="622"/>
      <c r="DJ39" s="622"/>
      <c r="DK39" s="623"/>
      <c r="DL39" s="601" t="s">
        <v>195</v>
      </c>
      <c r="DM39" s="622"/>
      <c r="DN39" s="622"/>
      <c r="DO39" s="622"/>
      <c r="DP39" s="622"/>
      <c r="DQ39" s="622"/>
      <c r="DR39" s="622"/>
      <c r="DS39" s="622"/>
      <c r="DT39" s="622"/>
      <c r="DU39" s="622"/>
      <c r="DV39" s="623"/>
      <c r="DW39" s="598" t="s">
        <v>195</v>
      </c>
      <c r="DX39" s="624"/>
      <c r="DY39" s="624"/>
      <c r="DZ39" s="624"/>
      <c r="EA39" s="624"/>
      <c r="EB39" s="624"/>
      <c r="EC39" s="626"/>
    </row>
    <row r="40" spans="2:133" ht="11.25" customHeight="1" x14ac:dyDescent="0.2">
      <c r="B40" s="596" t="s">
        <v>432</v>
      </c>
      <c r="C40" s="485"/>
      <c r="D40" s="485"/>
      <c r="E40" s="485"/>
      <c r="F40" s="485"/>
      <c r="G40" s="485"/>
      <c r="H40" s="485"/>
      <c r="I40" s="485"/>
      <c r="J40" s="485"/>
      <c r="K40" s="485"/>
      <c r="L40" s="485"/>
      <c r="M40" s="485"/>
      <c r="N40" s="485"/>
      <c r="O40" s="485"/>
      <c r="P40" s="485"/>
      <c r="Q40" s="597"/>
      <c r="R40" s="591">
        <v>108277</v>
      </c>
      <c r="S40" s="370"/>
      <c r="T40" s="370"/>
      <c r="U40" s="370"/>
      <c r="V40" s="370"/>
      <c r="W40" s="370"/>
      <c r="X40" s="370"/>
      <c r="Y40" s="592"/>
      <c r="Z40" s="593">
        <v>0.4</v>
      </c>
      <c r="AA40" s="593"/>
      <c r="AB40" s="593"/>
      <c r="AC40" s="593"/>
      <c r="AD40" s="594" t="s">
        <v>195</v>
      </c>
      <c r="AE40" s="594"/>
      <c r="AF40" s="594"/>
      <c r="AG40" s="594"/>
      <c r="AH40" s="594"/>
      <c r="AI40" s="594"/>
      <c r="AJ40" s="594"/>
      <c r="AK40" s="594"/>
      <c r="AL40" s="598" t="s">
        <v>195</v>
      </c>
      <c r="AM40" s="376"/>
      <c r="AN40" s="376"/>
      <c r="AO40" s="599"/>
      <c r="AQ40" s="642" t="s">
        <v>434</v>
      </c>
      <c r="AR40" s="373"/>
      <c r="AS40" s="373"/>
      <c r="AT40" s="373"/>
      <c r="AU40" s="373"/>
      <c r="AV40" s="373"/>
      <c r="AW40" s="373"/>
      <c r="AX40" s="373"/>
      <c r="AY40" s="643"/>
      <c r="AZ40" s="591" t="s">
        <v>195</v>
      </c>
      <c r="BA40" s="370"/>
      <c r="BB40" s="370"/>
      <c r="BC40" s="370"/>
      <c r="BD40" s="622"/>
      <c r="BE40" s="622"/>
      <c r="BF40" s="633"/>
      <c r="BG40" s="673" t="s">
        <v>435</v>
      </c>
      <c r="BH40" s="532"/>
      <c r="BI40" s="532"/>
      <c r="BJ40" s="532"/>
      <c r="BK40" s="532"/>
      <c r="BL40" s="7"/>
      <c r="BM40" s="485" t="s">
        <v>436</v>
      </c>
      <c r="BN40" s="485"/>
      <c r="BO40" s="485"/>
      <c r="BP40" s="485"/>
      <c r="BQ40" s="485"/>
      <c r="BR40" s="485"/>
      <c r="BS40" s="485"/>
      <c r="BT40" s="485"/>
      <c r="BU40" s="597"/>
      <c r="BV40" s="591">
        <v>90</v>
      </c>
      <c r="BW40" s="370"/>
      <c r="BX40" s="370"/>
      <c r="BY40" s="370"/>
      <c r="BZ40" s="370"/>
      <c r="CA40" s="370"/>
      <c r="CB40" s="602"/>
      <c r="CD40" s="596" t="s">
        <v>374</v>
      </c>
      <c r="CE40" s="485"/>
      <c r="CF40" s="485"/>
      <c r="CG40" s="485"/>
      <c r="CH40" s="485"/>
      <c r="CI40" s="485"/>
      <c r="CJ40" s="485"/>
      <c r="CK40" s="485"/>
      <c r="CL40" s="485"/>
      <c r="CM40" s="485"/>
      <c r="CN40" s="485"/>
      <c r="CO40" s="485"/>
      <c r="CP40" s="485"/>
      <c r="CQ40" s="597"/>
      <c r="CR40" s="591">
        <v>1190789</v>
      </c>
      <c r="CS40" s="370"/>
      <c r="CT40" s="370"/>
      <c r="CU40" s="370"/>
      <c r="CV40" s="370"/>
      <c r="CW40" s="370"/>
      <c r="CX40" s="370"/>
      <c r="CY40" s="592"/>
      <c r="CZ40" s="598">
        <v>4.5</v>
      </c>
      <c r="DA40" s="624"/>
      <c r="DB40" s="624"/>
      <c r="DC40" s="625"/>
      <c r="DD40" s="601">
        <v>120789</v>
      </c>
      <c r="DE40" s="370"/>
      <c r="DF40" s="370"/>
      <c r="DG40" s="370"/>
      <c r="DH40" s="370"/>
      <c r="DI40" s="370"/>
      <c r="DJ40" s="370"/>
      <c r="DK40" s="592"/>
      <c r="DL40" s="601" t="s">
        <v>195</v>
      </c>
      <c r="DM40" s="370"/>
      <c r="DN40" s="370"/>
      <c r="DO40" s="370"/>
      <c r="DP40" s="370"/>
      <c r="DQ40" s="370"/>
      <c r="DR40" s="370"/>
      <c r="DS40" s="370"/>
      <c r="DT40" s="370"/>
      <c r="DU40" s="370"/>
      <c r="DV40" s="592"/>
      <c r="DW40" s="598" t="s">
        <v>195</v>
      </c>
      <c r="DX40" s="624"/>
      <c r="DY40" s="624"/>
      <c r="DZ40" s="624"/>
      <c r="EA40" s="624"/>
      <c r="EB40" s="624"/>
      <c r="EC40" s="626"/>
    </row>
    <row r="41" spans="2:133" ht="11.25" customHeight="1" x14ac:dyDescent="0.2">
      <c r="B41" s="609" t="s">
        <v>433</v>
      </c>
      <c r="C41" s="610"/>
      <c r="D41" s="610"/>
      <c r="E41" s="610"/>
      <c r="F41" s="610"/>
      <c r="G41" s="610"/>
      <c r="H41" s="610"/>
      <c r="I41" s="610"/>
      <c r="J41" s="610"/>
      <c r="K41" s="610"/>
      <c r="L41" s="610"/>
      <c r="M41" s="610"/>
      <c r="N41" s="610"/>
      <c r="O41" s="610"/>
      <c r="P41" s="610"/>
      <c r="Q41" s="611"/>
      <c r="R41" s="644">
        <v>26698472</v>
      </c>
      <c r="S41" s="645"/>
      <c r="T41" s="645"/>
      <c r="U41" s="645"/>
      <c r="V41" s="645"/>
      <c r="W41" s="645"/>
      <c r="X41" s="645"/>
      <c r="Y41" s="646"/>
      <c r="Z41" s="647">
        <v>100</v>
      </c>
      <c r="AA41" s="647"/>
      <c r="AB41" s="647"/>
      <c r="AC41" s="647"/>
      <c r="AD41" s="648">
        <v>13601395</v>
      </c>
      <c r="AE41" s="648"/>
      <c r="AF41" s="648"/>
      <c r="AG41" s="648"/>
      <c r="AH41" s="648"/>
      <c r="AI41" s="648"/>
      <c r="AJ41" s="648"/>
      <c r="AK41" s="648"/>
      <c r="AL41" s="649">
        <v>100</v>
      </c>
      <c r="AM41" s="636"/>
      <c r="AN41" s="636"/>
      <c r="AO41" s="650"/>
      <c r="AQ41" s="642" t="s">
        <v>437</v>
      </c>
      <c r="AR41" s="373"/>
      <c r="AS41" s="373"/>
      <c r="AT41" s="373"/>
      <c r="AU41" s="373"/>
      <c r="AV41" s="373"/>
      <c r="AW41" s="373"/>
      <c r="AX41" s="373"/>
      <c r="AY41" s="643"/>
      <c r="AZ41" s="591">
        <v>434082</v>
      </c>
      <c r="BA41" s="370"/>
      <c r="BB41" s="370"/>
      <c r="BC41" s="370"/>
      <c r="BD41" s="622"/>
      <c r="BE41" s="622"/>
      <c r="BF41" s="633"/>
      <c r="BG41" s="673"/>
      <c r="BH41" s="532"/>
      <c r="BI41" s="532"/>
      <c r="BJ41" s="532"/>
      <c r="BK41" s="532"/>
      <c r="BL41" s="7"/>
      <c r="BM41" s="485" t="s">
        <v>346</v>
      </c>
      <c r="BN41" s="485"/>
      <c r="BO41" s="485"/>
      <c r="BP41" s="485"/>
      <c r="BQ41" s="485"/>
      <c r="BR41" s="485"/>
      <c r="BS41" s="485"/>
      <c r="BT41" s="485"/>
      <c r="BU41" s="597"/>
      <c r="BV41" s="591" t="s">
        <v>195</v>
      </c>
      <c r="BW41" s="370"/>
      <c r="BX41" s="370"/>
      <c r="BY41" s="370"/>
      <c r="BZ41" s="370"/>
      <c r="CA41" s="370"/>
      <c r="CB41" s="602"/>
      <c r="CD41" s="596" t="s">
        <v>286</v>
      </c>
      <c r="CE41" s="485"/>
      <c r="CF41" s="485"/>
      <c r="CG41" s="485"/>
      <c r="CH41" s="485"/>
      <c r="CI41" s="485"/>
      <c r="CJ41" s="485"/>
      <c r="CK41" s="485"/>
      <c r="CL41" s="485"/>
      <c r="CM41" s="485"/>
      <c r="CN41" s="485"/>
      <c r="CO41" s="485"/>
      <c r="CP41" s="485"/>
      <c r="CQ41" s="597"/>
      <c r="CR41" s="591" t="s">
        <v>195</v>
      </c>
      <c r="CS41" s="622"/>
      <c r="CT41" s="622"/>
      <c r="CU41" s="622"/>
      <c r="CV41" s="622"/>
      <c r="CW41" s="622"/>
      <c r="CX41" s="622"/>
      <c r="CY41" s="623"/>
      <c r="CZ41" s="598" t="s">
        <v>195</v>
      </c>
      <c r="DA41" s="624"/>
      <c r="DB41" s="624"/>
      <c r="DC41" s="625"/>
      <c r="DD41" s="601" t="s">
        <v>195</v>
      </c>
      <c r="DE41" s="622"/>
      <c r="DF41" s="622"/>
      <c r="DG41" s="622"/>
      <c r="DH41" s="622"/>
      <c r="DI41" s="622"/>
      <c r="DJ41" s="622"/>
      <c r="DK41" s="623"/>
      <c r="DL41" s="651"/>
      <c r="DM41" s="652"/>
      <c r="DN41" s="652"/>
      <c r="DO41" s="652"/>
      <c r="DP41" s="652"/>
      <c r="DQ41" s="652"/>
      <c r="DR41" s="652"/>
      <c r="DS41" s="652"/>
      <c r="DT41" s="652"/>
      <c r="DU41" s="652"/>
      <c r="DV41" s="653"/>
      <c r="DW41" s="654"/>
      <c r="DX41" s="655"/>
      <c r="DY41" s="655"/>
      <c r="DZ41" s="655"/>
      <c r="EA41" s="655"/>
      <c r="EB41" s="655"/>
      <c r="EC41" s="656"/>
    </row>
    <row r="42" spans="2:133" ht="11.25" customHeight="1" x14ac:dyDescent="0.2">
      <c r="AQ42" s="657" t="s">
        <v>439</v>
      </c>
      <c r="AR42" s="658"/>
      <c r="AS42" s="658"/>
      <c r="AT42" s="658"/>
      <c r="AU42" s="658"/>
      <c r="AV42" s="658"/>
      <c r="AW42" s="658"/>
      <c r="AX42" s="658"/>
      <c r="AY42" s="659"/>
      <c r="AZ42" s="644">
        <v>1887942</v>
      </c>
      <c r="BA42" s="645"/>
      <c r="BB42" s="645"/>
      <c r="BC42" s="645"/>
      <c r="BD42" s="635"/>
      <c r="BE42" s="635"/>
      <c r="BF42" s="637"/>
      <c r="BG42" s="548"/>
      <c r="BH42" s="549"/>
      <c r="BI42" s="549"/>
      <c r="BJ42" s="549"/>
      <c r="BK42" s="549"/>
      <c r="BL42" s="20"/>
      <c r="BM42" s="610" t="s">
        <v>440</v>
      </c>
      <c r="BN42" s="610"/>
      <c r="BO42" s="610"/>
      <c r="BP42" s="610"/>
      <c r="BQ42" s="610"/>
      <c r="BR42" s="610"/>
      <c r="BS42" s="610"/>
      <c r="BT42" s="610"/>
      <c r="BU42" s="611"/>
      <c r="BV42" s="644">
        <v>427</v>
      </c>
      <c r="BW42" s="645"/>
      <c r="BX42" s="645"/>
      <c r="BY42" s="645"/>
      <c r="BZ42" s="645"/>
      <c r="CA42" s="645"/>
      <c r="CB42" s="660"/>
      <c r="CD42" s="596" t="s">
        <v>279</v>
      </c>
      <c r="CE42" s="485"/>
      <c r="CF42" s="485"/>
      <c r="CG42" s="485"/>
      <c r="CH42" s="485"/>
      <c r="CI42" s="485"/>
      <c r="CJ42" s="485"/>
      <c r="CK42" s="485"/>
      <c r="CL42" s="485"/>
      <c r="CM42" s="485"/>
      <c r="CN42" s="485"/>
      <c r="CO42" s="485"/>
      <c r="CP42" s="485"/>
      <c r="CQ42" s="597"/>
      <c r="CR42" s="591">
        <v>2563749</v>
      </c>
      <c r="CS42" s="622"/>
      <c r="CT42" s="622"/>
      <c r="CU42" s="622"/>
      <c r="CV42" s="622"/>
      <c r="CW42" s="622"/>
      <c r="CX42" s="622"/>
      <c r="CY42" s="623"/>
      <c r="CZ42" s="598">
        <v>9.8000000000000007</v>
      </c>
      <c r="DA42" s="624"/>
      <c r="DB42" s="624"/>
      <c r="DC42" s="625"/>
      <c r="DD42" s="601">
        <v>498812</v>
      </c>
      <c r="DE42" s="622"/>
      <c r="DF42" s="622"/>
      <c r="DG42" s="622"/>
      <c r="DH42" s="622"/>
      <c r="DI42" s="622"/>
      <c r="DJ42" s="622"/>
      <c r="DK42" s="623"/>
      <c r="DL42" s="651"/>
      <c r="DM42" s="652"/>
      <c r="DN42" s="652"/>
      <c r="DO42" s="652"/>
      <c r="DP42" s="652"/>
      <c r="DQ42" s="652"/>
      <c r="DR42" s="652"/>
      <c r="DS42" s="652"/>
      <c r="DT42" s="652"/>
      <c r="DU42" s="652"/>
      <c r="DV42" s="653"/>
      <c r="DW42" s="654"/>
      <c r="DX42" s="655"/>
      <c r="DY42" s="655"/>
      <c r="DZ42" s="655"/>
      <c r="EA42" s="655"/>
      <c r="EB42" s="655"/>
      <c r="EC42" s="656"/>
    </row>
    <row r="43" spans="2:133" ht="11.25" customHeight="1" x14ac:dyDescent="0.2">
      <c r="B43" s="1" t="s">
        <v>50</v>
      </c>
      <c r="CD43" s="596" t="s">
        <v>86</v>
      </c>
      <c r="CE43" s="485"/>
      <c r="CF43" s="485"/>
      <c r="CG43" s="485"/>
      <c r="CH43" s="485"/>
      <c r="CI43" s="485"/>
      <c r="CJ43" s="485"/>
      <c r="CK43" s="485"/>
      <c r="CL43" s="485"/>
      <c r="CM43" s="485"/>
      <c r="CN43" s="485"/>
      <c r="CO43" s="485"/>
      <c r="CP43" s="485"/>
      <c r="CQ43" s="597"/>
      <c r="CR43" s="591">
        <v>98610</v>
      </c>
      <c r="CS43" s="622"/>
      <c r="CT43" s="622"/>
      <c r="CU43" s="622"/>
      <c r="CV43" s="622"/>
      <c r="CW43" s="622"/>
      <c r="CX43" s="622"/>
      <c r="CY43" s="623"/>
      <c r="CZ43" s="598">
        <v>0.4</v>
      </c>
      <c r="DA43" s="624"/>
      <c r="DB43" s="624"/>
      <c r="DC43" s="625"/>
      <c r="DD43" s="601">
        <v>59279</v>
      </c>
      <c r="DE43" s="622"/>
      <c r="DF43" s="622"/>
      <c r="DG43" s="622"/>
      <c r="DH43" s="622"/>
      <c r="DI43" s="622"/>
      <c r="DJ43" s="622"/>
      <c r="DK43" s="623"/>
      <c r="DL43" s="651"/>
      <c r="DM43" s="652"/>
      <c r="DN43" s="652"/>
      <c r="DO43" s="652"/>
      <c r="DP43" s="652"/>
      <c r="DQ43" s="652"/>
      <c r="DR43" s="652"/>
      <c r="DS43" s="652"/>
      <c r="DT43" s="652"/>
      <c r="DU43" s="652"/>
      <c r="DV43" s="653"/>
      <c r="DW43" s="654"/>
      <c r="DX43" s="655"/>
      <c r="DY43" s="655"/>
      <c r="DZ43" s="655"/>
      <c r="EA43" s="655"/>
      <c r="EB43" s="655"/>
      <c r="EC43" s="656"/>
    </row>
    <row r="44" spans="2:133" ht="11.25" customHeight="1" x14ac:dyDescent="0.2">
      <c r="B44" s="661" t="s">
        <v>414</v>
      </c>
      <c r="C44" s="661"/>
      <c r="D44" s="661"/>
      <c r="E44" s="661"/>
      <c r="F44" s="661"/>
      <c r="G44" s="661"/>
      <c r="H44" s="661"/>
      <c r="I44" s="661"/>
      <c r="J44" s="661"/>
      <c r="K44" s="661"/>
      <c r="L44" s="661"/>
      <c r="M44" s="661"/>
      <c r="N44" s="661"/>
      <c r="O44" s="661"/>
      <c r="P44" s="661"/>
      <c r="Q44" s="661"/>
      <c r="R44" s="661"/>
      <c r="S44" s="661"/>
      <c r="T44" s="661"/>
      <c r="U44" s="661"/>
      <c r="V44" s="661"/>
      <c r="W44" s="661"/>
      <c r="X44" s="661"/>
      <c r="Y44" s="661"/>
      <c r="Z44" s="661"/>
      <c r="AA44" s="661"/>
      <c r="AB44" s="661"/>
      <c r="AC44" s="661"/>
      <c r="AD44" s="661"/>
      <c r="AE44" s="661"/>
      <c r="AF44" s="661"/>
      <c r="AG44" s="661"/>
      <c r="AH44" s="661"/>
      <c r="AI44" s="661"/>
      <c r="AJ44" s="661"/>
      <c r="AK44" s="661"/>
      <c r="AL44" s="661"/>
      <c r="AM44" s="661"/>
      <c r="AN44" s="661"/>
      <c r="AO44" s="661"/>
      <c r="AP44" s="661"/>
      <c r="AQ44" s="661"/>
      <c r="AR44" s="661"/>
      <c r="AS44" s="661"/>
      <c r="AT44" s="661"/>
      <c r="AU44" s="661"/>
      <c r="AV44" s="661"/>
      <c r="AW44" s="661"/>
      <c r="AX44" s="661"/>
      <c r="AY44" s="661"/>
      <c r="AZ44" s="661"/>
      <c r="BA44" s="661"/>
      <c r="BB44" s="661"/>
      <c r="BC44" s="661"/>
      <c r="BD44" s="661"/>
      <c r="BE44" s="661"/>
      <c r="BF44" s="661"/>
      <c r="BG44" s="661"/>
      <c r="BH44" s="661"/>
      <c r="BI44" s="661"/>
      <c r="BJ44" s="661"/>
      <c r="BK44" s="661"/>
      <c r="BL44" s="661"/>
      <c r="BM44" s="661"/>
      <c r="BN44" s="661"/>
      <c r="BO44" s="661"/>
      <c r="BP44" s="661"/>
      <c r="BQ44" s="661"/>
      <c r="BR44" s="661"/>
      <c r="BS44" s="661"/>
      <c r="BT44" s="661"/>
      <c r="BU44" s="661"/>
      <c r="BV44" s="661"/>
      <c r="BW44" s="661"/>
      <c r="BX44" s="661"/>
      <c r="BY44" s="661"/>
      <c r="BZ44" s="661"/>
      <c r="CA44" s="661"/>
      <c r="CB44" s="661"/>
      <c r="CC44" s="662"/>
      <c r="CD44" s="571" t="s">
        <v>173</v>
      </c>
      <c r="CE44" s="564"/>
      <c r="CF44" s="596" t="s">
        <v>441</v>
      </c>
      <c r="CG44" s="485"/>
      <c r="CH44" s="485"/>
      <c r="CI44" s="485"/>
      <c r="CJ44" s="485"/>
      <c r="CK44" s="485"/>
      <c r="CL44" s="485"/>
      <c r="CM44" s="485"/>
      <c r="CN44" s="485"/>
      <c r="CO44" s="485"/>
      <c r="CP44" s="485"/>
      <c r="CQ44" s="597"/>
      <c r="CR44" s="591">
        <v>2555637</v>
      </c>
      <c r="CS44" s="370"/>
      <c r="CT44" s="370"/>
      <c r="CU44" s="370"/>
      <c r="CV44" s="370"/>
      <c r="CW44" s="370"/>
      <c r="CX44" s="370"/>
      <c r="CY44" s="592"/>
      <c r="CZ44" s="598">
        <v>9.6999999999999993</v>
      </c>
      <c r="DA44" s="376"/>
      <c r="DB44" s="376"/>
      <c r="DC44" s="603"/>
      <c r="DD44" s="601">
        <v>496300</v>
      </c>
      <c r="DE44" s="370"/>
      <c r="DF44" s="370"/>
      <c r="DG44" s="370"/>
      <c r="DH44" s="370"/>
      <c r="DI44" s="370"/>
      <c r="DJ44" s="370"/>
      <c r="DK44" s="592"/>
      <c r="DL44" s="651"/>
      <c r="DM44" s="652"/>
      <c r="DN44" s="652"/>
      <c r="DO44" s="652"/>
      <c r="DP44" s="652"/>
      <c r="DQ44" s="652"/>
      <c r="DR44" s="652"/>
      <c r="DS44" s="652"/>
      <c r="DT44" s="652"/>
      <c r="DU44" s="652"/>
      <c r="DV44" s="653"/>
      <c r="DW44" s="654"/>
      <c r="DX44" s="655"/>
      <c r="DY44" s="655"/>
      <c r="DZ44" s="655"/>
      <c r="EA44" s="655"/>
      <c r="EB44" s="655"/>
      <c r="EC44" s="656"/>
    </row>
    <row r="45" spans="2:133" ht="11.25" customHeight="1" x14ac:dyDescent="0.2">
      <c r="B45" s="661" t="s">
        <v>266</v>
      </c>
      <c r="C45" s="661"/>
      <c r="D45" s="661"/>
      <c r="E45" s="661"/>
      <c r="F45" s="661"/>
      <c r="G45" s="661"/>
      <c r="H45" s="661"/>
      <c r="I45" s="661"/>
      <c r="J45" s="661"/>
      <c r="K45" s="661"/>
      <c r="L45" s="661"/>
      <c r="M45" s="661"/>
      <c r="N45" s="661"/>
      <c r="O45" s="661"/>
      <c r="P45" s="661"/>
      <c r="Q45" s="661"/>
      <c r="R45" s="661"/>
      <c r="S45" s="661"/>
      <c r="T45" s="661"/>
      <c r="U45" s="661"/>
      <c r="V45" s="661"/>
      <c r="W45" s="661"/>
      <c r="X45" s="661"/>
      <c r="Y45" s="661"/>
      <c r="Z45" s="661"/>
      <c r="AA45" s="661"/>
      <c r="AB45" s="661"/>
      <c r="AC45" s="661"/>
      <c r="AD45" s="661"/>
      <c r="AE45" s="661"/>
      <c r="AF45" s="661"/>
      <c r="AG45" s="661"/>
      <c r="AH45" s="661"/>
      <c r="AI45" s="661"/>
      <c r="AJ45" s="661"/>
      <c r="AK45" s="661"/>
      <c r="AL45" s="661"/>
      <c r="AM45" s="661"/>
      <c r="AN45" s="661"/>
      <c r="AO45" s="661"/>
      <c r="AP45" s="661"/>
      <c r="AQ45" s="661"/>
      <c r="AR45" s="661"/>
      <c r="AS45" s="661"/>
      <c r="AT45" s="661"/>
      <c r="AU45" s="661"/>
      <c r="AV45" s="661"/>
      <c r="AW45" s="661"/>
      <c r="AX45" s="661"/>
      <c r="AY45" s="661"/>
      <c r="AZ45" s="661"/>
      <c r="BA45" s="661"/>
      <c r="BB45" s="661"/>
      <c r="BC45" s="661"/>
      <c r="BD45" s="661"/>
      <c r="BE45" s="661"/>
      <c r="BF45" s="661"/>
      <c r="BG45" s="661"/>
      <c r="BH45" s="661"/>
      <c r="BI45" s="661"/>
      <c r="BJ45" s="661"/>
      <c r="BK45" s="661"/>
      <c r="BL45" s="661"/>
      <c r="BM45" s="661"/>
      <c r="BN45" s="661"/>
      <c r="BO45" s="661"/>
      <c r="BP45" s="661"/>
      <c r="BQ45" s="661"/>
      <c r="BR45" s="661"/>
      <c r="BS45" s="661"/>
      <c r="BT45" s="661"/>
      <c r="BU45" s="661"/>
      <c r="BV45" s="661"/>
      <c r="BW45" s="661"/>
      <c r="BX45" s="661"/>
      <c r="BY45" s="661"/>
      <c r="BZ45" s="661"/>
      <c r="CA45" s="661"/>
      <c r="CB45" s="661"/>
      <c r="CC45" s="662"/>
      <c r="CD45" s="572"/>
      <c r="CE45" s="567"/>
      <c r="CF45" s="596" t="s">
        <v>442</v>
      </c>
      <c r="CG45" s="485"/>
      <c r="CH45" s="485"/>
      <c r="CI45" s="485"/>
      <c r="CJ45" s="485"/>
      <c r="CK45" s="485"/>
      <c r="CL45" s="485"/>
      <c r="CM45" s="485"/>
      <c r="CN45" s="485"/>
      <c r="CO45" s="485"/>
      <c r="CP45" s="485"/>
      <c r="CQ45" s="597"/>
      <c r="CR45" s="591">
        <v>880395</v>
      </c>
      <c r="CS45" s="622"/>
      <c r="CT45" s="622"/>
      <c r="CU45" s="622"/>
      <c r="CV45" s="622"/>
      <c r="CW45" s="622"/>
      <c r="CX45" s="622"/>
      <c r="CY45" s="623"/>
      <c r="CZ45" s="598">
        <v>3.3</v>
      </c>
      <c r="DA45" s="624"/>
      <c r="DB45" s="624"/>
      <c r="DC45" s="625"/>
      <c r="DD45" s="601">
        <v>55255</v>
      </c>
      <c r="DE45" s="622"/>
      <c r="DF45" s="622"/>
      <c r="DG45" s="622"/>
      <c r="DH45" s="622"/>
      <c r="DI45" s="622"/>
      <c r="DJ45" s="622"/>
      <c r="DK45" s="623"/>
      <c r="DL45" s="651"/>
      <c r="DM45" s="652"/>
      <c r="DN45" s="652"/>
      <c r="DO45" s="652"/>
      <c r="DP45" s="652"/>
      <c r="DQ45" s="652"/>
      <c r="DR45" s="652"/>
      <c r="DS45" s="652"/>
      <c r="DT45" s="652"/>
      <c r="DU45" s="652"/>
      <c r="DV45" s="653"/>
      <c r="DW45" s="654"/>
      <c r="DX45" s="655"/>
      <c r="DY45" s="655"/>
      <c r="DZ45" s="655"/>
      <c r="EA45" s="655"/>
      <c r="EB45" s="655"/>
      <c r="EC45" s="656"/>
    </row>
    <row r="46" spans="2:133" ht="11.25" customHeight="1" x14ac:dyDescent="0.2">
      <c r="B46" s="41"/>
      <c r="CD46" s="572"/>
      <c r="CE46" s="567"/>
      <c r="CF46" s="596" t="s">
        <v>443</v>
      </c>
      <c r="CG46" s="485"/>
      <c r="CH46" s="485"/>
      <c r="CI46" s="485"/>
      <c r="CJ46" s="485"/>
      <c r="CK46" s="485"/>
      <c r="CL46" s="485"/>
      <c r="CM46" s="485"/>
      <c r="CN46" s="485"/>
      <c r="CO46" s="485"/>
      <c r="CP46" s="485"/>
      <c r="CQ46" s="597"/>
      <c r="CR46" s="591">
        <v>1563786</v>
      </c>
      <c r="CS46" s="370"/>
      <c r="CT46" s="370"/>
      <c r="CU46" s="370"/>
      <c r="CV46" s="370"/>
      <c r="CW46" s="370"/>
      <c r="CX46" s="370"/>
      <c r="CY46" s="592"/>
      <c r="CZ46" s="598">
        <v>5.9</v>
      </c>
      <c r="DA46" s="376"/>
      <c r="DB46" s="376"/>
      <c r="DC46" s="603"/>
      <c r="DD46" s="601">
        <v>387689</v>
      </c>
      <c r="DE46" s="370"/>
      <c r="DF46" s="370"/>
      <c r="DG46" s="370"/>
      <c r="DH46" s="370"/>
      <c r="DI46" s="370"/>
      <c r="DJ46" s="370"/>
      <c r="DK46" s="592"/>
      <c r="DL46" s="651"/>
      <c r="DM46" s="652"/>
      <c r="DN46" s="652"/>
      <c r="DO46" s="652"/>
      <c r="DP46" s="652"/>
      <c r="DQ46" s="652"/>
      <c r="DR46" s="652"/>
      <c r="DS46" s="652"/>
      <c r="DT46" s="652"/>
      <c r="DU46" s="652"/>
      <c r="DV46" s="653"/>
      <c r="DW46" s="654"/>
      <c r="DX46" s="655"/>
      <c r="DY46" s="655"/>
      <c r="DZ46" s="655"/>
      <c r="EA46" s="655"/>
      <c r="EB46" s="655"/>
      <c r="EC46" s="656"/>
    </row>
    <row r="47" spans="2:133" ht="11.25" customHeight="1" x14ac:dyDescent="0.2">
      <c r="B47" s="41"/>
      <c r="CD47" s="572"/>
      <c r="CE47" s="567"/>
      <c r="CF47" s="596" t="s">
        <v>445</v>
      </c>
      <c r="CG47" s="485"/>
      <c r="CH47" s="485"/>
      <c r="CI47" s="485"/>
      <c r="CJ47" s="485"/>
      <c r="CK47" s="485"/>
      <c r="CL47" s="485"/>
      <c r="CM47" s="485"/>
      <c r="CN47" s="485"/>
      <c r="CO47" s="485"/>
      <c r="CP47" s="485"/>
      <c r="CQ47" s="597"/>
      <c r="CR47" s="591">
        <v>8112</v>
      </c>
      <c r="CS47" s="622"/>
      <c r="CT47" s="622"/>
      <c r="CU47" s="622"/>
      <c r="CV47" s="622"/>
      <c r="CW47" s="622"/>
      <c r="CX47" s="622"/>
      <c r="CY47" s="623"/>
      <c r="CZ47" s="598">
        <v>0</v>
      </c>
      <c r="DA47" s="624"/>
      <c r="DB47" s="624"/>
      <c r="DC47" s="625"/>
      <c r="DD47" s="601">
        <v>2512</v>
      </c>
      <c r="DE47" s="622"/>
      <c r="DF47" s="622"/>
      <c r="DG47" s="622"/>
      <c r="DH47" s="622"/>
      <c r="DI47" s="622"/>
      <c r="DJ47" s="622"/>
      <c r="DK47" s="623"/>
      <c r="DL47" s="651"/>
      <c r="DM47" s="652"/>
      <c r="DN47" s="652"/>
      <c r="DO47" s="652"/>
      <c r="DP47" s="652"/>
      <c r="DQ47" s="652"/>
      <c r="DR47" s="652"/>
      <c r="DS47" s="652"/>
      <c r="DT47" s="652"/>
      <c r="DU47" s="652"/>
      <c r="DV47" s="653"/>
      <c r="DW47" s="654"/>
      <c r="DX47" s="655"/>
      <c r="DY47" s="655"/>
      <c r="DZ47" s="655"/>
      <c r="EA47" s="655"/>
      <c r="EB47" s="655"/>
      <c r="EC47" s="656"/>
    </row>
    <row r="48" spans="2:133" ht="11" x14ac:dyDescent="0.2">
      <c r="B48" s="41"/>
      <c r="CD48" s="573"/>
      <c r="CE48" s="575"/>
      <c r="CF48" s="596" t="s">
        <v>446</v>
      </c>
      <c r="CG48" s="485"/>
      <c r="CH48" s="485"/>
      <c r="CI48" s="485"/>
      <c r="CJ48" s="485"/>
      <c r="CK48" s="485"/>
      <c r="CL48" s="485"/>
      <c r="CM48" s="485"/>
      <c r="CN48" s="485"/>
      <c r="CO48" s="485"/>
      <c r="CP48" s="485"/>
      <c r="CQ48" s="597"/>
      <c r="CR48" s="591" t="s">
        <v>195</v>
      </c>
      <c r="CS48" s="370"/>
      <c r="CT48" s="370"/>
      <c r="CU48" s="370"/>
      <c r="CV48" s="370"/>
      <c r="CW48" s="370"/>
      <c r="CX48" s="370"/>
      <c r="CY48" s="592"/>
      <c r="CZ48" s="598" t="s">
        <v>195</v>
      </c>
      <c r="DA48" s="376"/>
      <c r="DB48" s="376"/>
      <c r="DC48" s="603"/>
      <c r="DD48" s="601" t="s">
        <v>195</v>
      </c>
      <c r="DE48" s="370"/>
      <c r="DF48" s="370"/>
      <c r="DG48" s="370"/>
      <c r="DH48" s="370"/>
      <c r="DI48" s="370"/>
      <c r="DJ48" s="370"/>
      <c r="DK48" s="592"/>
      <c r="DL48" s="651"/>
      <c r="DM48" s="652"/>
      <c r="DN48" s="652"/>
      <c r="DO48" s="652"/>
      <c r="DP48" s="652"/>
      <c r="DQ48" s="652"/>
      <c r="DR48" s="652"/>
      <c r="DS48" s="652"/>
      <c r="DT48" s="652"/>
      <c r="DU48" s="652"/>
      <c r="DV48" s="653"/>
      <c r="DW48" s="654"/>
      <c r="DX48" s="655"/>
      <c r="DY48" s="655"/>
      <c r="DZ48" s="655"/>
      <c r="EA48" s="655"/>
      <c r="EB48" s="655"/>
      <c r="EC48" s="656"/>
    </row>
    <row r="49" spans="2:133" ht="11.25" customHeight="1" x14ac:dyDescent="0.2">
      <c r="B49" s="41"/>
      <c r="CD49" s="609" t="s">
        <v>187</v>
      </c>
      <c r="CE49" s="610"/>
      <c r="CF49" s="610"/>
      <c r="CG49" s="610"/>
      <c r="CH49" s="610"/>
      <c r="CI49" s="610"/>
      <c r="CJ49" s="610"/>
      <c r="CK49" s="610"/>
      <c r="CL49" s="610"/>
      <c r="CM49" s="610"/>
      <c r="CN49" s="610"/>
      <c r="CO49" s="610"/>
      <c r="CP49" s="610"/>
      <c r="CQ49" s="611"/>
      <c r="CR49" s="644">
        <v>26287188</v>
      </c>
      <c r="CS49" s="635"/>
      <c r="CT49" s="635"/>
      <c r="CU49" s="635"/>
      <c r="CV49" s="635"/>
      <c r="CW49" s="635"/>
      <c r="CX49" s="635"/>
      <c r="CY49" s="663"/>
      <c r="CZ49" s="649">
        <v>100</v>
      </c>
      <c r="DA49" s="664"/>
      <c r="DB49" s="664"/>
      <c r="DC49" s="665"/>
      <c r="DD49" s="666">
        <v>17267646</v>
      </c>
      <c r="DE49" s="635"/>
      <c r="DF49" s="635"/>
      <c r="DG49" s="635"/>
      <c r="DH49" s="635"/>
      <c r="DI49" s="635"/>
      <c r="DJ49" s="635"/>
      <c r="DK49" s="663"/>
      <c r="DL49" s="667"/>
      <c r="DM49" s="668"/>
      <c r="DN49" s="668"/>
      <c r="DO49" s="668"/>
      <c r="DP49" s="668"/>
      <c r="DQ49" s="668"/>
      <c r="DR49" s="668"/>
      <c r="DS49" s="668"/>
      <c r="DT49" s="668"/>
      <c r="DU49" s="668"/>
      <c r="DV49" s="669"/>
      <c r="DW49" s="670"/>
      <c r="DX49" s="671"/>
      <c r="DY49" s="671"/>
      <c r="DZ49" s="671"/>
      <c r="EA49" s="671"/>
      <c r="EB49" s="671"/>
      <c r="EC49" s="672"/>
    </row>
  </sheetData>
  <sheetProtection algorithmName="SHA-512" hashValue="bjyEkHSJYRPyWQT4q5KniO02xHdwbYBS3lmUEmBwivH4gxnALYcf4N5om7EijaFDNYwouAFklcrFbzcUUSiAFQ==" saltValue="D/CSP6fqyPS1ciS7QjvJ5g==" spinCount="100000" sheet="1" objects="1" scenarios="1"/>
  <mergeCells count="603">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election activeCell="B7" sqref="B7:P7"/>
    </sheetView>
  </sheetViews>
  <sheetFormatPr defaultColWidth="0" defaultRowHeight="13" zeroHeight="1" x14ac:dyDescent="0.2"/>
  <cols>
    <col min="1" max="130" width="2.81640625" style="46" customWidth="1"/>
    <col min="131" max="131" width="1.6328125" style="46" customWidth="1"/>
    <col min="132" max="132" width="9" style="46" hidden="1" customWidth="1"/>
    <col min="133" max="16384" width="9" style="46" hidden="1"/>
  </cols>
  <sheetData>
    <row r="1" spans="1:131" ht="11.25" customHeight="1" x14ac:dyDescent="0.2">
      <c r="A1" s="49"/>
      <c r="B1" s="49"/>
      <c r="C1" s="49"/>
      <c r="D1" s="49"/>
      <c r="E1" s="49"/>
      <c r="F1" s="49"/>
      <c r="G1" s="49"/>
      <c r="H1" s="49"/>
      <c r="I1" s="49"/>
      <c r="J1" s="49"/>
      <c r="K1" s="49"/>
      <c r="L1" s="49"/>
      <c r="M1" s="49"/>
      <c r="N1" s="50"/>
      <c r="O1" s="50"/>
      <c r="P1" s="50"/>
      <c r="Q1" s="50"/>
      <c r="R1" s="50"/>
      <c r="S1" s="50"/>
      <c r="T1" s="50"/>
      <c r="U1" s="50"/>
      <c r="V1" s="50"/>
      <c r="W1" s="50"/>
      <c r="X1" s="50"/>
      <c r="Y1" s="50"/>
      <c r="Z1" s="50"/>
      <c r="AA1" s="50"/>
      <c r="AB1" s="50"/>
      <c r="AC1" s="50"/>
      <c r="AD1" s="50"/>
      <c r="AE1" s="50"/>
      <c r="AF1" s="50"/>
      <c r="AG1" s="50"/>
      <c r="AH1" s="50"/>
      <c r="AI1" s="50"/>
      <c r="AJ1" s="50"/>
      <c r="AK1" s="50"/>
      <c r="AL1" s="50"/>
      <c r="AM1" s="50"/>
      <c r="AN1" s="50"/>
      <c r="AO1" s="50"/>
      <c r="AP1" s="50"/>
      <c r="AQ1" s="50"/>
      <c r="AR1" s="50"/>
      <c r="AS1" s="50"/>
      <c r="AT1" s="50"/>
      <c r="AU1" s="50"/>
      <c r="AV1" s="50"/>
      <c r="AW1" s="50"/>
      <c r="AX1" s="50"/>
      <c r="AY1" s="50"/>
      <c r="AZ1" s="50"/>
      <c r="BA1" s="50"/>
      <c r="BB1" s="50"/>
      <c r="BC1" s="50"/>
      <c r="BD1" s="50"/>
      <c r="BE1" s="50"/>
      <c r="BF1" s="50"/>
      <c r="BG1" s="50"/>
      <c r="BH1" s="50"/>
      <c r="BI1" s="50"/>
      <c r="BJ1" s="50"/>
      <c r="BK1" s="50"/>
      <c r="BL1" s="50"/>
      <c r="BM1" s="50"/>
      <c r="BN1" s="50"/>
      <c r="BO1" s="50"/>
      <c r="BP1" s="50"/>
      <c r="BQ1" s="50"/>
      <c r="BR1" s="50"/>
      <c r="BS1" s="50"/>
      <c r="BT1" s="50"/>
      <c r="BU1" s="50"/>
      <c r="BV1" s="50"/>
      <c r="BW1" s="50"/>
      <c r="BX1" s="50"/>
      <c r="BY1" s="50"/>
      <c r="BZ1" s="50"/>
      <c r="CA1" s="50"/>
      <c r="CB1" s="50"/>
      <c r="CC1" s="50"/>
      <c r="CD1" s="50"/>
      <c r="CE1" s="50"/>
      <c r="CF1" s="50"/>
      <c r="CG1" s="50"/>
      <c r="CH1" s="50"/>
      <c r="CI1" s="50"/>
      <c r="CJ1" s="50"/>
      <c r="CK1" s="50"/>
      <c r="CL1" s="50"/>
      <c r="CM1" s="50"/>
      <c r="CN1" s="50"/>
      <c r="CO1" s="50"/>
      <c r="CP1" s="50"/>
      <c r="CQ1" s="50"/>
      <c r="CR1" s="50"/>
      <c r="CS1" s="50"/>
      <c r="CT1" s="50"/>
      <c r="CU1" s="50"/>
      <c r="CV1" s="50"/>
      <c r="CW1" s="50"/>
      <c r="CX1" s="50"/>
      <c r="CY1" s="50"/>
      <c r="CZ1" s="50"/>
      <c r="DA1" s="50"/>
      <c r="DB1" s="50"/>
      <c r="DC1" s="50"/>
      <c r="DD1" s="50"/>
      <c r="DE1" s="50"/>
      <c r="DF1" s="50"/>
      <c r="DG1" s="50"/>
      <c r="DH1" s="50"/>
      <c r="DI1" s="50"/>
      <c r="DJ1" s="50"/>
      <c r="DK1" s="50"/>
      <c r="DL1" s="50"/>
      <c r="DM1" s="50"/>
      <c r="DN1" s="50"/>
      <c r="DO1" s="50"/>
      <c r="DP1" s="50"/>
      <c r="DQ1" s="76"/>
      <c r="DR1" s="76"/>
      <c r="DS1" s="76"/>
      <c r="DT1" s="76"/>
      <c r="DU1" s="76"/>
      <c r="DV1" s="76"/>
      <c r="DW1" s="76"/>
      <c r="DX1" s="76"/>
      <c r="DY1" s="76"/>
      <c r="DZ1" s="76"/>
      <c r="EA1" s="48"/>
    </row>
    <row r="2" spans="1:131" ht="26.25" customHeight="1" x14ac:dyDescent="0.2">
      <c r="A2" s="677" t="s">
        <v>298</v>
      </c>
      <c r="B2" s="677"/>
      <c r="C2" s="677"/>
      <c r="D2" s="677"/>
      <c r="E2" s="677"/>
      <c r="F2" s="677"/>
      <c r="G2" s="677"/>
      <c r="H2" s="677"/>
      <c r="I2" s="677"/>
      <c r="J2" s="677"/>
      <c r="K2" s="677"/>
      <c r="L2" s="677"/>
      <c r="M2" s="677"/>
      <c r="N2" s="677"/>
      <c r="O2" s="677"/>
      <c r="P2" s="677"/>
      <c r="Q2" s="677"/>
      <c r="R2" s="677"/>
      <c r="S2" s="677"/>
      <c r="T2" s="677"/>
      <c r="U2" s="677"/>
      <c r="V2" s="677"/>
      <c r="W2" s="677"/>
      <c r="X2" s="677"/>
      <c r="Y2" s="677"/>
      <c r="Z2" s="677"/>
      <c r="AA2" s="677"/>
      <c r="AB2" s="677"/>
      <c r="AC2" s="677"/>
      <c r="AD2" s="677"/>
      <c r="AE2" s="677"/>
      <c r="AF2" s="677"/>
      <c r="AG2" s="677"/>
      <c r="AH2" s="677"/>
      <c r="AI2" s="677"/>
      <c r="AJ2" s="677"/>
      <c r="AK2" s="677"/>
      <c r="AL2" s="677"/>
      <c r="AM2" s="677"/>
      <c r="AN2" s="677"/>
      <c r="AO2" s="677"/>
      <c r="AP2" s="677"/>
      <c r="AQ2" s="677"/>
      <c r="AR2" s="677"/>
      <c r="AS2" s="677"/>
      <c r="AT2" s="677"/>
      <c r="AU2" s="677"/>
      <c r="AV2" s="677"/>
      <c r="AW2" s="677"/>
      <c r="AX2" s="677"/>
      <c r="AY2" s="677"/>
      <c r="AZ2" s="677"/>
      <c r="BA2" s="677"/>
      <c r="BB2" s="677"/>
      <c r="BC2" s="677"/>
      <c r="BD2" s="677"/>
      <c r="BE2" s="677"/>
      <c r="BF2" s="677"/>
      <c r="BG2" s="677"/>
      <c r="BH2" s="677"/>
      <c r="BI2" s="677"/>
      <c r="BJ2" s="50"/>
      <c r="BK2" s="50"/>
      <c r="BL2" s="50"/>
      <c r="BM2" s="50"/>
      <c r="BN2" s="50"/>
      <c r="BO2" s="50"/>
      <c r="BP2" s="50"/>
      <c r="BQ2" s="50"/>
      <c r="BR2" s="50"/>
      <c r="BS2" s="50"/>
      <c r="BT2" s="50"/>
      <c r="BU2" s="50"/>
      <c r="BV2" s="50"/>
      <c r="BW2" s="50"/>
      <c r="BX2" s="50"/>
      <c r="BY2" s="50"/>
      <c r="BZ2" s="50"/>
      <c r="CA2" s="50"/>
      <c r="CB2" s="50"/>
      <c r="CC2" s="50"/>
      <c r="CD2" s="50"/>
      <c r="CE2" s="50"/>
      <c r="CF2" s="50"/>
      <c r="CG2" s="50"/>
      <c r="CH2" s="50"/>
      <c r="CI2" s="50"/>
      <c r="CJ2" s="50"/>
      <c r="CK2" s="50"/>
      <c r="CL2" s="50"/>
      <c r="CM2" s="50"/>
      <c r="CN2" s="50"/>
      <c r="CO2" s="50"/>
      <c r="CP2" s="50"/>
      <c r="CQ2" s="50"/>
      <c r="CR2" s="50"/>
      <c r="CS2" s="50"/>
      <c r="CT2" s="50"/>
      <c r="CU2" s="50"/>
      <c r="CV2" s="50"/>
      <c r="CW2" s="50"/>
      <c r="CX2" s="50"/>
      <c r="CY2" s="50"/>
      <c r="CZ2" s="50"/>
      <c r="DA2" s="50"/>
      <c r="DB2" s="50"/>
      <c r="DC2" s="50"/>
      <c r="DD2" s="50"/>
      <c r="DE2" s="50"/>
      <c r="DF2" s="50"/>
      <c r="DG2" s="50"/>
      <c r="DH2" s="50"/>
      <c r="DI2" s="50"/>
      <c r="DJ2" s="678" t="s">
        <v>304</v>
      </c>
      <c r="DK2" s="679"/>
      <c r="DL2" s="679"/>
      <c r="DM2" s="679"/>
      <c r="DN2" s="679"/>
      <c r="DO2" s="680"/>
      <c r="DP2" s="50"/>
      <c r="DQ2" s="678" t="s">
        <v>278</v>
      </c>
      <c r="DR2" s="679"/>
      <c r="DS2" s="679"/>
      <c r="DT2" s="679"/>
      <c r="DU2" s="679"/>
      <c r="DV2" s="679"/>
      <c r="DW2" s="679"/>
      <c r="DX2" s="679"/>
      <c r="DY2" s="679"/>
      <c r="DZ2" s="680"/>
      <c r="EA2" s="48"/>
    </row>
    <row r="3" spans="1:131" ht="11.25" customHeight="1" x14ac:dyDescent="0.2">
      <c r="A3" s="50"/>
      <c r="B3" s="50"/>
      <c r="C3" s="50"/>
      <c r="D3" s="50"/>
      <c r="E3" s="50"/>
      <c r="F3" s="50"/>
      <c r="G3" s="50"/>
      <c r="H3" s="50"/>
      <c r="I3" s="50"/>
      <c r="J3" s="50"/>
      <c r="K3" s="50"/>
      <c r="L3" s="50"/>
      <c r="M3" s="50"/>
      <c r="N3" s="50"/>
      <c r="O3" s="50"/>
      <c r="P3" s="50"/>
      <c r="Q3" s="50"/>
      <c r="R3" s="50"/>
      <c r="S3" s="50"/>
      <c r="T3" s="50"/>
      <c r="U3" s="50"/>
      <c r="V3" s="50"/>
      <c r="W3" s="50"/>
      <c r="X3" s="50"/>
      <c r="Y3" s="50"/>
      <c r="Z3" s="50"/>
      <c r="AA3" s="50"/>
      <c r="AB3" s="50"/>
      <c r="AC3" s="50"/>
      <c r="AD3" s="50"/>
      <c r="AE3" s="50"/>
      <c r="AF3" s="50"/>
      <c r="AG3" s="50"/>
      <c r="AH3" s="50"/>
      <c r="AI3" s="50"/>
      <c r="AJ3" s="50"/>
      <c r="AK3" s="50"/>
      <c r="AL3" s="50"/>
      <c r="AM3" s="50"/>
      <c r="AN3" s="50"/>
      <c r="AO3" s="50"/>
      <c r="AP3" s="50"/>
      <c r="AQ3" s="50"/>
      <c r="AR3" s="50"/>
      <c r="AS3" s="50"/>
      <c r="AT3" s="50"/>
      <c r="AU3" s="50"/>
      <c r="AV3" s="50"/>
      <c r="AW3" s="50"/>
      <c r="AX3" s="50"/>
      <c r="AY3" s="50"/>
      <c r="AZ3" s="50"/>
      <c r="BA3" s="50"/>
      <c r="BB3" s="50"/>
      <c r="BC3" s="50"/>
      <c r="BD3" s="50"/>
      <c r="BE3" s="50"/>
      <c r="BF3" s="50"/>
      <c r="BG3" s="50"/>
      <c r="BH3" s="50"/>
      <c r="BI3" s="50"/>
      <c r="BJ3" s="50"/>
      <c r="BK3" s="50"/>
      <c r="BL3" s="50"/>
      <c r="BM3" s="50"/>
      <c r="BN3" s="50"/>
      <c r="BO3" s="50"/>
      <c r="BP3" s="50"/>
      <c r="BQ3" s="50"/>
      <c r="BR3" s="50"/>
      <c r="BS3" s="50"/>
      <c r="BT3" s="50"/>
      <c r="BU3" s="50"/>
      <c r="BV3" s="50"/>
      <c r="BW3" s="50"/>
      <c r="BX3" s="50"/>
      <c r="BY3" s="50"/>
      <c r="BZ3" s="50"/>
      <c r="CA3" s="50"/>
      <c r="CB3" s="50"/>
      <c r="CC3" s="50"/>
      <c r="CD3" s="50"/>
      <c r="CE3" s="50"/>
      <c r="CF3" s="50"/>
      <c r="CG3" s="50"/>
      <c r="CH3" s="50"/>
      <c r="CI3" s="50"/>
      <c r="CJ3" s="50"/>
      <c r="CK3" s="50"/>
      <c r="CL3" s="50"/>
      <c r="CM3" s="50"/>
      <c r="CN3" s="50"/>
      <c r="CO3" s="50"/>
      <c r="CP3" s="50"/>
      <c r="CQ3" s="50"/>
      <c r="CR3" s="50"/>
      <c r="CS3" s="50"/>
      <c r="CT3" s="50"/>
      <c r="CU3" s="50"/>
      <c r="CV3" s="50"/>
      <c r="CW3" s="50"/>
      <c r="CX3" s="50"/>
      <c r="CY3" s="50"/>
      <c r="CZ3" s="50"/>
      <c r="DA3" s="50"/>
      <c r="DB3" s="50"/>
      <c r="DC3" s="50"/>
      <c r="DD3" s="50"/>
      <c r="DE3" s="50"/>
      <c r="DF3" s="50"/>
      <c r="DG3" s="50"/>
      <c r="DH3" s="50"/>
      <c r="DI3" s="50"/>
      <c r="DJ3" s="50"/>
      <c r="DK3" s="50"/>
      <c r="DL3" s="50"/>
      <c r="DM3" s="50"/>
      <c r="DN3" s="50"/>
      <c r="DO3" s="50"/>
      <c r="DP3" s="50"/>
      <c r="DQ3" s="50"/>
      <c r="DR3" s="50"/>
      <c r="DS3" s="50"/>
      <c r="DT3" s="50"/>
      <c r="DU3" s="50"/>
      <c r="DV3" s="50"/>
      <c r="DW3" s="50"/>
      <c r="DX3" s="50"/>
      <c r="DY3" s="50"/>
      <c r="DZ3" s="50"/>
      <c r="EA3" s="48"/>
    </row>
    <row r="4" spans="1:131" s="47" customFormat="1" ht="26.25" customHeight="1" x14ac:dyDescent="0.2">
      <c r="A4" s="681" t="s">
        <v>447</v>
      </c>
      <c r="B4" s="681"/>
      <c r="C4" s="681"/>
      <c r="D4" s="681"/>
      <c r="E4" s="681"/>
      <c r="F4" s="681"/>
      <c r="G4" s="681"/>
      <c r="H4" s="681"/>
      <c r="I4" s="681"/>
      <c r="J4" s="681"/>
      <c r="K4" s="681"/>
      <c r="L4" s="681"/>
      <c r="M4" s="681"/>
      <c r="N4" s="681"/>
      <c r="O4" s="681"/>
      <c r="P4" s="681"/>
      <c r="Q4" s="681"/>
      <c r="R4" s="681"/>
      <c r="S4" s="681"/>
      <c r="T4" s="681"/>
      <c r="U4" s="681"/>
      <c r="V4" s="681"/>
      <c r="W4" s="681"/>
      <c r="X4" s="681"/>
      <c r="Y4" s="681"/>
      <c r="Z4" s="681"/>
      <c r="AA4" s="681"/>
      <c r="AB4" s="681"/>
      <c r="AC4" s="681"/>
      <c r="AD4" s="681"/>
      <c r="AE4" s="681"/>
      <c r="AF4" s="681"/>
      <c r="AG4" s="681"/>
      <c r="AH4" s="681"/>
      <c r="AI4" s="681"/>
      <c r="AJ4" s="681"/>
      <c r="AK4" s="681"/>
      <c r="AL4" s="681"/>
      <c r="AM4" s="681"/>
      <c r="AN4" s="681"/>
      <c r="AO4" s="681"/>
      <c r="AP4" s="681"/>
      <c r="AQ4" s="681"/>
      <c r="AR4" s="681"/>
      <c r="AS4" s="681"/>
      <c r="AT4" s="681"/>
      <c r="AU4" s="681"/>
      <c r="AV4" s="681"/>
      <c r="AW4" s="681"/>
      <c r="AX4" s="681"/>
      <c r="AY4" s="681"/>
      <c r="AZ4" s="56"/>
      <c r="BA4" s="56"/>
      <c r="BB4" s="56"/>
      <c r="BC4" s="56"/>
      <c r="BD4" s="56"/>
      <c r="BE4" s="67"/>
      <c r="BF4" s="67"/>
      <c r="BG4" s="67"/>
      <c r="BH4" s="67"/>
      <c r="BI4" s="67"/>
      <c r="BJ4" s="67"/>
      <c r="BK4" s="67"/>
      <c r="BL4" s="67"/>
      <c r="BM4" s="67"/>
      <c r="BN4" s="67"/>
      <c r="BO4" s="67"/>
      <c r="BP4" s="67"/>
      <c r="BQ4" s="682" t="s">
        <v>448</v>
      </c>
      <c r="BR4" s="682"/>
      <c r="BS4" s="682"/>
      <c r="BT4" s="682"/>
      <c r="BU4" s="682"/>
      <c r="BV4" s="682"/>
      <c r="BW4" s="682"/>
      <c r="BX4" s="682"/>
      <c r="BY4" s="682"/>
      <c r="BZ4" s="682"/>
      <c r="CA4" s="682"/>
      <c r="CB4" s="682"/>
      <c r="CC4" s="682"/>
      <c r="CD4" s="682"/>
      <c r="CE4" s="682"/>
      <c r="CF4" s="682"/>
      <c r="CG4" s="682"/>
      <c r="CH4" s="682"/>
      <c r="CI4" s="682"/>
      <c r="CJ4" s="682"/>
      <c r="CK4" s="682"/>
      <c r="CL4" s="682"/>
      <c r="CM4" s="682"/>
      <c r="CN4" s="682"/>
      <c r="CO4" s="682"/>
      <c r="CP4" s="682"/>
      <c r="CQ4" s="682"/>
      <c r="CR4" s="682"/>
      <c r="CS4" s="682"/>
      <c r="CT4" s="682"/>
      <c r="CU4" s="682"/>
      <c r="CV4" s="682"/>
      <c r="CW4" s="682"/>
      <c r="CX4" s="682"/>
      <c r="CY4" s="682"/>
      <c r="CZ4" s="682"/>
      <c r="DA4" s="682"/>
      <c r="DB4" s="682"/>
      <c r="DC4" s="682"/>
      <c r="DD4" s="682"/>
      <c r="DE4" s="682"/>
      <c r="DF4" s="682"/>
      <c r="DG4" s="682"/>
      <c r="DH4" s="682"/>
      <c r="DI4" s="682"/>
      <c r="DJ4" s="682"/>
      <c r="DK4" s="682"/>
      <c r="DL4" s="682"/>
      <c r="DM4" s="682"/>
      <c r="DN4" s="682"/>
      <c r="DO4" s="682"/>
      <c r="DP4" s="682"/>
      <c r="DQ4" s="682"/>
      <c r="DR4" s="682"/>
      <c r="DS4" s="682"/>
      <c r="DT4" s="682"/>
      <c r="DU4" s="682"/>
      <c r="DV4" s="682"/>
      <c r="DW4" s="682"/>
      <c r="DX4" s="682"/>
      <c r="DY4" s="682"/>
      <c r="DZ4" s="682"/>
      <c r="EA4" s="67"/>
    </row>
    <row r="5" spans="1:131" s="47" customFormat="1" ht="26.25" customHeight="1" x14ac:dyDescent="0.2">
      <c r="A5" s="936" t="s">
        <v>449</v>
      </c>
      <c r="B5" s="937"/>
      <c r="C5" s="937"/>
      <c r="D5" s="937"/>
      <c r="E5" s="937"/>
      <c r="F5" s="937"/>
      <c r="G5" s="937"/>
      <c r="H5" s="937"/>
      <c r="I5" s="937"/>
      <c r="J5" s="937"/>
      <c r="K5" s="937"/>
      <c r="L5" s="937"/>
      <c r="M5" s="937"/>
      <c r="N5" s="937"/>
      <c r="O5" s="937"/>
      <c r="P5" s="938"/>
      <c r="Q5" s="942" t="s">
        <v>176</v>
      </c>
      <c r="R5" s="943"/>
      <c r="S5" s="943"/>
      <c r="T5" s="943"/>
      <c r="U5" s="944"/>
      <c r="V5" s="942" t="s">
        <v>450</v>
      </c>
      <c r="W5" s="943"/>
      <c r="X5" s="943"/>
      <c r="Y5" s="943"/>
      <c r="Z5" s="944"/>
      <c r="AA5" s="942" t="s">
        <v>451</v>
      </c>
      <c r="AB5" s="943"/>
      <c r="AC5" s="943"/>
      <c r="AD5" s="943"/>
      <c r="AE5" s="943"/>
      <c r="AF5" s="948" t="s">
        <v>174</v>
      </c>
      <c r="AG5" s="943"/>
      <c r="AH5" s="943"/>
      <c r="AI5" s="943"/>
      <c r="AJ5" s="949"/>
      <c r="AK5" s="943" t="s">
        <v>452</v>
      </c>
      <c r="AL5" s="943"/>
      <c r="AM5" s="943"/>
      <c r="AN5" s="943"/>
      <c r="AO5" s="944"/>
      <c r="AP5" s="942" t="s">
        <v>453</v>
      </c>
      <c r="AQ5" s="943"/>
      <c r="AR5" s="943"/>
      <c r="AS5" s="943"/>
      <c r="AT5" s="944"/>
      <c r="AU5" s="942" t="s">
        <v>456</v>
      </c>
      <c r="AV5" s="943"/>
      <c r="AW5" s="943"/>
      <c r="AX5" s="943"/>
      <c r="AY5" s="949"/>
      <c r="AZ5" s="56"/>
      <c r="BA5" s="56"/>
      <c r="BB5" s="56"/>
      <c r="BC5" s="56"/>
      <c r="BD5" s="56"/>
      <c r="BE5" s="67"/>
      <c r="BF5" s="67"/>
      <c r="BG5" s="67"/>
      <c r="BH5" s="67"/>
      <c r="BI5" s="67"/>
      <c r="BJ5" s="67"/>
      <c r="BK5" s="67"/>
      <c r="BL5" s="67"/>
      <c r="BM5" s="67"/>
      <c r="BN5" s="67"/>
      <c r="BO5" s="67"/>
      <c r="BP5" s="67"/>
      <c r="BQ5" s="936" t="s">
        <v>457</v>
      </c>
      <c r="BR5" s="937"/>
      <c r="BS5" s="937"/>
      <c r="BT5" s="937"/>
      <c r="BU5" s="937"/>
      <c r="BV5" s="937"/>
      <c r="BW5" s="937"/>
      <c r="BX5" s="937"/>
      <c r="BY5" s="937"/>
      <c r="BZ5" s="937"/>
      <c r="CA5" s="937"/>
      <c r="CB5" s="937"/>
      <c r="CC5" s="937"/>
      <c r="CD5" s="937"/>
      <c r="CE5" s="937"/>
      <c r="CF5" s="937"/>
      <c r="CG5" s="938"/>
      <c r="CH5" s="942" t="s">
        <v>372</v>
      </c>
      <c r="CI5" s="943"/>
      <c r="CJ5" s="943"/>
      <c r="CK5" s="943"/>
      <c r="CL5" s="944"/>
      <c r="CM5" s="942" t="s">
        <v>323</v>
      </c>
      <c r="CN5" s="943"/>
      <c r="CO5" s="943"/>
      <c r="CP5" s="943"/>
      <c r="CQ5" s="944"/>
      <c r="CR5" s="942" t="s">
        <v>239</v>
      </c>
      <c r="CS5" s="943"/>
      <c r="CT5" s="943"/>
      <c r="CU5" s="943"/>
      <c r="CV5" s="944"/>
      <c r="CW5" s="942" t="s">
        <v>51</v>
      </c>
      <c r="CX5" s="943"/>
      <c r="CY5" s="943"/>
      <c r="CZ5" s="943"/>
      <c r="DA5" s="944"/>
      <c r="DB5" s="942" t="s">
        <v>423</v>
      </c>
      <c r="DC5" s="943"/>
      <c r="DD5" s="943"/>
      <c r="DE5" s="943"/>
      <c r="DF5" s="944"/>
      <c r="DG5" s="952" t="s">
        <v>236</v>
      </c>
      <c r="DH5" s="953"/>
      <c r="DI5" s="953"/>
      <c r="DJ5" s="953"/>
      <c r="DK5" s="954"/>
      <c r="DL5" s="952" t="s">
        <v>458</v>
      </c>
      <c r="DM5" s="953"/>
      <c r="DN5" s="953"/>
      <c r="DO5" s="953"/>
      <c r="DP5" s="954"/>
      <c r="DQ5" s="942" t="s">
        <v>460</v>
      </c>
      <c r="DR5" s="943"/>
      <c r="DS5" s="943"/>
      <c r="DT5" s="943"/>
      <c r="DU5" s="944"/>
      <c r="DV5" s="942" t="s">
        <v>456</v>
      </c>
      <c r="DW5" s="943"/>
      <c r="DX5" s="943"/>
      <c r="DY5" s="943"/>
      <c r="DZ5" s="949"/>
      <c r="EA5" s="67"/>
    </row>
    <row r="6" spans="1:131" s="47" customFormat="1" ht="26.25" customHeight="1" x14ac:dyDescent="0.2">
      <c r="A6" s="939"/>
      <c r="B6" s="940"/>
      <c r="C6" s="940"/>
      <c r="D6" s="940"/>
      <c r="E6" s="940"/>
      <c r="F6" s="940"/>
      <c r="G6" s="940"/>
      <c r="H6" s="940"/>
      <c r="I6" s="940"/>
      <c r="J6" s="940"/>
      <c r="K6" s="940"/>
      <c r="L6" s="940"/>
      <c r="M6" s="940"/>
      <c r="N6" s="940"/>
      <c r="O6" s="940"/>
      <c r="P6" s="941"/>
      <c r="Q6" s="945"/>
      <c r="R6" s="946"/>
      <c r="S6" s="946"/>
      <c r="T6" s="946"/>
      <c r="U6" s="947"/>
      <c r="V6" s="945"/>
      <c r="W6" s="946"/>
      <c r="X6" s="946"/>
      <c r="Y6" s="946"/>
      <c r="Z6" s="947"/>
      <c r="AA6" s="945"/>
      <c r="AB6" s="946"/>
      <c r="AC6" s="946"/>
      <c r="AD6" s="946"/>
      <c r="AE6" s="946"/>
      <c r="AF6" s="950"/>
      <c r="AG6" s="946"/>
      <c r="AH6" s="946"/>
      <c r="AI6" s="946"/>
      <c r="AJ6" s="951"/>
      <c r="AK6" s="946"/>
      <c r="AL6" s="946"/>
      <c r="AM6" s="946"/>
      <c r="AN6" s="946"/>
      <c r="AO6" s="947"/>
      <c r="AP6" s="945"/>
      <c r="AQ6" s="946"/>
      <c r="AR6" s="946"/>
      <c r="AS6" s="946"/>
      <c r="AT6" s="947"/>
      <c r="AU6" s="945"/>
      <c r="AV6" s="946"/>
      <c r="AW6" s="946"/>
      <c r="AX6" s="946"/>
      <c r="AY6" s="951"/>
      <c r="AZ6" s="56"/>
      <c r="BA6" s="56"/>
      <c r="BB6" s="56"/>
      <c r="BC6" s="56"/>
      <c r="BD6" s="56"/>
      <c r="BE6" s="67"/>
      <c r="BF6" s="67"/>
      <c r="BG6" s="67"/>
      <c r="BH6" s="67"/>
      <c r="BI6" s="67"/>
      <c r="BJ6" s="67"/>
      <c r="BK6" s="67"/>
      <c r="BL6" s="67"/>
      <c r="BM6" s="67"/>
      <c r="BN6" s="67"/>
      <c r="BO6" s="67"/>
      <c r="BP6" s="67"/>
      <c r="BQ6" s="939"/>
      <c r="BR6" s="940"/>
      <c r="BS6" s="940"/>
      <c r="BT6" s="940"/>
      <c r="BU6" s="940"/>
      <c r="BV6" s="940"/>
      <c r="BW6" s="940"/>
      <c r="BX6" s="940"/>
      <c r="BY6" s="940"/>
      <c r="BZ6" s="940"/>
      <c r="CA6" s="940"/>
      <c r="CB6" s="940"/>
      <c r="CC6" s="940"/>
      <c r="CD6" s="940"/>
      <c r="CE6" s="940"/>
      <c r="CF6" s="940"/>
      <c r="CG6" s="941"/>
      <c r="CH6" s="945"/>
      <c r="CI6" s="946"/>
      <c r="CJ6" s="946"/>
      <c r="CK6" s="946"/>
      <c r="CL6" s="947"/>
      <c r="CM6" s="945"/>
      <c r="CN6" s="946"/>
      <c r="CO6" s="946"/>
      <c r="CP6" s="946"/>
      <c r="CQ6" s="947"/>
      <c r="CR6" s="945"/>
      <c r="CS6" s="946"/>
      <c r="CT6" s="946"/>
      <c r="CU6" s="946"/>
      <c r="CV6" s="947"/>
      <c r="CW6" s="945"/>
      <c r="CX6" s="946"/>
      <c r="CY6" s="946"/>
      <c r="CZ6" s="946"/>
      <c r="DA6" s="947"/>
      <c r="DB6" s="945"/>
      <c r="DC6" s="946"/>
      <c r="DD6" s="946"/>
      <c r="DE6" s="946"/>
      <c r="DF6" s="947"/>
      <c r="DG6" s="955"/>
      <c r="DH6" s="956"/>
      <c r="DI6" s="956"/>
      <c r="DJ6" s="956"/>
      <c r="DK6" s="957"/>
      <c r="DL6" s="955"/>
      <c r="DM6" s="956"/>
      <c r="DN6" s="956"/>
      <c r="DO6" s="956"/>
      <c r="DP6" s="957"/>
      <c r="DQ6" s="945"/>
      <c r="DR6" s="946"/>
      <c r="DS6" s="946"/>
      <c r="DT6" s="946"/>
      <c r="DU6" s="947"/>
      <c r="DV6" s="945"/>
      <c r="DW6" s="946"/>
      <c r="DX6" s="946"/>
      <c r="DY6" s="946"/>
      <c r="DZ6" s="951"/>
      <c r="EA6" s="67"/>
    </row>
    <row r="7" spans="1:131" s="47" customFormat="1" ht="26.25" customHeight="1" x14ac:dyDescent="0.2">
      <c r="A7" s="51">
        <v>1</v>
      </c>
      <c r="B7" s="683" t="s">
        <v>461</v>
      </c>
      <c r="C7" s="684"/>
      <c r="D7" s="684"/>
      <c r="E7" s="684"/>
      <c r="F7" s="684"/>
      <c r="G7" s="684"/>
      <c r="H7" s="684"/>
      <c r="I7" s="684"/>
      <c r="J7" s="684"/>
      <c r="K7" s="684"/>
      <c r="L7" s="684"/>
      <c r="M7" s="684"/>
      <c r="N7" s="684"/>
      <c r="O7" s="684"/>
      <c r="P7" s="685"/>
      <c r="Q7" s="686">
        <v>26710</v>
      </c>
      <c r="R7" s="687"/>
      <c r="S7" s="687"/>
      <c r="T7" s="687"/>
      <c r="U7" s="687"/>
      <c r="V7" s="687">
        <v>26299</v>
      </c>
      <c r="W7" s="687"/>
      <c r="X7" s="687"/>
      <c r="Y7" s="687"/>
      <c r="Z7" s="687"/>
      <c r="AA7" s="687">
        <v>411</v>
      </c>
      <c r="AB7" s="687"/>
      <c r="AC7" s="687"/>
      <c r="AD7" s="687"/>
      <c r="AE7" s="688"/>
      <c r="AF7" s="689">
        <v>337</v>
      </c>
      <c r="AG7" s="690"/>
      <c r="AH7" s="690"/>
      <c r="AI7" s="690"/>
      <c r="AJ7" s="691"/>
      <c r="AK7" s="692">
        <v>876</v>
      </c>
      <c r="AL7" s="687"/>
      <c r="AM7" s="687"/>
      <c r="AN7" s="687"/>
      <c r="AO7" s="687"/>
      <c r="AP7" s="687">
        <v>28103</v>
      </c>
      <c r="AQ7" s="687"/>
      <c r="AR7" s="687"/>
      <c r="AS7" s="687"/>
      <c r="AT7" s="687"/>
      <c r="AU7" s="693"/>
      <c r="AV7" s="693"/>
      <c r="AW7" s="693"/>
      <c r="AX7" s="693"/>
      <c r="AY7" s="694"/>
      <c r="AZ7" s="56"/>
      <c r="BA7" s="56"/>
      <c r="BB7" s="56"/>
      <c r="BC7" s="56"/>
      <c r="BD7" s="56"/>
      <c r="BE7" s="67"/>
      <c r="BF7" s="67"/>
      <c r="BG7" s="67"/>
      <c r="BH7" s="67"/>
      <c r="BI7" s="67"/>
      <c r="BJ7" s="67"/>
      <c r="BK7" s="67"/>
      <c r="BL7" s="67"/>
      <c r="BM7" s="67"/>
      <c r="BN7" s="67"/>
      <c r="BO7" s="67"/>
      <c r="BP7" s="67"/>
      <c r="BQ7" s="51">
        <v>1</v>
      </c>
      <c r="BR7" s="71"/>
      <c r="BS7" s="683" t="s">
        <v>290</v>
      </c>
      <c r="BT7" s="684"/>
      <c r="BU7" s="684"/>
      <c r="BV7" s="684"/>
      <c r="BW7" s="684"/>
      <c r="BX7" s="684"/>
      <c r="BY7" s="684"/>
      <c r="BZ7" s="684"/>
      <c r="CA7" s="684"/>
      <c r="CB7" s="684"/>
      <c r="CC7" s="684"/>
      <c r="CD7" s="684"/>
      <c r="CE7" s="684"/>
      <c r="CF7" s="684"/>
      <c r="CG7" s="685"/>
      <c r="CH7" s="695">
        <v>-6</v>
      </c>
      <c r="CI7" s="696"/>
      <c r="CJ7" s="696"/>
      <c r="CK7" s="696"/>
      <c r="CL7" s="697"/>
      <c r="CM7" s="695">
        <v>7</v>
      </c>
      <c r="CN7" s="696"/>
      <c r="CO7" s="696"/>
      <c r="CP7" s="696"/>
      <c r="CQ7" s="697"/>
      <c r="CR7" s="695">
        <v>30</v>
      </c>
      <c r="CS7" s="696"/>
      <c r="CT7" s="696"/>
      <c r="CU7" s="696"/>
      <c r="CV7" s="697"/>
      <c r="CW7" s="695" t="s">
        <v>195</v>
      </c>
      <c r="CX7" s="696"/>
      <c r="CY7" s="696"/>
      <c r="CZ7" s="696"/>
      <c r="DA7" s="697"/>
      <c r="DB7" s="695" t="s">
        <v>195</v>
      </c>
      <c r="DC7" s="696"/>
      <c r="DD7" s="696"/>
      <c r="DE7" s="696"/>
      <c r="DF7" s="697"/>
      <c r="DG7" s="695" t="s">
        <v>195</v>
      </c>
      <c r="DH7" s="696"/>
      <c r="DI7" s="696"/>
      <c r="DJ7" s="696"/>
      <c r="DK7" s="697"/>
      <c r="DL7" s="695" t="s">
        <v>195</v>
      </c>
      <c r="DM7" s="696"/>
      <c r="DN7" s="696"/>
      <c r="DO7" s="696"/>
      <c r="DP7" s="697"/>
      <c r="DQ7" s="695" t="s">
        <v>195</v>
      </c>
      <c r="DR7" s="696"/>
      <c r="DS7" s="696"/>
      <c r="DT7" s="696"/>
      <c r="DU7" s="697"/>
      <c r="DV7" s="683"/>
      <c r="DW7" s="684"/>
      <c r="DX7" s="684"/>
      <c r="DY7" s="684"/>
      <c r="DZ7" s="698"/>
      <c r="EA7" s="67"/>
    </row>
    <row r="8" spans="1:131" s="47" customFormat="1" ht="26.25" customHeight="1" x14ac:dyDescent="0.2">
      <c r="A8" s="52">
        <v>2</v>
      </c>
      <c r="B8" s="699" t="s">
        <v>360</v>
      </c>
      <c r="C8" s="700"/>
      <c r="D8" s="700"/>
      <c r="E8" s="700"/>
      <c r="F8" s="700"/>
      <c r="G8" s="700"/>
      <c r="H8" s="700"/>
      <c r="I8" s="700"/>
      <c r="J8" s="700"/>
      <c r="K8" s="700"/>
      <c r="L8" s="700"/>
      <c r="M8" s="700"/>
      <c r="N8" s="700"/>
      <c r="O8" s="700"/>
      <c r="P8" s="701"/>
      <c r="Q8" s="702">
        <v>19</v>
      </c>
      <c r="R8" s="703"/>
      <c r="S8" s="703"/>
      <c r="T8" s="703"/>
      <c r="U8" s="703"/>
      <c r="V8" s="703">
        <v>19</v>
      </c>
      <c r="W8" s="703"/>
      <c r="X8" s="703"/>
      <c r="Y8" s="703"/>
      <c r="Z8" s="703"/>
      <c r="AA8" s="703" t="s">
        <v>195</v>
      </c>
      <c r="AB8" s="703"/>
      <c r="AC8" s="703"/>
      <c r="AD8" s="703"/>
      <c r="AE8" s="704"/>
      <c r="AF8" s="705" t="s">
        <v>195</v>
      </c>
      <c r="AG8" s="706"/>
      <c r="AH8" s="706"/>
      <c r="AI8" s="706"/>
      <c r="AJ8" s="707"/>
      <c r="AK8" s="708">
        <v>3</v>
      </c>
      <c r="AL8" s="703"/>
      <c r="AM8" s="703"/>
      <c r="AN8" s="703"/>
      <c r="AO8" s="703"/>
      <c r="AP8" s="703">
        <v>4</v>
      </c>
      <c r="AQ8" s="703"/>
      <c r="AR8" s="703"/>
      <c r="AS8" s="703"/>
      <c r="AT8" s="703"/>
      <c r="AU8" s="709"/>
      <c r="AV8" s="709"/>
      <c r="AW8" s="709"/>
      <c r="AX8" s="709"/>
      <c r="AY8" s="710"/>
      <c r="AZ8" s="56"/>
      <c r="BA8" s="56"/>
      <c r="BB8" s="56"/>
      <c r="BC8" s="56"/>
      <c r="BD8" s="56"/>
      <c r="BE8" s="67"/>
      <c r="BF8" s="67"/>
      <c r="BG8" s="67"/>
      <c r="BH8" s="67"/>
      <c r="BI8" s="67"/>
      <c r="BJ8" s="67"/>
      <c r="BK8" s="67"/>
      <c r="BL8" s="67"/>
      <c r="BM8" s="67"/>
      <c r="BN8" s="67"/>
      <c r="BO8" s="67"/>
      <c r="BP8" s="67"/>
      <c r="BQ8" s="52">
        <v>2</v>
      </c>
      <c r="BR8" s="72"/>
      <c r="BS8" s="699" t="s">
        <v>314</v>
      </c>
      <c r="BT8" s="700"/>
      <c r="BU8" s="700"/>
      <c r="BV8" s="700"/>
      <c r="BW8" s="700"/>
      <c r="BX8" s="700"/>
      <c r="BY8" s="700"/>
      <c r="BZ8" s="700"/>
      <c r="CA8" s="700"/>
      <c r="CB8" s="700"/>
      <c r="CC8" s="700"/>
      <c r="CD8" s="700"/>
      <c r="CE8" s="700"/>
      <c r="CF8" s="700"/>
      <c r="CG8" s="701"/>
      <c r="CH8" s="711">
        <v>-1</v>
      </c>
      <c r="CI8" s="706"/>
      <c r="CJ8" s="706"/>
      <c r="CK8" s="706"/>
      <c r="CL8" s="712"/>
      <c r="CM8" s="711">
        <v>326</v>
      </c>
      <c r="CN8" s="706"/>
      <c r="CO8" s="706"/>
      <c r="CP8" s="706"/>
      <c r="CQ8" s="712"/>
      <c r="CR8" s="711">
        <v>316</v>
      </c>
      <c r="CS8" s="706"/>
      <c r="CT8" s="706"/>
      <c r="CU8" s="706"/>
      <c r="CV8" s="712"/>
      <c r="CW8" s="711" t="s">
        <v>195</v>
      </c>
      <c r="CX8" s="706"/>
      <c r="CY8" s="706"/>
      <c r="CZ8" s="706"/>
      <c r="DA8" s="712"/>
      <c r="DB8" s="711" t="s">
        <v>195</v>
      </c>
      <c r="DC8" s="706"/>
      <c r="DD8" s="706"/>
      <c r="DE8" s="706"/>
      <c r="DF8" s="712"/>
      <c r="DG8" s="711" t="s">
        <v>195</v>
      </c>
      <c r="DH8" s="706"/>
      <c r="DI8" s="706"/>
      <c r="DJ8" s="706"/>
      <c r="DK8" s="712"/>
      <c r="DL8" s="711" t="s">
        <v>195</v>
      </c>
      <c r="DM8" s="706"/>
      <c r="DN8" s="706"/>
      <c r="DO8" s="706"/>
      <c r="DP8" s="712"/>
      <c r="DQ8" s="711" t="s">
        <v>195</v>
      </c>
      <c r="DR8" s="706"/>
      <c r="DS8" s="706"/>
      <c r="DT8" s="706"/>
      <c r="DU8" s="712"/>
      <c r="DV8" s="699"/>
      <c r="DW8" s="700"/>
      <c r="DX8" s="700"/>
      <c r="DY8" s="700"/>
      <c r="DZ8" s="713"/>
      <c r="EA8" s="67"/>
    </row>
    <row r="9" spans="1:131" s="47" customFormat="1" ht="26.25" customHeight="1" x14ac:dyDescent="0.2">
      <c r="A9" s="52">
        <v>3</v>
      </c>
      <c r="B9" s="699" t="s">
        <v>262</v>
      </c>
      <c r="C9" s="700"/>
      <c r="D9" s="700"/>
      <c r="E9" s="700"/>
      <c r="F9" s="700"/>
      <c r="G9" s="700"/>
      <c r="H9" s="700"/>
      <c r="I9" s="700"/>
      <c r="J9" s="700"/>
      <c r="K9" s="700"/>
      <c r="L9" s="700"/>
      <c r="M9" s="700"/>
      <c r="N9" s="700"/>
      <c r="O9" s="700"/>
      <c r="P9" s="701"/>
      <c r="Q9" s="702">
        <v>24</v>
      </c>
      <c r="R9" s="703"/>
      <c r="S9" s="703"/>
      <c r="T9" s="703"/>
      <c r="U9" s="703"/>
      <c r="V9" s="703">
        <v>24</v>
      </c>
      <c r="W9" s="703"/>
      <c r="X9" s="703"/>
      <c r="Y9" s="703"/>
      <c r="Z9" s="703"/>
      <c r="AA9" s="703" t="s">
        <v>195</v>
      </c>
      <c r="AB9" s="703"/>
      <c r="AC9" s="703"/>
      <c r="AD9" s="703"/>
      <c r="AE9" s="704"/>
      <c r="AF9" s="705" t="s">
        <v>195</v>
      </c>
      <c r="AG9" s="706"/>
      <c r="AH9" s="706"/>
      <c r="AI9" s="706"/>
      <c r="AJ9" s="707"/>
      <c r="AK9" s="708">
        <v>24</v>
      </c>
      <c r="AL9" s="703"/>
      <c r="AM9" s="703"/>
      <c r="AN9" s="703"/>
      <c r="AO9" s="703"/>
      <c r="AP9" s="703" t="s">
        <v>195</v>
      </c>
      <c r="AQ9" s="703"/>
      <c r="AR9" s="703"/>
      <c r="AS9" s="703"/>
      <c r="AT9" s="703"/>
      <c r="AU9" s="709"/>
      <c r="AV9" s="709"/>
      <c r="AW9" s="709"/>
      <c r="AX9" s="709"/>
      <c r="AY9" s="710"/>
      <c r="AZ9" s="56"/>
      <c r="BA9" s="56"/>
      <c r="BB9" s="56"/>
      <c r="BC9" s="56"/>
      <c r="BD9" s="56"/>
      <c r="BE9" s="67"/>
      <c r="BF9" s="67"/>
      <c r="BG9" s="67"/>
      <c r="BH9" s="67"/>
      <c r="BI9" s="67"/>
      <c r="BJ9" s="67"/>
      <c r="BK9" s="67"/>
      <c r="BL9" s="67"/>
      <c r="BM9" s="67"/>
      <c r="BN9" s="67"/>
      <c r="BO9" s="67"/>
      <c r="BP9" s="67"/>
      <c r="BQ9" s="52">
        <v>3</v>
      </c>
      <c r="BR9" s="72"/>
      <c r="BS9" s="699" t="s">
        <v>20</v>
      </c>
      <c r="BT9" s="700"/>
      <c r="BU9" s="700"/>
      <c r="BV9" s="700"/>
      <c r="BW9" s="700"/>
      <c r="BX9" s="700"/>
      <c r="BY9" s="700"/>
      <c r="BZ9" s="700"/>
      <c r="CA9" s="700"/>
      <c r="CB9" s="700"/>
      <c r="CC9" s="700"/>
      <c r="CD9" s="700"/>
      <c r="CE9" s="700"/>
      <c r="CF9" s="700"/>
      <c r="CG9" s="701"/>
      <c r="CH9" s="711">
        <v>15</v>
      </c>
      <c r="CI9" s="706"/>
      <c r="CJ9" s="706"/>
      <c r="CK9" s="706"/>
      <c r="CL9" s="712"/>
      <c r="CM9" s="711">
        <v>55</v>
      </c>
      <c r="CN9" s="706"/>
      <c r="CO9" s="706"/>
      <c r="CP9" s="706"/>
      <c r="CQ9" s="712"/>
      <c r="CR9" s="711">
        <v>2</v>
      </c>
      <c r="CS9" s="706"/>
      <c r="CT9" s="706"/>
      <c r="CU9" s="706"/>
      <c r="CV9" s="712"/>
      <c r="CW9" s="711" t="s">
        <v>195</v>
      </c>
      <c r="CX9" s="706"/>
      <c r="CY9" s="706"/>
      <c r="CZ9" s="706"/>
      <c r="DA9" s="712"/>
      <c r="DB9" s="711" t="s">
        <v>195</v>
      </c>
      <c r="DC9" s="706"/>
      <c r="DD9" s="706"/>
      <c r="DE9" s="706"/>
      <c r="DF9" s="712"/>
      <c r="DG9" s="711" t="s">
        <v>195</v>
      </c>
      <c r="DH9" s="706"/>
      <c r="DI9" s="706"/>
      <c r="DJ9" s="706"/>
      <c r="DK9" s="712"/>
      <c r="DL9" s="711" t="s">
        <v>195</v>
      </c>
      <c r="DM9" s="706"/>
      <c r="DN9" s="706"/>
      <c r="DO9" s="706"/>
      <c r="DP9" s="712"/>
      <c r="DQ9" s="711" t="s">
        <v>195</v>
      </c>
      <c r="DR9" s="706"/>
      <c r="DS9" s="706"/>
      <c r="DT9" s="706"/>
      <c r="DU9" s="712"/>
      <c r="DV9" s="699"/>
      <c r="DW9" s="700"/>
      <c r="DX9" s="700"/>
      <c r="DY9" s="700"/>
      <c r="DZ9" s="713"/>
      <c r="EA9" s="67"/>
    </row>
    <row r="10" spans="1:131" s="47" customFormat="1" ht="26.25" customHeight="1" x14ac:dyDescent="0.2">
      <c r="A10" s="52">
        <v>4</v>
      </c>
      <c r="B10" s="699"/>
      <c r="C10" s="700"/>
      <c r="D10" s="700"/>
      <c r="E10" s="700"/>
      <c r="F10" s="700"/>
      <c r="G10" s="700"/>
      <c r="H10" s="700"/>
      <c r="I10" s="700"/>
      <c r="J10" s="700"/>
      <c r="K10" s="700"/>
      <c r="L10" s="700"/>
      <c r="M10" s="700"/>
      <c r="N10" s="700"/>
      <c r="O10" s="700"/>
      <c r="P10" s="701"/>
      <c r="Q10" s="702"/>
      <c r="R10" s="703"/>
      <c r="S10" s="703"/>
      <c r="T10" s="703"/>
      <c r="U10" s="703"/>
      <c r="V10" s="703"/>
      <c r="W10" s="703"/>
      <c r="X10" s="703"/>
      <c r="Y10" s="703"/>
      <c r="Z10" s="703"/>
      <c r="AA10" s="703"/>
      <c r="AB10" s="703"/>
      <c r="AC10" s="703"/>
      <c r="AD10" s="703"/>
      <c r="AE10" s="704"/>
      <c r="AF10" s="705"/>
      <c r="AG10" s="706"/>
      <c r="AH10" s="706"/>
      <c r="AI10" s="706"/>
      <c r="AJ10" s="707"/>
      <c r="AK10" s="708"/>
      <c r="AL10" s="703"/>
      <c r="AM10" s="703"/>
      <c r="AN10" s="703"/>
      <c r="AO10" s="703"/>
      <c r="AP10" s="703"/>
      <c r="AQ10" s="703"/>
      <c r="AR10" s="703"/>
      <c r="AS10" s="703"/>
      <c r="AT10" s="703"/>
      <c r="AU10" s="709"/>
      <c r="AV10" s="709"/>
      <c r="AW10" s="709"/>
      <c r="AX10" s="709"/>
      <c r="AY10" s="710"/>
      <c r="AZ10" s="56"/>
      <c r="BA10" s="56"/>
      <c r="BB10" s="56"/>
      <c r="BC10" s="56"/>
      <c r="BD10" s="56"/>
      <c r="BE10" s="67"/>
      <c r="BF10" s="67"/>
      <c r="BG10" s="67"/>
      <c r="BH10" s="67"/>
      <c r="BI10" s="67"/>
      <c r="BJ10" s="67"/>
      <c r="BK10" s="67"/>
      <c r="BL10" s="67"/>
      <c r="BM10" s="67"/>
      <c r="BN10" s="67"/>
      <c r="BO10" s="67"/>
      <c r="BP10" s="67"/>
      <c r="BQ10" s="52">
        <v>4</v>
      </c>
      <c r="BR10" s="72"/>
      <c r="BS10" s="699"/>
      <c r="BT10" s="700"/>
      <c r="BU10" s="700"/>
      <c r="BV10" s="700"/>
      <c r="BW10" s="700"/>
      <c r="BX10" s="700"/>
      <c r="BY10" s="700"/>
      <c r="BZ10" s="700"/>
      <c r="CA10" s="700"/>
      <c r="CB10" s="700"/>
      <c r="CC10" s="700"/>
      <c r="CD10" s="700"/>
      <c r="CE10" s="700"/>
      <c r="CF10" s="700"/>
      <c r="CG10" s="701"/>
      <c r="CH10" s="711"/>
      <c r="CI10" s="706"/>
      <c r="CJ10" s="706"/>
      <c r="CK10" s="706"/>
      <c r="CL10" s="712"/>
      <c r="CM10" s="711"/>
      <c r="CN10" s="706"/>
      <c r="CO10" s="706"/>
      <c r="CP10" s="706"/>
      <c r="CQ10" s="712"/>
      <c r="CR10" s="711"/>
      <c r="CS10" s="706"/>
      <c r="CT10" s="706"/>
      <c r="CU10" s="706"/>
      <c r="CV10" s="712"/>
      <c r="CW10" s="711"/>
      <c r="CX10" s="706"/>
      <c r="CY10" s="706"/>
      <c r="CZ10" s="706"/>
      <c r="DA10" s="712"/>
      <c r="DB10" s="711"/>
      <c r="DC10" s="706"/>
      <c r="DD10" s="706"/>
      <c r="DE10" s="706"/>
      <c r="DF10" s="712"/>
      <c r="DG10" s="711"/>
      <c r="DH10" s="706"/>
      <c r="DI10" s="706"/>
      <c r="DJ10" s="706"/>
      <c r="DK10" s="712"/>
      <c r="DL10" s="711"/>
      <c r="DM10" s="706"/>
      <c r="DN10" s="706"/>
      <c r="DO10" s="706"/>
      <c r="DP10" s="712"/>
      <c r="DQ10" s="711"/>
      <c r="DR10" s="706"/>
      <c r="DS10" s="706"/>
      <c r="DT10" s="706"/>
      <c r="DU10" s="712"/>
      <c r="DV10" s="699"/>
      <c r="DW10" s="700"/>
      <c r="DX10" s="700"/>
      <c r="DY10" s="700"/>
      <c r="DZ10" s="713"/>
      <c r="EA10" s="67"/>
    </row>
    <row r="11" spans="1:131" s="47" customFormat="1" ht="26.25" customHeight="1" x14ac:dyDescent="0.2">
      <c r="A11" s="52">
        <v>5</v>
      </c>
      <c r="B11" s="699"/>
      <c r="C11" s="700"/>
      <c r="D11" s="700"/>
      <c r="E11" s="700"/>
      <c r="F11" s="700"/>
      <c r="G11" s="700"/>
      <c r="H11" s="700"/>
      <c r="I11" s="700"/>
      <c r="J11" s="700"/>
      <c r="K11" s="700"/>
      <c r="L11" s="700"/>
      <c r="M11" s="700"/>
      <c r="N11" s="700"/>
      <c r="O11" s="700"/>
      <c r="P11" s="701"/>
      <c r="Q11" s="702"/>
      <c r="R11" s="703"/>
      <c r="S11" s="703"/>
      <c r="T11" s="703"/>
      <c r="U11" s="703"/>
      <c r="V11" s="703"/>
      <c r="W11" s="703"/>
      <c r="X11" s="703"/>
      <c r="Y11" s="703"/>
      <c r="Z11" s="703"/>
      <c r="AA11" s="703"/>
      <c r="AB11" s="703"/>
      <c r="AC11" s="703"/>
      <c r="AD11" s="703"/>
      <c r="AE11" s="704"/>
      <c r="AF11" s="705"/>
      <c r="AG11" s="706"/>
      <c r="AH11" s="706"/>
      <c r="AI11" s="706"/>
      <c r="AJ11" s="707"/>
      <c r="AK11" s="708"/>
      <c r="AL11" s="703"/>
      <c r="AM11" s="703"/>
      <c r="AN11" s="703"/>
      <c r="AO11" s="703"/>
      <c r="AP11" s="703"/>
      <c r="AQ11" s="703"/>
      <c r="AR11" s="703"/>
      <c r="AS11" s="703"/>
      <c r="AT11" s="703"/>
      <c r="AU11" s="709"/>
      <c r="AV11" s="709"/>
      <c r="AW11" s="709"/>
      <c r="AX11" s="709"/>
      <c r="AY11" s="710"/>
      <c r="AZ11" s="56"/>
      <c r="BA11" s="56"/>
      <c r="BB11" s="56"/>
      <c r="BC11" s="56"/>
      <c r="BD11" s="56"/>
      <c r="BE11" s="67"/>
      <c r="BF11" s="67"/>
      <c r="BG11" s="67"/>
      <c r="BH11" s="67"/>
      <c r="BI11" s="67"/>
      <c r="BJ11" s="67"/>
      <c r="BK11" s="67"/>
      <c r="BL11" s="67"/>
      <c r="BM11" s="67"/>
      <c r="BN11" s="67"/>
      <c r="BO11" s="67"/>
      <c r="BP11" s="67"/>
      <c r="BQ11" s="52">
        <v>5</v>
      </c>
      <c r="BR11" s="72"/>
      <c r="BS11" s="699"/>
      <c r="BT11" s="700"/>
      <c r="BU11" s="700"/>
      <c r="BV11" s="700"/>
      <c r="BW11" s="700"/>
      <c r="BX11" s="700"/>
      <c r="BY11" s="700"/>
      <c r="BZ11" s="700"/>
      <c r="CA11" s="700"/>
      <c r="CB11" s="700"/>
      <c r="CC11" s="700"/>
      <c r="CD11" s="700"/>
      <c r="CE11" s="700"/>
      <c r="CF11" s="700"/>
      <c r="CG11" s="701"/>
      <c r="CH11" s="711"/>
      <c r="CI11" s="706"/>
      <c r="CJ11" s="706"/>
      <c r="CK11" s="706"/>
      <c r="CL11" s="712"/>
      <c r="CM11" s="711"/>
      <c r="CN11" s="706"/>
      <c r="CO11" s="706"/>
      <c r="CP11" s="706"/>
      <c r="CQ11" s="712"/>
      <c r="CR11" s="711"/>
      <c r="CS11" s="706"/>
      <c r="CT11" s="706"/>
      <c r="CU11" s="706"/>
      <c r="CV11" s="712"/>
      <c r="CW11" s="711"/>
      <c r="CX11" s="706"/>
      <c r="CY11" s="706"/>
      <c r="CZ11" s="706"/>
      <c r="DA11" s="712"/>
      <c r="DB11" s="711"/>
      <c r="DC11" s="706"/>
      <c r="DD11" s="706"/>
      <c r="DE11" s="706"/>
      <c r="DF11" s="712"/>
      <c r="DG11" s="711"/>
      <c r="DH11" s="706"/>
      <c r="DI11" s="706"/>
      <c r="DJ11" s="706"/>
      <c r="DK11" s="712"/>
      <c r="DL11" s="711"/>
      <c r="DM11" s="706"/>
      <c r="DN11" s="706"/>
      <c r="DO11" s="706"/>
      <c r="DP11" s="712"/>
      <c r="DQ11" s="711"/>
      <c r="DR11" s="706"/>
      <c r="DS11" s="706"/>
      <c r="DT11" s="706"/>
      <c r="DU11" s="712"/>
      <c r="DV11" s="699"/>
      <c r="DW11" s="700"/>
      <c r="DX11" s="700"/>
      <c r="DY11" s="700"/>
      <c r="DZ11" s="713"/>
      <c r="EA11" s="67"/>
    </row>
    <row r="12" spans="1:131" s="47" customFormat="1" ht="26.25" customHeight="1" x14ac:dyDescent="0.2">
      <c r="A12" s="52">
        <v>6</v>
      </c>
      <c r="B12" s="699"/>
      <c r="C12" s="700"/>
      <c r="D12" s="700"/>
      <c r="E12" s="700"/>
      <c r="F12" s="700"/>
      <c r="G12" s="700"/>
      <c r="H12" s="700"/>
      <c r="I12" s="700"/>
      <c r="J12" s="700"/>
      <c r="K12" s="700"/>
      <c r="L12" s="700"/>
      <c r="M12" s="700"/>
      <c r="N12" s="700"/>
      <c r="O12" s="700"/>
      <c r="P12" s="701"/>
      <c r="Q12" s="702"/>
      <c r="R12" s="703"/>
      <c r="S12" s="703"/>
      <c r="T12" s="703"/>
      <c r="U12" s="703"/>
      <c r="V12" s="703"/>
      <c r="W12" s="703"/>
      <c r="X12" s="703"/>
      <c r="Y12" s="703"/>
      <c r="Z12" s="703"/>
      <c r="AA12" s="703"/>
      <c r="AB12" s="703"/>
      <c r="AC12" s="703"/>
      <c r="AD12" s="703"/>
      <c r="AE12" s="704"/>
      <c r="AF12" s="705"/>
      <c r="AG12" s="706"/>
      <c r="AH12" s="706"/>
      <c r="AI12" s="706"/>
      <c r="AJ12" s="707"/>
      <c r="AK12" s="708"/>
      <c r="AL12" s="703"/>
      <c r="AM12" s="703"/>
      <c r="AN12" s="703"/>
      <c r="AO12" s="703"/>
      <c r="AP12" s="703"/>
      <c r="AQ12" s="703"/>
      <c r="AR12" s="703"/>
      <c r="AS12" s="703"/>
      <c r="AT12" s="703"/>
      <c r="AU12" s="709"/>
      <c r="AV12" s="709"/>
      <c r="AW12" s="709"/>
      <c r="AX12" s="709"/>
      <c r="AY12" s="710"/>
      <c r="AZ12" s="56"/>
      <c r="BA12" s="56"/>
      <c r="BB12" s="56"/>
      <c r="BC12" s="56"/>
      <c r="BD12" s="56"/>
      <c r="BE12" s="67"/>
      <c r="BF12" s="67"/>
      <c r="BG12" s="67"/>
      <c r="BH12" s="67"/>
      <c r="BI12" s="67"/>
      <c r="BJ12" s="67"/>
      <c r="BK12" s="67"/>
      <c r="BL12" s="67"/>
      <c r="BM12" s="67"/>
      <c r="BN12" s="67"/>
      <c r="BO12" s="67"/>
      <c r="BP12" s="67"/>
      <c r="BQ12" s="52">
        <v>6</v>
      </c>
      <c r="BR12" s="72"/>
      <c r="BS12" s="699"/>
      <c r="BT12" s="700"/>
      <c r="BU12" s="700"/>
      <c r="BV12" s="700"/>
      <c r="BW12" s="700"/>
      <c r="BX12" s="700"/>
      <c r="BY12" s="700"/>
      <c r="BZ12" s="700"/>
      <c r="CA12" s="700"/>
      <c r="CB12" s="700"/>
      <c r="CC12" s="700"/>
      <c r="CD12" s="700"/>
      <c r="CE12" s="700"/>
      <c r="CF12" s="700"/>
      <c r="CG12" s="701"/>
      <c r="CH12" s="711"/>
      <c r="CI12" s="706"/>
      <c r="CJ12" s="706"/>
      <c r="CK12" s="706"/>
      <c r="CL12" s="712"/>
      <c r="CM12" s="711"/>
      <c r="CN12" s="706"/>
      <c r="CO12" s="706"/>
      <c r="CP12" s="706"/>
      <c r="CQ12" s="712"/>
      <c r="CR12" s="711"/>
      <c r="CS12" s="706"/>
      <c r="CT12" s="706"/>
      <c r="CU12" s="706"/>
      <c r="CV12" s="712"/>
      <c r="CW12" s="711"/>
      <c r="CX12" s="706"/>
      <c r="CY12" s="706"/>
      <c r="CZ12" s="706"/>
      <c r="DA12" s="712"/>
      <c r="DB12" s="711"/>
      <c r="DC12" s="706"/>
      <c r="DD12" s="706"/>
      <c r="DE12" s="706"/>
      <c r="DF12" s="712"/>
      <c r="DG12" s="711"/>
      <c r="DH12" s="706"/>
      <c r="DI12" s="706"/>
      <c r="DJ12" s="706"/>
      <c r="DK12" s="712"/>
      <c r="DL12" s="711"/>
      <c r="DM12" s="706"/>
      <c r="DN12" s="706"/>
      <c r="DO12" s="706"/>
      <c r="DP12" s="712"/>
      <c r="DQ12" s="711"/>
      <c r="DR12" s="706"/>
      <c r="DS12" s="706"/>
      <c r="DT12" s="706"/>
      <c r="DU12" s="712"/>
      <c r="DV12" s="699"/>
      <c r="DW12" s="700"/>
      <c r="DX12" s="700"/>
      <c r="DY12" s="700"/>
      <c r="DZ12" s="713"/>
      <c r="EA12" s="67"/>
    </row>
    <row r="13" spans="1:131" s="47" customFormat="1" ht="26.25" customHeight="1" x14ac:dyDescent="0.2">
      <c r="A13" s="52">
        <v>7</v>
      </c>
      <c r="B13" s="699"/>
      <c r="C13" s="700"/>
      <c r="D13" s="700"/>
      <c r="E13" s="700"/>
      <c r="F13" s="700"/>
      <c r="G13" s="700"/>
      <c r="H13" s="700"/>
      <c r="I13" s="700"/>
      <c r="J13" s="700"/>
      <c r="K13" s="700"/>
      <c r="L13" s="700"/>
      <c r="M13" s="700"/>
      <c r="N13" s="700"/>
      <c r="O13" s="700"/>
      <c r="P13" s="701"/>
      <c r="Q13" s="702"/>
      <c r="R13" s="703"/>
      <c r="S13" s="703"/>
      <c r="T13" s="703"/>
      <c r="U13" s="703"/>
      <c r="V13" s="703"/>
      <c r="W13" s="703"/>
      <c r="X13" s="703"/>
      <c r="Y13" s="703"/>
      <c r="Z13" s="703"/>
      <c r="AA13" s="703"/>
      <c r="AB13" s="703"/>
      <c r="AC13" s="703"/>
      <c r="AD13" s="703"/>
      <c r="AE13" s="704"/>
      <c r="AF13" s="705"/>
      <c r="AG13" s="706"/>
      <c r="AH13" s="706"/>
      <c r="AI13" s="706"/>
      <c r="AJ13" s="707"/>
      <c r="AK13" s="708"/>
      <c r="AL13" s="703"/>
      <c r="AM13" s="703"/>
      <c r="AN13" s="703"/>
      <c r="AO13" s="703"/>
      <c r="AP13" s="703"/>
      <c r="AQ13" s="703"/>
      <c r="AR13" s="703"/>
      <c r="AS13" s="703"/>
      <c r="AT13" s="703"/>
      <c r="AU13" s="709"/>
      <c r="AV13" s="709"/>
      <c r="AW13" s="709"/>
      <c r="AX13" s="709"/>
      <c r="AY13" s="710"/>
      <c r="AZ13" s="56"/>
      <c r="BA13" s="56"/>
      <c r="BB13" s="56"/>
      <c r="BC13" s="56"/>
      <c r="BD13" s="56"/>
      <c r="BE13" s="67"/>
      <c r="BF13" s="67"/>
      <c r="BG13" s="67"/>
      <c r="BH13" s="67"/>
      <c r="BI13" s="67"/>
      <c r="BJ13" s="67"/>
      <c r="BK13" s="67"/>
      <c r="BL13" s="67"/>
      <c r="BM13" s="67"/>
      <c r="BN13" s="67"/>
      <c r="BO13" s="67"/>
      <c r="BP13" s="67"/>
      <c r="BQ13" s="52">
        <v>7</v>
      </c>
      <c r="BR13" s="72"/>
      <c r="BS13" s="699"/>
      <c r="BT13" s="700"/>
      <c r="BU13" s="700"/>
      <c r="BV13" s="700"/>
      <c r="BW13" s="700"/>
      <c r="BX13" s="700"/>
      <c r="BY13" s="700"/>
      <c r="BZ13" s="700"/>
      <c r="CA13" s="700"/>
      <c r="CB13" s="700"/>
      <c r="CC13" s="700"/>
      <c r="CD13" s="700"/>
      <c r="CE13" s="700"/>
      <c r="CF13" s="700"/>
      <c r="CG13" s="701"/>
      <c r="CH13" s="711"/>
      <c r="CI13" s="706"/>
      <c r="CJ13" s="706"/>
      <c r="CK13" s="706"/>
      <c r="CL13" s="712"/>
      <c r="CM13" s="711"/>
      <c r="CN13" s="706"/>
      <c r="CO13" s="706"/>
      <c r="CP13" s="706"/>
      <c r="CQ13" s="712"/>
      <c r="CR13" s="711"/>
      <c r="CS13" s="706"/>
      <c r="CT13" s="706"/>
      <c r="CU13" s="706"/>
      <c r="CV13" s="712"/>
      <c r="CW13" s="711"/>
      <c r="CX13" s="706"/>
      <c r="CY13" s="706"/>
      <c r="CZ13" s="706"/>
      <c r="DA13" s="712"/>
      <c r="DB13" s="711"/>
      <c r="DC13" s="706"/>
      <c r="DD13" s="706"/>
      <c r="DE13" s="706"/>
      <c r="DF13" s="712"/>
      <c r="DG13" s="711"/>
      <c r="DH13" s="706"/>
      <c r="DI13" s="706"/>
      <c r="DJ13" s="706"/>
      <c r="DK13" s="712"/>
      <c r="DL13" s="711"/>
      <c r="DM13" s="706"/>
      <c r="DN13" s="706"/>
      <c r="DO13" s="706"/>
      <c r="DP13" s="712"/>
      <c r="DQ13" s="711"/>
      <c r="DR13" s="706"/>
      <c r="DS13" s="706"/>
      <c r="DT13" s="706"/>
      <c r="DU13" s="712"/>
      <c r="DV13" s="699"/>
      <c r="DW13" s="700"/>
      <c r="DX13" s="700"/>
      <c r="DY13" s="700"/>
      <c r="DZ13" s="713"/>
      <c r="EA13" s="67"/>
    </row>
    <row r="14" spans="1:131" s="47" customFormat="1" ht="26.25" customHeight="1" x14ac:dyDescent="0.2">
      <c r="A14" s="52">
        <v>8</v>
      </c>
      <c r="B14" s="699"/>
      <c r="C14" s="700"/>
      <c r="D14" s="700"/>
      <c r="E14" s="700"/>
      <c r="F14" s="700"/>
      <c r="G14" s="700"/>
      <c r="H14" s="700"/>
      <c r="I14" s="700"/>
      <c r="J14" s="700"/>
      <c r="K14" s="700"/>
      <c r="L14" s="700"/>
      <c r="M14" s="700"/>
      <c r="N14" s="700"/>
      <c r="O14" s="700"/>
      <c r="P14" s="701"/>
      <c r="Q14" s="702"/>
      <c r="R14" s="703"/>
      <c r="S14" s="703"/>
      <c r="T14" s="703"/>
      <c r="U14" s="703"/>
      <c r="V14" s="703"/>
      <c r="W14" s="703"/>
      <c r="X14" s="703"/>
      <c r="Y14" s="703"/>
      <c r="Z14" s="703"/>
      <c r="AA14" s="703"/>
      <c r="AB14" s="703"/>
      <c r="AC14" s="703"/>
      <c r="AD14" s="703"/>
      <c r="AE14" s="704"/>
      <c r="AF14" s="705"/>
      <c r="AG14" s="706"/>
      <c r="AH14" s="706"/>
      <c r="AI14" s="706"/>
      <c r="AJ14" s="707"/>
      <c r="AK14" s="708"/>
      <c r="AL14" s="703"/>
      <c r="AM14" s="703"/>
      <c r="AN14" s="703"/>
      <c r="AO14" s="703"/>
      <c r="AP14" s="703"/>
      <c r="AQ14" s="703"/>
      <c r="AR14" s="703"/>
      <c r="AS14" s="703"/>
      <c r="AT14" s="703"/>
      <c r="AU14" s="709"/>
      <c r="AV14" s="709"/>
      <c r="AW14" s="709"/>
      <c r="AX14" s="709"/>
      <c r="AY14" s="710"/>
      <c r="AZ14" s="56"/>
      <c r="BA14" s="56"/>
      <c r="BB14" s="56"/>
      <c r="BC14" s="56"/>
      <c r="BD14" s="56"/>
      <c r="BE14" s="67"/>
      <c r="BF14" s="67"/>
      <c r="BG14" s="67"/>
      <c r="BH14" s="67"/>
      <c r="BI14" s="67"/>
      <c r="BJ14" s="67"/>
      <c r="BK14" s="67"/>
      <c r="BL14" s="67"/>
      <c r="BM14" s="67"/>
      <c r="BN14" s="67"/>
      <c r="BO14" s="67"/>
      <c r="BP14" s="67"/>
      <c r="BQ14" s="52">
        <v>8</v>
      </c>
      <c r="BR14" s="72"/>
      <c r="BS14" s="699"/>
      <c r="BT14" s="700"/>
      <c r="BU14" s="700"/>
      <c r="BV14" s="700"/>
      <c r="BW14" s="700"/>
      <c r="BX14" s="700"/>
      <c r="BY14" s="700"/>
      <c r="BZ14" s="700"/>
      <c r="CA14" s="700"/>
      <c r="CB14" s="700"/>
      <c r="CC14" s="700"/>
      <c r="CD14" s="700"/>
      <c r="CE14" s="700"/>
      <c r="CF14" s="700"/>
      <c r="CG14" s="701"/>
      <c r="CH14" s="711"/>
      <c r="CI14" s="706"/>
      <c r="CJ14" s="706"/>
      <c r="CK14" s="706"/>
      <c r="CL14" s="712"/>
      <c r="CM14" s="711"/>
      <c r="CN14" s="706"/>
      <c r="CO14" s="706"/>
      <c r="CP14" s="706"/>
      <c r="CQ14" s="712"/>
      <c r="CR14" s="711"/>
      <c r="CS14" s="706"/>
      <c r="CT14" s="706"/>
      <c r="CU14" s="706"/>
      <c r="CV14" s="712"/>
      <c r="CW14" s="711"/>
      <c r="CX14" s="706"/>
      <c r="CY14" s="706"/>
      <c r="CZ14" s="706"/>
      <c r="DA14" s="712"/>
      <c r="DB14" s="711"/>
      <c r="DC14" s="706"/>
      <c r="DD14" s="706"/>
      <c r="DE14" s="706"/>
      <c r="DF14" s="712"/>
      <c r="DG14" s="711"/>
      <c r="DH14" s="706"/>
      <c r="DI14" s="706"/>
      <c r="DJ14" s="706"/>
      <c r="DK14" s="712"/>
      <c r="DL14" s="711"/>
      <c r="DM14" s="706"/>
      <c r="DN14" s="706"/>
      <c r="DO14" s="706"/>
      <c r="DP14" s="712"/>
      <c r="DQ14" s="711"/>
      <c r="DR14" s="706"/>
      <c r="DS14" s="706"/>
      <c r="DT14" s="706"/>
      <c r="DU14" s="712"/>
      <c r="DV14" s="699"/>
      <c r="DW14" s="700"/>
      <c r="DX14" s="700"/>
      <c r="DY14" s="700"/>
      <c r="DZ14" s="713"/>
      <c r="EA14" s="67"/>
    </row>
    <row r="15" spans="1:131" s="47" customFormat="1" ht="26.25" customHeight="1" x14ac:dyDescent="0.2">
      <c r="A15" s="52">
        <v>9</v>
      </c>
      <c r="B15" s="699"/>
      <c r="C15" s="700"/>
      <c r="D15" s="700"/>
      <c r="E15" s="700"/>
      <c r="F15" s="700"/>
      <c r="G15" s="700"/>
      <c r="H15" s="700"/>
      <c r="I15" s="700"/>
      <c r="J15" s="700"/>
      <c r="K15" s="700"/>
      <c r="L15" s="700"/>
      <c r="M15" s="700"/>
      <c r="N15" s="700"/>
      <c r="O15" s="700"/>
      <c r="P15" s="701"/>
      <c r="Q15" s="702"/>
      <c r="R15" s="703"/>
      <c r="S15" s="703"/>
      <c r="T15" s="703"/>
      <c r="U15" s="703"/>
      <c r="V15" s="703"/>
      <c r="W15" s="703"/>
      <c r="X15" s="703"/>
      <c r="Y15" s="703"/>
      <c r="Z15" s="703"/>
      <c r="AA15" s="703"/>
      <c r="AB15" s="703"/>
      <c r="AC15" s="703"/>
      <c r="AD15" s="703"/>
      <c r="AE15" s="704"/>
      <c r="AF15" s="705"/>
      <c r="AG15" s="706"/>
      <c r="AH15" s="706"/>
      <c r="AI15" s="706"/>
      <c r="AJ15" s="707"/>
      <c r="AK15" s="708"/>
      <c r="AL15" s="703"/>
      <c r="AM15" s="703"/>
      <c r="AN15" s="703"/>
      <c r="AO15" s="703"/>
      <c r="AP15" s="703"/>
      <c r="AQ15" s="703"/>
      <c r="AR15" s="703"/>
      <c r="AS15" s="703"/>
      <c r="AT15" s="703"/>
      <c r="AU15" s="709"/>
      <c r="AV15" s="709"/>
      <c r="AW15" s="709"/>
      <c r="AX15" s="709"/>
      <c r="AY15" s="710"/>
      <c r="AZ15" s="56"/>
      <c r="BA15" s="56"/>
      <c r="BB15" s="56"/>
      <c r="BC15" s="56"/>
      <c r="BD15" s="56"/>
      <c r="BE15" s="67"/>
      <c r="BF15" s="67"/>
      <c r="BG15" s="67"/>
      <c r="BH15" s="67"/>
      <c r="BI15" s="67"/>
      <c r="BJ15" s="67"/>
      <c r="BK15" s="67"/>
      <c r="BL15" s="67"/>
      <c r="BM15" s="67"/>
      <c r="BN15" s="67"/>
      <c r="BO15" s="67"/>
      <c r="BP15" s="67"/>
      <c r="BQ15" s="52">
        <v>9</v>
      </c>
      <c r="BR15" s="72"/>
      <c r="BS15" s="699"/>
      <c r="BT15" s="700"/>
      <c r="BU15" s="700"/>
      <c r="BV15" s="700"/>
      <c r="BW15" s="700"/>
      <c r="BX15" s="700"/>
      <c r="BY15" s="700"/>
      <c r="BZ15" s="700"/>
      <c r="CA15" s="700"/>
      <c r="CB15" s="700"/>
      <c r="CC15" s="700"/>
      <c r="CD15" s="700"/>
      <c r="CE15" s="700"/>
      <c r="CF15" s="700"/>
      <c r="CG15" s="701"/>
      <c r="CH15" s="711"/>
      <c r="CI15" s="706"/>
      <c r="CJ15" s="706"/>
      <c r="CK15" s="706"/>
      <c r="CL15" s="712"/>
      <c r="CM15" s="711"/>
      <c r="CN15" s="706"/>
      <c r="CO15" s="706"/>
      <c r="CP15" s="706"/>
      <c r="CQ15" s="712"/>
      <c r="CR15" s="711"/>
      <c r="CS15" s="706"/>
      <c r="CT15" s="706"/>
      <c r="CU15" s="706"/>
      <c r="CV15" s="712"/>
      <c r="CW15" s="711"/>
      <c r="CX15" s="706"/>
      <c r="CY15" s="706"/>
      <c r="CZ15" s="706"/>
      <c r="DA15" s="712"/>
      <c r="DB15" s="711"/>
      <c r="DC15" s="706"/>
      <c r="DD15" s="706"/>
      <c r="DE15" s="706"/>
      <c r="DF15" s="712"/>
      <c r="DG15" s="711"/>
      <c r="DH15" s="706"/>
      <c r="DI15" s="706"/>
      <c r="DJ15" s="706"/>
      <c r="DK15" s="712"/>
      <c r="DL15" s="711"/>
      <c r="DM15" s="706"/>
      <c r="DN15" s="706"/>
      <c r="DO15" s="706"/>
      <c r="DP15" s="712"/>
      <c r="DQ15" s="711"/>
      <c r="DR15" s="706"/>
      <c r="DS15" s="706"/>
      <c r="DT15" s="706"/>
      <c r="DU15" s="712"/>
      <c r="DV15" s="699"/>
      <c r="DW15" s="700"/>
      <c r="DX15" s="700"/>
      <c r="DY15" s="700"/>
      <c r="DZ15" s="713"/>
      <c r="EA15" s="67"/>
    </row>
    <row r="16" spans="1:131" s="47" customFormat="1" ht="26.25" customHeight="1" x14ac:dyDescent="0.2">
      <c r="A16" s="52">
        <v>10</v>
      </c>
      <c r="B16" s="699"/>
      <c r="C16" s="700"/>
      <c r="D16" s="700"/>
      <c r="E16" s="700"/>
      <c r="F16" s="700"/>
      <c r="G16" s="700"/>
      <c r="H16" s="700"/>
      <c r="I16" s="700"/>
      <c r="J16" s="700"/>
      <c r="K16" s="700"/>
      <c r="L16" s="700"/>
      <c r="M16" s="700"/>
      <c r="N16" s="700"/>
      <c r="O16" s="700"/>
      <c r="P16" s="701"/>
      <c r="Q16" s="702"/>
      <c r="R16" s="703"/>
      <c r="S16" s="703"/>
      <c r="T16" s="703"/>
      <c r="U16" s="703"/>
      <c r="V16" s="703"/>
      <c r="W16" s="703"/>
      <c r="X16" s="703"/>
      <c r="Y16" s="703"/>
      <c r="Z16" s="703"/>
      <c r="AA16" s="703"/>
      <c r="AB16" s="703"/>
      <c r="AC16" s="703"/>
      <c r="AD16" s="703"/>
      <c r="AE16" s="704"/>
      <c r="AF16" s="705"/>
      <c r="AG16" s="706"/>
      <c r="AH16" s="706"/>
      <c r="AI16" s="706"/>
      <c r="AJ16" s="707"/>
      <c r="AK16" s="708"/>
      <c r="AL16" s="703"/>
      <c r="AM16" s="703"/>
      <c r="AN16" s="703"/>
      <c r="AO16" s="703"/>
      <c r="AP16" s="703"/>
      <c r="AQ16" s="703"/>
      <c r="AR16" s="703"/>
      <c r="AS16" s="703"/>
      <c r="AT16" s="703"/>
      <c r="AU16" s="709"/>
      <c r="AV16" s="709"/>
      <c r="AW16" s="709"/>
      <c r="AX16" s="709"/>
      <c r="AY16" s="710"/>
      <c r="AZ16" s="56"/>
      <c r="BA16" s="56"/>
      <c r="BB16" s="56"/>
      <c r="BC16" s="56"/>
      <c r="BD16" s="56"/>
      <c r="BE16" s="67"/>
      <c r="BF16" s="67"/>
      <c r="BG16" s="67"/>
      <c r="BH16" s="67"/>
      <c r="BI16" s="67"/>
      <c r="BJ16" s="67"/>
      <c r="BK16" s="67"/>
      <c r="BL16" s="67"/>
      <c r="BM16" s="67"/>
      <c r="BN16" s="67"/>
      <c r="BO16" s="67"/>
      <c r="BP16" s="67"/>
      <c r="BQ16" s="52">
        <v>10</v>
      </c>
      <c r="BR16" s="72"/>
      <c r="BS16" s="699"/>
      <c r="BT16" s="700"/>
      <c r="BU16" s="700"/>
      <c r="BV16" s="700"/>
      <c r="BW16" s="700"/>
      <c r="BX16" s="700"/>
      <c r="BY16" s="700"/>
      <c r="BZ16" s="700"/>
      <c r="CA16" s="700"/>
      <c r="CB16" s="700"/>
      <c r="CC16" s="700"/>
      <c r="CD16" s="700"/>
      <c r="CE16" s="700"/>
      <c r="CF16" s="700"/>
      <c r="CG16" s="701"/>
      <c r="CH16" s="711"/>
      <c r="CI16" s="706"/>
      <c r="CJ16" s="706"/>
      <c r="CK16" s="706"/>
      <c r="CL16" s="712"/>
      <c r="CM16" s="711"/>
      <c r="CN16" s="706"/>
      <c r="CO16" s="706"/>
      <c r="CP16" s="706"/>
      <c r="CQ16" s="712"/>
      <c r="CR16" s="711"/>
      <c r="CS16" s="706"/>
      <c r="CT16" s="706"/>
      <c r="CU16" s="706"/>
      <c r="CV16" s="712"/>
      <c r="CW16" s="711"/>
      <c r="CX16" s="706"/>
      <c r="CY16" s="706"/>
      <c r="CZ16" s="706"/>
      <c r="DA16" s="712"/>
      <c r="DB16" s="711"/>
      <c r="DC16" s="706"/>
      <c r="DD16" s="706"/>
      <c r="DE16" s="706"/>
      <c r="DF16" s="712"/>
      <c r="DG16" s="711"/>
      <c r="DH16" s="706"/>
      <c r="DI16" s="706"/>
      <c r="DJ16" s="706"/>
      <c r="DK16" s="712"/>
      <c r="DL16" s="711"/>
      <c r="DM16" s="706"/>
      <c r="DN16" s="706"/>
      <c r="DO16" s="706"/>
      <c r="DP16" s="712"/>
      <c r="DQ16" s="711"/>
      <c r="DR16" s="706"/>
      <c r="DS16" s="706"/>
      <c r="DT16" s="706"/>
      <c r="DU16" s="712"/>
      <c r="DV16" s="699"/>
      <c r="DW16" s="700"/>
      <c r="DX16" s="700"/>
      <c r="DY16" s="700"/>
      <c r="DZ16" s="713"/>
      <c r="EA16" s="67"/>
    </row>
    <row r="17" spans="1:131" s="47" customFormat="1" ht="26.25" customHeight="1" x14ac:dyDescent="0.2">
      <c r="A17" s="52">
        <v>11</v>
      </c>
      <c r="B17" s="699"/>
      <c r="C17" s="700"/>
      <c r="D17" s="700"/>
      <c r="E17" s="700"/>
      <c r="F17" s="700"/>
      <c r="G17" s="700"/>
      <c r="H17" s="700"/>
      <c r="I17" s="700"/>
      <c r="J17" s="700"/>
      <c r="K17" s="700"/>
      <c r="L17" s="700"/>
      <c r="M17" s="700"/>
      <c r="N17" s="700"/>
      <c r="O17" s="700"/>
      <c r="P17" s="701"/>
      <c r="Q17" s="702"/>
      <c r="R17" s="703"/>
      <c r="S17" s="703"/>
      <c r="T17" s="703"/>
      <c r="U17" s="703"/>
      <c r="V17" s="703"/>
      <c r="W17" s="703"/>
      <c r="X17" s="703"/>
      <c r="Y17" s="703"/>
      <c r="Z17" s="703"/>
      <c r="AA17" s="703"/>
      <c r="AB17" s="703"/>
      <c r="AC17" s="703"/>
      <c r="AD17" s="703"/>
      <c r="AE17" s="704"/>
      <c r="AF17" s="705"/>
      <c r="AG17" s="706"/>
      <c r="AH17" s="706"/>
      <c r="AI17" s="706"/>
      <c r="AJ17" s="707"/>
      <c r="AK17" s="708"/>
      <c r="AL17" s="703"/>
      <c r="AM17" s="703"/>
      <c r="AN17" s="703"/>
      <c r="AO17" s="703"/>
      <c r="AP17" s="703"/>
      <c r="AQ17" s="703"/>
      <c r="AR17" s="703"/>
      <c r="AS17" s="703"/>
      <c r="AT17" s="703"/>
      <c r="AU17" s="709"/>
      <c r="AV17" s="709"/>
      <c r="AW17" s="709"/>
      <c r="AX17" s="709"/>
      <c r="AY17" s="710"/>
      <c r="AZ17" s="56"/>
      <c r="BA17" s="56"/>
      <c r="BB17" s="56"/>
      <c r="BC17" s="56"/>
      <c r="BD17" s="56"/>
      <c r="BE17" s="67"/>
      <c r="BF17" s="67"/>
      <c r="BG17" s="67"/>
      <c r="BH17" s="67"/>
      <c r="BI17" s="67"/>
      <c r="BJ17" s="67"/>
      <c r="BK17" s="67"/>
      <c r="BL17" s="67"/>
      <c r="BM17" s="67"/>
      <c r="BN17" s="67"/>
      <c r="BO17" s="67"/>
      <c r="BP17" s="67"/>
      <c r="BQ17" s="52">
        <v>11</v>
      </c>
      <c r="BR17" s="72"/>
      <c r="BS17" s="699"/>
      <c r="BT17" s="700"/>
      <c r="BU17" s="700"/>
      <c r="BV17" s="700"/>
      <c r="BW17" s="700"/>
      <c r="BX17" s="700"/>
      <c r="BY17" s="700"/>
      <c r="BZ17" s="700"/>
      <c r="CA17" s="700"/>
      <c r="CB17" s="700"/>
      <c r="CC17" s="700"/>
      <c r="CD17" s="700"/>
      <c r="CE17" s="700"/>
      <c r="CF17" s="700"/>
      <c r="CG17" s="701"/>
      <c r="CH17" s="711"/>
      <c r="CI17" s="706"/>
      <c r="CJ17" s="706"/>
      <c r="CK17" s="706"/>
      <c r="CL17" s="712"/>
      <c r="CM17" s="711"/>
      <c r="CN17" s="706"/>
      <c r="CO17" s="706"/>
      <c r="CP17" s="706"/>
      <c r="CQ17" s="712"/>
      <c r="CR17" s="711"/>
      <c r="CS17" s="706"/>
      <c r="CT17" s="706"/>
      <c r="CU17" s="706"/>
      <c r="CV17" s="712"/>
      <c r="CW17" s="711"/>
      <c r="CX17" s="706"/>
      <c r="CY17" s="706"/>
      <c r="CZ17" s="706"/>
      <c r="DA17" s="712"/>
      <c r="DB17" s="711"/>
      <c r="DC17" s="706"/>
      <c r="DD17" s="706"/>
      <c r="DE17" s="706"/>
      <c r="DF17" s="712"/>
      <c r="DG17" s="711"/>
      <c r="DH17" s="706"/>
      <c r="DI17" s="706"/>
      <c r="DJ17" s="706"/>
      <c r="DK17" s="712"/>
      <c r="DL17" s="711"/>
      <c r="DM17" s="706"/>
      <c r="DN17" s="706"/>
      <c r="DO17" s="706"/>
      <c r="DP17" s="712"/>
      <c r="DQ17" s="711"/>
      <c r="DR17" s="706"/>
      <c r="DS17" s="706"/>
      <c r="DT17" s="706"/>
      <c r="DU17" s="712"/>
      <c r="DV17" s="699"/>
      <c r="DW17" s="700"/>
      <c r="DX17" s="700"/>
      <c r="DY17" s="700"/>
      <c r="DZ17" s="713"/>
      <c r="EA17" s="67"/>
    </row>
    <row r="18" spans="1:131" s="47" customFormat="1" ht="26.25" customHeight="1" x14ac:dyDescent="0.2">
      <c r="A18" s="52">
        <v>12</v>
      </c>
      <c r="B18" s="699"/>
      <c r="C18" s="700"/>
      <c r="D18" s="700"/>
      <c r="E18" s="700"/>
      <c r="F18" s="700"/>
      <c r="G18" s="700"/>
      <c r="H18" s="700"/>
      <c r="I18" s="700"/>
      <c r="J18" s="700"/>
      <c r="K18" s="700"/>
      <c r="L18" s="700"/>
      <c r="M18" s="700"/>
      <c r="N18" s="700"/>
      <c r="O18" s="700"/>
      <c r="P18" s="701"/>
      <c r="Q18" s="702"/>
      <c r="R18" s="703"/>
      <c r="S18" s="703"/>
      <c r="T18" s="703"/>
      <c r="U18" s="703"/>
      <c r="V18" s="703"/>
      <c r="W18" s="703"/>
      <c r="X18" s="703"/>
      <c r="Y18" s="703"/>
      <c r="Z18" s="703"/>
      <c r="AA18" s="703"/>
      <c r="AB18" s="703"/>
      <c r="AC18" s="703"/>
      <c r="AD18" s="703"/>
      <c r="AE18" s="704"/>
      <c r="AF18" s="705"/>
      <c r="AG18" s="706"/>
      <c r="AH18" s="706"/>
      <c r="AI18" s="706"/>
      <c r="AJ18" s="707"/>
      <c r="AK18" s="708"/>
      <c r="AL18" s="703"/>
      <c r="AM18" s="703"/>
      <c r="AN18" s="703"/>
      <c r="AO18" s="703"/>
      <c r="AP18" s="703"/>
      <c r="AQ18" s="703"/>
      <c r="AR18" s="703"/>
      <c r="AS18" s="703"/>
      <c r="AT18" s="703"/>
      <c r="AU18" s="709"/>
      <c r="AV18" s="709"/>
      <c r="AW18" s="709"/>
      <c r="AX18" s="709"/>
      <c r="AY18" s="710"/>
      <c r="AZ18" s="56"/>
      <c r="BA18" s="56"/>
      <c r="BB18" s="56"/>
      <c r="BC18" s="56"/>
      <c r="BD18" s="56"/>
      <c r="BE18" s="67"/>
      <c r="BF18" s="67"/>
      <c r="BG18" s="67"/>
      <c r="BH18" s="67"/>
      <c r="BI18" s="67"/>
      <c r="BJ18" s="67"/>
      <c r="BK18" s="67"/>
      <c r="BL18" s="67"/>
      <c r="BM18" s="67"/>
      <c r="BN18" s="67"/>
      <c r="BO18" s="67"/>
      <c r="BP18" s="67"/>
      <c r="BQ18" s="52">
        <v>12</v>
      </c>
      <c r="BR18" s="72"/>
      <c r="BS18" s="699"/>
      <c r="BT18" s="700"/>
      <c r="BU18" s="700"/>
      <c r="BV18" s="700"/>
      <c r="BW18" s="700"/>
      <c r="BX18" s="700"/>
      <c r="BY18" s="700"/>
      <c r="BZ18" s="700"/>
      <c r="CA18" s="700"/>
      <c r="CB18" s="700"/>
      <c r="CC18" s="700"/>
      <c r="CD18" s="700"/>
      <c r="CE18" s="700"/>
      <c r="CF18" s="700"/>
      <c r="CG18" s="701"/>
      <c r="CH18" s="711"/>
      <c r="CI18" s="706"/>
      <c r="CJ18" s="706"/>
      <c r="CK18" s="706"/>
      <c r="CL18" s="712"/>
      <c r="CM18" s="711"/>
      <c r="CN18" s="706"/>
      <c r="CO18" s="706"/>
      <c r="CP18" s="706"/>
      <c r="CQ18" s="712"/>
      <c r="CR18" s="711"/>
      <c r="CS18" s="706"/>
      <c r="CT18" s="706"/>
      <c r="CU18" s="706"/>
      <c r="CV18" s="712"/>
      <c r="CW18" s="711"/>
      <c r="CX18" s="706"/>
      <c r="CY18" s="706"/>
      <c r="CZ18" s="706"/>
      <c r="DA18" s="712"/>
      <c r="DB18" s="711"/>
      <c r="DC18" s="706"/>
      <c r="DD18" s="706"/>
      <c r="DE18" s="706"/>
      <c r="DF18" s="712"/>
      <c r="DG18" s="711"/>
      <c r="DH18" s="706"/>
      <c r="DI18" s="706"/>
      <c r="DJ18" s="706"/>
      <c r="DK18" s="712"/>
      <c r="DL18" s="711"/>
      <c r="DM18" s="706"/>
      <c r="DN18" s="706"/>
      <c r="DO18" s="706"/>
      <c r="DP18" s="712"/>
      <c r="DQ18" s="711"/>
      <c r="DR18" s="706"/>
      <c r="DS18" s="706"/>
      <c r="DT18" s="706"/>
      <c r="DU18" s="712"/>
      <c r="DV18" s="699"/>
      <c r="DW18" s="700"/>
      <c r="DX18" s="700"/>
      <c r="DY18" s="700"/>
      <c r="DZ18" s="713"/>
      <c r="EA18" s="67"/>
    </row>
    <row r="19" spans="1:131" s="47" customFormat="1" ht="26.25" customHeight="1" x14ac:dyDescent="0.2">
      <c r="A19" s="52">
        <v>13</v>
      </c>
      <c r="B19" s="699"/>
      <c r="C19" s="700"/>
      <c r="D19" s="700"/>
      <c r="E19" s="700"/>
      <c r="F19" s="700"/>
      <c r="G19" s="700"/>
      <c r="H19" s="700"/>
      <c r="I19" s="700"/>
      <c r="J19" s="700"/>
      <c r="K19" s="700"/>
      <c r="L19" s="700"/>
      <c r="M19" s="700"/>
      <c r="N19" s="700"/>
      <c r="O19" s="700"/>
      <c r="P19" s="701"/>
      <c r="Q19" s="702"/>
      <c r="R19" s="703"/>
      <c r="S19" s="703"/>
      <c r="T19" s="703"/>
      <c r="U19" s="703"/>
      <c r="V19" s="703"/>
      <c r="W19" s="703"/>
      <c r="X19" s="703"/>
      <c r="Y19" s="703"/>
      <c r="Z19" s="703"/>
      <c r="AA19" s="703"/>
      <c r="AB19" s="703"/>
      <c r="AC19" s="703"/>
      <c r="AD19" s="703"/>
      <c r="AE19" s="704"/>
      <c r="AF19" s="705"/>
      <c r="AG19" s="706"/>
      <c r="AH19" s="706"/>
      <c r="AI19" s="706"/>
      <c r="AJ19" s="707"/>
      <c r="AK19" s="708"/>
      <c r="AL19" s="703"/>
      <c r="AM19" s="703"/>
      <c r="AN19" s="703"/>
      <c r="AO19" s="703"/>
      <c r="AP19" s="703"/>
      <c r="AQ19" s="703"/>
      <c r="AR19" s="703"/>
      <c r="AS19" s="703"/>
      <c r="AT19" s="703"/>
      <c r="AU19" s="709"/>
      <c r="AV19" s="709"/>
      <c r="AW19" s="709"/>
      <c r="AX19" s="709"/>
      <c r="AY19" s="710"/>
      <c r="AZ19" s="56"/>
      <c r="BA19" s="56"/>
      <c r="BB19" s="56"/>
      <c r="BC19" s="56"/>
      <c r="BD19" s="56"/>
      <c r="BE19" s="67"/>
      <c r="BF19" s="67"/>
      <c r="BG19" s="67"/>
      <c r="BH19" s="67"/>
      <c r="BI19" s="67"/>
      <c r="BJ19" s="67"/>
      <c r="BK19" s="67"/>
      <c r="BL19" s="67"/>
      <c r="BM19" s="67"/>
      <c r="BN19" s="67"/>
      <c r="BO19" s="67"/>
      <c r="BP19" s="67"/>
      <c r="BQ19" s="52">
        <v>13</v>
      </c>
      <c r="BR19" s="72"/>
      <c r="BS19" s="699"/>
      <c r="BT19" s="700"/>
      <c r="BU19" s="700"/>
      <c r="BV19" s="700"/>
      <c r="BW19" s="700"/>
      <c r="BX19" s="700"/>
      <c r="BY19" s="700"/>
      <c r="BZ19" s="700"/>
      <c r="CA19" s="700"/>
      <c r="CB19" s="700"/>
      <c r="CC19" s="700"/>
      <c r="CD19" s="700"/>
      <c r="CE19" s="700"/>
      <c r="CF19" s="700"/>
      <c r="CG19" s="701"/>
      <c r="CH19" s="711"/>
      <c r="CI19" s="706"/>
      <c r="CJ19" s="706"/>
      <c r="CK19" s="706"/>
      <c r="CL19" s="712"/>
      <c r="CM19" s="711"/>
      <c r="CN19" s="706"/>
      <c r="CO19" s="706"/>
      <c r="CP19" s="706"/>
      <c r="CQ19" s="712"/>
      <c r="CR19" s="711"/>
      <c r="CS19" s="706"/>
      <c r="CT19" s="706"/>
      <c r="CU19" s="706"/>
      <c r="CV19" s="712"/>
      <c r="CW19" s="711"/>
      <c r="CX19" s="706"/>
      <c r="CY19" s="706"/>
      <c r="CZ19" s="706"/>
      <c r="DA19" s="712"/>
      <c r="DB19" s="711"/>
      <c r="DC19" s="706"/>
      <c r="DD19" s="706"/>
      <c r="DE19" s="706"/>
      <c r="DF19" s="712"/>
      <c r="DG19" s="711"/>
      <c r="DH19" s="706"/>
      <c r="DI19" s="706"/>
      <c r="DJ19" s="706"/>
      <c r="DK19" s="712"/>
      <c r="DL19" s="711"/>
      <c r="DM19" s="706"/>
      <c r="DN19" s="706"/>
      <c r="DO19" s="706"/>
      <c r="DP19" s="712"/>
      <c r="DQ19" s="711"/>
      <c r="DR19" s="706"/>
      <c r="DS19" s="706"/>
      <c r="DT19" s="706"/>
      <c r="DU19" s="712"/>
      <c r="DV19" s="699"/>
      <c r="DW19" s="700"/>
      <c r="DX19" s="700"/>
      <c r="DY19" s="700"/>
      <c r="DZ19" s="713"/>
      <c r="EA19" s="67"/>
    </row>
    <row r="20" spans="1:131" s="47" customFormat="1" ht="26.25" customHeight="1" x14ac:dyDescent="0.2">
      <c r="A20" s="52">
        <v>14</v>
      </c>
      <c r="B20" s="699"/>
      <c r="C20" s="700"/>
      <c r="D20" s="700"/>
      <c r="E20" s="700"/>
      <c r="F20" s="700"/>
      <c r="G20" s="700"/>
      <c r="H20" s="700"/>
      <c r="I20" s="700"/>
      <c r="J20" s="700"/>
      <c r="K20" s="700"/>
      <c r="L20" s="700"/>
      <c r="M20" s="700"/>
      <c r="N20" s="700"/>
      <c r="O20" s="700"/>
      <c r="P20" s="701"/>
      <c r="Q20" s="702"/>
      <c r="R20" s="703"/>
      <c r="S20" s="703"/>
      <c r="T20" s="703"/>
      <c r="U20" s="703"/>
      <c r="V20" s="703"/>
      <c r="W20" s="703"/>
      <c r="X20" s="703"/>
      <c r="Y20" s="703"/>
      <c r="Z20" s="703"/>
      <c r="AA20" s="703"/>
      <c r="AB20" s="703"/>
      <c r="AC20" s="703"/>
      <c r="AD20" s="703"/>
      <c r="AE20" s="704"/>
      <c r="AF20" s="705"/>
      <c r="AG20" s="706"/>
      <c r="AH20" s="706"/>
      <c r="AI20" s="706"/>
      <c r="AJ20" s="707"/>
      <c r="AK20" s="708"/>
      <c r="AL20" s="703"/>
      <c r="AM20" s="703"/>
      <c r="AN20" s="703"/>
      <c r="AO20" s="703"/>
      <c r="AP20" s="703"/>
      <c r="AQ20" s="703"/>
      <c r="AR20" s="703"/>
      <c r="AS20" s="703"/>
      <c r="AT20" s="703"/>
      <c r="AU20" s="709"/>
      <c r="AV20" s="709"/>
      <c r="AW20" s="709"/>
      <c r="AX20" s="709"/>
      <c r="AY20" s="710"/>
      <c r="AZ20" s="56"/>
      <c r="BA20" s="56"/>
      <c r="BB20" s="56"/>
      <c r="BC20" s="56"/>
      <c r="BD20" s="56"/>
      <c r="BE20" s="67"/>
      <c r="BF20" s="67"/>
      <c r="BG20" s="67"/>
      <c r="BH20" s="67"/>
      <c r="BI20" s="67"/>
      <c r="BJ20" s="67"/>
      <c r="BK20" s="67"/>
      <c r="BL20" s="67"/>
      <c r="BM20" s="67"/>
      <c r="BN20" s="67"/>
      <c r="BO20" s="67"/>
      <c r="BP20" s="67"/>
      <c r="BQ20" s="52">
        <v>14</v>
      </c>
      <c r="BR20" s="72"/>
      <c r="BS20" s="699"/>
      <c r="BT20" s="700"/>
      <c r="BU20" s="700"/>
      <c r="BV20" s="700"/>
      <c r="BW20" s="700"/>
      <c r="BX20" s="700"/>
      <c r="BY20" s="700"/>
      <c r="BZ20" s="700"/>
      <c r="CA20" s="700"/>
      <c r="CB20" s="700"/>
      <c r="CC20" s="700"/>
      <c r="CD20" s="700"/>
      <c r="CE20" s="700"/>
      <c r="CF20" s="700"/>
      <c r="CG20" s="701"/>
      <c r="CH20" s="711"/>
      <c r="CI20" s="706"/>
      <c r="CJ20" s="706"/>
      <c r="CK20" s="706"/>
      <c r="CL20" s="712"/>
      <c r="CM20" s="711"/>
      <c r="CN20" s="706"/>
      <c r="CO20" s="706"/>
      <c r="CP20" s="706"/>
      <c r="CQ20" s="712"/>
      <c r="CR20" s="711"/>
      <c r="CS20" s="706"/>
      <c r="CT20" s="706"/>
      <c r="CU20" s="706"/>
      <c r="CV20" s="712"/>
      <c r="CW20" s="711"/>
      <c r="CX20" s="706"/>
      <c r="CY20" s="706"/>
      <c r="CZ20" s="706"/>
      <c r="DA20" s="712"/>
      <c r="DB20" s="711"/>
      <c r="DC20" s="706"/>
      <c r="DD20" s="706"/>
      <c r="DE20" s="706"/>
      <c r="DF20" s="712"/>
      <c r="DG20" s="711"/>
      <c r="DH20" s="706"/>
      <c r="DI20" s="706"/>
      <c r="DJ20" s="706"/>
      <c r="DK20" s="712"/>
      <c r="DL20" s="711"/>
      <c r="DM20" s="706"/>
      <c r="DN20" s="706"/>
      <c r="DO20" s="706"/>
      <c r="DP20" s="712"/>
      <c r="DQ20" s="711"/>
      <c r="DR20" s="706"/>
      <c r="DS20" s="706"/>
      <c r="DT20" s="706"/>
      <c r="DU20" s="712"/>
      <c r="DV20" s="699"/>
      <c r="DW20" s="700"/>
      <c r="DX20" s="700"/>
      <c r="DY20" s="700"/>
      <c r="DZ20" s="713"/>
      <c r="EA20" s="67"/>
    </row>
    <row r="21" spans="1:131" s="47" customFormat="1" ht="26.25" customHeight="1" x14ac:dyDescent="0.2">
      <c r="A21" s="52">
        <v>15</v>
      </c>
      <c r="B21" s="699"/>
      <c r="C21" s="700"/>
      <c r="D21" s="700"/>
      <c r="E21" s="700"/>
      <c r="F21" s="700"/>
      <c r="G21" s="700"/>
      <c r="H21" s="700"/>
      <c r="I21" s="700"/>
      <c r="J21" s="700"/>
      <c r="K21" s="700"/>
      <c r="L21" s="700"/>
      <c r="M21" s="700"/>
      <c r="N21" s="700"/>
      <c r="O21" s="700"/>
      <c r="P21" s="701"/>
      <c r="Q21" s="702"/>
      <c r="R21" s="703"/>
      <c r="S21" s="703"/>
      <c r="T21" s="703"/>
      <c r="U21" s="703"/>
      <c r="V21" s="703"/>
      <c r="W21" s="703"/>
      <c r="X21" s="703"/>
      <c r="Y21" s="703"/>
      <c r="Z21" s="703"/>
      <c r="AA21" s="703"/>
      <c r="AB21" s="703"/>
      <c r="AC21" s="703"/>
      <c r="AD21" s="703"/>
      <c r="AE21" s="704"/>
      <c r="AF21" s="705"/>
      <c r="AG21" s="706"/>
      <c r="AH21" s="706"/>
      <c r="AI21" s="706"/>
      <c r="AJ21" s="707"/>
      <c r="AK21" s="708"/>
      <c r="AL21" s="703"/>
      <c r="AM21" s="703"/>
      <c r="AN21" s="703"/>
      <c r="AO21" s="703"/>
      <c r="AP21" s="703"/>
      <c r="AQ21" s="703"/>
      <c r="AR21" s="703"/>
      <c r="AS21" s="703"/>
      <c r="AT21" s="703"/>
      <c r="AU21" s="709"/>
      <c r="AV21" s="709"/>
      <c r="AW21" s="709"/>
      <c r="AX21" s="709"/>
      <c r="AY21" s="710"/>
      <c r="AZ21" s="56"/>
      <c r="BA21" s="56"/>
      <c r="BB21" s="56"/>
      <c r="BC21" s="56"/>
      <c r="BD21" s="56"/>
      <c r="BE21" s="67"/>
      <c r="BF21" s="67"/>
      <c r="BG21" s="67"/>
      <c r="BH21" s="67"/>
      <c r="BI21" s="67"/>
      <c r="BJ21" s="67"/>
      <c r="BK21" s="67"/>
      <c r="BL21" s="67"/>
      <c r="BM21" s="67"/>
      <c r="BN21" s="67"/>
      <c r="BO21" s="67"/>
      <c r="BP21" s="67"/>
      <c r="BQ21" s="52">
        <v>15</v>
      </c>
      <c r="BR21" s="72"/>
      <c r="BS21" s="699"/>
      <c r="BT21" s="700"/>
      <c r="BU21" s="700"/>
      <c r="BV21" s="700"/>
      <c r="BW21" s="700"/>
      <c r="BX21" s="700"/>
      <c r="BY21" s="700"/>
      <c r="BZ21" s="700"/>
      <c r="CA21" s="700"/>
      <c r="CB21" s="700"/>
      <c r="CC21" s="700"/>
      <c r="CD21" s="700"/>
      <c r="CE21" s="700"/>
      <c r="CF21" s="700"/>
      <c r="CG21" s="701"/>
      <c r="CH21" s="711"/>
      <c r="CI21" s="706"/>
      <c r="CJ21" s="706"/>
      <c r="CK21" s="706"/>
      <c r="CL21" s="712"/>
      <c r="CM21" s="711"/>
      <c r="CN21" s="706"/>
      <c r="CO21" s="706"/>
      <c r="CP21" s="706"/>
      <c r="CQ21" s="712"/>
      <c r="CR21" s="711"/>
      <c r="CS21" s="706"/>
      <c r="CT21" s="706"/>
      <c r="CU21" s="706"/>
      <c r="CV21" s="712"/>
      <c r="CW21" s="711"/>
      <c r="CX21" s="706"/>
      <c r="CY21" s="706"/>
      <c r="CZ21" s="706"/>
      <c r="DA21" s="712"/>
      <c r="DB21" s="711"/>
      <c r="DC21" s="706"/>
      <c r="DD21" s="706"/>
      <c r="DE21" s="706"/>
      <c r="DF21" s="712"/>
      <c r="DG21" s="711"/>
      <c r="DH21" s="706"/>
      <c r="DI21" s="706"/>
      <c r="DJ21" s="706"/>
      <c r="DK21" s="712"/>
      <c r="DL21" s="711"/>
      <c r="DM21" s="706"/>
      <c r="DN21" s="706"/>
      <c r="DO21" s="706"/>
      <c r="DP21" s="712"/>
      <c r="DQ21" s="711"/>
      <c r="DR21" s="706"/>
      <c r="DS21" s="706"/>
      <c r="DT21" s="706"/>
      <c r="DU21" s="712"/>
      <c r="DV21" s="699"/>
      <c r="DW21" s="700"/>
      <c r="DX21" s="700"/>
      <c r="DY21" s="700"/>
      <c r="DZ21" s="713"/>
      <c r="EA21" s="67"/>
    </row>
    <row r="22" spans="1:131" s="47" customFormat="1" ht="26.25" customHeight="1" x14ac:dyDescent="0.2">
      <c r="A22" s="52">
        <v>16</v>
      </c>
      <c r="B22" s="699"/>
      <c r="C22" s="700"/>
      <c r="D22" s="700"/>
      <c r="E22" s="700"/>
      <c r="F22" s="700"/>
      <c r="G22" s="700"/>
      <c r="H22" s="700"/>
      <c r="I22" s="700"/>
      <c r="J22" s="700"/>
      <c r="K22" s="700"/>
      <c r="L22" s="700"/>
      <c r="M22" s="700"/>
      <c r="N22" s="700"/>
      <c r="O22" s="700"/>
      <c r="P22" s="701"/>
      <c r="Q22" s="714"/>
      <c r="R22" s="715"/>
      <c r="S22" s="715"/>
      <c r="T22" s="715"/>
      <c r="U22" s="715"/>
      <c r="V22" s="715"/>
      <c r="W22" s="715"/>
      <c r="X22" s="715"/>
      <c r="Y22" s="715"/>
      <c r="Z22" s="715"/>
      <c r="AA22" s="715"/>
      <c r="AB22" s="715"/>
      <c r="AC22" s="715"/>
      <c r="AD22" s="715"/>
      <c r="AE22" s="716"/>
      <c r="AF22" s="705"/>
      <c r="AG22" s="706"/>
      <c r="AH22" s="706"/>
      <c r="AI22" s="706"/>
      <c r="AJ22" s="707"/>
      <c r="AK22" s="717"/>
      <c r="AL22" s="715"/>
      <c r="AM22" s="715"/>
      <c r="AN22" s="715"/>
      <c r="AO22" s="715"/>
      <c r="AP22" s="715"/>
      <c r="AQ22" s="715"/>
      <c r="AR22" s="715"/>
      <c r="AS22" s="715"/>
      <c r="AT22" s="715"/>
      <c r="AU22" s="718"/>
      <c r="AV22" s="718"/>
      <c r="AW22" s="718"/>
      <c r="AX22" s="718"/>
      <c r="AY22" s="719"/>
      <c r="AZ22" s="720" t="s">
        <v>463</v>
      </c>
      <c r="BA22" s="720"/>
      <c r="BB22" s="720"/>
      <c r="BC22" s="720"/>
      <c r="BD22" s="721"/>
      <c r="BE22" s="67"/>
      <c r="BF22" s="67"/>
      <c r="BG22" s="67"/>
      <c r="BH22" s="67"/>
      <c r="BI22" s="67"/>
      <c r="BJ22" s="67"/>
      <c r="BK22" s="67"/>
      <c r="BL22" s="67"/>
      <c r="BM22" s="67"/>
      <c r="BN22" s="67"/>
      <c r="BO22" s="67"/>
      <c r="BP22" s="67"/>
      <c r="BQ22" s="52">
        <v>16</v>
      </c>
      <c r="BR22" s="72"/>
      <c r="BS22" s="699"/>
      <c r="BT22" s="700"/>
      <c r="BU22" s="700"/>
      <c r="BV22" s="700"/>
      <c r="BW22" s="700"/>
      <c r="BX22" s="700"/>
      <c r="BY22" s="700"/>
      <c r="BZ22" s="700"/>
      <c r="CA22" s="700"/>
      <c r="CB22" s="700"/>
      <c r="CC22" s="700"/>
      <c r="CD22" s="700"/>
      <c r="CE22" s="700"/>
      <c r="CF22" s="700"/>
      <c r="CG22" s="701"/>
      <c r="CH22" s="711"/>
      <c r="CI22" s="706"/>
      <c r="CJ22" s="706"/>
      <c r="CK22" s="706"/>
      <c r="CL22" s="712"/>
      <c r="CM22" s="711"/>
      <c r="CN22" s="706"/>
      <c r="CO22" s="706"/>
      <c r="CP22" s="706"/>
      <c r="CQ22" s="712"/>
      <c r="CR22" s="711"/>
      <c r="CS22" s="706"/>
      <c r="CT22" s="706"/>
      <c r="CU22" s="706"/>
      <c r="CV22" s="712"/>
      <c r="CW22" s="711"/>
      <c r="CX22" s="706"/>
      <c r="CY22" s="706"/>
      <c r="CZ22" s="706"/>
      <c r="DA22" s="712"/>
      <c r="DB22" s="711"/>
      <c r="DC22" s="706"/>
      <c r="DD22" s="706"/>
      <c r="DE22" s="706"/>
      <c r="DF22" s="712"/>
      <c r="DG22" s="711"/>
      <c r="DH22" s="706"/>
      <c r="DI22" s="706"/>
      <c r="DJ22" s="706"/>
      <c r="DK22" s="712"/>
      <c r="DL22" s="711"/>
      <c r="DM22" s="706"/>
      <c r="DN22" s="706"/>
      <c r="DO22" s="706"/>
      <c r="DP22" s="712"/>
      <c r="DQ22" s="711"/>
      <c r="DR22" s="706"/>
      <c r="DS22" s="706"/>
      <c r="DT22" s="706"/>
      <c r="DU22" s="712"/>
      <c r="DV22" s="699"/>
      <c r="DW22" s="700"/>
      <c r="DX22" s="700"/>
      <c r="DY22" s="700"/>
      <c r="DZ22" s="713"/>
      <c r="EA22" s="67"/>
    </row>
    <row r="23" spans="1:131" s="47" customFormat="1" ht="26.25" customHeight="1" x14ac:dyDescent="0.2">
      <c r="A23" s="53" t="s">
        <v>246</v>
      </c>
      <c r="B23" s="722" t="s">
        <v>305</v>
      </c>
      <c r="C23" s="723"/>
      <c r="D23" s="723"/>
      <c r="E23" s="723"/>
      <c r="F23" s="723"/>
      <c r="G23" s="723"/>
      <c r="H23" s="723"/>
      <c r="I23" s="723"/>
      <c r="J23" s="723"/>
      <c r="K23" s="723"/>
      <c r="L23" s="723"/>
      <c r="M23" s="723"/>
      <c r="N23" s="723"/>
      <c r="O23" s="723"/>
      <c r="P23" s="724"/>
      <c r="Q23" s="725">
        <v>26727</v>
      </c>
      <c r="R23" s="726"/>
      <c r="S23" s="726"/>
      <c r="T23" s="726"/>
      <c r="U23" s="726"/>
      <c r="V23" s="726">
        <v>26316</v>
      </c>
      <c r="W23" s="726"/>
      <c r="X23" s="726"/>
      <c r="Y23" s="726"/>
      <c r="Z23" s="726"/>
      <c r="AA23" s="726">
        <v>411</v>
      </c>
      <c r="AB23" s="726"/>
      <c r="AC23" s="726"/>
      <c r="AD23" s="726"/>
      <c r="AE23" s="727"/>
      <c r="AF23" s="728">
        <v>337</v>
      </c>
      <c r="AG23" s="726"/>
      <c r="AH23" s="726"/>
      <c r="AI23" s="726"/>
      <c r="AJ23" s="729"/>
      <c r="AK23" s="730"/>
      <c r="AL23" s="731"/>
      <c r="AM23" s="731"/>
      <c r="AN23" s="731"/>
      <c r="AO23" s="731"/>
      <c r="AP23" s="726">
        <v>28107</v>
      </c>
      <c r="AQ23" s="726"/>
      <c r="AR23" s="726"/>
      <c r="AS23" s="726"/>
      <c r="AT23" s="726"/>
      <c r="AU23" s="732"/>
      <c r="AV23" s="732"/>
      <c r="AW23" s="732"/>
      <c r="AX23" s="732"/>
      <c r="AY23" s="733"/>
      <c r="AZ23" s="734" t="s">
        <v>195</v>
      </c>
      <c r="BA23" s="735"/>
      <c r="BB23" s="735"/>
      <c r="BC23" s="735"/>
      <c r="BD23" s="736"/>
      <c r="BE23" s="67"/>
      <c r="BF23" s="67"/>
      <c r="BG23" s="67"/>
      <c r="BH23" s="67"/>
      <c r="BI23" s="67"/>
      <c r="BJ23" s="67"/>
      <c r="BK23" s="67"/>
      <c r="BL23" s="67"/>
      <c r="BM23" s="67"/>
      <c r="BN23" s="67"/>
      <c r="BO23" s="67"/>
      <c r="BP23" s="67"/>
      <c r="BQ23" s="52">
        <v>17</v>
      </c>
      <c r="BR23" s="72"/>
      <c r="BS23" s="699"/>
      <c r="BT23" s="700"/>
      <c r="BU23" s="700"/>
      <c r="BV23" s="700"/>
      <c r="BW23" s="700"/>
      <c r="BX23" s="700"/>
      <c r="BY23" s="700"/>
      <c r="BZ23" s="700"/>
      <c r="CA23" s="700"/>
      <c r="CB23" s="700"/>
      <c r="CC23" s="700"/>
      <c r="CD23" s="700"/>
      <c r="CE23" s="700"/>
      <c r="CF23" s="700"/>
      <c r="CG23" s="701"/>
      <c r="CH23" s="711"/>
      <c r="CI23" s="706"/>
      <c r="CJ23" s="706"/>
      <c r="CK23" s="706"/>
      <c r="CL23" s="712"/>
      <c r="CM23" s="711"/>
      <c r="CN23" s="706"/>
      <c r="CO23" s="706"/>
      <c r="CP23" s="706"/>
      <c r="CQ23" s="712"/>
      <c r="CR23" s="711"/>
      <c r="CS23" s="706"/>
      <c r="CT23" s="706"/>
      <c r="CU23" s="706"/>
      <c r="CV23" s="712"/>
      <c r="CW23" s="711"/>
      <c r="CX23" s="706"/>
      <c r="CY23" s="706"/>
      <c r="CZ23" s="706"/>
      <c r="DA23" s="712"/>
      <c r="DB23" s="711"/>
      <c r="DC23" s="706"/>
      <c r="DD23" s="706"/>
      <c r="DE23" s="706"/>
      <c r="DF23" s="712"/>
      <c r="DG23" s="711"/>
      <c r="DH23" s="706"/>
      <c r="DI23" s="706"/>
      <c r="DJ23" s="706"/>
      <c r="DK23" s="712"/>
      <c r="DL23" s="711"/>
      <c r="DM23" s="706"/>
      <c r="DN23" s="706"/>
      <c r="DO23" s="706"/>
      <c r="DP23" s="712"/>
      <c r="DQ23" s="711"/>
      <c r="DR23" s="706"/>
      <c r="DS23" s="706"/>
      <c r="DT23" s="706"/>
      <c r="DU23" s="712"/>
      <c r="DV23" s="699"/>
      <c r="DW23" s="700"/>
      <c r="DX23" s="700"/>
      <c r="DY23" s="700"/>
      <c r="DZ23" s="713"/>
      <c r="EA23" s="67"/>
    </row>
    <row r="24" spans="1:131" s="47" customFormat="1" ht="26.25" customHeight="1" x14ac:dyDescent="0.2">
      <c r="A24" s="737" t="s">
        <v>391</v>
      </c>
      <c r="B24" s="737"/>
      <c r="C24" s="737"/>
      <c r="D24" s="737"/>
      <c r="E24" s="737"/>
      <c r="F24" s="737"/>
      <c r="G24" s="737"/>
      <c r="H24" s="737"/>
      <c r="I24" s="737"/>
      <c r="J24" s="737"/>
      <c r="K24" s="737"/>
      <c r="L24" s="737"/>
      <c r="M24" s="737"/>
      <c r="N24" s="737"/>
      <c r="O24" s="737"/>
      <c r="P24" s="737"/>
      <c r="Q24" s="737"/>
      <c r="R24" s="737"/>
      <c r="S24" s="737"/>
      <c r="T24" s="737"/>
      <c r="U24" s="737"/>
      <c r="V24" s="737"/>
      <c r="W24" s="737"/>
      <c r="X24" s="737"/>
      <c r="Y24" s="737"/>
      <c r="Z24" s="737"/>
      <c r="AA24" s="737"/>
      <c r="AB24" s="737"/>
      <c r="AC24" s="737"/>
      <c r="AD24" s="737"/>
      <c r="AE24" s="737"/>
      <c r="AF24" s="737"/>
      <c r="AG24" s="737"/>
      <c r="AH24" s="737"/>
      <c r="AI24" s="737"/>
      <c r="AJ24" s="737"/>
      <c r="AK24" s="737"/>
      <c r="AL24" s="737"/>
      <c r="AM24" s="737"/>
      <c r="AN24" s="737"/>
      <c r="AO24" s="737"/>
      <c r="AP24" s="737"/>
      <c r="AQ24" s="737"/>
      <c r="AR24" s="737"/>
      <c r="AS24" s="737"/>
      <c r="AT24" s="737"/>
      <c r="AU24" s="737"/>
      <c r="AV24" s="737"/>
      <c r="AW24" s="737"/>
      <c r="AX24" s="737"/>
      <c r="AY24" s="737"/>
      <c r="AZ24" s="56"/>
      <c r="BA24" s="56"/>
      <c r="BB24" s="56"/>
      <c r="BC24" s="56"/>
      <c r="BD24" s="56"/>
      <c r="BE24" s="67"/>
      <c r="BF24" s="67"/>
      <c r="BG24" s="67"/>
      <c r="BH24" s="67"/>
      <c r="BI24" s="67"/>
      <c r="BJ24" s="67"/>
      <c r="BK24" s="67"/>
      <c r="BL24" s="67"/>
      <c r="BM24" s="67"/>
      <c r="BN24" s="67"/>
      <c r="BO24" s="67"/>
      <c r="BP24" s="67"/>
      <c r="BQ24" s="52">
        <v>18</v>
      </c>
      <c r="BR24" s="72"/>
      <c r="BS24" s="699"/>
      <c r="BT24" s="700"/>
      <c r="BU24" s="700"/>
      <c r="BV24" s="700"/>
      <c r="BW24" s="700"/>
      <c r="BX24" s="700"/>
      <c r="BY24" s="700"/>
      <c r="BZ24" s="700"/>
      <c r="CA24" s="700"/>
      <c r="CB24" s="700"/>
      <c r="CC24" s="700"/>
      <c r="CD24" s="700"/>
      <c r="CE24" s="700"/>
      <c r="CF24" s="700"/>
      <c r="CG24" s="701"/>
      <c r="CH24" s="711"/>
      <c r="CI24" s="706"/>
      <c r="CJ24" s="706"/>
      <c r="CK24" s="706"/>
      <c r="CL24" s="712"/>
      <c r="CM24" s="711"/>
      <c r="CN24" s="706"/>
      <c r="CO24" s="706"/>
      <c r="CP24" s="706"/>
      <c r="CQ24" s="712"/>
      <c r="CR24" s="711"/>
      <c r="CS24" s="706"/>
      <c r="CT24" s="706"/>
      <c r="CU24" s="706"/>
      <c r="CV24" s="712"/>
      <c r="CW24" s="711"/>
      <c r="CX24" s="706"/>
      <c r="CY24" s="706"/>
      <c r="CZ24" s="706"/>
      <c r="DA24" s="712"/>
      <c r="DB24" s="711"/>
      <c r="DC24" s="706"/>
      <c r="DD24" s="706"/>
      <c r="DE24" s="706"/>
      <c r="DF24" s="712"/>
      <c r="DG24" s="711"/>
      <c r="DH24" s="706"/>
      <c r="DI24" s="706"/>
      <c r="DJ24" s="706"/>
      <c r="DK24" s="712"/>
      <c r="DL24" s="711"/>
      <c r="DM24" s="706"/>
      <c r="DN24" s="706"/>
      <c r="DO24" s="706"/>
      <c r="DP24" s="712"/>
      <c r="DQ24" s="711"/>
      <c r="DR24" s="706"/>
      <c r="DS24" s="706"/>
      <c r="DT24" s="706"/>
      <c r="DU24" s="712"/>
      <c r="DV24" s="699"/>
      <c r="DW24" s="700"/>
      <c r="DX24" s="700"/>
      <c r="DY24" s="700"/>
      <c r="DZ24" s="713"/>
      <c r="EA24" s="67"/>
    </row>
    <row r="25" spans="1:131" ht="26.25" customHeight="1" x14ac:dyDescent="0.2">
      <c r="A25" s="681" t="s">
        <v>428</v>
      </c>
      <c r="B25" s="681"/>
      <c r="C25" s="681"/>
      <c r="D25" s="681"/>
      <c r="E25" s="681"/>
      <c r="F25" s="681"/>
      <c r="G25" s="681"/>
      <c r="H25" s="681"/>
      <c r="I25" s="681"/>
      <c r="J25" s="681"/>
      <c r="K25" s="681"/>
      <c r="L25" s="681"/>
      <c r="M25" s="681"/>
      <c r="N25" s="681"/>
      <c r="O25" s="681"/>
      <c r="P25" s="681"/>
      <c r="Q25" s="681"/>
      <c r="R25" s="681"/>
      <c r="S25" s="681"/>
      <c r="T25" s="681"/>
      <c r="U25" s="681"/>
      <c r="V25" s="681"/>
      <c r="W25" s="681"/>
      <c r="X25" s="681"/>
      <c r="Y25" s="681"/>
      <c r="Z25" s="681"/>
      <c r="AA25" s="681"/>
      <c r="AB25" s="681"/>
      <c r="AC25" s="681"/>
      <c r="AD25" s="681"/>
      <c r="AE25" s="681"/>
      <c r="AF25" s="681"/>
      <c r="AG25" s="681"/>
      <c r="AH25" s="681"/>
      <c r="AI25" s="681"/>
      <c r="AJ25" s="681"/>
      <c r="AK25" s="681"/>
      <c r="AL25" s="681"/>
      <c r="AM25" s="681"/>
      <c r="AN25" s="681"/>
      <c r="AO25" s="681"/>
      <c r="AP25" s="681"/>
      <c r="AQ25" s="681"/>
      <c r="AR25" s="681"/>
      <c r="AS25" s="681"/>
      <c r="AT25" s="681"/>
      <c r="AU25" s="681"/>
      <c r="AV25" s="681"/>
      <c r="AW25" s="681"/>
      <c r="AX25" s="681"/>
      <c r="AY25" s="681"/>
      <c r="AZ25" s="681"/>
      <c r="BA25" s="681"/>
      <c r="BB25" s="681"/>
      <c r="BC25" s="681"/>
      <c r="BD25" s="681"/>
      <c r="BE25" s="681"/>
      <c r="BF25" s="681"/>
      <c r="BG25" s="681"/>
      <c r="BH25" s="681"/>
      <c r="BI25" s="681"/>
      <c r="BJ25" s="56"/>
      <c r="BK25" s="56"/>
      <c r="BL25" s="56"/>
      <c r="BM25" s="56"/>
      <c r="BN25" s="56"/>
      <c r="BO25" s="55"/>
      <c r="BP25" s="55"/>
      <c r="BQ25" s="52">
        <v>19</v>
      </c>
      <c r="BR25" s="72"/>
      <c r="BS25" s="699"/>
      <c r="BT25" s="700"/>
      <c r="BU25" s="700"/>
      <c r="BV25" s="700"/>
      <c r="BW25" s="700"/>
      <c r="BX25" s="700"/>
      <c r="BY25" s="700"/>
      <c r="BZ25" s="700"/>
      <c r="CA25" s="700"/>
      <c r="CB25" s="700"/>
      <c r="CC25" s="700"/>
      <c r="CD25" s="700"/>
      <c r="CE25" s="700"/>
      <c r="CF25" s="700"/>
      <c r="CG25" s="701"/>
      <c r="CH25" s="711"/>
      <c r="CI25" s="706"/>
      <c r="CJ25" s="706"/>
      <c r="CK25" s="706"/>
      <c r="CL25" s="712"/>
      <c r="CM25" s="711"/>
      <c r="CN25" s="706"/>
      <c r="CO25" s="706"/>
      <c r="CP25" s="706"/>
      <c r="CQ25" s="712"/>
      <c r="CR25" s="711"/>
      <c r="CS25" s="706"/>
      <c r="CT25" s="706"/>
      <c r="CU25" s="706"/>
      <c r="CV25" s="712"/>
      <c r="CW25" s="711"/>
      <c r="CX25" s="706"/>
      <c r="CY25" s="706"/>
      <c r="CZ25" s="706"/>
      <c r="DA25" s="712"/>
      <c r="DB25" s="711"/>
      <c r="DC25" s="706"/>
      <c r="DD25" s="706"/>
      <c r="DE25" s="706"/>
      <c r="DF25" s="712"/>
      <c r="DG25" s="711"/>
      <c r="DH25" s="706"/>
      <c r="DI25" s="706"/>
      <c r="DJ25" s="706"/>
      <c r="DK25" s="712"/>
      <c r="DL25" s="711"/>
      <c r="DM25" s="706"/>
      <c r="DN25" s="706"/>
      <c r="DO25" s="706"/>
      <c r="DP25" s="712"/>
      <c r="DQ25" s="711"/>
      <c r="DR25" s="706"/>
      <c r="DS25" s="706"/>
      <c r="DT25" s="706"/>
      <c r="DU25" s="712"/>
      <c r="DV25" s="699"/>
      <c r="DW25" s="700"/>
      <c r="DX25" s="700"/>
      <c r="DY25" s="700"/>
      <c r="DZ25" s="713"/>
      <c r="EA25" s="48"/>
    </row>
    <row r="26" spans="1:131" ht="26.25" customHeight="1" x14ac:dyDescent="0.2">
      <c r="A26" s="936" t="s">
        <v>449</v>
      </c>
      <c r="B26" s="937"/>
      <c r="C26" s="937"/>
      <c r="D26" s="937"/>
      <c r="E26" s="937"/>
      <c r="F26" s="937"/>
      <c r="G26" s="937"/>
      <c r="H26" s="937"/>
      <c r="I26" s="937"/>
      <c r="J26" s="937"/>
      <c r="K26" s="937"/>
      <c r="L26" s="937"/>
      <c r="M26" s="937"/>
      <c r="N26" s="937"/>
      <c r="O26" s="937"/>
      <c r="P26" s="938"/>
      <c r="Q26" s="942" t="s">
        <v>465</v>
      </c>
      <c r="R26" s="943"/>
      <c r="S26" s="943"/>
      <c r="T26" s="943"/>
      <c r="U26" s="944"/>
      <c r="V26" s="942" t="s">
        <v>466</v>
      </c>
      <c r="W26" s="943"/>
      <c r="X26" s="943"/>
      <c r="Y26" s="943"/>
      <c r="Z26" s="944"/>
      <c r="AA26" s="942" t="s">
        <v>467</v>
      </c>
      <c r="AB26" s="943"/>
      <c r="AC26" s="943"/>
      <c r="AD26" s="943"/>
      <c r="AE26" s="943"/>
      <c r="AF26" s="958" t="s">
        <v>242</v>
      </c>
      <c r="AG26" s="959"/>
      <c r="AH26" s="959"/>
      <c r="AI26" s="959"/>
      <c r="AJ26" s="960"/>
      <c r="AK26" s="943" t="s">
        <v>395</v>
      </c>
      <c r="AL26" s="943"/>
      <c r="AM26" s="943"/>
      <c r="AN26" s="943"/>
      <c r="AO26" s="944"/>
      <c r="AP26" s="942" t="s">
        <v>363</v>
      </c>
      <c r="AQ26" s="943"/>
      <c r="AR26" s="943"/>
      <c r="AS26" s="943"/>
      <c r="AT26" s="944"/>
      <c r="AU26" s="942" t="s">
        <v>468</v>
      </c>
      <c r="AV26" s="943"/>
      <c r="AW26" s="943"/>
      <c r="AX26" s="943"/>
      <c r="AY26" s="944"/>
      <c r="AZ26" s="942" t="s">
        <v>227</v>
      </c>
      <c r="BA26" s="943"/>
      <c r="BB26" s="943"/>
      <c r="BC26" s="943"/>
      <c r="BD26" s="944"/>
      <c r="BE26" s="942" t="s">
        <v>456</v>
      </c>
      <c r="BF26" s="943"/>
      <c r="BG26" s="943"/>
      <c r="BH26" s="943"/>
      <c r="BI26" s="949"/>
      <c r="BJ26" s="56"/>
      <c r="BK26" s="56"/>
      <c r="BL26" s="56"/>
      <c r="BM26" s="56"/>
      <c r="BN26" s="56"/>
      <c r="BO26" s="55"/>
      <c r="BP26" s="55"/>
      <c r="BQ26" s="52">
        <v>20</v>
      </c>
      <c r="BR26" s="72"/>
      <c r="BS26" s="699"/>
      <c r="BT26" s="700"/>
      <c r="BU26" s="700"/>
      <c r="BV26" s="700"/>
      <c r="BW26" s="700"/>
      <c r="BX26" s="700"/>
      <c r="BY26" s="700"/>
      <c r="BZ26" s="700"/>
      <c r="CA26" s="700"/>
      <c r="CB26" s="700"/>
      <c r="CC26" s="700"/>
      <c r="CD26" s="700"/>
      <c r="CE26" s="700"/>
      <c r="CF26" s="700"/>
      <c r="CG26" s="701"/>
      <c r="CH26" s="711"/>
      <c r="CI26" s="706"/>
      <c r="CJ26" s="706"/>
      <c r="CK26" s="706"/>
      <c r="CL26" s="712"/>
      <c r="CM26" s="711"/>
      <c r="CN26" s="706"/>
      <c r="CO26" s="706"/>
      <c r="CP26" s="706"/>
      <c r="CQ26" s="712"/>
      <c r="CR26" s="711"/>
      <c r="CS26" s="706"/>
      <c r="CT26" s="706"/>
      <c r="CU26" s="706"/>
      <c r="CV26" s="712"/>
      <c r="CW26" s="711"/>
      <c r="CX26" s="706"/>
      <c r="CY26" s="706"/>
      <c r="CZ26" s="706"/>
      <c r="DA26" s="712"/>
      <c r="DB26" s="711"/>
      <c r="DC26" s="706"/>
      <c r="DD26" s="706"/>
      <c r="DE26" s="706"/>
      <c r="DF26" s="712"/>
      <c r="DG26" s="711"/>
      <c r="DH26" s="706"/>
      <c r="DI26" s="706"/>
      <c r="DJ26" s="706"/>
      <c r="DK26" s="712"/>
      <c r="DL26" s="711"/>
      <c r="DM26" s="706"/>
      <c r="DN26" s="706"/>
      <c r="DO26" s="706"/>
      <c r="DP26" s="712"/>
      <c r="DQ26" s="711"/>
      <c r="DR26" s="706"/>
      <c r="DS26" s="706"/>
      <c r="DT26" s="706"/>
      <c r="DU26" s="712"/>
      <c r="DV26" s="699"/>
      <c r="DW26" s="700"/>
      <c r="DX26" s="700"/>
      <c r="DY26" s="700"/>
      <c r="DZ26" s="713"/>
      <c r="EA26" s="48"/>
    </row>
    <row r="27" spans="1:131" ht="26.25" customHeight="1" x14ac:dyDescent="0.2">
      <c r="A27" s="939"/>
      <c r="B27" s="940"/>
      <c r="C27" s="940"/>
      <c r="D27" s="940"/>
      <c r="E27" s="940"/>
      <c r="F27" s="940"/>
      <c r="G27" s="940"/>
      <c r="H27" s="940"/>
      <c r="I27" s="940"/>
      <c r="J27" s="940"/>
      <c r="K27" s="940"/>
      <c r="L27" s="940"/>
      <c r="M27" s="940"/>
      <c r="N27" s="940"/>
      <c r="O27" s="940"/>
      <c r="P27" s="941"/>
      <c r="Q27" s="945"/>
      <c r="R27" s="946"/>
      <c r="S27" s="946"/>
      <c r="T27" s="946"/>
      <c r="U27" s="947"/>
      <c r="V27" s="945"/>
      <c r="W27" s="946"/>
      <c r="X27" s="946"/>
      <c r="Y27" s="946"/>
      <c r="Z27" s="947"/>
      <c r="AA27" s="945"/>
      <c r="AB27" s="946"/>
      <c r="AC27" s="946"/>
      <c r="AD27" s="946"/>
      <c r="AE27" s="946"/>
      <c r="AF27" s="961"/>
      <c r="AG27" s="962"/>
      <c r="AH27" s="962"/>
      <c r="AI27" s="962"/>
      <c r="AJ27" s="963"/>
      <c r="AK27" s="946"/>
      <c r="AL27" s="946"/>
      <c r="AM27" s="946"/>
      <c r="AN27" s="946"/>
      <c r="AO27" s="947"/>
      <c r="AP27" s="945"/>
      <c r="AQ27" s="946"/>
      <c r="AR27" s="946"/>
      <c r="AS27" s="946"/>
      <c r="AT27" s="947"/>
      <c r="AU27" s="945"/>
      <c r="AV27" s="946"/>
      <c r="AW27" s="946"/>
      <c r="AX27" s="946"/>
      <c r="AY27" s="947"/>
      <c r="AZ27" s="945"/>
      <c r="BA27" s="946"/>
      <c r="BB27" s="946"/>
      <c r="BC27" s="946"/>
      <c r="BD27" s="947"/>
      <c r="BE27" s="945"/>
      <c r="BF27" s="946"/>
      <c r="BG27" s="946"/>
      <c r="BH27" s="946"/>
      <c r="BI27" s="951"/>
      <c r="BJ27" s="56"/>
      <c r="BK27" s="56"/>
      <c r="BL27" s="56"/>
      <c r="BM27" s="56"/>
      <c r="BN27" s="56"/>
      <c r="BO27" s="55"/>
      <c r="BP27" s="55"/>
      <c r="BQ27" s="52">
        <v>21</v>
      </c>
      <c r="BR27" s="72"/>
      <c r="BS27" s="699"/>
      <c r="BT27" s="700"/>
      <c r="BU27" s="700"/>
      <c r="BV27" s="700"/>
      <c r="BW27" s="700"/>
      <c r="BX27" s="700"/>
      <c r="BY27" s="700"/>
      <c r="BZ27" s="700"/>
      <c r="CA27" s="700"/>
      <c r="CB27" s="700"/>
      <c r="CC27" s="700"/>
      <c r="CD27" s="700"/>
      <c r="CE27" s="700"/>
      <c r="CF27" s="700"/>
      <c r="CG27" s="701"/>
      <c r="CH27" s="711"/>
      <c r="CI27" s="706"/>
      <c r="CJ27" s="706"/>
      <c r="CK27" s="706"/>
      <c r="CL27" s="712"/>
      <c r="CM27" s="711"/>
      <c r="CN27" s="706"/>
      <c r="CO27" s="706"/>
      <c r="CP27" s="706"/>
      <c r="CQ27" s="712"/>
      <c r="CR27" s="711"/>
      <c r="CS27" s="706"/>
      <c r="CT27" s="706"/>
      <c r="CU27" s="706"/>
      <c r="CV27" s="712"/>
      <c r="CW27" s="711"/>
      <c r="CX27" s="706"/>
      <c r="CY27" s="706"/>
      <c r="CZ27" s="706"/>
      <c r="DA27" s="712"/>
      <c r="DB27" s="711"/>
      <c r="DC27" s="706"/>
      <c r="DD27" s="706"/>
      <c r="DE27" s="706"/>
      <c r="DF27" s="712"/>
      <c r="DG27" s="711"/>
      <c r="DH27" s="706"/>
      <c r="DI27" s="706"/>
      <c r="DJ27" s="706"/>
      <c r="DK27" s="712"/>
      <c r="DL27" s="711"/>
      <c r="DM27" s="706"/>
      <c r="DN27" s="706"/>
      <c r="DO27" s="706"/>
      <c r="DP27" s="712"/>
      <c r="DQ27" s="711"/>
      <c r="DR27" s="706"/>
      <c r="DS27" s="706"/>
      <c r="DT27" s="706"/>
      <c r="DU27" s="712"/>
      <c r="DV27" s="699"/>
      <c r="DW27" s="700"/>
      <c r="DX27" s="700"/>
      <c r="DY27" s="700"/>
      <c r="DZ27" s="713"/>
      <c r="EA27" s="48"/>
    </row>
    <row r="28" spans="1:131" ht="26.25" customHeight="1" x14ac:dyDescent="0.2">
      <c r="A28" s="54">
        <v>1</v>
      </c>
      <c r="B28" s="683" t="s">
        <v>247</v>
      </c>
      <c r="C28" s="684"/>
      <c r="D28" s="684"/>
      <c r="E28" s="684"/>
      <c r="F28" s="684"/>
      <c r="G28" s="684"/>
      <c r="H28" s="684"/>
      <c r="I28" s="684"/>
      <c r="J28" s="684"/>
      <c r="K28" s="684"/>
      <c r="L28" s="684"/>
      <c r="M28" s="684"/>
      <c r="N28" s="684"/>
      <c r="O28" s="684"/>
      <c r="P28" s="685"/>
      <c r="Q28" s="738">
        <v>5267</v>
      </c>
      <c r="R28" s="739"/>
      <c r="S28" s="739"/>
      <c r="T28" s="739"/>
      <c r="U28" s="739"/>
      <c r="V28" s="739">
        <v>5219</v>
      </c>
      <c r="W28" s="739"/>
      <c r="X28" s="739"/>
      <c r="Y28" s="739"/>
      <c r="Z28" s="739"/>
      <c r="AA28" s="739">
        <v>48</v>
      </c>
      <c r="AB28" s="739"/>
      <c r="AC28" s="739"/>
      <c r="AD28" s="739"/>
      <c r="AE28" s="740"/>
      <c r="AF28" s="741">
        <v>48</v>
      </c>
      <c r="AG28" s="739"/>
      <c r="AH28" s="739"/>
      <c r="AI28" s="739"/>
      <c r="AJ28" s="742"/>
      <c r="AK28" s="743">
        <v>488</v>
      </c>
      <c r="AL28" s="739"/>
      <c r="AM28" s="739"/>
      <c r="AN28" s="739"/>
      <c r="AO28" s="739"/>
      <c r="AP28" s="739" t="s">
        <v>195</v>
      </c>
      <c r="AQ28" s="739"/>
      <c r="AR28" s="739"/>
      <c r="AS28" s="739"/>
      <c r="AT28" s="739"/>
      <c r="AU28" s="739" t="s">
        <v>195</v>
      </c>
      <c r="AV28" s="739"/>
      <c r="AW28" s="739"/>
      <c r="AX28" s="739"/>
      <c r="AY28" s="739"/>
      <c r="AZ28" s="744" t="s">
        <v>195</v>
      </c>
      <c r="BA28" s="744"/>
      <c r="BB28" s="744"/>
      <c r="BC28" s="744"/>
      <c r="BD28" s="744"/>
      <c r="BE28" s="745"/>
      <c r="BF28" s="745"/>
      <c r="BG28" s="745"/>
      <c r="BH28" s="745"/>
      <c r="BI28" s="746"/>
      <c r="BJ28" s="56"/>
      <c r="BK28" s="56"/>
      <c r="BL28" s="56"/>
      <c r="BM28" s="56"/>
      <c r="BN28" s="56"/>
      <c r="BO28" s="55"/>
      <c r="BP28" s="55"/>
      <c r="BQ28" s="52">
        <v>22</v>
      </c>
      <c r="BR28" s="72"/>
      <c r="BS28" s="699"/>
      <c r="BT28" s="700"/>
      <c r="BU28" s="700"/>
      <c r="BV28" s="700"/>
      <c r="BW28" s="700"/>
      <c r="BX28" s="700"/>
      <c r="BY28" s="700"/>
      <c r="BZ28" s="700"/>
      <c r="CA28" s="700"/>
      <c r="CB28" s="700"/>
      <c r="CC28" s="700"/>
      <c r="CD28" s="700"/>
      <c r="CE28" s="700"/>
      <c r="CF28" s="700"/>
      <c r="CG28" s="701"/>
      <c r="CH28" s="711"/>
      <c r="CI28" s="706"/>
      <c r="CJ28" s="706"/>
      <c r="CK28" s="706"/>
      <c r="CL28" s="712"/>
      <c r="CM28" s="711"/>
      <c r="CN28" s="706"/>
      <c r="CO28" s="706"/>
      <c r="CP28" s="706"/>
      <c r="CQ28" s="712"/>
      <c r="CR28" s="711"/>
      <c r="CS28" s="706"/>
      <c r="CT28" s="706"/>
      <c r="CU28" s="706"/>
      <c r="CV28" s="712"/>
      <c r="CW28" s="711"/>
      <c r="CX28" s="706"/>
      <c r="CY28" s="706"/>
      <c r="CZ28" s="706"/>
      <c r="DA28" s="712"/>
      <c r="DB28" s="711"/>
      <c r="DC28" s="706"/>
      <c r="DD28" s="706"/>
      <c r="DE28" s="706"/>
      <c r="DF28" s="712"/>
      <c r="DG28" s="711"/>
      <c r="DH28" s="706"/>
      <c r="DI28" s="706"/>
      <c r="DJ28" s="706"/>
      <c r="DK28" s="712"/>
      <c r="DL28" s="711"/>
      <c r="DM28" s="706"/>
      <c r="DN28" s="706"/>
      <c r="DO28" s="706"/>
      <c r="DP28" s="712"/>
      <c r="DQ28" s="711"/>
      <c r="DR28" s="706"/>
      <c r="DS28" s="706"/>
      <c r="DT28" s="706"/>
      <c r="DU28" s="712"/>
      <c r="DV28" s="699"/>
      <c r="DW28" s="700"/>
      <c r="DX28" s="700"/>
      <c r="DY28" s="700"/>
      <c r="DZ28" s="713"/>
      <c r="EA28" s="48"/>
    </row>
    <row r="29" spans="1:131" ht="26.25" customHeight="1" x14ac:dyDescent="0.2">
      <c r="A29" s="54">
        <v>2</v>
      </c>
      <c r="B29" s="699" t="s">
        <v>469</v>
      </c>
      <c r="C29" s="700"/>
      <c r="D29" s="700"/>
      <c r="E29" s="700"/>
      <c r="F29" s="700"/>
      <c r="G29" s="700"/>
      <c r="H29" s="700"/>
      <c r="I29" s="700"/>
      <c r="J29" s="700"/>
      <c r="K29" s="700"/>
      <c r="L29" s="700"/>
      <c r="M29" s="700"/>
      <c r="N29" s="700"/>
      <c r="O29" s="700"/>
      <c r="P29" s="701"/>
      <c r="Q29" s="702">
        <v>27</v>
      </c>
      <c r="R29" s="703"/>
      <c r="S29" s="703"/>
      <c r="T29" s="703"/>
      <c r="U29" s="703"/>
      <c r="V29" s="703">
        <v>25</v>
      </c>
      <c r="W29" s="703"/>
      <c r="X29" s="703"/>
      <c r="Y29" s="703"/>
      <c r="Z29" s="703"/>
      <c r="AA29" s="703">
        <v>2</v>
      </c>
      <c r="AB29" s="703"/>
      <c r="AC29" s="703"/>
      <c r="AD29" s="703"/>
      <c r="AE29" s="704"/>
      <c r="AF29" s="705">
        <v>2</v>
      </c>
      <c r="AG29" s="706"/>
      <c r="AH29" s="706"/>
      <c r="AI29" s="706"/>
      <c r="AJ29" s="707"/>
      <c r="AK29" s="708">
        <v>15</v>
      </c>
      <c r="AL29" s="703"/>
      <c r="AM29" s="703"/>
      <c r="AN29" s="703"/>
      <c r="AO29" s="703"/>
      <c r="AP29" s="703" t="s">
        <v>195</v>
      </c>
      <c r="AQ29" s="703"/>
      <c r="AR29" s="703"/>
      <c r="AS29" s="703"/>
      <c r="AT29" s="703"/>
      <c r="AU29" s="703" t="s">
        <v>195</v>
      </c>
      <c r="AV29" s="703"/>
      <c r="AW29" s="703"/>
      <c r="AX29" s="703"/>
      <c r="AY29" s="703"/>
      <c r="AZ29" s="747" t="s">
        <v>195</v>
      </c>
      <c r="BA29" s="747"/>
      <c r="BB29" s="747"/>
      <c r="BC29" s="747"/>
      <c r="BD29" s="747"/>
      <c r="BE29" s="709"/>
      <c r="BF29" s="709"/>
      <c r="BG29" s="709"/>
      <c r="BH29" s="709"/>
      <c r="BI29" s="710"/>
      <c r="BJ29" s="56"/>
      <c r="BK29" s="56"/>
      <c r="BL29" s="56"/>
      <c r="BM29" s="56"/>
      <c r="BN29" s="56"/>
      <c r="BO29" s="55"/>
      <c r="BP29" s="55"/>
      <c r="BQ29" s="52">
        <v>23</v>
      </c>
      <c r="BR29" s="72"/>
      <c r="BS29" s="699"/>
      <c r="BT29" s="700"/>
      <c r="BU29" s="700"/>
      <c r="BV29" s="700"/>
      <c r="BW29" s="700"/>
      <c r="BX29" s="700"/>
      <c r="BY29" s="700"/>
      <c r="BZ29" s="700"/>
      <c r="CA29" s="700"/>
      <c r="CB29" s="700"/>
      <c r="CC29" s="700"/>
      <c r="CD29" s="700"/>
      <c r="CE29" s="700"/>
      <c r="CF29" s="700"/>
      <c r="CG29" s="701"/>
      <c r="CH29" s="711"/>
      <c r="CI29" s="706"/>
      <c r="CJ29" s="706"/>
      <c r="CK29" s="706"/>
      <c r="CL29" s="712"/>
      <c r="CM29" s="711"/>
      <c r="CN29" s="706"/>
      <c r="CO29" s="706"/>
      <c r="CP29" s="706"/>
      <c r="CQ29" s="712"/>
      <c r="CR29" s="711"/>
      <c r="CS29" s="706"/>
      <c r="CT29" s="706"/>
      <c r="CU29" s="706"/>
      <c r="CV29" s="712"/>
      <c r="CW29" s="711"/>
      <c r="CX29" s="706"/>
      <c r="CY29" s="706"/>
      <c r="CZ29" s="706"/>
      <c r="DA29" s="712"/>
      <c r="DB29" s="711"/>
      <c r="DC29" s="706"/>
      <c r="DD29" s="706"/>
      <c r="DE29" s="706"/>
      <c r="DF29" s="712"/>
      <c r="DG29" s="711"/>
      <c r="DH29" s="706"/>
      <c r="DI29" s="706"/>
      <c r="DJ29" s="706"/>
      <c r="DK29" s="712"/>
      <c r="DL29" s="711"/>
      <c r="DM29" s="706"/>
      <c r="DN29" s="706"/>
      <c r="DO29" s="706"/>
      <c r="DP29" s="712"/>
      <c r="DQ29" s="711"/>
      <c r="DR29" s="706"/>
      <c r="DS29" s="706"/>
      <c r="DT29" s="706"/>
      <c r="DU29" s="712"/>
      <c r="DV29" s="699"/>
      <c r="DW29" s="700"/>
      <c r="DX29" s="700"/>
      <c r="DY29" s="700"/>
      <c r="DZ29" s="713"/>
      <c r="EA29" s="48"/>
    </row>
    <row r="30" spans="1:131" ht="26.25" customHeight="1" x14ac:dyDescent="0.2">
      <c r="A30" s="54">
        <v>3</v>
      </c>
      <c r="B30" s="699" t="s">
        <v>470</v>
      </c>
      <c r="C30" s="700"/>
      <c r="D30" s="700"/>
      <c r="E30" s="700"/>
      <c r="F30" s="700"/>
      <c r="G30" s="700"/>
      <c r="H30" s="700"/>
      <c r="I30" s="700"/>
      <c r="J30" s="700"/>
      <c r="K30" s="700"/>
      <c r="L30" s="700"/>
      <c r="M30" s="700"/>
      <c r="N30" s="700"/>
      <c r="O30" s="700"/>
      <c r="P30" s="701"/>
      <c r="Q30" s="702">
        <v>6311</v>
      </c>
      <c r="R30" s="703"/>
      <c r="S30" s="703"/>
      <c r="T30" s="703"/>
      <c r="U30" s="703"/>
      <c r="V30" s="703">
        <v>6207</v>
      </c>
      <c r="W30" s="703"/>
      <c r="X30" s="703"/>
      <c r="Y30" s="703"/>
      <c r="Z30" s="703"/>
      <c r="AA30" s="703">
        <v>104</v>
      </c>
      <c r="AB30" s="703"/>
      <c r="AC30" s="703"/>
      <c r="AD30" s="703"/>
      <c r="AE30" s="704"/>
      <c r="AF30" s="705">
        <v>104</v>
      </c>
      <c r="AG30" s="706"/>
      <c r="AH30" s="706"/>
      <c r="AI30" s="706"/>
      <c r="AJ30" s="707"/>
      <c r="AK30" s="708">
        <v>938</v>
      </c>
      <c r="AL30" s="703"/>
      <c r="AM30" s="703"/>
      <c r="AN30" s="703"/>
      <c r="AO30" s="703"/>
      <c r="AP30" s="703" t="s">
        <v>195</v>
      </c>
      <c r="AQ30" s="703"/>
      <c r="AR30" s="703"/>
      <c r="AS30" s="703"/>
      <c r="AT30" s="703"/>
      <c r="AU30" s="703" t="s">
        <v>195</v>
      </c>
      <c r="AV30" s="703"/>
      <c r="AW30" s="703"/>
      <c r="AX30" s="703"/>
      <c r="AY30" s="703"/>
      <c r="AZ30" s="747" t="s">
        <v>195</v>
      </c>
      <c r="BA30" s="747"/>
      <c r="BB30" s="747"/>
      <c r="BC30" s="747"/>
      <c r="BD30" s="747"/>
      <c r="BE30" s="709"/>
      <c r="BF30" s="709"/>
      <c r="BG30" s="709"/>
      <c r="BH30" s="709"/>
      <c r="BI30" s="710"/>
      <c r="BJ30" s="56"/>
      <c r="BK30" s="56"/>
      <c r="BL30" s="56"/>
      <c r="BM30" s="56"/>
      <c r="BN30" s="56"/>
      <c r="BO30" s="55"/>
      <c r="BP30" s="55"/>
      <c r="BQ30" s="52">
        <v>24</v>
      </c>
      <c r="BR30" s="72"/>
      <c r="BS30" s="699"/>
      <c r="BT30" s="700"/>
      <c r="BU30" s="700"/>
      <c r="BV30" s="700"/>
      <c r="BW30" s="700"/>
      <c r="BX30" s="700"/>
      <c r="BY30" s="700"/>
      <c r="BZ30" s="700"/>
      <c r="CA30" s="700"/>
      <c r="CB30" s="700"/>
      <c r="CC30" s="700"/>
      <c r="CD30" s="700"/>
      <c r="CE30" s="700"/>
      <c r="CF30" s="700"/>
      <c r="CG30" s="701"/>
      <c r="CH30" s="711"/>
      <c r="CI30" s="706"/>
      <c r="CJ30" s="706"/>
      <c r="CK30" s="706"/>
      <c r="CL30" s="712"/>
      <c r="CM30" s="711"/>
      <c r="CN30" s="706"/>
      <c r="CO30" s="706"/>
      <c r="CP30" s="706"/>
      <c r="CQ30" s="712"/>
      <c r="CR30" s="711"/>
      <c r="CS30" s="706"/>
      <c r="CT30" s="706"/>
      <c r="CU30" s="706"/>
      <c r="CV30" s="712"/>
      <c r="CW30" s="711"/>
      <c r="CX30" s="706"/>
      <c r="CY30" s="706"/>
      <c r="CZ30" s="706"/>
      <c r="DA30" s="712"/>
      <c r="DB30" s="711"/>
      <c r="DC30" s="706"/>
      <c r="DD30" s="706"/>
      <c r="DE30" s="706"/>
      <c r="DF30" s="712"/>
      <c r="DG30" s="711"/>
      <c r="DH30" s="706"/>
      <c r="DI30" s="706"/>
      <c r="DJ30" s="706"/>
      <c r="DK30" s="712"/>
      <c r="DL30" s="711"/>
      <c r="DM30" s="706"/>
      <c r="DN30" s="706"/>
      <c r="DO30" s="706"/>
      <c r="DP30" s="712"/>
      <c r="DQ30" s="711"/>
      <c r="DR30" s="706"/>
      <c r="DS30" s="706"/>
      <c r="DT30" s="706"/>
      <c r="DU30" s="712"/>
      <c r="DV30" s="699"/>
      <c r="DW30" s="700"/>
      <c r="DX30" s="700"/>
      <c r="DY30" s="700"/>
      <c r="DZ30" s="713"/>
      <c r="EA30" s="48"/>
    </row>
    <row r="31" spans="1:131" ht="26.25" customHeight="1" x14ac:dyDescent="0.2">
      <c r="A31" s="54">
        <v>4</v>
      </c>
      <c r="B31" s="699" t="s">
        <v>472</v>
      </c>
      <c r="C31" s="700"/>
      <c r="D31" s="700"/>
      <c r="E31" s="700"/>
      <c r="F31" s="700"/>
      <c r="G31" s="700"/>
      <c r="H31" s="700"/>
      <c r="I31" s="700"/>
      <c r="J31" s="700"/>
      <c r="K31" s="700"/>
      <c r="L31" s="700"/>
      <c r="M31" s="700"/>
      <c r="N31" s="700"/>
      <c r="O31" s="700"/>
      <c r="P31" s="701"/>
      <c r="Q31" s="702">
        <v>824</v>
      </c>
      <c r="R31" s="703"/>
      <c r="S31" s="703"/>
      <c r="T31" s="703"/>
      <c r="U31" s="703"/>
      <c r="V31" s="703">
        <v>818</v>
      </c>
      <c r="W31" s="703"/>
      <c r="X31" s="703"/>
      <c r="Y31" s="703"/>
      <c r="Z31" s="703"/>
      <c r="AA31" s="703">
        <v>6</v>
      </c>
      <c r="AB31" s="703"/>
      <c r="AC31" s="703"/>
      <c r="AD31" s="703"/>
      <c r="AE31" s="704"/>
      <c r="AF31" s="705">
        <v>6</v>
      </c>
      <c r="AG31" s="706"/>
      <c r="AH31" s="706"/>
      <c r="AI31" s="706"/>
      <c r="AJ31" s="707"/>
      <c r="AK31" s="708">
        <v>207</v>
      </c>
      <c r="AL31" s="703"/>
      <c r="AM31" s="703"/>
      <c r="AN31" s="703"/>
      <c r="AO31" s="703"/>
      <c r="AP31" s="703" t="s">
        <v>195</v>
      </c>
      <c r="AQ31" s="703"/>
      <c r="AR31" s="703"/>
      <c r="AS31" s="703"/>
      <c r="AT31" s="703"/>
      <c r="AU31" s="703" t="s">
        <v>195</v>
      </c>
      <c r="AV31" s="703"/>
      <c r="AW31" s="703"/>
      <c r="AX31" s="703"/>
      <c r="AY31" s="703"/>
      <c r="AZ31" s="747" t="s">
        <v>195</v>
      </c>
      <c r="BA31" s="747"/>
      <c r="BB31" s="747"/>
      <c r="BC31" s="747"/>
      <c r="BD31" s="747"/>
      <c r="BE31" s="709"/>
      <c r="BF31" s="709"/>
      <c r="BG31" s="709"/>
      <c r="BH31" s="709"/>
      <c r="BI31" s="710"/>
      <c r="BJ31" s="56"/>
      <c r="BK31" s="56"/>
      <c r="BL31" s="56"/>
      <c r="BM31" s="56"/>
      <c r="BN31" s="56"/>
      <c r="BO31" s="55"/>
      <c r="BP31" s="55"/>
      <c r="BQ31" s="52">
        <v>25</v>
      </c>
      <c r="BR31" s="72"/>
      <c r="BS31" s="699"/>
      <c r="BT31" s="700"/>
      <c r="BU31" s="700"/>
      <c r="BV31" s="700"/>
      <c r="BW31" s="700"/>
      <c r="BX31" s="700"/>
      <c r="BY31" s="700"/>
      <c r="BZ31" s="700"/>
      <c r="CA31" s="700"/>
      <c r="CB31" s="700"/>
      <c r="CC31" s="700"/>
      <c r="CD31" s="700"/>
      <c r="CE31" s="700"/>
      <c r="CF31" s="700"/>
      <c r="CG31" s="701"/>
      <c r="CH31" s="711"/>
      <c r="CI31" s="706"/>
      <c r="CJ31" s="706"/>
      <c r="CK31" s="706"/>
      <c r="CL31" s="712"/>
      <c r="CM31" s="711"/>
      <c r="CN31" s="706"/>
      <c r="CO31" s="706"/>
      <c r="CP31" s="706"/>
      <c r="CQ31" s="712"/>
      <c r="CR31" s="711"/>
      <c r="CS31" s="706"/>
      <c r="CT31" s="706"/>
      <c r="CU31" s="706"/>
      <c r="CV31" s="712"/>
      <c r="CW31" s="711"/>
      <c r="CX31" s="706"/>
      <c r="CY31" s="706"/>
      <c r="CZ31" s="706"/>
      <c r="DA31" s="712"/>
      <c r="DB31" s="711"/>
      <c r="DC31" s="706"/>
      <c r="DD31" s="706"/>
      <c r="DE31" s="706"/>
      <c r="DF31" s="712"/>
      <c r="DG31" s="711"/>
      <c r="DH31" s="706"/>
      <c r="DI31" s="706"/>
      <c r="DJ31" s="706"/>
      <c r="DK31" s="712"/>
      <c r="DL31" s="711"/>
      <c r="DM31" s="706"/>
      <c r="DN31" s="706"/>
      <c r="DO31" s="706"/>
      <c r="DP31" s="712"/>
      <c r="DQ31" s="711"/>
      <c r="DR31" s="706"/>
      <c r="DS31" s="706"/>
      <c r="DT31" s="706"/>
      <c r="DU31" s="712"/>
      <c r="DV31" s="699"/>
      <c r="DW31" s="700"/>
      <c r="DX31" s="700"/>
      <c r="DY31" s="700"/>
      <c r="DZ31" s="713"/>
      <c r="EA31" s="48"/>
    </row>
    <row r="32" spans="1:131" ht="26.25" customHeight="1" x14ac:dyDescent="0.2">
      <c r="A32" s="54">
        <v>5</v>
      </c>
      <c r="B32" s="699" t="s">
        <v>473</v>
      </c>
      <c r="C32" s="700"/>
      <c r="D32" s="700"/>
      <c r="E32" s="700"/>
      <c r="F32" s="700"/>
      <c r="G32" s="700"/>
      <c r="H32" s="700"/>
      <c r="I32" s="700"/>
      <c r="J32" s="700"/>
      <c r="K32" s="700"/>
      <c r="L32" s="700"/>
      <c r="M32" s="700"/>
      <c r="N32" s="700"/>
      <c r="O32" s="700"/>
      <c r="P32" s="701"/>
      <c r="Q32" s="702">
        <v>1070</v>
      </c>
      <c r="R32" s="703"/>
      <c r="S32" s="703"/>
      <c r="T32" s="703"/>
      <c r="U32" s="703"/>
      <c r="V32" s="703">
        <v>1130</v>
      </c>
      <c r="W32" s="703"/>
      <c r="X32" s="703"/>
      <c r="Y32" s="703"/>
      <c r="Z32" s="703"/>
      <c r="AA32" s="703">
        <v>-60</v>
      </c>
      <c r="AB32" s="703"/>
      <c r="AC32" s="703"/>
      <c r="AD32" s="703"/>
      <c r="AE32" s="704"/>
      <c r="AF32" s="705">
        <v>1453</v>
      </c>
      <c r="AG32" s="706"/>
      <c r="AH32" s="706"/>
      <c r="AI32" s="706"/>
      <c r="AJ32" s="707"/>
      <c r="AK32" s="708">
        <v>20</v>
      </c>
      <c r="AL32" s="703"/>
      <c r="AM32" s="703"/>
      <c r="AN32" s="703"/>
      <c r="AO32" s="703"/>
      <c r="AP32" s="703">
        <v>832</v>
      </c>
      <c r="AQ32" s="703"/>
      <c r="AR32" s="703"/>
      <c r="AS32" s="703"/>
      <c r="AT32" s="703"/>
      <c r="AU32" s="703">
        <v>274</v>
      </c>
      <c r="AV32" s="703"/>
      <c r="AW32" s="703"/>
      <c r="AX32" s="703"/>
      <c r="AY32" s="703"/>
      <c r="AZ32" s="747" t="s">
        <v>195</v>
      </c>
      <c r="BA32" s="747"/>
      <c r="BB32" s="747"/>
      <c r="BC32" s="747"/>
      <c r="BD32" s="747"/>
      <c r="BE32" s="709" t="s">
        <v>474</v>
      </c>
      <c r="BF32" s="709"/>
      <c r="BG32" s="709"/>
      <c r="BH32" s="709"/>
      <c r="BI32" s="710"/>
      <c r="BJ32" s="56"/>
      <c r="BK32" s="56"/>
      <c r="BL32" s="56"/>
      <c r="BM32" s="56"/>
      <c r="BN32" s="56"/>
      <c r="BO32" s="55"/>
      <c r="BP32" s="55"/>
      <c r="BQ32" s="52">
        <v>26</v>
      </c>
      <c r="BR32" s="72"/>
      <c r="BS32" s="699"/>
      <c r="BT32" s="700"/>
      <c r="BU32" s="700"/>
      <c r="BV32" s="700"/>
      <c r="BW32" s="700"/>
      <c r="BX32" s="700"/>
      <c r="BY32" s="700"/>
      <c r="BZ32" s="700"/>
      <c r="CA32" s="700"/>
      <c r="CB32" s="700"/>
      <c r="CC32" s="700"/>
      <c r="CD32" s="700"/>
      <c r="CE32" s="700"/>
      <c r="CF32" s="700"/>
      <c r="CG32" s="701"/>
      <c r="CH32" s="711"/>
      <c r="CI32" s="706"/>
      <c r="CJ32" s="706"/>
      <c r="CK32" s="706"/>
      <c r="CL32" s="712"/>
      <c r="CM32" s="711"/>
      <c r="CN32" s="706"/>
      <c r="CO32" s="706"/>
      <c r="CP32" s="706"/>
      <c r="CQ32" s="712"/>
      <c r="CR32" s="711"/>
      <c r="CS32" s="706"/>
      <c r="CT32" s="706"/>
      <c r="CU32" s="706"/>
      <c r="CV32" s="712"/>
      <c r="CW32" s="711"/>
      <c r="CX32" s="706"/>
      <c r="CY32" s="706"/>
      <c r="CZ32" s="706"/>
      <c r="DA32" s="712"/>
      <c r="DB32" s="711"/>
      <c r="DC32" s="706"/>
      <c r="DD32" s="706"/>
      <c r="DE32" s="706"/>
      <c r="DF32" s="712"/>
      <c r="DG32" s="711"/>
      <c r="DH32" s="706"/>
      <c r="DI32" s="706"/>
      <c r="DJ32" s="706"/>
      <c r="DK32" s="712"/>
      <c r="DL32" s="711"/>
      <c r="DM32" s="706"/>
      <c r="DN32" s="706"/>
      <c r="DO32" s="706"/>
      <c r="DP32" s="712"/>
      <c r="DQ32" s="711"/>
      <c r="DR32" s="706"/>
      <c r="DS32" s="706"/>
      <c r="DT32" s="706"/>
      <c r="DU32" s="712"/>
      <c r="DV32" s="699"/>
      <c r="DW32" s="700"/>
      <c r="DX32" s="700"/>
      <c r="DY32" s="700"/>
      <c r="DZ32" s="713"/>
      <c r="EA32" s="48"/>
    </row>
    <row r="33" spans="1:131" ht="26.25" customHeight="1" x14ac:dyDescent="0.2">
      <c r="A33" s="54">
        <v>6</v>
      </c>
      <c r="B33" s="699" t="s">
        <v>475</v>
      </c>
      <c r="C33" s="700"/>
      <c r="D33" s="700"/>
      <c r="E33" s="700"/>
      <c r="F33" s="700"/>
      <c r="G33" s="700"/>
      <c r="H33" s="700"/>
      <c r="I33" s="700"/>
      <c r="J33" s="700"/>
      <c r="K33" s="700"/>
      <c r="L33" s="700"/>
      <c r="M33" s="700"/>
      <c r="N33" s="700"/>
      <c r="O33" s="700"/>
      <c r="P33" s="701"/>
      <c r="Q33" s="702">
        <v>2264</v>
      </c>
      <c r="R33" s="703"/>
      <c r="S33" s="703"/>
      <c r="T33" s="703"/>
      <c r="U33" s="703"/>
      <c r="V33" s="703">
        <v>1961</v>
      </c>
      <c r="W33" s="703"/>
      <c r="X33" s="703"/>
      <c r="Y33" s="703"/>
      <c r="Z33" s="703"/>
      <c r="AA33" s="703">
        <v>303</v>
      </c>
      <c r="AB33" s="703"/>
      <c r="AC33" s="703"/>
      <c r="AD33" s="703"/>
      <c r="AE33" s="704"/>
      <c r="AF33" s="705">
        <v>667</v>
      </c>
      <c r="AG33" s="706"/>
      <c r="AH33" s="706"/>
      <c r="AI33" s="706"/>
      <c r="AJ33" s="707"/>
      <c r="AK33" s="708">
        <v>503</v>
      </c>
      <c r="AL33" s="703"/>
      <c r="AM33" s="703"/>
      <c r="AN33" s="703"/>
      <c r="AO33" s="703"/>
      <c r="AP33" s="703">
        <v>381</v>
      </c>
      <c r="AQ33" s="703"/>
      <c r="AR33" s="703"/>
      <c r="AS33" s="703"/>
      <c r="AT33" s="703"/>
      <c r="AU33" s="703">
        <v>235</v>
      </c>
      <c r="AV33" s="703"/>
      <c r="AW33" s="703"/>
      <c r="AX33" s="703"/>
      <c r="AY33" s="703"/>
      <c r="AZ33" s="747" t="s">
        <v>195</v>
      </c>
      <c r="BA33" s="747"/>
      <c r="BB33" s="747"/>
      <c r="BC33" s="747"/>
      <c r="BD33" s="747"/>
      <c r="BE33" s="709" t="s">
        <v>474</v>
      </c>
      <c r="BF33" s="709"/>
      <c r="BG33" s="709"/>
      <c r="BH33" s="709"/>
      <c r="BI33" s="710"/>
      <c r="BJ33" s="56"/>
      <c r="BK33" s="56"/>
      <c r="BL33" s="56"/>
      <c r="BM33" s="56"/>
      <c r="BN33" s="56"/>
      <c r="BO33" s="55"/>
      <c r="BP33" s="55"/>
      <c r="BQ33" s="52">
        <v>27</v>
      </c>
      <c r="BR33" s="72"/>
      <c r="BS33" s="699"/>
      <c r="BT33" s="700"/>
      <c r="BU33" s="700"/>
      <c r="BV33" s="700"/>
      <c r="BW33" s="700"/>
      <c r="BX33" s="700"/>
      <c r="BY33" s="700"/>
      <c r="BZ33" s="700"/>
      <c r="CA33" s="700"/>
      <c r="CB33" s="700"/>
      <c r="CC33" s="700"/>
      <c r="CD33" s="700"/>
      <c r="CE33" s="700"/>
      <c r="CF33" s="700"/>
      <c r="CG33" s="701"/>
      <c r="CH33" s="711"/>
      <c r="CI33" s="706"/>
      <c r="CJ33" s="706"/>
      <c r="CK33" s="706"/>
      <c r="CL33" s="712"/>
      <c r="CM33" s="711"/>
      <c r="CN33" s="706"/>
      <c r="CO33" s="706"/>
      <c r="CP33" s="706"/>
      <c r="CQ33" s="712"/>
      <c r="CR33" s="711"/>
      <c r="CS33" s="706"/>
      <c r="CT33" s="706"/>
      <c r="CU33" s="706"/>
      <c r="CV33" s="712"/>
      <c r="CW33" s="711"/>
      <c r="CX33" s="706"/>
      <c r="CY33" s="706"/>
      <c r="CZ33" s="706"/>
      <c r="DA33" s="712"/>
      <c r="DB33" s="711"/>
      <c r="DC33" s="706"/>
      <c r="DD33" s="706"/>
      <c r="DE33" s="706"/>
      <c r="DF33" s="712"/>
      <c r="DG33" s="711"/>
      <c r="DH33" s="706"/>
      <c r="DI33" s="706"/>
      <c r="DJ33" s="706"/>
      <c r="DK33" s="712"/>
      <c r="DL33" s="711"/>
      <c r="DM33" s="706"/>
      <c r="DN33" s="706"/>
      <c r="DO33" s="706"/>
      <c r="DP33" s="712"/>
      <c r="DQ33" s="711"/>
      <c r="DR33" s="706"/>
      <c r="DS33" s="706"/>
      <c r="DT33" s="706"/>
      <c r="DU33" s="712"/>
      <c r="DV33" s="699"/>
      <c r="DW33" s="700"/>
      <c r="DX33" s="700"/>
      <c r="DY33" s="700"/>
      <c r="DZ33" s="713"/>
      <c r="EA33" s="48"/>
    </row>
    <row r="34" spans="1:131" ht="26.25" customHeight="1" x14ac:dyDescent="0.2">
      <c r="A34" s="54">
        <v>7</v>
      </c>
      <c r="B34" s="699" t="s">
        <v>476</v>
      </c>
      <c r="C34" s="700"/>
      <c r="D34" s="700"/>
      <c r="E34" s="700"/>
      <c r="F34" s="700"/>
      <c r="G34" s="700"/>
      <c r="H34" s="700"/>
      <c r="I34" s="700"/>
      <c r="J34" s="700"/>
      <c r="K34" s="700"/>
      <c r="L34" s="700"/>
      <c r="M34" s="700"/>
      <c r="N34" s="700"/>
      <c r="O34" s="700"/>
      <c r="P34" s="701"/>
      <c r="Q34" s="702">
        <f>1487+65+25</f>
        <v>1577</v>
      </c>
      <c r="R34" s="703"/>
      <c r="S34" s="703"/>
      <c r="T34" s="703"/>
      <c r="U34" s="703"/>
      <c r="V34" s="703">
        <f>1396+80+36</f>
        <v>1512</v>
      </c>
      <c r="W34" s="703"/>
      <c r="X34" s="703"/>
      <c r="Y34" s="703"/>
      <c r="Z34" s="703"/>
      <c r="AA34" s="703">
        <f>91-15-11</f>
        <v>65</v>
      </c>
      <c r="AB34" s="703"/>
      <c r="AC34" s="703"/>
      <c r="AD34" s="703"/>
      <c r="AE34" s="704"/>
      <c r="AF34" s="705">
        <v>57</v>
      </c>
      <c r="AG34" s="706"/>
      <c r="AH34" s="706"/>
      <c r="AI34" s="706"/>
      <c r="AJ34" s="707"/>
      <c r="AK34" s="708">
        <v>811</v>
      </c>
      <c r="AL34" s="703"/>
      <c r="AM34" s="703"/>
      <c r="AN34" s="703"/>
      <c r="AO34" s="703"/>
      <c r="AP34" s="703">
        <f>7993+1545+155</f>
        <v>9693</v>
      </c>
      <c r="AQ34" s="703"/>
      <c r="AR34" s="703"/>
      <c r="AS34" s="703"/>
      <c r="AT34" s="703"/>
      <c r="AU34" s="703">
        <v>4594</v>
      </c>
      <c r="AV34" s="703"/>
      <c r="AW34" s="703"/>
      <c r="AX34" s="703"/>
      <c r="AY34" s="703"/>
      <c r="AZ34" s="747" t="s">
        <v>195</v>
      </c>
      <c r="BA34" s="747"/>
      <c r="BB34" s="747"/>
      <c r="BC34" s="747"/>
      <c r="BD34" s="747"/>
      <c r="BE34" s="709" t="s">
        <v>474</v>
      </c>
      <c r="BF34" s="709"/>
      <c r="BG34" s="709"/>
      <c r="BH34" s="709"/>
      <c r="BI34" s="710"/>
      <c r="BJ34" s="56"/>
      <c r="BK34" s="56"/>
      <c r="BL34" s="56"/>
      <c r="BM34" s="56"/>
      <c r="BN34" s="56"/>
      <c r="BO34" s="55"/>
      <c r="BP34" s="55"/>
      <c r="BQ34" s="52">
        <v>28</v>
      </c>
      <c r="BR34" s="72"/>
      <c r="BS34" s="699"/>
      <c r="BT34" s="700"/>
      <c r="BU34" s="700"/>
      <c r="BV34" s="700"/>
      <c r="BW34" s="700"/>
      <c r="BX34" s="700"/>
      <c r="BY34" s="700"/>
      <c r="BZ34" s="700"/>
      <c r="CA34" s="700"/>
      <c r="CB34" s="700"/>
      <c r="CC34" s="700"/>
      <c r="CD34" s="700"/>
      <c r="CE34" s="700"/>
      <c r="CF34" s="700"/>
      <c r="CG34" s="701"/>
      <c r="CH34" s="711"/>
      <c r="CI34" s="706"/>
      <c r="CJ34" s="706"/>
      <c r="CK34" s="706"/>
      <c r="CL34" s="712"/>
      <c r="CM34" s="711"/>
      <c r="CN34" s="706"/>
      <c r="CO34" s="706"/>
      <c r="CP34" s="706"/>
      <c r="CQ34" s="712"/>
      <c r="CR34" s="711"/>
      <c r="CS34" s="706"/>
      <c r="CT34" s="706"/>
      <c r="CU34" s="706"/>
      <c r="CV34" s="712"/>
      <c r="CW34" s="711"/>
      <c r="CX34" s="706"/>
      <c r="CY34" s="706"/>
      <c r="CZ34" s="706"/>
      <c r="DA34" s="712"/>
      <c r="DB34" s="711"/>
      <c r="DC34" s="706"/>
      <c r="DD34" s="706"/>
      <c r="DE34" s="706"/>
      <c r="DF34" s="712"/>
      <c r="DG34" s="711"/>
      <c r="DH34" s="706"/>
      <c r="DI34" s="706"/>
      <c r="DJ34" s="706"/>
      <c r="DK34" s="712"/>
      <c r="DL34" s="711"/>
      <c r="DM34" s="706"/>
      <c r="DN34" s="706"/>
      <c r="DO34" s="706"/>
      <c r="DP34" s="712"/>
      <c r="DQ34" s="711"/>
      <c r="DR34" s="706"/>
      <c r="DS34" s="706"/>
      <c r="DT34" s="706"/>
      <c r="DU34" s="712"/>
      <c r="DV34" s="699"/>
      <c r="DW34" s="700"/>
      <c r="DX34" s="700"/>
      <c r="DY34" s="700"/>
      <c r="DZ34" s="713"/>
      <c r="EA34" s="48"/>
    </row>
    <row r="35" spans="1:131" ht="26.25" customHeight="1" x14ac:dyDescent="0.2">
      <c r="A35" s="54">
        <v>8</v>
      </c>
      <c r="B35" s="699" t="s">
        <v>477</v>
      </c>
      <c r="C35" s="700"/>
      <c r="D35" s="700"/>
      <c r="E35" s="700"/>
      <c r="F35" s="700"/>
      <c r="G35" s="700"/>
      <c r="H35" s="700"/>
      <c r="I35" s="700"/>
      <c r="J35" s="700"/>
      <c r="K35" s="700"/>
      <c r="L35" s="700"/>
      <c r="M35" s="700"/>
      <c r="N35" s="700"/>
      <c r="O35" s="700"/>
      <c r="P35" s="701"/>
      <c r="Q35" s="702" t="s">
        <v>195</v>
      </c>
      <c r="R35" s="703"/>
      <c r="S35" s="703"/>
      <c r="T35" s="703"/>
      <c r="U35" s="703"/>
      <c r="V35" s="703" t="s">
        <v>195</v>
      </c>
      <c r="W35" s="703"/>
      <c r="X35" s="703"/>
      <c r="Y35" s="703"/>
      <c r="Z35" s="703"/>
      <c r="AA35" s="703" t="s">
        <v>195</v>
      </c>
      <c r="AB35" s="703"/>
      <c r="AC35" s="703"/>
      <c r="AD35" s="703"/>
      <c r="AE35" s="704"/>
      <c r="AF35" s="705" t="s">
        <v>195</v>
      </c>
      <c r="AG35" s="706"/>
      <c r="AH35" s="706"/>
      <c r="AI35" s="706"/>
      <c r="AJ35" s="707"/>
      <c r="AK35" s="708" t="s">
        <v>195</v>
      </c>
      <c r="AL35" s="703"/>
      <c r="AM35" s="703"/>
      <c r="AN35" s="703"/>
      <c r="AO35" s="703"/>
      <c r="AP35" s="703" t="s">
        <v>195</v>
      </c>
      <c r="AQ35" s="703"/>
      <c r="AR35" s="703"/>
      <c r="AS35" s="703"/>
      <c r="AT35" s="703"/>
      <c r="AU35" s="703" t="s">
        <v>195</v>
      </c>
      <c r="AV35" s="703"/>
      <c r="AW35" s="703"/>
      <c r="AX35" s="703"/>
      <c r="AY35" s="703"/>
      <c r="AZ35" s="747" t="s">
        <v>195</v>
      </c>
      <c r="BA35" s="747"/>
      <c r="BB35" s="747"/>
      <c r="BC35" s="747"/>
      <c r="BD35" s="747"/>
      <c r="BE35" s="709" t="s">
        <v>23</v>
      </c>
      <c r="BF35" s="709"/>
      <c r="BG35" s="709"/>
      <c r="BH35" s="709"/>
      <c r="BI35" s="710"/>
      <c r="BJ35" s="56"/>
      <c r="BK35" s="56"/>
      <c r="BL35" s="56"/>
      <c r="BM35" s="56"/>
      <c r="BN35" s="56"/>
      <c r="BO35" s="55"/>
      <c r="BP35" s="55"/>
      <c r="BQ35" s="52">
        <v>29</v>
      </c>
      <c r="BR35" s="72"/>
      <c r="BS35" s="699"/>
      <c r="BT35" s="700"/>
      <c r="BU35" s="700"/>
      <c r="BV35" s="700"/>
      <c r="BW35" s="700"/>
      <c r="BX35" s="700"/>
      <c r="BY35" s="700"/>
      <c r="BZ35" s="700"/>
      <c r="CA35" s="700"/>
      <c r="CB35" s="700"/>
      <c r="CC35" s="700"/>
      <c r="CD35" s="700"/>
      <c r="CE35" s="700"/>
      <c r="CF35" s="700"/>
      <c r="CG35" s="701"/>
      <c r="CH35" s="711"/>
      <c r="CI35" s="706"/>
      <c r="CJ35" s="706"/>
      <c r="CK35" s="706"/>
      <c r="CL35" s="712"/>
      <c r="CM35" s="711"/>
      <c r="CN35" s="706"/>
      <c r="CO35" s="706"/>
      <c r="CP35" s="706"/>
      <c r="CQ35" s="712"/>
      <c r="CR35" s="711"/>
      <c r="CS35" s="706"/>
      <c r="CT35" s="706"/>
      <c r="CU35" s="706"/>
      <c r="CV35" s="712"/>
      <c r="CW35" s="711"/>
      <c r="CX35" s="706"/>
      <c r="CY35" s="706"/>
      <c r="CZ35" s="706"/>
      <c r="DA35" s="712"/>
      <c r="DB35" s="711"/>
      <c r="DC35" s="706"/>
      <c r="DD35" s="706"/>
      <c r="DE35" s="706"/>
      <c r="DF35" s="712"/>
      <c r="DG35" s="711"/>
      <c r="DH35" s="706"/>
      <c r="DI35" s="706"/>
      <c r="DJ35" s="706"/>
      <c r="DK35" s="712"/>
      <c r="DL35" s="711"/>
      <c r="DM35" s="706"/>
      <c r="DN35" s="706"/>
      <c r="DO35" s="706"/>
      <c r="DP35" s="712"/>
      <c r="DQ35" s="711"/>
      <c r="DR35" s="706"/>
      <c r="DS35" s="706"/>
      <c r="DT35" s="706"/>
      <c r="DU35" s="712"/>
      <c r="DV35" s="699"/>
      <c r="DW35" s="700"/>
      <c r="DX35" s="700"/>
      <c r="DY35" s="700"/>
      <c r="DZ35" s="713"/>
      <c r="EA35" s="48"/>
    </row>
    <row r="36" spans="1:131" ht="26.25" customHeight="1" x14ac:dyDescent="0.2">
      <c r="A36" s="54">
        <v>9</v>
      </c>
      <c r="B36" s="699" t="s">
        <v>231</v>
      </c>
      <c r="C36" s="700"/>
      <c r="D36" s="700"/>
      <c r="E36" s="700"/>
      <c r="F36" s="700"/>
      <c r="G36" s="700"/>
      <c r="H36" s="700"/>
      <c r="I36" s="700"/>
      <c r="J36" s="700"/>
      <c r="K36" s="700"/>
      <c r="L36" s="700"/>
      <c r="M36" s="700"/>
      <c r="N36" s="700"/>
      <c r="O36" s="700"/>
      <c r="P36" s="701"/>
      <c r="Q36" s="702" t="s">
        <v>195</v>
      </c>
      <c r="R36" s="703"/>
      <c r="S36" s="703"/>
      <c r="T36" s="703"/>
      <c r="U36" s="703"/>
      <c r="V36" s="703" t="s">
        <v>195</v>
      </c>
      <c r="W36" s="703"/>
      <c r="X36" s="703"/>
      <c r="Y36" s="703"/>
      <c r="Z36" s="703"/>
      <c r="AA36" s="703" t="s">
        <v>195</v>
      </c>
      <c r="AB36" s="703"/>
      <c r="AC36" s="703"/>
      <c r="AD36" s="703"/>
      <c r="AE36" s="704"/>
      <c r="AF36" s="705" t="s">
        <v>195</v>
      </c>
      <c r="AG36" s="706"/>
      <c r="AH36" s="706"/>
      <c r="AI36" s="706"/>
      <c r="AJ36" s="707"/>
      <c r="AK36" s="708" t="s">
        <v>195</v>
      </c>
      <c r="AL36" s="703"/>
      <c r="AM36" s="703"/>
      <c r="AN36" s="703"/>
      <c r="AO36" s="703"/>
      <c r="AP36" s="703" t="s">
        <v>195</v>
      </c>
      <c r="AQ36" s="703"/>
      <c r="AR36" s="703"/>
      <c r="AS36" s="703"/>
      <c r="AT36" s="703"/>
      <c r="AU36" s="703" t="s">
        <v>195</v>
      </c>
      <c r="AV36" s="703"/>
      <c r="AW36" s="703"/>
      <c r="AX36" s="703"/>
      <c r="AY36" s="703"/>
      <c r="AZ36" s="747" t="s">
        <v>195</v>
      </c>
      <c r="BA36" s="747"/>
      <c r="BB36" s="747"/>
      <c r="BC36" s="747"/>
      <c r="BD36" s="747"/>
      <c r="BE36" s="709" t="s">
        <v>23</v>
      </c>
      <c r="BF36" s="709"/>
      <c r="BG36" s="709"/>
      <c r="BH36" s="709"/>
      <c r="BI36" s="710"/>
      <c r="BJ36" s="56"/>
      <c r="BK36" s="56"/>
      <c r="BL36" s="56"/>
      <c r="BM36" s="56"/>
      <c r="BN36" s="56"/>
      <c r="BO36" s="55"/>
      <c r="BP36" s="55"/>
      <c r="BQ36" s="52">
        <v>30</v>
      </c>
      <c r="BR36" s="72"/>
      <c r="BS36" s="699"/>
      <c r="BT36" s="700"/>
      <c r="BU36" s="700"/>
      <c r="BV36" s="700"/>
      <c r="BW36" s="700"/>
      <c r="BX36" s="700"/>
      <c r="BY36" s="700"/>
      <c r="BZ36" s="700"/>
      <c r="CA36" s="700"/>
      <c r="CB36" s="700"/>
      <c r="CC36" s="700"/>
      <c r="CD36" s="700"/>
      <c r="CE36" s="700"/>
      <c r="CF36" s="700"/>
      <c r="CG36" s="701"/>
      <c r="CH36" s="711"/>
      <c r="CI36" s="706"/>
      <c r="CJ36" s="706"/>
      <c r="CK36" s="706"/>
      <c r="CL36" s="712"/>
      <c r="CM36" s="711"/>
      <c r="CN36" s="706"/>
      <c r="CO36" s="706"/>
      <c r="CP36" s="706"/>
      <c r="CQ36" s="712"/>
      <c r="CR36" s="711"/>
      <c r="CS36" s="706"/>
      <c r="CT36" s="706"/>
      <c r="CU36" s="706"/>
      <c r="CV36" s="712"/>
      <c r="CW36" s="711"/>
      <c r="CX36" s="706"/>
      <c r="CY36" s="706"/>
      <c r="CZ36" s="706"/>
      <c r="DA36" s="712"/>
      <c r="DB36" s="711"/>
      <c r="DC36" s="706"/>
      <c r="DD36" s="706"/>
      <c r="DE36" s="706"/>
      <c r="DF36" s="712"/>
      <c r="DG36" s="711"/>
      <c r="DH36" s="706"/>
      <c r="DI36" s="706"/>
      <c r="DJ36" s="706"/>
      <c r="DK36" s="712"/>
      <c r="DL36" s="711"/>
      <c r="DM36" s="706"/>
      <c r="DN36" s="706"/>
      <c r="DO36" s="706"/>
      <c r="DP36" s="712"/>
      <c r="DQ36" s="711"/>
      <c r="DR36" s="706"/>
      <c r="DS36" s="706"/>
      <c r="DT36" s="706"/>
      <c r="DU36" s="712"/>
      <c r="DV36" s="699"/>
      <c r="DW36" s="700"/>
      <c r="DX36" s="700"/>
      <c r="DY36" s="700"/>
      <c r="DZ36" s="713"/>
      <c r="EA36" s="48"/>
    </row>
    <row r="37" spans="1:131" ht="26.25" customHeight="1" x14ac:dyDescent="0.2">
      <c r="A37" s="54">
        <v>10</v>
      </c>
      <c r="B37" s="699"/>
      <c r="C37" s="700"/>
      <c r="D37" s="700"/>
      <c r="E37" s="700"/>
      <c r="F37" s="700"/>
      <c r="G37" s="700"/>
      <c r="H37" s="700"/>
      <c r="I37" s="700"/>
      <c r="J37" s="700"/>
      <c r="K37" s="700"/>
      <c r="L37" s="700"/>
      <c r="M37" s="700"/>
      <c r="N37" s="700"/>
      <c r="O37" s="700"/>
      <c r="P37" s="701"/>
      <c r="Q37" s="702"/>
      <c r="R37" s="703"/>
      <c r="S37" s="703"/>
      <c r="T37" s="703"/>
      <c r="U37" s="703"/>
      <c r="V37" s="703"/>
      <c r="W37" s="703"/>
      <c r="X37" s="703"/>
      <c r="Y37" s="703"/>
      <c r="Z37" s="703"/>
      <c r="AA37" s="703"/>
      <c r="AB37" s="703"/>
      <c r="AC37" s="703"/>
      <c r="AD37" s="703"/>
      <c r="AE37" s="704"/>
      <c r="AF37" s="705"/>
      <c r="AG37" s="706"/>
      <c r="AH37" s="706"/>
      <c r="AI37" s="706"/>
      <c r="AJ37" s="707"/>
      <c r="AK37" s="708"/>
      <c r="AL37" s="703"/>
      <c r="AM37" s="703"/>
      <c r="AN37" s="703"/>
      <c r="AO37" s="703"/>
      <c r="AP37" s="703"/>
      <c r="AQ37" s="703"/>
      <c r="AR37" s="703"/>
      <c r="AS37" s="703"/>
      <c r="AT37" s="703"/>
      <c r="AU37" s="703"/>
      <c r="AV37" s="703"/>
      <c r="AW37" s="703"/>
      <c r="AX37" s="703"/>
      <c r="AY37" s="703"/>
      <c r="AZ37" s="747"/>
      <c r="BA37" s="747"/>
      <c r="BB37" s="747"/>
      <c r="BC37" s="747"/>
      <c r="BD37" s="747"/>
      <c r="BE37" s="709"/>
      <c r="BF37" s="709"/>
      <c r="BG37" s="709"/>
      <c r="BH37" s="709"/>
      <c r="BI37" s="710"/>
      <c r="BJ37" s="56"/>
      <c r="BK37" s="56"/>
      <c r="BL37" s="56"/>
      <c r="BM37" s="56"/>
      <c r="BN37" s="56"/>
      <c r="BO37" s="55"/>
      <c r="BP37" s="55"/>
      <c r="BQ37" s="52">
        <v>31</v>
      </c>
      <c r="BR37" s="72"/>
      <c r="BS37" s="699"/>
      <c r="BT37" s="700"/>
      <c r="BU37" s="700"/>
      <c r="BV37" s="700"/>
      <c r="BW37" s="700"/>
      <c r="BX37" s="700"/>
      <c r="BY37" s="700"/>
      <c r="BZ37" s="700"/>
      <c r="CA37" s="700"/>
      <c r="CB37" s="700"/>
      <c r="CC37" s="700"/>
      <c r="CD37" s="700"/>
      <c r="CE37" s="700"/>
      <c r="CF37" s="700"/>
      <c r="CG37" s="701"/>
      <c r="CH37" s="711"/>
      <c r="CI37" s="706"/>
      <c r="CJ37" s="706"/>
      <c r="CK37" s="706"/>
      <c r="CL37" s="712"/>
      <c r="CM37" s="711"/>
      <c r="CN37" s="706"/>
      <c r="CO37" s="706"/>
      <c r="CP37" s="706"/>
      <c r="CQ37" s="712"/>
      <c r="CR37" s="711"/>
      <c r="CS37" s="706"/>
      <c r="CT37" s="706"/>
      <c r="CU37" s="706"/>
      <c r="CV37" s="712"/>
      <c r="CW37" s="711"/>
      <c r="CX37" s="706"/>
      <c r="CY37" s="706"/>
      <c r="CZ37" s="706"/>
      <c r="DA37" s="712"/>
      <c r="DB37" s="711"/>
      <c r="DC37" s="706"/>
      <c r="DD37" s="706"/>
      <c r="DE37" s="706"/>
      <c r="DF37" s="712"/>
      <c r="DG37" s="711"/>
      <c r="DH37" s="706"/>
      <c r="DI37" s="706"/>
      <c r="DJ37" s="706"/>
      <c r="DK37" s="712"/>
      <c r="DL37" s="711"/>
      <c r="DM37" s="706"/>
      <c r="DN37" s="706"/>
      <c r="DO37" s="706"/>
      <c r="DP37" s="712"/>
      <c r="DQ37" s="711"/>
      <c r="DR37" s="706"/>
      <c r="DS37" s="706"/>
      <c r="DT37" s="706"/>
      <c r="DU37" s="712"/>
      <c r="DV37" s="699"/>
      <c r="DW37" s="700"/>
      <c r="DX37" s="700"/>
      <c r="DY37" s="700"/>
      <c r="DZ37" s="713"/>
      <c r="EA37" s="48"/>
    </row>
    <row r="38" spans="1:131" ht="26.25" customHeight="1" x14ac:dyDescent="0.2">
      <c r="A38" s="54">
        <v>11</v>
      </c>
      <c r="B38" s="699"/>
      <c r="C38" s="700"/>
      <c r="D38" s="700"/>
      <c r="E38" s="700"/>
      <c r="F38" s="700"/>
      <c r="G38" s="700"/>
      <c r="H38" s="700"/>
      <c r="I38" s="700"/>
      <c r="J38" s="700"/>
      <c r="K38" s="700"/>
      <c r="L38" s="700"/>
      <c r="M38" s="700"/>
      <c r="N38" s="700"/>
      <c r="O38" s="700"/>
      <c r="P38" s="701"/>
      <c r="Q38" s="702"/>
      <c r="R38" s="703"/>
      <c r="S38" s="703"/>
      <c r="T38" s="703"/>
      <c r="U38" s="703"/>
      <c r="V38" s="703"/>
      <c r="W38" s="703"/>
      <c r="X38" s="703"/>
      <c r="Y38" s="703"/>
      <c r="Z38" s="703"/>
      <c r="AA38" s="703"/>
      <c r="AB38" s="703"/>
      <c r="AC38" s="703"/>
      <c r="AD38" s="703"/>
      <c r="AE38" s="704"/>
      <c r="AF38" s="705"/>
      <c r="AG38" s="706"/>
      <c r="AH38" s="706"/>
      <c r="AI38" s="706"/>
      <c r="AJ38" s="707"/>
      <c r="AK38" s="708"/>
      <c r="AL38" s="703"/>
      <c r="AM38" s="703"/>
      <c r="AN38" s="703"/>
      <c r="AO38" s="703"/>
      <c r="AP38" s="703"/>
      <c r="AQ38" s="703"/>
      <c r="AR38" s="703"/>
      <c r="AS38" s="703"/>
      <c r="AT38" s="703"/>
      <c r="AU38" s="703"/>
      <c r="AV38" s="703"/>
      <c r="AW38" s="703"/>
      <c r="AX38" s="703"/>
      <c r="AY38" s="703"/>
      <c r="AZ38" s="747"/>
      <c r="BA38" s="747"/>
      <c r="BB38" s="747"/>
      <c r="BC38" s="747"/>
      <c r="BD38" s="747"/>
      <c r="BE38" s="709"/>
      <c r="BF38" s="709"/>
      <c r="BG38" s="709"/>
      <c r="BH38" s="709"/>
      <c r="BI38" s="710"/>
      <c r="BJ38" s="56"/>
      <c r="BK38" s="56"/>
      <c r="BL38" s="56"/>
      <c r="BM38" s="56"/>
      <c r="BN38" s="56"/>
      <c r="BO38" s="55"/>
      <c r="BP38" s="55"/>
      <c r="BQ38" s="52">
        <v>32</v>
      </c>
      <c r="BR38" s="72"/>
      <c r="BS38" s="699"/>
      <c r="BT38" s="700"/>
      <c r="BU38" s="700"/>
      <c r="BV38" s="700"/>
      <c r="BW38" s="700"/>
      <c r="BX38" s="700"/>
      <c r="BY38" s="700"/>
      <c r="BZ38" s="700"/>
      <c r="CA38" s="700"/>
      <c r="CB38" s="700"/>
      <c r="CC38" s="700"/>
      <c r="CD38" s="700"/>
      <c r="CE38" s="700"/>
      <c r="CF38" s="700"/>
      <c r="CG38" s="701"/>
      <c r="CH38" s="711"/>
      <c r="CI38" s="706"/>
      <c r="CJ38" s="706"/>
      <c r="CK38" s="706"/>
      <c r="CL38" s="712"/>
      <c r="CM38" s="711"/>
      <c r="CN38" s="706"/>
      <c r="CO38" s="706"/>
      <c r="CP38" s="706"/>
      <c r="CQ38" s="712"/>
      <c r="CR38" s="711"/>
      <c r="CS38" s="706"/>
      <c r="CT38" s="706"/>
      <c r="CU38" s="706"/>
      <c r="CV38" s="712"/>
      <c r="CW38" s="711"/>
      <c r="CX38" s="706"/>
      <c r="CY38" s="706"/>
      <c r="CZ38" s="706"/>
      <c r="DA38" s="712"/>
      <c r="DB38" s="711"/>
      <c r="DC38" s="706"/>
      <c r="DD38" s="706"/>
      <c r="DE38" s="706"/>
      <c r="DF38" s="712"/>
      <c r="DG38" s="711"/>
      <c r="DH38" s="706"/>
      <c r="DI38" s="706"/>
      <c r="DJ38" s="706"/>
      <c r="DK38" s="712"/>
      <c r="DL38" s="711"/>
      <c r="DM38" s="706"/>
      <c r="DN38" s="706"/>
      <c r="DO38" s="706"/>
      <c r="DP38" s="712"/>
      <c r="DQ38" s="711"/>
      <c r="DR38" s="706"/>
      <c r="DS38" s="706"/>
      <c r="DT38" s="706"/>
      <c r="DU38" s="712"/>
      <c r="DV38" s="699"/>
      <c r="DW38" s="700"/>
      <c r="DX38" s="700"/>
      <c r="DY38" s="700"/>
      <c r="DZ38" s="713"/>
      <c r="EA38" s="48"/>
    </row>
    <row r="39" spans="1:131" ht="26.25" customHeight="1" x14ac:dyDescent="0.2">
      <c r="A39" s="54">
        <v>12</v>
      </c>
      <c r="B39" s="699"/>
      <c r="C39" s="700"/>
      <c r="D39" s="700"/>
      <c r="E39" s="700"/>
      <c r="F39" s="700"/>
      <c r="G39" s="700"/>
      <c r="H39" s="700"/>
      <c r="I39" s="700"/>
      <c r="J39" s="700"/>
      <c r="K39" s="700"/>
      <c r="L39" s="700"/>
      <c r="M39" s="700"/>
      <c r="N39" s="700"/>
      <c r="O39" s="700"/>
      <c r="P39" s="701"/>
      <c r="Q39" s="702"/>
      <c r="R39" s="703"/>
      <c r="S39" s="703"/>
      <c r="T39" s="703"/>
      <c r="U39" s="703"/>
      <c r="V39" s="703"/>
      <c r="W39" s="703"/>
      <c r="X39" s="703"/>
      <c r="Y39" s="703"/>
      <c r="Z39" s="703"/>
      <c r="AA39" s="703"/>
      <c r="AB39" s="703"/>
      <c r="AC39" s="703"/>
      <c r="AD39" s="703"/>
      <c r="AE39" s="704"/>
      <c r="AF39" s="705"/>
      <c r="AG39" s="706"/>
      <c r="AH39" s="706"/>
      <c r="AI39" s="706"/>
      <c r="AJ39" s="707"/>
      <c r="AK39" s="708"/>
      <c r="AL39" s="703"/>
      <c r="AM39" s="703"/>
      <c r="AN39" s="703"/>
      <c r="AO39" s="703"/>
      <c r="AP39" s="703"/>
      <c r="AQ39" s="703"/>
      <c r="AR39" s="703"/>
      <c r="AS39" s="703"/>
      <c r="AT39" s="703"/>
      <c r="AU39" s="703"/>
      <c r="AV39" s="703"/>
      <c r="AW39" s="703"/>
      <c r="AX39" s="703"/>
      <c r="AY39" s="703"/>
      <c r="AZ39" s="747"/>
      <c r="BA39" s="747"/>
      <c r="BB39" s="747"/>
      <c r="BC39" s="747"/>
      <c r="BD39" s="747"/>
      <c r="BE39" s="709"/>
      <c r="BF39" s="709"/>
      <c r="BG39" s="709"/>
      <c r="BH39" s="709"/>
      <c r="BI39" s="710"/>
      <c r="BJ39" s="56"/>
      <c r="BK39" s="56"/>
      <c r="BL39" s="56"/>
      <c r="BM39" s="56"/>
      <c r="BN39" s="56"/>
      <c r="BO39" s="55"/>
      <c r="BP39" s="55"/>
      <c r="BQ39" s="52">
        <v>33</v>
      </c>
      <c r="BR39" s="72"/>
      <c r="BS39" s="699"/>
      <c r="BT39" s="700"/>
      <c r="BU39" s="700"/>
      <c r="BV39" s="700"/>
      <c r="BW39" s="700"/>
      <c r="BX39" s="700"/>
      <c r="BY39" s="700"/>
      <c r="BZ39" s="700"/>
      <c r="CA39" s="700"/>
      <c r="CB39" s="700"/>
      <c r="CC39" s="700"/>
      <c r="CD39" s="700"/>
      <c r="CE39" s="700"/>
      <c r="CF39" s="700"/>
      <c r="CG39" s="701"/>
      <c r="CH39" s="711"/>
      <c r="CI39" s="706"/>
      <c r="CJ39" s="706"/>
      <c r="CK39" s="706"/>
      <c r="CL39" s="712"/>
      <c r="CM39" s="711"/>
      <c r="CN39" s="706"/>
      <c r="CO39" s="706"/>
      <c r="CP39" s="706"/>
      <c r="CQ39" s="712"/>
      <c r="CR39" s="711"/>
      <c r="CS39" s="706"/>
      <c r="CT39" s="706"/>
      <c r="CU39" s="706"/>
      <c r="CV39" s="712"/>
      <c r="CW39" s="711"/>
      <c r="CX39" s="706"/>
      <c r="CY39" s="706"/>
      <c r="CZ39" s="706"/>
      <c r="DA39" s="712"/>
      <c r="DB39" s="711"/>
      <c r="DC39" s="706"/>
      <c r="DD39" s="706"/>
      <c r="DE39" s="706"/>
      <c r="DF39" s="712"/>
      <c r="DG39" s="711"/>
      <c r="DH39" s="706"/>
      <c r="DI39" s="706"/>
      <c r="DJ39" s="706"/>
      <c r="DK39" s="712"/>
      <c r="DL39" s="711"/>
      <c r="DM39" s="706"/>
      <c r="DN39" s="706"/>
      <c r="DO39" s="706"/>
      <c r="DP39" s="712"/>
      <c r="DQ39" s="711"/>
      <c r="DR39" s="706"/>
      <c r="DS39" s="706"/>
      <c r="DT39" s="706"/>
      <c r="DU39" s="712"/>
      <c r="DV39" s="699"/>
      <c r="DW39" s="700"/>
      <c r="DX39" s="700"/>
      <c r="DY39" s="700"/>
      <c r="DZ39" s="713"/>
      <c r="EA39" s="48"/>
    </row>
    <row r="40" spans="1:131" ht="26.25" customHeight="1" x14ac:dyDescent="0.2">
      <c r="A40" s="52">
        <v>13</v>
      </c>
      <c r="B40" s="699"/>
      <c r="C40" s="700"/>
      <c r="D40" s="700"/>
      <c r="E40" s="700"/>
      <c r="F40" s="700"/>
      <c r="G40" s="700"/>
      <c r="H40" s="700"/>
      <c r="I40" s="700"/>
      <c r="J40" s="700"/>
      <c r="K40" s="700"/>
      <c r="L40" s="700"/>
      <c r="M40" s="700"/>
      <c r="N40" s="700"/>
      <c r="O40" s="700"/>
      <c r="P40" s="701"/>
      <c r="Q40" s="702"/>
      <c r="R40" s="703"/>
      <c r="S40" s="703"/>
      <c r="T40" s="703"/>
      <c r="U40" s="703"/>
      <c r="V40" s="703"/>
      <c r="W40" s="703"/>
      <c r="X40" s="703"/>
      <c r="Y40" s="703"/>
      <c r="Z40" s="703"/>
      <c r="AA40" s="703"/>
      <c r="AB40" s="703"/>
      <c r="AC40" s="703"/>
      <c r="AD40" s="703"/>
      <c r="AE40" s="704"/>
      <c r="AF40" s="705"/>
      <c r="AG40" s="706"/>
      <c r="AH40" s="706"/>
      <c r="AI40" s="706"/>
      <c r="AJ40" s="707"/>
      <c r="AK40" s="708"/>
      <c r="AL40" s="703"/>
      <c r="AM40" s="703"/>
      <c r="AN40" s="703"/>
      <c r="AO40" s="703"/>
      <c r="AP40" s="703"/>
      <c r="AQ40" s="703"/>
      <c r="AR40" s="703"/>
      <c r="AS40" s="703"/>
      <c r="AT40" s="703"/>
      <c r="AU40" s="703"/>
      <c r="AV40" s="703"/>
      <c r="AW40" s="703"/>
      <c r="AX40" s="703"/>
      <c r="AY40" s="703"/>
      <c r="AZ40" s="747"/>
      <c r="BA40" s="747"/>
      <c r="BB40" s="747"/>
      <c r="BC40" s="747"/>
      <c r="BD40" s="747"/>
      <c r="BE40" s="709"/>
      <c r="BF40" s="709"/>
      <c r="BG40" s="709"/>
      <c r="BH40" s="709"/>
      <c r="BI40" s="710"/>
      <c r="BJ40" s="56"/>
      <c r="BK40" s="56"/>
      <c r="BL40" s="56"/>
      <c r="BM40" s="56"/>
      <c r="BN40" s="56"/>
      <c r="BO40" s="55"/>
      <c r="BP40" s="55"/>
      <c r="BQ40" s="52">
        <v>34</v>
      </c>
      <c r="BR40" s="72"/>
      <c r="BS40" s="699"/>
      <c r="BT40" s="700"/>
      <c r="BU40" s="700"/>
      <c r="BV40" s="700"/>
      <c r="BW40" s="700"/>
      <c r="BX40" s="700"/>
      <c r="BY40" s="700"/>
      <c r="BZ40" s="700"/>
      <c r="CA40" s="700"/>
      <c r="CB40" s="700"/>
      <c r="CC40" s="700"/>
      <c r="CD40" s="700"/>
      <c r="CE40" s="700"/>
      <c r="CF40" s="700"/>
      <c r="CG40" s="701"/>
      <c r="CH40" s="711"/>
      <c r="CI40" s="706"/>
      <c r="CJ40" s="706"/>
      <c r="CK40" s="706"/>
      <c r="CL40" s="712"/>
      <c r="CM40" s="711"/>
      <c r="CN40" s="706"/>
      <c r="CO40" s="706"/>
      <c r="CP40" s="706"/>
      <c r="CQ40" s="712"/>
      <c r="CR40" s="711"/>
      <c r="CS40" s="706"/>
      <c r="CT40" s="706"/>
      <c r="CU40" s="706"/>
      <c r="CV40" s="712"/>
      <c r="CW40" s="711"/>
      <c r="CX40" s="706"/>
      <c r="CY40" s="706"/>
      <c r="CZ40" s="706"/>
      <c r="DA40" s="712"/>
      <c r="DB40" s="711"/>
      <c r="DC40" s="706"/>
      <c r="DD40" s="706"/>
      <c r="DE40" s="706"/>
      <c r="DF40" s="712"/>
      <c r="DG40" s="711"/>
      <c r="DH40" s="706"/>
      <c r="DI40" s="706"/>
      <c r="DJ40" s="706"/>
      <c r="DK40" s="712"/>
      <c r="DL40" s="711"/>
      <c r="DM40" s="706"/>
      <c r="DN40" s="706"/>
      <c r="DO40" s="706"/>
      <c r="DP40" s="712"/>
      <c r="DQ40" s="711"/>
      <c r="DR40" s="706"/>
      <c r="DS40" s="706"/>
      <c r="DT40" s="706"/>
      <c r="DU40" s="712"/>
      <c r="DV40" s="699"/>
      <c r="DW40" s="700"/>
      <c r="DX40" s="700"/>
      <c r="DY40" s="700"/>
      <c r="DZ40" s="713"/>
      <c r="EA40" s="48"/>
    </row>
    <row r="41" spans="1:131" ht="26.25" customHeight="1" x14ac:dyDescent="0.2">
      <c r="A41" s="52">
        <v>14</v>
      </c>
      <c r="B41" s="699"/>
      <c r="C41" s="700"/>
      <c r="D41" s="700"/>
      <c r="E41" s="700"/>
      <c r="F41" s="700"/>
      <c r="G41" s="700"/>
      <c r="H41" s="700"/>
      <c r="I41" s="700"/>
      <c r="J41" s="700"/>
      <c r="K41" s="700"/>
      <c r="L41" s="700"/>
      <c r="M41" s="700"/>
      <c r="N41" s="700"/>
      <c r="O41" s="700"/>
      <c r="P41" s="701"/>
      <c r="Q41" s="702"/>
      <c r="R41" s="703"/>
      <c r="S41" s="703"/>
      <c r="T41" s="703"/>
      <c r="U41" s="703"/>
      <c r="V41" s="703"/>
      <c r="W41" s="703"/>
      <c r="X41" s="703"/>
      <c r="Y41" s="703"/>
      <c r="Z41" s="703"/>
      <c r="AA41" s="703"/>
      <c r="AB41" s="703"/>
      <c r="AC41" s="703"/>
      <c r="AD41" s="703"/>
      <c r="AE41" s="704"/>
      <c r="AF41" s="705"/>
      <c r="AG41" s="706"/>
      <c r="AH41" s="706"/>
      <c r="AI41" s="706"/>
      <c r="AJ41" s="707"/>
      <c r="AK41" s="708"/>
      <c r="AL41" s="703"/>
      <c r="AM41" s="703"/>
      <c r="AN41" s="703"/>
      <c r="AO41" s="703"/>
      <c r="AP41" s="703"/>
      <c r="AQ41" s="703"/>
      <c r="AR41" s="703"/>
      <c r="AS41" s="703"/>
      <c r="AT41" s="703"/>
      <c r="AU41" s="703"/>
      <c r="AV41" s="703"/>
      <c r="AW41" s="703"/>
      <c r="AX41" s="703"/>
      <c r="AY41" s="703"/>
      <c r="AZ41" s="747"/>
      <c r="BA41" s="747"/>
      <c r="BB41" s="747"/>
      <c r="BC41" s="747"/>
      <c r="BD41" s="747"/>
      <c r="BE41" s="709"/>
      <c r="BF41" s="709"/>
      <c r="BG41" s="709"/>
      <c r="BH41" s="709"/>
      <c r="BI41" s="710"/>
      <c r="BJ41" s="56"/>
      <c r="BK41" s="56"/>
      <c r="BL41" s="56"/>
      <c r="BM41" s="56"/>
      <c r="BN41" s="56"/>
      <c r="BO41" s="55"/>
      <c r="BP41" s="55"/>
      <c r="BQ41" s="52">
        <v>35</v>
      </c>
      <c r="BR41" s="72"/>
      <c r="BS41" s="699"/>
      <c r="BT41" s="700"/>
      <c r="BU41" s="700"/>
      <c r="BV41" s="700"/>
      <c r="BW41" s="700"/>
      <c r="BX41" s="700"/>
      <c r="BY41" s="700"/>
      <c r="BZ41" s="700"/>
      <c r="CA41" s="700"/>
      <c r="CB41" s="700"/>
      <c r="CC41" s="700"/>
      <c r="CD41" s="700"/>
      <c r="CE41" s="700"/>
      <c r="CF41" s="700"/>
      <c r="CG41" s="701"/>
      <c r="CH41" s="711"/>
      <c r="CI41" s="706"/>
      <c r="CJ41" s="706"/>
      <c r="CK41" s="706"/>
      <c r="CL41" s="712"/>
      <c r="CM41" s="711"/>
      <c r="CN41" s="706"/>
      <c r="CO41" s="706"/>
      <c r="CP41" s="706"/>
      <c r="CQ41" s="712"/>
      <c r="CR41" s="711"/>
      <c r="CS41" s="706"/>
      <c r="CT41" s="706"/>
      <c r="CU41" s="706"/>
      <c r="CV41" s="712"/>
      <c r="CW41" s="711"/>
      <c r="CX41" s="706"/>
      <c r="CY41" s="706"/>
      <c r="CZ41" s="706"/>
      <c r="DA41" s="712"/>
      <c r="DB41" s="711"/>
      <c r="DC41" s="706"/>
      <c r="DD41" s="706"/>
      <c r="DE41" s="706"/>
      <c r="DF41" s="712"/>
      <c r="DG41" s="711"/>
      <c r="DH41" s="706"/>
      <c r="DI41" s="706"/>
      <c r="DJ41" s="706"/>
      <c r="DK41" s="712"/>
      <c r="DL41" s="711"/>
      <c r="DM41" s="706"/>
      <c r="DN41" s="706"/>
      <c r="DO41" s="706"/>
      <c r="DP41" s="712"/>
      <c r="DQ41" s="711"/>
      <c r="DR41" s="706"/>
      <c r="DS41" s="706"/>
      <c r="DT41" s="706"/>
      <c r="DU41" s="712"/>
      <c r="DV41" s="699"/>
      <c r="DW41" s="700"/>
      <c r="DX41" s="700"/>
      <c r="DY41" s="700"/>
      <c r="DZ41" s="713"/>
      <c r="EA41" s="48"/>
    </row>
    <row r="42" spans="1:131" ht="26.25" customHeight="1" x14ac:dyDescent="0.2">
      <c r="A42" s="52">
        <v>15</v>
      </c>
      <c r="B42" s="699"/>
      <c r="C42" s="700"/>
      <c r="D42" s="700"/>
      <c r="E42" s="700"/>
      <c r="F42" s="700"/>
      <c r="G42" s="700"/>
      <c r="H42" s="700"/>
      <c r="I42" s="700"/>
      <c r="J42" s="700"/>
      <c r="K42" s="700"/>
      <c r="L42" s="700"/>
      <c r="M42" s="700"/>
      <c r="N42" s="700"/>
      <c r="O42" s="700"/>
      <c r="P42" s="701"/>
      <c r="Q42" s="702"/>
      <c r="R42" s="703"/>
      <c r="S42" s="703"/>
      <c r="T42" s="703"/>
      <c r="U42" s="703"/>
      <c r="V42" s="703"/>
      <c r="W42" s="703"/>
      <c r="X42" s="703"/>
      <c r="Y42" s="703"/>
      <c r="Z42" s="703"/>
      <c r="AA42" s="703"/>
      <c r="AB42" s="703"/>
      <c r="AC42" s="703"/>
      <c r="AD42" s="703"/>
      <c r="AE42" s="704"/>
      <c r="AF42" s="705"/>
      <c r="AG42" s="706"/>
      <c r="AH42" s="706"/>
      <c r="AI42" s="706"/>
      <c r="AJ42" s="707"/>
      <c r="AK42" s="708"/>
      <c r="AL42" s="703"/>
      <c r="AM42" s="703"/>
      <c r="AN42" s="703"/>
      <c r="AO42" s="703"/>
      <c r="AP42" s="703"/>
      <c r="AQ42" s="703"/>
      <c r="AR42" s="703"/>
      <c r="AS42" s="703"/>
      <c r="AT42" s="703"/>
      <c r="AU42" s="703"/>
      <c r="AV42" s="703"/>
      <c r="AW42" s="703"/>
      <c r="AX42" s="703"/>
      <c r="AY42" s="703"/>
      <c r="AZ42" s="747"/>
      <c r="BA42" s="747"/>
      <c r="BB42" s="747"/>
      <c r="BC42" s="747"/>
      <c r="BD42" s="747"/>
      <c r="BE42" s="709"/>
      <c r="BF42" s="709"/>
      <c r="BG42" s="709"/>
      <c r="BH42" s="709"/>
      <c r="BI42" s="710"/>
      <c r="BJ42" s="56"/>
      <c r="BK42" s="56"/>
      <c r="BL42" s="56"/>
      <c r="BM42" s="56"/>
      <c r="BN42" s="56"/>
      <c r="BO42" s="55"/>
      <c r="BP42" s="55"/>
      <c r="BQ42" s="52">
        <v>36</v>
      </c>
      <c r="BR42" s="72"/>
      <c r="BS42" s="699"/>
      <c r="BT42" s="700"/>
      <c r="BU42" s="700"/>
      <c r="BV42" s="700"/>
      <c r="BW42" s="700"/>
      <c r="BX42" s="700"/>
      <c r="BY42" s="700"/>
      <c r="BZ42" s="700"/>
      <c r="CA42" s="700"/>
      <c r="CB42" s="700"/>
      <c r="CC42" s="700"/>
      <c r="CD42" s="700"/>
      <c r="CE42" s="700"/>
      <c r="CF42" s="700"/>
      <c r="CG42" s="701"/>
      <c r="CH42" s="711"/>
      <c r="CI42" s="706"/>
      <c r="CJ42" s="706"/>
      <c r="CK42" s="706"/>
      <c r="CL42" s="712"/>
      <c r="CM42" s="711"/>
      <c r="CN42" s="706"/>
      <c r="CO42" s="706"/>
      <c r="CP42" s="706"/>
      <c r="CQ42" s="712"/>
      <c r="CR42" s="711"/>
      <c r="CS42" s="706"/>
      <c r="CT42" s="706"/>
      <c r="CU42" s="706"/>
      <c r="CV42" s="712"/>
      <c r="CW42" s="711"/>
      <c r="CX42" s="706"/>
      <c r="CY42" s="706"/>
      <c r="CZ42" s="706"/>
      <c r="DA42" s="712"/>
      <c r="DB42" s="711"/>
      <c r="DC42" s="706"/>
      <c r="DD42" s="706"/>
      <c r="DE42" s="706"/>
      <c r="DF42" s="712"/>
      <c r="DG42" s="711"/>
      <c r="DH42" s="706"/>
      <c r="DI42" s="706"/>
      <c r="DJ42" s="706"/>
      <c r="DK42" s="712"/>
      <c r="DL42" s="711"/>
      <c r="DM42" s="706"/>
      <c r="DN42" s="706"/>
      <c r="DO42" s="706"/>
      <c r="DP42" s="712"/>
      <c r="DQ42" s="711"/>
      <c r="DR42" s="706"/>
      <c r="DS42" s="706"/>
      <c r="DT42" s="706"/>
      <c r="DU42" s="712"/>
      <c r="DV42" s="699"/>
      <c r="DW42" s="700"/>
      <c r="DX42" s="700"/>
      <c r="DY42" s="700"/>
      <c r="DZ42" s="713"/>
      <c r="EA42" s="48"/>
    </row>
    <row r="43" spans="1:131" ht="26.25" customHeight="1" x14ac:dyDescent="0.2">
      <c r="A43" s="52">
        <v>16</v>
      </c>
      <c r="B43" s="699"/>
      <c r="C43" s="700"/>
      <c r="D43" s="700"/>
      <c r="E43" s="700"/>
      <c r="F43" s="700"/>
      <c r="G43" s="700"/>
      <c r="H43" s="700"/>
      <c r="I43" s="700"/>
      <c r="J43" s="700"/>
      <c r="K43" s="700"/>
      <c r="L43" s="700"/>
      <c r="M43" s="700"/>
      <c r="N43" s="700"/>
      <c r="O43" s="700"/>
      <c r="P43" s="701"/>
      <c r="Q43" s="702"/>
      <c r="R43" s="703"/>
      <c r="S43" s="703"/>
      <c r="T43" s="703"/>
      <c r="U43" s="703"/>
      <c r="V43" s="703"/>
      <c r="W43" s="703"/>
      <c r="X43" s="703"/>
      <c r="Y43" s="703"/>
      <c r="Z43" s="703"/>
      <c r="AA43" s="703"/>
      <c r="AB43" s="703"/>
      <c r="AC43" s="703"/>
      <c r="AD43" s="703"/>
      <c r="AE43" s="704"/>
      <c r="AF43" s="705"/>
      <c r="AG43" s="706"/>
      <c r="AH43" s="706"/>
      <c r="AI43" s="706"/>
      <c r="AJ43" s="707"/>
      <c r="AK43" s="708"/>
      <c r="AL43" s="703"/>
      <c r="AM43" s="703"/>
      <c r="AN43" s="703"/>
      <c r="AO43" s="703"/>
      <c r="AP43" s="703"/>
      <c r="AQ43" s="703"/>
      <c r="AR43" s="703"/>
      <c r="AS43" s="703"/>
      <c r="AT43" s="703"/>
      <c r="AU43" s="703"/>
      <c r="AV43" s="703"/>
      <c r="AW43" s="703"/>
      <c r="AX43" s="703"/>
      <c r="AY43" s="703"/>
      <c r="AZ43" s="747"/>
      <c r="BA43" s="747"/>
      <c r="BB43" s="747"/>
      <c r="BC43" s="747"/>
      <c r="BD43" s="747"/>
      <c r="BE43" s="709"/>
      <c r="BF43" s="709"/>
      <c r="BG43" s="709"/>
      <c r="BH43" s="709"/>
      <c r="BI43" s="710"/>
      <c r="BJ43" s="56"/>
      <c r="BK43" s="56"/>
      <c r="BL43" s="56"/>
      <c r="BM43" s="56"/>
      <c r="BN43" s="56"/>
      <c r="BO43" s="55"/>
      <c r="BP43" s="55"/>
      <c r="BQ43" s="52">
        <v>37</v>
      </c>
      <c r="BR43" s="72"/>
      <c r="BS43" s="699"/>
      <c r="BT43" s="700"/>
      <c r="BU43" s="700"/>
      <c r="BV43" s="700"/>
      <c r="BW43" s="700"/>
      <c r="BX43" s="700"/>
      <c r="BY43" s="700"/>
      <c r="BZ43" s="700"/>
      <c r="CA43" s="700"/>
      <c r="CB43" s="700"/>
      <c r="CC43" s="700"/>
      <c r="CD43" s="700"/>
      <c r="CE43" s="700"/>
      <c r="CF43" s="700"/>
      <c r="CG43" s="701"/>
      <c r="CH43" s="711"/>
      <c r="CI43" s="706"/>
      <c r="CJ43" s="706"/>
      <c r="CK43" s="706"/>
      <c r="CL43" s="712"/>
      <c r="CM43" s="711"/>
      <c r="CN43" s="706"/>
      <c r="CO43" s="706"/>
      <c r="CP43" s="706"/>
      <c r="CQ43" s="712"/>
      <c r="CR43" s="711"/>
      <c r="CS43" s="706"/>
      <c r="CT43" s="706"/>
      <c r="CU43" s="706"/>
      <c r="CV43" s="712"/>
      <c r="CW43" s="711"/>
      <c r="CX43" s="706"/>
      <c r="CY43" s="706"/>
      <c r="CZ43" s="706"/>
      <c r="DA43" s="712"/>
      <c r="DB43" s="711"/>
      <c r="DC43" s="706"/>
      <c r="DD43" s="706"/>
      <c r="DE43" s="706"/>
      <c r="DF43" s="712"/>
      <c r="DG43" s="711"/>
      <c r="DH43" s="706"/>
      <c r="DI43" s="706"/>
      <c r="DJ43" s="706"/>
      <c r="DK43" s="712"/>
      <c r="DL43" s="711"/>
      <c r="DM43" s="706"/>
      <c r="DN43" s="706"/>
      <c r="DO43" s="706"/>
      <c r="DP43" s="712"/>
      <c r="DQ43" s="711"/>
      <c r="DR43" s="706"/>
      <c r="DS43" s="706"/>
      <c r="DT43" s="706"/>
      <c r="DU43" s="712"/>
      <c r="DV43" s="699"/>
      <c r="DW43" s="700"/>
      <c r="DX43" s="700"/>
      <c r="DY43" s="700"/>
      <c r="DZ43" s="713"/>
      <c r="EA43" s="48"/>
    </row>
    <row r="44" spans="1:131" ht="26.25" customHeight="1" x14ac:dyDescent="0.2">
      <c r="A44" s="52">
        <v>17</v>
      </c>
      <c r="B44" s="699"/>
      <c r="C44" s="700"/>
      <c r="D44" s="700"/>
      <c r="E44" s="700"/>
      <c r="F44" s="700"/>
      <c r="G44" s="700"/>
      <c r="H44" s="700"/>
      <c r="I44" s="700"/>
      <c r="J44" s="700"/>
      <c r="K44" s="700"/>
      <c r="L44" s="700"/>
      <c r="M44" s="700"/>
      <c r="N44" s="700"/>
      <c r="O44" s="700"/>
      <c r="P44" s="701"/>
      <c r="Q44" s="702"/>
      <c r="R44" s="703"/>
      <c r="S44" s="703"/>
      <c r="T44" s="703"/>
      <c r="U44" s="703"/>
      <c r="V44" s="703"/>
      <c r="W44" s="703"/>
      <c r="X44" s="703"/>
      <c r="Y44" s="703"/>
      <c r="Z44" s="703"/>
      <c r="AA44" s="703"/>
      <c r="AB44" s="703"/>
      <c r="AC44" s="703"/>
      <c r="AD44" s="703"/>
      <c r="AE44" s="704"/>
      <c r="AF44" s="705"/>
      <c r="AG44" s="706"/>
      <c r="AH44" s="706"/>
      <c r="AI44" s="706"/>
      <c r="AJ44" s="707"/>
      <c r="AK44" s="708"/>
      <c r="AL44" s="703"/>
      <c r="AM44" s="703"/>
      <c r="AN44" s="703"/>
      <c r="AO44" s="703"/>
      <c r="AP44" s="703"/>
      <c r="AQ44" s="703"/>
      <c r="AR44" s="703"/>
      <c r="AS44" s="703"/>
      <c r="AT44" s="703"/>
      <c r="AU44" s="703"/>
      <c r="AV44" s="703"/>
      <c r="AW44" s="703"/>
      <c r="AX44" s="703"/>
      <c r="AY44" s="703"/>
      <c r="AZ44" s="747"/>
      <c r="BA44" s="747"/>
      <c r="BB44" s="747"/>
      <c r="BC44" s="747"/>
      <c r="BD44" s="747"/>
      <c r="BE44" s="709"/>
      <c r="BF44" s="709"/>
      <c r="BG44" s="709"/>
      <c r="BH44" s="709"/>
      <c r="BI44" s="710"/>
      <c r="BJ44" s="56"/>
      <c r="BK44" s="56"/>
      <c r="BL44" s="56"/>
      <c r="BM44" s="56"/>
      <c r="BN44" s="56"/>
      <c r="BO44" s="55"/>
      <c r="BP44" s="55"/>
      <c r="BQ44" s="52">
        <v>38</v>
      </c>
      <c r="BR44" s="72"/>
      <c r="BS44" s="699"/>
      <c r="BT44" s="700"/>
      <c r="BU44" s="700"/>
      <c r="BV44" s="700"/>
      <c r="BW44" s="700"/>
      <c r="BX44" s="700"/>
      <c r="BY44" s="700"/>
      <c r="BZ44" s="700"/>
      <c r="CA44" s="700"/>
      <c r="CB44" s="700"/>
      <c r="CC44" s="700"/>
      <c r="CD44" s="700"/>
      <c r="CE44" s="700"/>
      <c r="CF44" s="700"/>
      <c r="CG44" s="701"/>
      <c r="CH44" s="711"/>
      <c r="CI44" s="706"/>
      <c r="CJ44" s="706"/>
      <c r="CK44" s="706"/>
      <c r="CL44" s="712"/>
      <c r="CM44" s="711"/>
      <c r="CN44" s="706"/>
      <c r="CO44" s="706"/>
      <c r="CP44" s="706"/>
      <c r="CQ44" s="712"/>
      <c r="CR44" s="711"/>
      <c r="CS44" s="706"/>
      <c r="CT44" s="706"/>
      <c r="CU44" s="706"/>
      <c r="CV44" s="712"/>
      <c r="CW44" s="711"/>
      <c r="CX44" s="706"/>
      <c r="CY44" s="706"/>
      <c r="CZ44" s="706"/>
      <c r="DA44" s="712"/>
      <c r="DB44" s="711"/>
      <c r="DC44" s="706"/>
      <c r="DD44" s="706"/>
      <c r="DE44" s="706"/>
      <c r="DF44" s="712"/>
      <c r="DG44" s="711"/>
      <c r="DH44" s="706"/>
      <c r="DI44" s="706"/>
      <c r="DJ44" s="706"/>
      <c r="DK44" s="712"/>
      <c r="DL44" s="711"/>
      <c r="DM44" s="706"/>
      <c r="DN44" s="706"/>
      <c r="DO44" s="706"/>
      <c r="DP44" s="712"/>
      <c r="DQ44" s="711"/>
      <c r="DR44" s="706"/>
      <c r="DS44" s="706"/>
      <c r="DT44" s="706"/>
      <c r="DU44" s="712"/>
      <c r="DV44" s="699"/>
      <c r="DW44" s="700"/>
      <c r="DX44" s="700"/>
      <c r="DY44" s="700"/>
      <c r="DZ44" s="713"/>
      <c r="EA44" s="48"/>
    </row>
    <row r="45" spans="1:131" ht="26.25" customHeight="1" x14ac:dyDescent="0.2">
      <c r="A45" s="52">
        <v>18</v>
      </c>
      <c r="B45" s="699"/>
      <c r="C45" s="700"/>
      <c r="D45" s="700"/>
      <c r="E45" s="700"/>
      <c r="F45" s="700"/>
      <c r="G45" s="700"/>
      <c r="H45" s="700"/>
      <c r="I45" s="700"/>
      <c r="J45" s="700"/>
      <c r="K45" s="700"/>
      <c r="L45" s="700"/>
      <c r="M45" s="700"/>
      <c r="N45" s="700"/>
      <c r="O45" s="700"/>
      <c r="P45" s="701"/>
      <c r="Q45" s="702"/>
      <c r="R45" s="703"/>
      <c r="S45" s="703"/>
      <c r="T45" s="703"/>
      <c r="U45" s="703"/>
      <c r="V45" s="703"/>
      <c r="W45" s="703"/>
      <c r="X45" s="703"/>
      <c r="Y45" s="703"/>
      <c r="Z45" s="703"/>
      <c r="AA45" s="703"/>
      <c r="AB45" s="703"/>
      <c r="AC45" s="703"/>
      <c r="AD45" s="703"/>
      <c r="AE45" s="704"/>
      <c r="AF45" s="705"/>
      <c r="AG45" s="706"/>
      <c r="AH45" s="706"/>
      <c r="AI45" s="706"/>
      <c r="AJ45" s="707"/>
      <c r="AK45" s="708"/>
      <c r="AL45" s="703"/>
      <c r="AM45" s="703"/>
      <c r="AN45" s="703"/>
      <c r="AO45" s="703"/>
      <c r="AP45" s="703"/>
      <c r="AQ45" s="703"/>
      <c r="AR45" s="703"/>
      <c r="AS45" s="703"/>
      <c r="AT45" s="703"/>
      <c r="AU45" s="703"/>
      <c r="AV45" s="703"/>
      <c r="AW45" s="703"/>
      <c r="AX45" s="703"/>
      <c r="AY45" s="703"/>
      <c r="AZ45" s="747"/>
      <c r="BA45" s="747"/>
      <c r="BB45" s="747"/>
      <c r="BC45" s="747"/>
      <c r="BD45" s="747"/>
      <c r="BE45" s="709"/>
      <c r="BF45" s="709"/>
      <c r="BG45" s="709"/>
      <c r="BH45" s="709"/>
      <c r="BI45" s="710"/>
      <c r="BJ45" s="56"/>
      <c r="BK45" s="56"/>
      <c r="BL45" s="56"/>
      <c r="BM45" s="56"/>
      <c r="BN45" s="56"/>
      <c r="BO45" s="55"/>
      <c r="BP45" s="55"/>
      <c r="BQ45" s="52">
        <v>39</v>
      </c>
      <c r="BR45" s="72"/>
      <c r="BS45" s="699"/>
      <c r="BT45" s="700"/>
      <c r="BU45" s="700"/>
      <c r="BV45" s="700"/>
      <c r="BW45" s="700"/>
      <c r="BX45" s="700"/>
      <c r="BY45" s="700"/>
      <c r="BZ45" s="700"/>
      <c r="CA45" s="700"/>
      <c r="CB45" s="700"/>
      <c r="CC45" s="700"/>
      <c r="CD45" s="700"/>
      <c r="CE45" s="700"/>
      <c r="CF45" s="700"/>
      <c r="CG45" s="701"/>
      <c r="CH45" s="711"/>
      <c r="CI45" s="706"/>
      <c r="CJ45" s="706"/>
      <c r="CK45" s="706"/>
      <c r="CL45" s="712"/>
      <c r="CM45" s="711"/>
      <c r="CN45" s="706"/>
      <c r="CO45" s="706"/>
      <c r="CP45" s="706"/>
      <c r="CQ45" s="712"/>
      <c r="CR45" s="711"/>
      <c r="CS45" s="706"/>
      <c r="CT45" s="706"/>
      <c r="CU45" s="706"/>
      <c r="CV45" s="712"/>
      <c r="CW45" s="711"/>
      <c r="CX45" s="706"/>
      <c r="CY45" s="706"/>
      <c r="CZ45" s="706"/>
      <c r="DA45" s="712"/>
      <c r="DB45" s="711"/>
      <c r="DC45" s="706"/>
      <c r="DD45" s="706"/>
      <c r="DE45" s="706"/>
      <c r="DF45" s="712"/>
      <c r="DG45" s="711"/>
      <c r="DH45" s="706"/>
      <c r="DI45" s="706"/>
      <c r="DJ45" s="706"/>
      <c r="DK45" s="712"/>
      <c r="DL45" s="711"/>
      <c r="DM45" s="706"/>
      <c r="DN45" s="706"/>
      <c r="DO45" s="706"/>
      <c r="DP45" s="712"/>
      <c r="DQ45" s="711"/>
      <c r="DR45" s="706"/>
      <c r="DS45" s="706"/>
      <c r="DT45" s="706"/>
      <c r="DU45" s="712"/>
      <c r="DV45" s="699"/>
      <c r="DW45" s="700"/>
      <c r="DX45" s="700"/>
      <c r="DY45" s="700"/>
      <c r="DZ45" s="713"/>
      <c r="EA45" s="48"/>
    </row>
    <row r="46" spans="1:131" ht="26.25" customHeight="1" x14ac:dyDescent="0.2">
      <c r="A46" s="52">
        <v>19</v>
      </c>
      <c r="B46" s="699"/>
      <c r="C46" s="700"/>
      <c r="D46" s="700"/>
      <c r="E46" s="700"/>
      <c r="F46" s="700"/>
      <c r="G46" s="700"/>
      <c r="H46" s="700"/>
      <c r="I46" s="700"/>
      <c r="J46" s="700"/>
      <c r="K46" s="700"/>
      <c r="L46" s="700"/>
      <c r="M46" s="700"/>
      <c r="N46" s="700"/>
      <c r="O46" s="700"/>
      <c r="P46" s="701"/>
      <c r="Q46" s="702"/>
      <c r="R46" s="703"/>
      <c r="S46" s="703"/>
      <c r="T46" s="703"/>
      <c r="U46" s="703"/>
      <c r="V46" s="703"/>
      <c r="W46" s="703"/>
      <c r="X46" s="703"/>
      <c r="Y46" s="703"/>
      <c r="Z46" s="703"/>
      <c r="AA46" s="703"/>
      <c r="AB46" s="703"/>
      <c r="AC46" s="703"/>
      <c r="AD46" s="703"/>
      <c r="AE46" s="704"/>
      <c r="AF46" s="705"/>
      <c r="AG46" s="706"/>
      <c r="AH46" s="706"/>
      <c r="AI46" s="706"/>
      <c r="AJ46" s="707"/>
      <c r="AK46" s="708"/>
      <c r="AL46" s="703"/>
      <c r="AM46" s="703"/>
      <c r="AN46" s="703"/>
      <c r="AO46" s="703"/>
      <c r="AP46" s="703"/>
      <c r="AQ46" s="703"/>
      <c r="AR46" s="703"/>
      <c r="AS46" s="703"/>
      <c r="AT46" s="703"/>
      <c r="AU46" s="703"/>
      <c r="AV46" s="703"/>
      <c r="AW46" s="703"/>
      <c r="AX46" s="703"/>
      <c r="AY46" s="703"/>
      <c r="AZ46" s="747"/>
      <c r="BA46" s="747"/>
      <c r="BB46" s="747"/>
      <c r="BC46" s="747"/>
      <c r="BD46" s="747"/>
      <c r="BE46" s="709"/>
      <c r="BF46" s="709"/>
      <c r="BG46" s="709"/>
      <c r="BH46" s="709"/>
      <c r="BI46" s="710"/>
      <c r="BJ46" s="56"/>
      <c r="BK46" s="56"/>
      <c r="BL46" s="56"/>
      <c r="BM46" s="56"/>
      <c r="BN46" s="56"/>
      <c r="BO46" s="55"/>
      <c r="BP46" s="55"/>
      <c r="BQ46" s="52">
        <v>40</v>
      </c>
      <c r="BR46" s="72"/>
      <c r="BS46" s="699"/>
      <c r="BT46" s="700"/>
      <c r="BU46" s="700"/>
      <c r="BV46" s="700"/>
      <c r="BW46" s="700"/>
      <c r="BX46" s="700"/>
      <c r="BY46" s="700"/>
      <c r="BZ46" s="700"/>
      <c r="CA46" s="700"/>
      <c r="CB46" s="700"/>
      <c r="CC46" s="700"/>
      <c r="CD46" s="700"/>
      <c r="CE46" s="700"/>
      <c r="CF46" s="700"/>
      <c r="CG46" s="701"/>
      <c r="CH46" s="711"/>
      <c r="CI46" s="706"/>
      <c r="CJ46" s="706"/>
      <c r="CK46" s="706"/>
      <c r="CL46" s="712"/>
      <c r="CM46" s="711"/>
      <c r="CN46" s="706"/>
      <c r="CO46" s="706"/>
      <c r="CP46" s="706"/>
      <c r="CQ46" s="712"/>
      <c r="CR46" s="711"/>
      <c r="CS46" s="706"/>
      <c r="CT46" s="706"/>
      <c r="CU46" s="706"/>
      <c r="CV46" s="712"/>
      <c r="CW46" s="711"/>
      <c r="CX46" s="706"/>
      <c r="CY46" s="706"/>
      <c r="CZ46" s="706"/>
      <c r="DA46" s="712"/>
      <c r="DB46" s="711"/>
      <c r="DC46" s="706"/>
      <c r="DD46" s="706"/>
      <c r="DE46" s="706"/>
      <c r="DF46" s="712"/>
      <c r="DG46" s="711"/>
      <c r="DH46" s="706"/>
      <c r="DI46" s="706"/>
      <c r="DJ46" s="706"/>
      <c r="DK46" s="712"/>
      <c r="DL46" s="711"/>
      <c r="DM46" s="706"/>
      <c r="DN46" s="706"/>
      <c r="DO46" s="706"/>
      <c r="DP46" s="712"/>
      <c r="DQ46" s="711"/>
      <c r="DR46" s="706"/>
      <c r="DS46" s="706"/>
      <c r="DT46" s="706"/>
      <c r="DU46" s="712"/>
      <c r="DV46" s="699"/>
      <c r="DW46" s="700"/>
      <c r="DX46" s="700"/>
      <c r="DY46" s="700"/>
      <c r="DZ46" s="713"/>
      <c r="EA46" s="48"/>
    </row>
    <row r="47" spans="1:131" ht="26.25" customHeight="1" x14ac:dyDescent="0.2">
      <c r="A47" s="52">
        <v>20</v>
      </c>
      <c r="B47" s="699"/>
      <c r="C47" s="700"/>
      <c r="D47" s="700"/>
      <c r="E47" s="700"/>
      <c r="F47" s="700"/>
      <c r="G47" s="700"/>
      <c r="H47" s="700"/>
      <c r="I47" s="700"/>
      <c r="J47" s="700"/>
      <c r="K47" s="700"/>
      <c r="L47" s="700"/>
      <c r="M47" s="700"/>
      <c r="N47" s="700"/>
      <c r="O47" s="700"/>
      <c r="P47" s="701"/>
      <c r="Q47" s="702"/>
      <c r="R47" s="703"/>
      <c r="S47" s="703"/>
      <c r="T47" s="703"/>
      <c r="U47" s="703"/>
      <c r="V47" s="703"/>
      <c r="W47" s="703"/>
      <c r="X47" s="703"/>
      <c r="Y47" s="703"/>
      <c r="Z47" s="703"/>
      <c r="AA47" s="703"/>
      <c r="AB47" s="703"/>
      <c r="AC47" s="703"/>
      <c r="AD47" s="703"/>
      <c r="AE47" s="704"/>
      <c r="AF47" s="705"/>
      <c r="AG47" s="706"/>
      <c r="AH47" s="706"/>
      <c r="AI47" s="706"/>
      <c r="AJ47" s="707"/>
      <c r="AK47" s="708"/>
      <c r="AL47" s="703"/>
      <c r="AM47" s="703"/>
      <c r="AN47" s="703"/>
      <c r="AO47" s="703"/>
      <c r="AP47" s="703"/>
      <c r="AQ47" s="703"/>
      <c r="AR47" s="703"/>
      <c r="AS47" s="703"/>
      <c r="AT47" s="703"/>
      <c r="AU47" s="703"/>
      <c r="AV47" s="703"/>
      <c r="AW47" s="703"/>
      <c r="AX47" s="703"/>
      <c r="AY47" s="703"/>
      <c r="AZ47" s="747"/>
      <c r="BA47" s="747"/>
      <c r="BB47" s="747"/>
      <c r="BC47" s="747"/>
      <c r="BD47" s="747"/>
      <c r="BE47" s="709"/>
      <c r="BF47" s="709"/>
      <c r="BG47" s="709"/>
      <c r="BH47" s="709"/>
      <c r="BI47" s="710"/>
      <c r="BJ47" s="56"/>
      <c r="BK47" s="56"/>
      <c r="BL47" s="56"/>
      <c r="BM47" s="56"/>
      <c r="BN47" s="56"/>
      <c r="BO47" s="55"/>
      <c r="BP47" s="55"/>
      <c r="BQ47" s="52">
        <v>41</v>
      </c>
      <c r="BR47" s="72"/>
      <c r="BS47" s="699"/>
      <c r="BT47" s="700"/>
      <c r="BU47" s="700"/>
      <c r="BV47" s="700"/>
      <c r="BW47" s="700"/>
      <c r="BX47" s="700"/>
      <c r="BY47" s="700"/>
      <c r="BZ47" s="700"/>
      <c r="CA47" s="700"/>
      <c r="CB47" s="700"/>
      <c r="CC47" s="700"/>
      <c r="CD47" s="700"/>
      <c r="CE47" s="700"/>
      <c r="CF47" s="700"/>
      <c r="CG47" s="701"/>
      <c r="CH47" s="711"/>
      <c r="CI47" s="706"/>
      <c r="CJ47" s="706"/>
      <c r="CK47" s="706"/>
      <c r="CL47" s="712"/>
      <c r="CM47" s="711"/>
      <c r="CN47" s="706"/>
      <c r="CO47" s="706"/>
      <c r="CP47" s="706"/>
      <c r="CQ47" s="712"/>
      <c r="CR47" s="711"/>
      <c r="CS47" s="706"/>
      <c r="CT47" s="706"/>
      <c r="CU47" s="706"/>
      <c r="CV47" s="712"/>
      <c r="CW47" s="711"/>
      <c r="CX47" s="706"/>
      <c r="CY47" s="706"/>
      <c r="CZ47" s="706"/>
      <c r="DA47" s="712"/>
      <c r="DB47" s="711"/>
      <c r="DC47" s="706"/>
      <c r="DD47" s="706"/>
      <c r="DE47" s="706"/>
      <c r="DF47" s="712"/>
      <c r="DG47" s="711"/>
      <c r="DH47" s="706"/>
      <c r="DI47" s="706"/>
      <c r="DJ47" s="706"/>
      <c r="DK47" s="712"/>
      <c r="DL47" s="711"/>
      <c r="DM47" s="706"/>
      <c r="DN47" s="706"/>
      <c r="DO47" s="706"/>
      <c r="DP47" s="712"/>
      <c r="DQ47" s="711"/>
      <c r="DR47" s="706"/>
      <c r="DS47" s="706"/>
      <c r="DT47" s="706"/>
      <c r="DU47" s="712"/>
      <c r="DV47" s="699"/>
      <c r="DW47" s="700"/>
      <c r="DX47" s="700"/>
      <c r="DY47" s="700"/>
      <c r="DZ47" s="713"/>
      <c r="EA47" s="48"/>
    </row>
    <row r="48" spans="1:131" ht="26.25" customHeight="1" x14ac:dyDescent="0.2">
      <c r="A48" s="52">
        <v>21</v>
      </c>
      <c r="B48" s="699"/>
      <c r="C48" s="700"/>
      <c r="D48" s="700"/>
      <c r="E48" s="700"/>
      <c r="F48" s="700"/>
      <c r="G48" s="700"/>
      <c r="H48" s="700"/>
      <c r="I48" s="700"/>
      <c r="J48" s="700"/>
      <c r="K48" s="700"/>
      <c r="L48" s="700"/>
      <c r="M48" s="700"/>
      <c r="N48" s="700"/>
      <c r="O48" s="700"/>
      <c r="P48" s="701"/>
      <c r="Q48" s="702"/>
      <c r="R48" s="703"/>
      <c r="S48" s="703"/>
      <c r="T48" s="703"/>
      <c r="U48" s="703"/>
      <c r="V48" s="703"/>
      <c r="W48" s="703"/>
      <c r="X48" s="703"/>
      <c r="Y48" s="703"/>
      <c r="Z48" s="703"/>
      <c r="AA48" s="703"/>
      <c r="AB48" s="703"/>
      <c r="AC48" s="703"/>
      <c r="AD48" s="703"/>
      <c r="AE48" s="704"/>
      <c r="AF48" s="705"/>
      <c r="AG48" s="706"/>
      <c r="AH48" s="706"/>
      <c r="AI48" s="706"/>
      <c r="AJ48" s="707"/>
      <c r="AK48" s="708"/>
      <c r="AL48" s="703"/>
      <c r="AM48" s="703"/>
      <c r="AN48" s="703"/>
      <c r="AO48" s="703"/>
      <c r="AP48" s="703"/>
      <c r="AQ48" s="703"/>
      <c r="AR48" s="703"/>
      <c r="AS48" s="703"/>
      <c r="AT48" s="703"/>
      <c r="AU48" s="703"/>
      <c r="AV48" s="703"/>
      <c r="AW48" s="703"/>
      <c r="AX48" s="703"/>
      <c r="AY48" s="703"/>
      <c r="AZ48" s="747"/>
      <c r="BA48" s="747"/>
      <c r="BB48" s="747"/>
      <c r="BC48" s="747"/>
      <c r="BD48" s="747"/>
      <c r="BE48" s="709"/>
      <c r="BF48" s="709"/>
      <c r="BG48" s="709"/>
      <c r="BH48" s="709"/>
      <c r="BI48" s="710"/>
      <c r="BJ48" s="56"/>
      <c r="BK48" s="56"/>
      <c r="BL48" s="56"/>
      <c r="BM48" s="56"/>
      <c r="BN48" s="56"/>
      <c r="BO48" s="55"/>
      <c r="BP48" s="55"/>
      <c r="BQ48" s="52">
        <v>42</v>
      </c>
      <c r="BR48" s="72"/>
      <c r="BS48" s="699"/>
      <c r="BT48" s="700"/>
      <c r="BU48" s="700"/>
      <c r="BV48" s="700"/>
      <c r="BW48" s="700"/>
      <c r="BX48" s="700"/>
      <c r="BY48" s="700"/>
      <c r="BZ48" s="700"/>
      <c r="CA48" s="700"/>
      <c r="CB48" s="700"/>
      <c r="CC48" s="700"/>
      <c r="CD48" s="700"/>
      <c r="CE48" s="700"/>
      <c r="CF48" s="700"/>
      <c r="CG48" s="701"/>
      <c r="CH48" s="711"/>
      <c r="CI48" s="706"/>
      <c r="CJ48" s="706"/>
      <c r="CK48" s="706"/>
      <c r="CL48" s="712"/>
      <c r="CM48" s="711"/>
      <c r="CN48" s="706"/>
      <c r="CO48" s="706"/>
      <c r="CP48" s="706"/>
      <c r="CQ48" s="712"/>
      <c r="CR48" s="711"/>
      <c r="CS48" s="706"/>
      <c r="CT48" s="706"/>
      <c r="CU48" s="706"/>
      <c r="CV48" s="712"/>
      <c r="CW48" s="711"/>
      <c r="CX48" s="706"/>
      <c r="CY48" s="706"/>
      <c r="CZ48" s="706"/>
      <c r="DA48" s="712"/>
      <c r="DB48" s="711"/>
      <c r="DC48" s="706"/>
      <c r="DD48" s="706"/>
      <c r="DE48" s="706"/>
      <c r="DF48" s="712"/>
      <c r="DG48" s="711"/>
      <c r="DH48" s="706"/>
      <c r="DI48" s="706"/>
      <c r="DJ48" s="706"/>
      <c r="DK48" s="712"/>
      <c r="DL48" s="711"/>
      <c r="DM48" s="706"/>
      <c r="DN48" s="706"/>
      <c r="DO48" s="706"/>
      <c r="DP48" s="712"/>
      <c r="DQ48" s="711"/>
      <c r="DR48" s="706"/>
      <c r="DS48" s="706"/>
      <c r="DT48" s="706"/>
      <c r="DU48" s="712"/>
      <c r="DV48" s="699"/>
      <c r="DW48" s="700"/>
      <c r="DX48" s="700"/>
      <c r="DY48" s="700"/>
      <c r="DZ48" s="713"/>
      <c r="EA48" s="48"/>
    </row>
    <row r="49" spans="1:131" ht="26.25" customHeight="1" x14ac:dyDescent="0.2">
      <c r="A49" s="52">
        <v>22</v>
      </c>
      <c r="B49" s="699"/>
      <c r="C49" s="700"/>
      <c r="D49" s="700"/>
      <c r="E49" s="700"/>
      <c r="F49" s="700"/>
      <c r="G49" s="700"/>
      <c r="H49" s="700"/>
      <c r="I49" s="700"/>
      <c r="J49" s="700"/>
      <c r="K49" s="700"/>
      <c r="L49" s="700"/>
      <c r="M49" s="700"/>
      <c r="N49" s="700"/>
      <c r="O49" s="700"/>
      <c r="P49" s="701"/>
      <c r="Q49" s="702"/>
      <c r="R49" s="703"/>
      <c r="S49" s="703"/>
      <c r="T49" s="703"/>
      <c r="U49" s="703"/>
      <c r="V49" s="703"/>
      <c r="W49" s="703"/>
      <c r="X49" s="703"/>
      <c r="Y49" s="703"/>
      <c r="Z49" s="703"/>
      <c r="AA49" s="703"/>
      <c r="AB49" s="703"/>
      <c r="AC49" s="703"/>
      <c r="AD49" s="703"/>
      <c r="AE49" s="704"/>
      <c r="AF49" s="705"/>
      <c r="AG49" s="706"/>
      <c r="AH49" s="706"/>
      <c r="AI49" s="706"/>
      <c r="AJ49" s="707"/>
      <c r="AK49" s="708"/>
      <c r="AL49" s="703"/>
      <c r="AM49" s="703"/>
      <c r="AN49" s="703"/>
      <c r="AO49" s="703"/>
      <c r="AP49" s="703"/>
      <c r="AQ49" s="703"/>
      <c r="AR49" s="703"/>
      <c r="AS49" s="703"/>
      <c r="AT49" s="703"/>
      <c r="AU49" s="703"/>
      <c r="AV49" s="703"/>
      <c r="AW49" s="703"/>
      <c r="AX49" s="703"/>
      <c r="AY49" s="703"/>
      <c r="AZ49" s="747"/>
      <c r="BA49" s="747"/>
      <c r="BB49" s="747"/>
      <c r="BC49" s="747"/>
      <c r="BD49" s="747"/>
      <c r="BE49" s="709"/>
      <c r="BF49" s="709"/>
      <c r="BG49" s="709"/>
      <c r="BH49" s="709"/>
      <c r="BI49" s="710"/>
      <c r="BJ49" s="56"/>
      <c r="BK49" s="56"/>
      <c r="BL49" s="56"/>
      <c r="BM49" s="56"/>
      <c r="BN49" s="56"/>
      <c r="BO49" s="55"/>
      <c r="BP49" s="55"/>
      <c r="BQ49" s="52">
        <v>43</v>
      </c>
      <c r="BR49" s="72"/>
      <c r="BS49" s="699"/>
      <c r="BT49" s="700"/>
      <c r="BU49" s="700"/>
      <c r="BV49" s="700"/>
      <c r="BW49" s="700"/>
      <c r="BX49" s="700"/>
      <c r="BY49" s="700"/>
      <c r="BZ49" s="700"/>
      <c r="CA49" s="700"/>
      <c r="CB49" s="700"/>
      <c r="CC49" s="700"/>
      <c r="CD49" s="700"/>
      <c r="CE49" s="700"/>
      <c r="CF49" s="700"/>
      <c r="CG49" s="701"/>
      <c r="CH49" s="711"/>
      <c r="CI49" s="706"/>
      <c r="CJ49" s="706"/>
      <c r="CK49" s="706"/>
      <c r="CL49" s="712"/>
      <c r="CM49" s="711"/>
      <c r="CN49" s="706"/>
      <c r="CO49" s="706"/>
      <c r="CP49" s="706"/>
      <c r="CQ49" s="712"/>
      <c r="CR49" s="711"/>
      <c r="CS49" s="706"/>
      <c r="CT49" s="706"/>
      <c r="CU49" s="706"/>
      <c r="CV49" s="712"/>
      <c r="CW49" s="711"/>
      <c r="CX49" s="706"/>
      <c r="CY49" s="706"/>
      <c r="CZ49" s="706"/>
      <c r="DA49" s="712"/>
      <c r="DB49" s="711"/>
      <c r="DC49" s="706"/>
      <c r="DD49" s="706"/>
      <c r="DE49" s="706"/>
      <c r="DF49" s="712"/>
      <c r="DG49" s="711"/>
      <c r="DH49" s="706"/>
      <c r="DI49" s="706"/>
      <c r="DJ49" s="706"/>
      <c r="DK49" s="712"/>
      <c r="DL49" s="711"/>
      <c r="DM49" s="706"/>
      <c r="DN49" s="706"/>
      <c r="DO49" s="706"/>
      <c r="DP49" s="712"/>
      <c r="DQ49" s="711"/>
      <c r="DR49" s="706"/>
      <c r="DS49" s="706"/>
      <c r="DT49" s="706"/>
      <c r="DU49" s="712"/>
      <c r="DV49" s="699"/>
      <c r="DW49" s="700"/>
      <c r="DX49" s="700"/>
      <c r="DY49" s="700"/>
      <c r="DZ49" s="713"/>
      <c r="EA49" s="48"/>
    </row>
    <row r="50" spans="1:131" ht="26.25" customHeight="1" x14ac:dyDescent="0.2">
      <c r="A50" s="52">
        <v>23</v>
      </c>
      <c r="B50" s="699"/>
      <c r="C50" s="700"/>
      <c r="D50" s="700"/>
      <c r="E50" s="700"/>
      <c r="F50" s="700"/>
      <c r="G50" s="700"/>
      <c r="H50" s="700"/>
      <c r="I50" s="700"/>
      <c r="J50" s="700"/>
      <c r="K50" s="700"/>
      <c r="L50" s="700"/>
      <c r="M50" s="700"/>
      <c r="N50" s="700"/>
      <c r="O50" s="700"/>
      <c r="P50" s="701"/>
      <c r="Q50" s="748"/>
      <c r="R50" s="749"/>
      <c r="S50" s="749"/>
      <c r="T50" s="749"/>
      <c r="U50" s="749"/>
      <c r="V50" s="749"/>
      <c r="W50" s="749"/>
      <c r="X50" s="749"/>
      <c r="Y50" s="749"/>
      <c r="Z50" s="749"/>
      <c r="AA50" s="749"/>
      <c r="AB50" s="749"/>
      <c r="AC50" s="749"/>
      <c r="AD50" s="749"/>
      <c r="AE50" s="750"/>
      <c r="AF50" s="705"/>
      <c r="AG50" s="706"/>
      <c r="AH50" s="706"/>
      <c r="AI50" s="706"/>
      <c r="AJ50" s="707"/>
      <c r="AK50" s="751"/>
      <c r="AL50" s="749"/>
      <c r="AM50" s="749"/>
      <c r="AN50" s="749"/>
      <c r="AO50" s="749"/>
      <c r="AP50" s="749"/>
      <c r="AQ50" s="749"/>
      <c r="AR50" s="749"/>
      <c r="AS50" s="749"/>
      <c r="AT50" s="749"/>
      <c r="AU50" s="749"/>
      <c r="AV50" s="749"/>
      <c r="AW50" s="749"/>
      <c r="AX50" s="749"/>
      <c r="AY50" s="749"/>
      <c r="AZ50" s="752"/>
      <c r="BA50" s="752"/>
      <c r="BB50" s="752"/>
      <c r="BC50" s="752"/>
      <c r="BD50" s="752"/>
      <c r="BE50" s="709"/>
      <c r="BF50" s="709"/>
      <c r="BG50" s="709"/>
      <c r="BH50" s="709"/>
      <c r="BI50" s="710"/>
      <c r="BJ50" s="56"/>
      <c r="BK50" s="56"/>
      <c r="BL50" s="56"/>
      <c r="BM50" s="56"/>
      <c r="BN50" s="56"/>
      <c r="BO50" s="55"/>
      <c r="BP50" s="55"/>
      <c r="BQ50" s="52">
        <v>44</v>
      </c>
      <c r="BR50" s="72"/>
      <c r="BS50" s="699"/>
      <c r="BT50" s="700"/>
      <c r="BU50" s="700"/>
      <c r="BV50" s="700"/>
      <c r="BW50" s="700"/>
      <c r="BX50" s="700"/>
      <c r="BY50" s="700"/>
      <c r="BZ50" s="700"/>
      <c r="CA50" s="700"/>
      <c r="CB50" s="700"/>
      <c r="CC50" s="700"/>
      <c r="CD50" s="700"/>
      <c r="CE50" s="700"/>
      <c r="CF50" s="700"/>
      <c r="CG50" s="701"/>
      <c r="CH50" s="711"/>
      <c r="CI50" s="706"/>
      <c r="CJ50" s="706"/>
      <c r="CK50" s="706"/>
      <c r="CL50" s="712"/>
      <c r="CM50" s="711"/>
      <c r="CN50" s="706"/>
      <c r="CO50" s="706"/>
      <c r="CP50" s="706"/>
      <c r="CQ50" s="712"/>
      <c r="CR50" s="711"/>
      <c r="CS50" s="706"/>
      <c r="CT50" s="706"/>
      <c r="CU50" s="706"/>
      <c r="CV50" s="712"/>
      <c r="CW50" s="711"/>
      <c r="CX50" s="706"/>
      <c r="CY50" s="706"/>
      <c r="CZ50" s="706"/>
      <c r="DA50" s="712"/>
      <c r="DB50" s="711"/>
      <c r="DC50" s="706"/>
      <c r="DD50" s="706"/>
      <c r="DE50" s="706"/>
      <c r="DF50" s="712"/>
      <c r="DG50" s="711"/>
      <c r="DH50" s="706"/>
      <c r="DI50" s="706"/>
      <c r="DJ50" s="706"/>
      <c r="DK50" s="712"/>
      <c r="DL50" s="711"/>
      <c r="DM50" s="706"/>
      <c r="DN50" s="706"/>
      <c r="DO50" s="706"/>
      <c r="DP50" s="712"/>
      <c r="DQ50" s="711"/>
      <c r="DR50" s="706"/>
      <c r="DS50" s="706"/>
      <c r="DT50" s="706"/>
      <c r="DU50" s="712"/>
      <c r="DV50" s="699"/>
      <c r="DW50" s="700"/>
      <c r="DX50" s="700"/>
      <c r="DY50" s="700"/>
      <c r="DZ50" s="713"/>
      <c r="EA50" s="48"/>
    </row>
    <row r="51" spans="1:131" ht="26.25" customHeight="1" x14ac:dyDescent="0.2">
      <c r="A51" s="52">
        <v>24</v>
      </c>
      <c r="B51" s="699"/>
      <c r="C51" s="700"/>
      <c r="D51" s="700"/>
      <c r="E51" s="700"/>
      <c r="F51" s="700"/>
      <c r="G51" s="700"/>
      <c r="H51" s="700"/>
      <c r="I51" s="700"/>
      <c r="J51" s="700"/>
      <c r="K51" s="700"/>
      <c r="L51" s="700"/>
      <c r="M51" s="700"/>
      <c r="N51" s="700"/>
      <c r="O51" s="700"/>
      <c r="P51" s="701"/>
      <c r="Q51" s="748"/>
      <c r="R51" s="749"/>
      <c r="S51" s="749"/>
      <c r="T51" s="749"/>
      <c r="U51" s="749"/>
      <c r="V51" s="749"/>
      <c r="W51" s="749"/>
      <c r="X51" s="749"/>
      <c r="Y51" s="749"/>
      <c r="Z51" s="749"/>
      <c r="AA51" s="749"/>
      <c r="AB51" s="749"/>
      <c r="AC51" s="749"/>
      <c r="AD51" s="749"/>
      <c r="AE51" s="750"/>
      <c r="AF51" s="705"/>
      <c r="AG51" s="706"/>
      <c r="AH51" s="706"/>
      <c r="AI51" s="706"/>
      <c r="AJ51" s="707"/>
      <c r="AK51" s="751"/>
      <c r="AL51" s="749"/>
      <c r="AM51" s="749"/>
      <c r="AN51" s="749"/>
      <c r="AO51" s="749"/>
      <c r="AP51" s="749"/>
      <c r="AQ51" s="749"/>
      <c r="AR51" s="749"/>
      <c r="AS51" s="749"/>
      <c r="AT51" s="749"/>
      <c r="AU51" s="749"/>
      <c r="AV51" s="749"/>
      <c r="AW51" s="749"/>
      <c r="AX51" s="749"/>
      <c r="AY51" s="749"/>
      <c r="AZ51" s="752"/>
      <c r="BA51" s="752"/>
      <c r="BB51" s="752"/>
      <c r="BC51" s="752"/>
      <c r="BD51" s="752"/>
      <c r="BE51" s="709"/>
      <c r="BF51" s="709"/>
      <c r="BG51" s="709"/>
      <c r="BH51" s="709"/>
      <c r="BI51" s="710"/>
      <c r="BJ51" s="56"/>
      <c r="BK51" s="56"/>
      <c r="BL51" s="56"/>
      <c r="BM51" s="56"/>
      <c r="BN51" s="56"/>
      <c r="BO51" s="55"/>
      <c r="BP51" s="55"/>
      <c r="BQ51" s="52">
        <v>45</v>
      </c>
      <c r="BR51" s="72"/>
      <c r="BS51" s="699"/>
      <c r="BT51" s="700"/>
      <c r="BU51" s="700"/>
      <c r="BV51" s="700"/>
      <c r="BW51" s="700"/>
      <c r="BX51" s="700"/>
      <c r="BY51" s="700"/>
      <c r="BZ51" s="700"/>
      <c r="CA51" s="700"/>
      <c r="CB51" s="700"/>
      <c r="CC51" s="700"/>
      <c r="CD51" s="700"/>
      <c r="CE51" s="700"/>
      <c r="CF51" s="700"/>
      <c r="CG51" s="701"/>
      <c r="CH51" s="711"/>
      <c r="CI51" s="706"/>
      <c r="CJ51" s="706"/>
      <c r="CK51" s="706"/>
      <c r="CL51" s="712"/>
      <c r="CM51" s="711"/>
      <c r="CN51" s="706"/>
      <c r="CO51" s="706"/>
      <c r="CP51" s="706"/>
      <c r="CQ51" s="712"/>
      <c r="CR51" s="711"/>
      <c r="CS51" s="706"/>
      <c r="CT51" s="706"/>
      <c r="CU51" s="706"/>
      <c r="CV51" s="712"/>
      <c r="CW51" s="711"/>
      <c r="CX51" s="706"/>
      <c r="CY51" s="706"/>
      <c r="CZ51" s="706"/>
      <c r="DA51" s="712"/>
      <c r="DB51" s="711"/>
      <c r="DC51" s="706"/>
      <c r="DD51" s="706"/>
      <c r="DE51" s="706"/>
      <c r="DF51" s="712"/>
      <c r="DG51" s="711"/>
      <c r="DH51" s="706"/>
      <c r="DI51" s="706"/>
      <c r="DJ51" s="706"/>
      <c r="DK51" s="712"/>
      <c r="DL51" s="711"/>
      <c r="DM51" s="706"/>
      <c r="DN51" s="706"/>
      <c r="DO51" s="706"/>
      <c r="DP51" s="712"/>
      <c r="DQ51" s="711"/>
      <c r="DR51" s="706"/>
      <c r="DS51" s="706"/>
      <c r="DT51" s="706"/>
      <c r="DU51" s="712"/>
      <c r="DV51" s="699"/>
      <c r="DW51" s="700"/>
      <c r="DX51" s="700"/>
      <c r="DY51" s="700"/>
      <c r="DZ51" s="713"/>
      <c r="EA51" s="48"/>
    </row>
    <row r="52" spans="1:131" ht="26.25" customHeight="1" x14ac:dyDescent="0.2">
      <c r="A52" s="52">
        <v>25</v>
      </c>
      <c r="B52" s="699"/>
      <c r="C52" s="700"/>
      <c r="D52" s="700"/>
      <c r="E52" s="700"/>
      <c r="F52" s="700"/>
      <c r="G52" s="700"/>
      <c r="H52" s="700"/>
      <c r="I52" s="700"/>
      <c r="J52" s="700"/>
      <c r="K52" s="700"/>
      <c r="L52" s="700"/>
      <c r="M52" s="700"/>
      <c r="N52" s="700"/>
      <c r="O52" s="700"/>
      <c r="P52" s="701"/>
      <c r="Q52" s="748"/>
      <c r="R52" s="749"/>
      <c r="S52" s="749"/>
      <c r="T52" s="749"/>
      <c r="U52" s="749"/>
      <c r="V52" s="749"/>
      <c r="W52" s="749"/>
      <c r="X52" s="749"/>
      <c r="Y52" s="749"/>
      <c r="Z52" s="749"/>
      <c r="AA52" s="749"/>
      <c r="AB52" s="749"/>
      <c r="AC52" s="749"/>
      <c r="AD52" s="749"/>
      <c r="AE52" s="750"/>
      <c r="AF52" s="705"/>
      <c r="AG52" s="706"/>
      <c r="AH52" s="706"/>
      <c r="AI52" s="706"/>
      <c r="AJ52" s="707"/>
      <c r="AK52" s="751"/>
      <c r="AL52" s="749"/>
      <c r="AM52" s="749"/>
      <c r="AN52" s="749"/>
      <c r="AO52" s="749"/>
      <c r="AP52" s="749"/>
      <c r="AQ52" s="749"/>
      <c r="AR52" s="749"/>
      <c r="AS52" s="749"/>
      <c r="AT52" s="749"/>
      <c r="AU52" s="749"/>
      <c r="AV52" s="749"/>
      <c r="AW52" s="749"/>
      <c r="AX52" s="749"/>
      <c r="AY52" s="749"/>
      <c r="AZ52" s="752"/>
      <c r="BA52" s="752"/>
      <c r="BB52" s="752"/>
      <c r="BC52" s="752"/>
      <c r="BD52" s="752"/>
      <c r="BE52" s="709"/>
      <c r="BF52" s="709"/>
      <c r="BG52" s="709"/>
      <c r="BH52" s="709"/>
      <c r="BI52" s="710"/>
      <c r="BJ52" s="56"/>
      <c r="BK52" s="56"/>
      <c r="BL52" s="56"/>
      <c r="BM52" s="56"/>
      <c r="BN52" s="56"/>
      <c r="BO52" s="55"/>
      <c r="BP52" s="55"/>
      <c r="BQ52" s="52">
        <v>46</v>
      </c>
      <c r="BR52" s="72"/>
      <c r="BS52" s="699"/>
      <c r="BT52" s="700"/>
      <c r="BU52" s="700"/>
      <c r="BV52" s="700"/>
      <c r="BW52" s="700"/>
      <c r="BX52" s="700"/>
      <c r="BY52" s="700"/>
      <c r="BZ52" s="700"/>
      <c r="CA52" s="700"/>
      <c r="CB52" s="700"/>
      <c r="CC52" s="700"/>
      <c r="CD52" s="700"/>
      <c r="CE52" s="700"/>
      <c r="CF52" s="700"/>
      <c r="CG52" s="701"/>
      <c r="CH52" s="711"/>
      <c r="CI52" s="706"/>
      <c r="CJ52" s="706"/>
      <c r="CK52" s="706"/>
      <c r="CL52" s="712"/>
      <c r="CM52" s="711"/>
      <c r="CN52" s="706"/>
      <c r="CO52" s="706"/>
      <c r="CP52" s="706"/>
      <c r="CQ52" s="712"/>
      <c r="CR52" s="711"/>
      <c r="CS52" s="706"/>
      <c r="CT52" s="706"/>
      <c r="CU52" s="706"/>
      <c r="CV52" s="712"/>
      <c r="CW52" s="711"/>
      <c r="CX52" s="706"/>
      <c r="CY52" s="706"/>
      <c r="CZ52" s="706"/>
      <c r="DA52" s="712"/>
      <c r="DB52" s="711"/>
      <c r="DC52" s="706"/>
      <c r="DD52" s="706"/>
      <c r="DE52" s="706"/>
      <c r="DF52" s="712"/>
      <c r="DG52" s="711"/>
      <c r="DH52" s="706"/>
      <c r="DI52" s="706"/>
      <c r="DJ52" s="706"/>
      <c r="DK52" s="712"/>
      <c r="DL52" s="711"/>
      <c r="DM52" s="706"/>
      <c r="DN52" s="706"/>
      <c r="DO52" s="706"/>
      <c r="DP52" s="712"/>
      <c r="DQ52" s="711"/>
      <c r="DR52" s="706"/>
      <c r="DS52" s="706"/>
      <c r="DT52" s="706"/>
      <c r="DU52" s="712"/>
      <c r="DV52" s="699"/>
      <c r="DW52" s="700"/>
      <c r="DX52" s="700"/>
      <c r="DY52" s="700"/>
      <c r="DZ52" s="713"/>
      <c r="EA52" s="48"/>
    </row>
    <row r="53" spans="1:131" ht="26.25" customHeight="1" x14ac:dyDescent="0.2">
      <c r="A53" s="52">
        <v>26</v>
      </c>
      <c r="B53" s="699"/>
      <c r="C53" s="700"/>
      <c r="D53" s="700"/>
      <c r="E53" s="700"/>
      <c r="F53" s="700"/>
      <c r="G53" s="700"/>
      <c r="H53" s="700"/>
      <c r="I53" s="700"/>
      <c r="J53" s="700"/>
      <c r="K53" s="700"/>
      <c r="L53" s="700"/>
      <c r="M53" s="700"/>
      <c r="N53" s="700"/>
      <c r="O53" s="700"/>
      <c r="P53" s="701"/>
      <c r="Q53" s="748"/>
      <c r="R53" s="749"/>
      <c r="S53" s="749"/>
      <c r="T53" s="749"/>
      <c r="U53" s="749"/>
      <c r="V53" s="749"/>
      <c r="W53" s="749"/>
      <c r="X53" s="749"/>
      <c r="Y53" s="749"/>
      <c r="Z53" s="749"/>
      <c r="AA53" s="749"/>
      <c r="AB53" s="749"/>
      <c r="AC53" s="749"/>
      <c r="AD53" s="749"/>
      <c r="AE53" s="750"/>
      <c r="AF53" s="705"/>
      <c r="AG53" s="706"/>
      <c r="AH53" s="706"/>
      <c r="AI53" s="706"/>
      <c r="AJ53" s="707"/>
      <c r="AK53" s="751"/>
      <c r="AL53" s="749"/>
      <c r="AM53" s="749"/>
      <c r="AN53" s="749"/>
      <c r="AO53" s="749"/>
      <c r="AP53" s="749"/>
      <c r="AQ53" s="749"/>
      <c r="AR53" s="749"/>
      <c r="AS53" s="749"/>
      <c r="AT53" s="749"/>
      <c r="AU53" s="749"/>
      <c r="AV53" s="749"/>
      <c r="AW53" s="749"/>
      <c r="AX53" s="749"/>
      <c r="AY53" s="749"/>
      <c r="AZ53" s="752"/>
      <c r="BA53" s="752"/>
      <c r="BB53" s="752"/>
      <c r="BC53" s="752"/>
      <c r="BD53" s="752"/>
      <c r="BE53" s="709"/>
      <c r="BF53" s="709"/>
      <c r="BG53" s="709"/>
      <c r="BH53" s="709"/>
      <c r="BI53" s="710"/>
      <c r="BJ53" s="56"/>
      <c r="BK53" s="56"/>
      <c r="BL53" s="56"/>
      <c r="BM53" s="56"/>
      <c r="BN53" s="56"/>
      <c r="BO53" s="55"/>
      <c r="BP53" s="55"/>
      <c r="BQ53" s="52">
        <v>47</v>
      </c>
      <c r="BR53" s="72"/>
      <c r="BS53" s="699"/>
      <c r="BT53" s="700"/>
      <c r="BU53" s="700"/>
      <c r="BV53" s="700"/>
      <c r="BW53" s="700"/>
      <c r="BX53" s="700"/>
      <c r="BY53" s="700"/>
      <c r="BZ53" s="700"/>
      <c r="CA53" s="700"/>
      <c r="CB53" s="700"/>
      <c r="CC53" s="700"/>
      <c r="CD53" s="700"/>
      <c r="CE53" s="700"/>
      <c r="CF53" s="700"/>
      <c r="CG53" s="701"/>
      <c r="CH53" s="711"/>
      <c r="CI53" s="706"/>
      <c r="CJ53" s="706"/>
      <c r="CK53" s="706"/>
      <c r="CL53" s="712"/>
      <c r="CM53" s="711"/>
      <c r="CN53" s="706"/>
      <c r="CO53" s="706"/>
      <c r="CP53" s="706"/>
      <c r="CQ53" s="712"/>
      <c r="CR53" s="711"/>
      <c r="CS53" s="706"/>
      <c r="CT53" s="706"/>
      <c r="CU53" s="706"/>
      <c r="CV53" s="712"/>
      <c r="CW53" s="711"/>
      <c r="CX53" s="706"/>
      <c r="CY53" s="706"/>
      <c r="CZ53" s="706"/>
      <c r="DA53" s="712"/>
      <c r="DB53" s="711"/>
      <c r="DC53" s="706"/>
      <c r="DD53" s="706"/>
      <c r="DE53" s="706"/>
      <c r="DF53" s="712"/>
      <c r="DG53" s="711"/>
      <c r="DH53" s="706"/>
      <c r="DI53" s="706"/>
      <c r="DJ53" s="706"/>
      <c r="DK53" s="712"/>
      <c r="DL53" s="711"/>
      <c r="DM53" s="706"/>
      <c r="DN53" s="706"/>
      <c r="DO53" s="706"/>
      <c r="DP53" s="712"/>
      <c r="DQ53" s="711"/>
      <c r="DR53" s="706"/>
      <c r="DS53" s="706"/>
      <c r="DT53" s="706"/>
      <c r="DU53" s="712"/>
      <c r="DV53" s="699"/>
      <c r="DW53" s="700"/>
      <c r="DX53" s="700"/>
      <c r="DY53" s="700"/>
      <c r="DZ53" s="713"/>
      <c r="EA53" s="48"/>
    </row>
    <row r="54" spans="1:131" ht="26.25" customHeight="1" x14ac:dyDescent="0.2">
      <c r="A54" s="52">
        <v>27</v>
      </c>
      <c r="B54" s="699"/>
      <c r="C54" s="700"/>
      <c r="D54" s="700"/>
      <c r="E54" s="700"/>
      <c r="F54" s="700"/>
      <c r="G54" s="700"/>
      <c r="H54" s="700"/>
      <c r="I54" s="700"/>
      <c r="J54" s="700"/>
      <c r="K54" s="700"/>
      <c r="L54" s="700"/>
      <c r="M54" s="700"/>
      <c r="N54" s="700"/>
      <c r="O54" s="700"/>
      <c r="P54" s="701"/>
      <c r="Q54" s="748"/>
      <c r="R54" s="749"/>
      <c r="S54" s="749"/>
      <c r="T54" s="749"/>
      <c r="U54" s="749"/>
      <c r="V54" s="749"/>
      <c r="W54" s="749"/>
      <c r="X54" s="749"/>
      <c r="Y54" s="749"/>
      <c r="Z54" s="749"/>
      <c r="AA54" s="749"/>
      <c r="AB54" s="749"/>
      <c r="AC54" s="749"/>
      <c r="AD54" s="749"/>
      <c r="AE54" s="750"/>
      <c r="AF54" s="705"/>
      <c r="AG54" s="706"/>
      <c r="AH54" s="706"/>
      <c r="AI54" s="706"/>
      <c r="AJ54" s="707"/>
      <c r="AK54" s="751"/>
      <c r="AL54" s="749"/>
      <c r="AM54" s="749"/>
      <c r="AN54" s="749"/>
      <c r="AO54" s="749"/>
      <c r="AP54" s="749"/>
      <c r="AQ54" s="749"/>
      <c r="AR54" s="749"/>
      <c r="AS54" s="749"/>
      <c r="AT54" s="749"/>
      <c r="AU54" s="749"/>
      <c r="AV54" s="749"/>
      <c r="AW54" s="749"/>
      <c r="AX54" s="749"/>
      <c r="AY54" s="749"/>
      <c r="AZ54" s="752"/>
      <c r="BA54" s="752"/>
      <c r="BB54" s="752"/>
      <c r="BC54" s="752"/>
      <c r="BD54" s="752"/>
      <c r="BE54" s="709"/>
      <c r="BF54" s="709"/>
      <c r="BG54" s="709"/>
      <c r="BH54" s="709"/>
      <c r="BI54" s="710"/>
      <c r="BJ54" s="56"/>
      <c r="BK54" s="56"/>
      <c r="BL54" s="56"/>
      <c r="BM54" s="56"/>
      <c r="BN54" s="56"/>
      <c r="BO54" s="55"/>
      <c r="BP54" s="55"/>
      <c r="BQ54" s="52">
        <v>48</v>
      </c>
      <c r="BR54" s="72"/>
      <c r="BS54" s="699"/>
      <c r="BT54" s="700"/>
      <c r="BU54" s="700"/>
      <c r="BV54" s="700"/>
      <c r="BW54" s="700"/>
      <c r="BX54" s="700"/>
      <c r="BY54" s="700"/>
      <c r="BZ54" s="700"/>
      <c r="CA54" s="700"/>
      <c r="CB54" s="700"/>
      <c r="CC54" s="700"/>
      <c r="CD54" s="700"/>
      <c r="CE54" s="700"/>
      <c r="CF54" s="700"/>
      <c r="CG54" s="701"/>
      <c r="CH54" s="711"/>
      <c r="CI54" s="706"/>
      <c r="CJ54" s="706"/>
      <c r="CK54" s="706"/>
      <c r="CL54" s="712"/>
      <c r="CM54" s="711"/>
      <c r="CN54" s="706"/>
      <c r="CO54" s="706"/>
      <c r="CP54" s="706"/>
      <c r="CQ54" s="712"/>
      <c r="CR54" s="711"/>
      <c r="CS54" s="706"/>
      <c r="CT54" s="706"/>
      <c r="CU54" s="706"/>
      <c r="CV54" s="712"/>
      <c r="CW54" s="711"/>
      <c r="CX54" s="706"/>
      <c r="CY54" s="706"/>
      <c r="CZ54" s="706"/>
      <c r="DA54" s="712"/>
      <c r="DB54" s="711"/>
      <c r="DC54" s="706"/>
      <c r="DD54" s="706"/>
      <c r="DE54" s="706"/>
      <c r="DF54" s="712"/>
      <c r="DG54" s="711"/>
      <c r="DH54" s="706"/>
      <c r="DI54" s="706"/>
      <c r="DJ54" s="706"/>
      <c r="DK54" s="712"/>
      <c r="DL54" s="711"/>
      <c r="DM54" s="706"/>
      <c r="DN54" s="706"/>
      <c r="DO54" s="706"/>
      <c r="DP54" s="712"/>
      <c r="DQ54" s="711"/>
      <c r="DR54" s="706"/>
      <c r="DS54" s="706"/>
      <c r="DT54" s="706"/>
      <c r="DU54" s="712"/>
      <c r="DV54" s="699"/>
      <c r="DW54" s="700"/>
      <c r="DX54" s="700"/>
      <c r="DY54" s="700"/>
      <c r="DZ54" s="713"/>
      <c r="EA54" s="48"/>
    </row>
    <row r="55" spans="1:131" ht="26.25" customHeight="1" x14ac:dyDescent="0.2">
      <c r="A55" s="52">
        <v>28</v>
      </c>
      <c r="B55" s="699"/>
      <c r="C55" s="700"/>
      <c r="D55" s="700"/>
      <c r="E55" s="700"/>
      <c r="F55" s="700"/>
      <c r="G55" s="700"/>
      <c r="H55" s="700"/>
      <c r="I55" s="700"/>
      <c r="J55" s="700"/>
      <c r="K55" s="700"/>
      <c r="L55" s="700"/>
      <c r="M55" s="700"/>
      <c r="N55" s="700"/>
      <c r="O55" s="700"/>
      <c r="P55" s="701"/>
      <c r="Q55" s="748"/>
      <c r="R55" s="749"/>
      <c r="S55" s="749"/>
      <c r="T55" s="749"/>
      <c r="U55" s="749"/>
      <c r="V55" s="749"/>
      <c r="W55" s="749"/>
      <c r="X55" s="749"/>
      <c r="Y55" s="749"/>
      <c r="Z55" s="749"/>
      <c r="AA55" s="749"/>
      <c r="AB55" s="749"/>
      <c r="AC55" s="749"/>
      <c r="AD55" s="749"/>
      <c r="AE55" s="750"/>
      <c r="AF55" s="705"/>
      <c r="AG55" s="706"/>
      <c r="AH55" s="706"/>
      <c r="AI55" s="706"/>
      <c r="AJ55" s="707"/>
      <c r="AK55" s="751"/>
      <c r="AL55" s="749"/>
      <c r="AM55" s="749"/>
      <c r="AN55" s="749"/>
      <c r="AO55" s="749"/>
      <c r="AP55" s="749"/>
      <c r="AQ55" s="749"/>
      <c r="AR55" s="749"/>
      <c r="AS55" s="749"/>
      <c r="AT55" s="749"/>
      <c r="AU55" s="749"/>
      <c r="AV55" s="749"/>
      <c r="AW55" s="749"/>
      <c r="AX55" s="749"/>
      <c r="AY55" s="749"/>
      <c r="AZ55" s="752"/>
      <c r="BA55" s="752"/>
      <c r="BB55" s="752"/>
      <c r="BC55" s="752"/>
      <c r="BD55" s="752"/>
      <c r="BE55" s="709"/>
      <c r="BF55" s="709"/>
      <c r="BG55" s="709"/>
      <c r="BH55" s="709"/>
      <c r="BI55" s="710"/>
      <c r="BJ55" s="56"/>
      <c r="BK55" s="56"/>
      <c r="BL55" s="56"/>
      <c r="BM55" s="56"/>
      <c r="BN55" s="56"/>
      <c r="BO55" s="55"/>
      <c r="BP55" s="55"/>
      <c r="BQ55" s="52">
        <v>49</v>
      </c>
      <c r="BR55" s="72"/>
      <c r="BS55" s="699"/>
      <c r="BT55" s="700"/>
      <c r="BU55" s="700"/>
      <c r="BV55" s="700"/>
      <c r="BW55" s="700"/>
      <c r="BX55" s="700"/>
      <c r="BY55" s="700"/>
      <c r="BZ55" s="700"/>
      <c r="CA55" s="700"/>
      <c r="CB55" s="700"/>
      <c r="CC55" s="700"/>
      <c r="CD55" s="700"/>
      <c r="CE55" s="700"/>
      <c r="CF55" s="700"/>
      <c r="CG55" s="701"/>
      <c r="CH55" s="711"/>
      <c r="CI55" s="706"/>
      <c r="CJ55" s="706"/>
      <c r="CK55" s="706"/>
      <c r="CL55" s="712"/>
      <c r="CM55" s="711"/>
      <c r="CN55" s="706"/>
      <c r="CO55" s="706"/>
      <c r="CP55" s="706"/>
      <c r="CQ55" s="712"/>
      <c r="CR55" s="711"/>
      <c r="CS55" s="706"/>
      <c r="CT55" s="706"/>
      <c r="CU55" s="706"/>
      <c r="CV55" s="712"/>
      <c r="CW55" s="711"/>
      <c r="CX55" s="706"/>
      <c r="CY55" s="706"/>
      <c r="CZ55" s="706"/>
      <c r="DA55" s="712"/>
      <c r="DB55" s="711"/>
      <c r="DC55" s="706"/>
      <c r="DD55" s="706"/>
      <c r="DE55" s="706"/>
      <c r="DF55" s="712"/>
      <c r="DG55" s="711"/>
      <c r="DH55" s="706"/>
      <c r="DI55" s="706"/>
      <c r="DJ55" s="706"/>
      <c r="DK55" s="712"/>
      <c r="DL55" s="711"/>
      <c r="DM55" s="706"/>
      <c r="DN55" s="706"/>
      <c r="DO55" s="706"/>
      <c r="DP55" s="712"/>
      <c r="DQ55" s="711"/>
      <c r="DR55" s="706"/>
      <c r="DS55" s="706"/>
      <c r="DT55" s="706"/>
      <c r="DU55" s="712"/>
      <c r="DV55" s="699"/>
      <c r="DW55" s="700"/>
      <c r="DX55" s="700"/>
      <c r="DY55" s="700"/>
      <c r="DZ55" s="713"/>
      <c r="EA55" s="48"/>
    </row>
    <row r="56" spans="1:131" ht="26.25" customHeight="1" x14ac:dyDescent="0.2">
      <c r="A56" s="52">
        <v>29</v>
      </c>
      <c r="B56" s="699"/>
      <c r="C56" s="700"/>
      <c r="D56" s="700"/>
      <c r="E56" s="700"/>
      <c r="F56" s="700"/>
      <c r="G56" s="700"/>
      <c r="H56" s="700"/>
      <c r="I56" s="700"/>
      <c r="J56" s="700"/>
      <c r="K56" s="700"/>
      <c r="L56" s="700"/>
      <c r="M56" s="700"/>
      <c r="N56" s="700"/>
      <c r="O56" s="700"/>
      <c r="P56" s="701"/>
      <c r="Q56" s="748"/>
      <c r="R56" s="749"/>
      <c r="S56" s="749"/>
      <c r="T56" s="749"/>
      <c r="U56" s="749"/>
      <c r="V56" s="749"/>
      <c r="W56" s="749"/>
      <c r="X56" s="749"/>
      <c r="Y56" s="749"/>
      <c r="Z56" s="749"/>
      <c r="AA56" s="749"/>
      <c r="AB56" s="749"/>
      <c r="AC56" s="749"/>
      <c r="AD56" s="749"/>
      <c r="AE56" s="750"/>
      <c r="AF56" s="705"/>
      <c r="AG56" s="706"/>
      <c r="AH56" s="706"/>
      <c r="AI56" s="706"/>
      <c r="AJ56" s="707"/>
      <c r="AK56" s="751"/>
      <c r="AL56" s="749"/>
      <c r="AM56" s="749"/>
      <c r="AN56" s="749"/>
      <c r="AO56" s="749"/>
      <c r="AP56" s="749"/>
      <c r="AQ56" s="749"/>
      <c r="AR56" s="749"/>
      <c r="AS56" s="749"/>
      <c r="AT56" s="749"/>
      <c r="AU56" s="749"/>
      <c r="AV56" s="749"/>
      <c r="AW56" s="749"/>
      <c r="AX56" s="749"/>
      <c r="AY56" s="749"/>
      <c r="AZ56" s="752"/>
      <c r="BA56" s="752"/>
      <c r="BB56" s="752"/>
      <c r="BC56" s="752"/>
      <c r="BD56" s="752"/>
      <c r="BE56" s="709"/>
      <c r="BF56" s="709"/>
      <c r="BG56" s="709"/>
      <c r="BH56" s="709"/>
      <c r="BI56" s="710"/>
      <c r="BJ56" s="56"/>
      <c r="BK56" s="56"/>
      <c r="BL56" s="56"/>
      <c r="BM56" s="56"/>
      <c r="BN56" s="56"/>
      <c r="BO56" s="55"/>
      <c r="BP56" s="55"/>
      <c r="BQ56" s="52">
        <v>50</v>
      </c>
      <c r="BR56" s="72"/>
      <c r="BS56" s="699"/>
      <c r="BT56" s="700"/>
      <c r="BU56" s="700"/>
      <c r="BV56" s="700"/>
      <c r="BW56" s="700"/>
      <c r="BX56" s="700"/>
      <c r="BY56" s="700"/>
      <c r="BZ56" s="700"/>
      <c r="CA56" s="700"/>
      <c r="CB56" s="700"/>
      <c r="CC56" s="700"/>
      <c r="CD56" s="700"/>
      <c r="CE56" s="700"/>
      <c r="CF56" s="700"/>
      <c r="CG56" s="701"/>
      <c r="CH56" s="711"/>
      <c r="CI56" s="706"/>
      <c r="CJ56" s="706"/>
      <c r="CK56" s="706"/>
      <c r="CL56" s="712"/>
      <c r="CM56" s="711"/>
      <c r="CN56" s="706"/>
      <c r="CO56" s="706"/>
      <c r="CP56" s="706"/>
      <c r="CQ56" s="712"/>
      <c r="CR56" s="711"/>
      <c r="CS56" s="706"/>
      <c r="CT56" s="706"/>
      <c r="CU56" s="706"/>
      <c r="CV56" s="712"/>
      <c r="CW56" s="711"/>
      <c r="CX56" s="706"/>
      <c r="CY56" s="706"/>
      <c r="CZ56" s="706"/>
      <c r="DA56" s="712"/>
      <c r="DB56" s="711"/>
      <c r="DC56" s="706"/>
      <c r="DD56" s="706"/>
      <c r="DE56" s="706"/>
      <c r="DF56" s="712"/>
      <c r="DG56" s="711"/>
      <c r="DH56" s="706"/>
      <c r="DI56" s="706"/>
      <c r="DJ56" s="706"/>
      <c r="DK56" s="712"/>
      <c r="DL56" s="711"/>
      <c r="DM56" s="706"/>
      <c r="DN56" s="706"/>
      <c r="DO56" s="706"/>
      <c r="DP56" s="712"/>
      <c r="DQ56" s="711"/>
      <c r="DR56" s="706"/>
      <c r="DS56" s="706"/>
      <c r="DT56" s="706"/>
      <c r="DU56" s="712"/>
      <c r="DV56" s="699"/>
      <c r="DW56" s="700"/>
      <c r="DX56" s="700"/>
      <c r="DY56" s="700"/>
      <c r="DZ56" s="713"/>
      <c r="EA56" s="48"/>
    </row>
    <row r="57" spans="1:131" ht="26.25" customHeight="1" x14ac:dyDescent="0.2">
      <c r="A57" s="52">
        <v>30</v>
      </c>
      <c r="B57" s="699"/>
      <c r="C57" s="700"/>
      <c r="D57" s="700"/>
      <c r="E57" s="700"/>
      <c r="F57" s="700"/>
      <c r="G57" s="700"/>
      <c r="H57" s="700"/>
      <c r="I57" s="700"/>
      <c r="J57" s="700"/>
      <c r="K57" s="700"/>
      <c r="L57" s="700"/>
      <c r="M57" s="700"/>
      <c r="N57" s="700"/>
      <c r="O57" s="700"/>
      <c r="P57" s="701"/>
      <c r="Q57" s="748"/>
      <c r="R57" s="749"/>
      <c r="S57" s="749"/>
      <c r="T57" s="749"/>
      <c r="U57" s="749"/>
      <c r="V57" s="749"/>
      <c r="W57" s="749"/>
      <c r="X57" s="749"/>
      <c r="Y57" s="749"/>
      <c r="Z57" s="749"/>
      <c r="AA57" s="749"/>
      <c r="AB57" s="749"/>
      <c r="AC57" s="749"/>
      <c r="AD57" s="749"/>
      <c r="AE57" s="750"/>
      <c r="AF57" s="705"/>
      <c r="AG57" s="706"/>
      <c r="AH57" s="706"/>
      <c r="AI57" s="706"/>
      <c r="AJ57" s="707"/>
      <c r="AK57" s="751"/>
      <c r="AL57" s="749"/>
      <c r="AM57" s="749"/>
      <c r="AN57" s="749"/>
      <c r="AO57" s="749"/>
      <c r="AP57" s="749"/>
      <c r="AQ57" s="749"/>
      <c r="AR57" s="749"/>
      <c r="AS57" s="749"/>
      <c r="AT57" s="749"/>
      <c r="AU57" s="749"/>
      <c r="AV57" s="749"/>
      <c r="AW57" s="749"/>
      <c r="AX57" s="749"/>
      <c r="AY57" s="749"/>
      <c r="AZ57" s="752"/>
      <c r="BA57" s="752"/>
      <c r="BB57" s="752"/>
      <c r="BC57" s="752"/>
      <c r="BD57" s="752"/>
      <c r="BE57" s="709"/>
      <c r="BF57" s="709"/>
      <c r="BG57" s="709"/>
      <c r="BH57" s="709"/>
      <c r="BI57" s="710"/>
      <c r="BJ57" s="56"/>
      <c r="BK57" s="56"/>
      <c r="BL57" s="56"/>
      <c r="BM57" s="56"/>
      <c r="BN57" s="56"/>
      <c r="BO57" s="55"/>
      <c r="BP57" s="55"/>
      <c r="BQ57" s="52">
        <v>51</v>
      </c>
      <c r="BR57" s="72"/>
      <c r="BS57" s="699"/>
      <c r="BT57" s="700"/>
      <c r="BU57" s="700"/>
      <c r="BV57" s="700"/>
      <c r="BW57" s="700"/>
      <c r="BX57" s="700"/>
      <c r="BY57" s="700"/>
      <c r="BZ57" s="700"/>
      <c r="CA57" s="700"/>
      <c r="CB57" s="700"/>
      <c r="CC57" s="700"/>
      <c r="CD57" s="700"/>
      <c r="CE57" s="700"/>
      <c r="CF57" s="700"/>
      <c r="CG57" s="701"/>
      <c r="CH57" s="711"/>
      <c r="CI57" s="706"/>
      <c r="CJ57" s="706"/>
      <c r="CK57" s="706"/>
      <c r="CL57" s="712"/>
      <c r="CM57" s="711"/>
      <c r="CN57" s="706"/>
      <c r="CO57" s="706"/>
      <c r="CP57" s="706"/>
      <c r="CQ57" s="712"/>
      <c r="CR57" s="711"/>
      <c r="CS57" s="706"/>
      <c r="CT57" s="706"/>
      <c r="CU57" s="706"/>
      <c r="CV57" s="712"/>
      <c r="CW57" s="711"/>
      <c r="CX57" s="706"/>
      <c r="CY57" s="706"/>
      <c r="CZ57" s="706"/>
      <c r="DA57" s="712"/>
      <c r="DB57" s="711"/>
      <c r="DC57" s="706"/>
      <c r="DD57" s="706"/>
      <c r="DE57" s="706"/>
      <c r="DF57" s="712"/>
      <c r="DG57" s="711"/>
      <c r="DH57" s="706"/>
      <c r="DI57" s="706"/>
      <c r="DJ57" s="706"/>
      <c r="DK57" s="712"/>
      <c r="DL57" s="711"/>
      <c r="DM57" s="706"/>
      <c r="DN57" s="706"/>
      <c r="DO57" s="706"/>
      <c r="DP57" s="712"/>
      <c r="DQ57" s="711"/>
      <c r="DR57" s="706"/>
      <c r="DS57" s="706"/>
      <c r="DT57" s="706"/>
      <c r="DU57" s="712"/>
      <c r="DV57" s="699"/>
      <c r="DW57" s="700"/>
      <c r="DX57" s="700"/>
      <c r="DY57" s="700"/>
      <c r="DZ57" s="713"/>
      <c r="EA57" s="48"/>
    </row>
    <row r="58" spans="1:131" ht="26.25" customHeight="1" x14ac:dyDescent="0.2">
      <c r="A58" s="52">
        <v>31</v>
      </c>
      <c r="B58" s="699"/>
      <c r="C58" s="700"/>
      <c r="D58" s="700"/>
      <c r="E58" s="700"/>
      <c r="F58" s="700"/>
      <c r="G58" s="700"/>
      <c r="H58" s="700"/>
      <c r="I58" s="700"/>
      <c r="J58" s="700"/>
      <c r="K58" s="700"/>
      <c r="L58" s="700"/>
      <c r="M58" s="700"/>
      <c r="N58" s="700"/>
      <c r="O58" s="700"/>
      <c r="P58" s="701"/>
      <c r="Q58" s="748"/>
      <c r="R58" s="749"/>
      <c r="S58" s="749"/>
      <c r="T58" s="749"/>
      <c r="U58" s="749"/>
      <c r="V58" s="749"/>
      <c r="W58" s="749"/>
      <c r="X58" s="749"/>
      <c r="Y58" s="749"/>
      <c r="Z58" s="749"/>
      <c r="AA58" s="749"/>
      <c r="AB58" s="749"/>
      <c r="AC58" s="749"/>
      <c r="AD58" s="749"/>
      <c r="AE58" s="750"/>
      <c r="AF58" s="705"/>
      <c r="AG58" s="706"/>
      <c r="AH58" s="706"/>
      <c r="AI58" s="706"/>
      <c r="AJ58" s="707"/>
      <c r="AK58" s="751"/>
      <c r="AL58" s="749"/>
      <c r="AM58" s="749"/>
      <c r="AN58" s="749"/>
      <c r="AO58" s="749"/>
      <c r="AP58" s="749"/>
      <c r="AQ58" s="749"/>
      <c r="AR58" s="749"/>
      <c r="AS58" s="749"/>
      <c r="AT58" s="749"/>
      <c r="AU58" s="749"/>
      <c r="AV58" s="749"/>
      <c r="AW58" s="749"/>
      <c r="AX58" s="749"/>
      <c r="AY58" s="749"/>
      <c r="AZ58" s="752"/>
      <c r="BA58" s="752"/>
      <c r="BB58" s="752"/>
      <c r="BC58" s="752"/>
      <c r="BD58" s="752"/>
      <c r="BE58" s="709"/>
      <c r="BF58" s="709"/>
      <c r="BG58" s="709"/>
      <c r="BH58" s="709"/>
      <c r="BI58" s="710"/>
      <c r="BJ58" s="56"/>
      <c r="BK58" s="56"/>
      <c r="BL58" s="56"/>
      <c r="BM58" s="56"/>
      <c r="BN58" s="56"/>
      <c r="BO58" s="55"/>
      <c r="BP58" s="55"/>
      <c r="BQ58" s="52">
        <v>52</v>
      </c>
      <c r="BR58" s="72"/>
      <c r="BS58" s="699"/>
      <c r="BT58" s="700"/>
      <c r="BU58" s="700"/>
      <c r="BV58" s="700"/>
      <c r="BW58" s="700"/>
      <c r="BX58" s="700"/>
      <c r="BY58" s="700"/>
      <c r="BZ58" s="700"/>
      <c r="CA58" s="700"/>
      <c r="CB58" s="700"/>
      <c r="CC58" s="700"/>
      <c r="CD58" s="700"/>
      <c r="CE58" s="700"/>
      <c r="CF58" s="700"/>
      <c r="CG58" s="701"/>
      <c r="CH58" s="711"/>
      <c r="CI58" s="706"/>
      <c r="CJ58" s="706"/>
      <c r="CK58" s="706"/>
      <c r="CL58" s="712"/>
      <c r="CM58" s="711"/>
      <c r="CN58" s="706"/>
      <c r="CO58" s="706"/>
      <c r="CP58" s="706"/>
      <c r="CQ58" s="712"/>
      <c r="CR58" s="711"/>
      <c r="CS58" s="706"/>
      <c r="CT58" s="706"/>
      <c r="CU58" s="706"/>
      <c r="CV58" s="712"/>
      <c r="CW58" s="711"/>
      <c r="CX58" s="706"/>
      <c r="CY58" s="706"/>
      <c r="CZ58" s="706"/>
      <c r="DA58" s="712"/>
      <c r="DB58" s="711"/>
      <c r="DC58" s="706"/>
      <c r="DD58" s="706"/>
      <c r="DE58" s="706"/>
      <c r="DF58" s="712"/>
      <c r="DG58" s="711"/>
      <c r="DH58" s="706"/>
      <c r="DI58" s="706"/>
      <c r="DJ58" s="706"/>
      <c r="DK58" s="712"/>
      <c r="DL58" s="711"/>
      <c r="DM58" s="706"/>
      <c r="DN58" s="706"/>
      <c r="DO58" s="706"/>
      <c r="DP58" s="712"/>
      <c r="DQ58" s="711"/>
      <c r="DR58" s="706"/>
      <c r="DS58" s="706"/>
      <c r="DT58" s="706"/>
      <c r="DU58" s="712"/>
      <c r="DV58" s="699"/>
      <c r="DW58" s="700"/>
      <c r="DX58" s="700"/>
      <c r="DY58" s="700"/>
      <c r="DZ58" s="713"/>
      <c r="EA58" s="48"/>
    </row>
    <row r="59" spans="1:131" ht="26.25" customHeight="1" x14ac:dyDescent="0.2">
      <c r="A59" s="52">
        <v>32</v>
      </c>
      <c r="B59" s="699"/>
      <c r="C59" s="700"/>
      <c r="D59" s="700"/>
      <c r="E59" s="700"/>
      <c r="F59" s="700"/>
      <c r="G59" s="700"/>
      <c r="H59" s="700"/>
      <c r="I59" s="700"/>
      <c r="J59" s="700"/>
      <c r="K59" s="700"/>
      <c r="L59" s="700"/>
      <c r="M59" s="700"/>
      <c r="N59" s="700"/>
      <c r="O59" s="700"/>
      <c r="P59" s="701"/>
      <c r="Q59" s="748"/>
      <c r="R59" s="749"/>
      <c r="S59" s="749"/>
      <c r="T59" s="749"/>
      <c r="U59" s="749"/>
      <c r="V59" s="749"/>
      <c r="W59" s="749"/>
      <c r="X59" s="749"/>
      <c r="Y59" s="749"/>
      <c r="Z59" s="749"/>
      <c r="AA59" s="749"/>
      <c r="AB59" s="749"/>
      <c r="AC59" s="749"/>
      <c r="AD59" s="749"/>
      <c r="AE59" s="750"/>
      <c r="AF59" s="705"/>
      <c r="AG59" s="706"/>
      <c r="AH59" s="706"/>
      <c r="AI59" s="706"/>
      <c r="AJ59" s="707"/>
      <c r="AK59" s="751"/>
      <c r="AL59" s="749"/>
      <c r="AM59" s="749"/>
      <c r="AN59" s="749"/>
      <c r="AO59" s="749"/>
      <c r="AP59" s="749"/>
      <c r="AQ59" s="749"/>
      <c r="AR59" s="749"/>
      <c r="AS59" s="749"/>
      <c r="AT59" s="749"/>
      <c r="AU59" s="749"/>
      <c r="AV59" s="749"/>
      <c r="AW59" s="749"/>
      <c r="AX59" s="749"/>
      <c r="AY59" s="749"/>
      <c r="AZ59" s="752"/>
      <c r="BA59" s="752"/>
      <c r="BB59" s="752"/>
      <c r="BC59" s="752"/>
      <c r="BD59" s="752"/>
      <c r="BE59" s="709"/>
      <c r="BF59" s="709"/>
      <c r="BG59" s="709"/>
      <c r="BH59" s="709"/>
      <c r="BI59" s="710"/>
      <c r="BJ59" s="56"/>
      <c r="BK59" s="56"/>
      <c r="BL59" s="56"/>
      <c r="BM59" s="56"/>
      <c r="BN59" s="56"/>
      <c r="BO59" s="55"/>
      <c r="BP59" s="55"/>
      <c r="BQ59" s="52">
        <v>53</v>
      </c>
      <c r="BR59" s="72"/>
      <c r="BS59" s="699"/>
      <c r="BT59" s="700"/>
      <c r="BU59" s="700"/>
      <c r="BV59" s="700"/>
      <c r="BW59" s="700"/>
      <c r="BX59" s="700"/>
      <c r="BY59" s="700"/>
      <c r="BZ59" s="700"/>
      <c r="CA59" s="700"/>
      <c r="CB59" s="700"/>
      <c r="CC59" s="700"/>
      <c r="CD59" s="700"/>
      <c r="CE59" s="700"/>
      <c r="CF59" s="700"/>
      <c r="CG59" s="701"/>
      <c r="CH59" s="711"/>
      <c r="CI59" s="706"/>
      <c r="CJ59" s="706"/>
      <c r="CK59" s="706"/>
      <c r="CL59" s="712"/>
      <c r="CM59" s="711"/>
      <c r="CN59" s="706"/>
      <c r="CO59" s="706"/>
      <c r="CP59" s="706"/>
      <c r="CQ59" s="712"/>
      <c r="CR59" s="711"/>
      <c r="CS59" s="706"/>
      <c r="CT59" s="706"/>
      <c r="CU59" s="706"/>
      <c r="CV59" s="712"/>
      <c r="CW59" s="711"/>
      <c r="CX59" s="706"/>
      <c r="CY59" s="706"/>
      <c r="CZ59" s="706"/>
      <c r="DA59" s="712"/>
      <c r="DB59" s="711"/>
      <c r="DC59" s="706"/>
      <c r="DD59" s="706"/>
      <c r="DE59" s="706"/>
      <c r="DF59" s="712"/>
      <c r="DG59" s="711"/>
      <c r="DH59" s="706"/>
      <c r="DI59" s="706"/>
      <c r="DJ59" s="706"/>
      <c r="DK59" s="712"/>
      <c r="DL59" s="711"/>
      <c r="DM59" s="706"/>
      <c r="DN59" s="706"/>
      <c r="DO59" s="706"/>
      <c r="DP59" s="712"/>
      <c r="DQ59" s="711"/>
      <c r="DR59" s="706"/>
      <c r="DS59" s="706"/>
      <c r="DT59" s="706"/>
      <c r="DU59" s="712"/>
      <c r="DV59" s="699"/>
      <c r="DW59" s="700"/>
      <c r="DX59" s="700"/>
      <c r="DY59" s="700"/>
      <c r="DZ59" s="713"/>
      <c r="EA59" s="48"/>
    </row>
    <row r="60" spans="1:131" ht="26.25" customHeight="1" x14ac:dyDescent="0.2">
      <c r="A60" s="52">
        <v>33</v>
      </c>
      <c r="B60" s="699"/>
      <c r="C60" s="700"/>
      <c r="D60" s="700"/>
      <c r="E60" s="700"/>
      <c r="F60" s="700"/>
      <c r="G60" s="700"/>
      <c r="H60" s="700"/>
      <c r="I60" s="700"/>
      <c r="J60" s="700"/>
      <c r="K60" s="700"/>
      <c r="L60" s="700"/>
      <c r="M60" s="700"/>
      <c r="N60" s="700"/>
      <c r="O60" s="700"/>
      <c r="P60" s="701"/>
      <c r="Q60" s="748"/>
      <c r="R60" s="749"/>
      <c r="S60" s="749"/>
      <c r="T60" s="749"/>
      <c r="U60" s="749"/>
      <c r="V60" s="749"/>
      <c r="W60" s="749"/>
      <c r="X60" s="749"/>
      <c r="Y60" s="749"/>
      <c r="Z60" s="749"/>
      <c r="AA60" s="749"/>
      <c r="AB60" s="749"/>
      <c r="AC60" s="749"/>
      <c r="AD60" s="749"/>
      <c r="AE60" s="750"/>
      <c r="AF60" s="705"/>
      <c r="AG60" s="706"/>
      <c r="AH60" s="706"/>
      <c r="AI60" s="706"/>
      <c r="AJ60" s="707"/>
      <c r="AK60" s="751"/>
      <c r="AL60" s="749"/>
      <c r="AM60" s="749"/>
      <c r="AN60" s="749"/>
      <c r="AO60" s="749"/>
      <c r="AP60" s="749"/>
      <c r="AQ60" s="749"/>
      <c r="AR60" s="749"/>
      <c r="AS60" s="749"/>
      <c r="AT60" s="749"/>
      <c r="AU60" s="749"/>
      <c r="AV60" s="749"/>
      <c r="AW60" s="749"/>
      <c r="AX60" s="749"/>
      <c r="AY60" s="749"/>
      <c r="AZ60" s="752"/>
      <c r="BA60" s="752"/>
      <c r="BB60" s="752"/>
      <c r="BC60" s="752"/>
      <c r="BD60" s="752"/>
      <c r="BE60" s="709"/>
      <c r="BF60" s="709"/>
      <c r="BG60" s="709"/>
      <c r="BH60" s="709"/>
      <c r="BI60" s="710"/>
      <c r="BJ60" s="56"/>
      <c r="BK60" s="56"/>
      <c r="BL60" s="56"/>
      <c r="BM60" s="56"/>
      <c r="BN60" s="56"/>
      <c r="BO60" s="55"/>
      <c r="BP60" s="55"/>
      <c r="BQ60" s="52">
        <v>54</v>
      </c>
      <c r="BR60" s="72"/>
      <c r="BS60" s="699"/>
      <c r="BT60" s="700"/>
      <c r="BU60" s="700"/>
      <c r="BV60" s="700"/>
      <c r="BW60" s="700"/>
      <c r="BX60" s="700"/>
      <c r="BY60" s="700"/>
      <c r="BZ60" s="700"/>
      <c r="CA60" s="700"/>
      <c r="CB60" s="700"/>
      <c r="CC60" s="700"/>
      <c r="CD60" s="700"/>
      <c r="CE60" s="700"/>
      <c r="CF60" s="700"/>
      <c r="CG60" s="701"/>
      <c r="CH60" s="711"/>
      <c r="CI60" s="706"/>
      <c r="CJ60" s="706"/>
      <c r="CK60" s="706"/>
      <c r="CL60" s="712"/>
      <c r="CM60" s="711"/>
      <c r="CN60" s="706"/>
      <c r="CO60" s="706"/>
      <c r="CP60" s="706"/>
      <c r="CQ60" s="712"/>
      <c r="CR60" s="711"/>
      <c r="CS60" s="706"/>
      <c r="CT60" s="706"/>
      <c r="CU60" s="706"/>
      <c r="CV60" s="712"/>
      <c r="CW60" s="711"/>
      <c r="CX60" s="706"/>
      <c r="CY60" s="706"/>
      <c r="CZ60" s="706"/>
      <c r="DA60" s="712"/>
      <c r="DB60" s="711"/>
      <c r="DC60" s="706"/>
      <c r="DD60" s="706"/>
      <c r="DE60" s="706"/>
      <c r="DF60" s="712"/>
      <c r="DG60" s="711"/>
      <c r="DH60" s="706"/>
      <c r="DI60" s="706"/>
      <c r="DJ60" s="706"/>
      <c r="DK60" s="712"/>
      <c r="DL60" s="711"/>
      <c r="DM60" s="706"/>
      <c r="DN60" s="706"/>
      <c r="DO60" s="706"/>
      <c r="DP60" s="712"/>
      <c r="DQ60" s="711"/>
      <c r="DR60" s="706"/>
      <c r="DS60" s="706"/>
      <c r="DT60" s="706"/>
      <c r="DU60" s="712"/>
      <c r="DV60" s="699"/>
      <c r="DW60" s="700"/>
      <c r="DX60" s="700"/>
      <c r="DY60" s="700"/>
      <c r="DZ60" s="713"/>
      <c r="EA60" s="48"/>
    </row>
    <row r="61" spans="1:131" ht="26.25" customHeight="1" x14ac:dyDescent="0.2">
      <c r="A61" s="52">
        <v>34</v>
      </c>
      <c r="B61" s="699"/>
      <c r="C61" s="700"/>
      <c r="D61" s="700"/>
      <c r="E61" s="700"/>
      <c r="F61" s="700"/>
      <c r="G61" s="700"/>
      <c r="H61" s="700"/>
      <c r="I61" s="700"/>
      <c r="J61" s="700"/>
      <c r="K61" s="700"/>
      <c r="L61" s="700"/>
      <c r="M61" s="700"/>
      <c r="N61" s="700"/>
      <c r="O61" s="700"/>
      <c r="P61" s="701"/>
      <c r="Q61" s="748"/>
      <c r="R61" s="749"/>
      <c r="S61" s="749"/>
      <c r="T61" s="749"/>
      <c r="U61" s="749"/>
      <c r="V61" s="749"/>
      <c r="W61" s="749"/>
      <c r="X61" s="749"/>
      <c r="Y61" s="749"/>
      <c r="Z61" s="749"/>
      <c r="AA61" s="749"/>
      <c r="AB61" s="749"/>
      <c r="AC61" s="749"/>
      <c r="AD61" s="749"/>
      <c r="AE61" s="750"/>
      <c r="AF61" s="705"/>
      <c r="AG61" s="706"/>
      <c r="AH61" s="706"/>
      <c r="AI61" s="706"/>
      <c r="AJ61" s="707"/>
      <c r="AK61" s="751"/>
      <c r="AL61" s="749"/>
      <c r="AM61" s="749"/>
      <c r="AN61" s="749"/>
      <c r="AO61" s="749"/>
      <c r="AP61" s="749"/>
      <c r="AQ61" s="749"/>
      <c r="AR61" s="749"/>
      <c r="AS61" s="749"/>
      <c r="AT61" s="749"/>
      <c r="AU61" s="749"/>
      <c r="AV61" s="749"/>
      <c r="AW61" s="749"/>
      <c r="AX61" s="749"/>
      <c r="AY61" s="749"/>
      <c r="AZ61" s="752"/>
      <c r="BA61" s="752"/>
      <c r="BB61" s="752"/>
      <c r="BC61" s="752"/>
      <c r="BD61" s="752"/>
      <c r="BE61" s="709"/>
      <c r="BF61" s="709"/>
      <c r="BG61" s="709"/>
      <c r="BH61" s="709"/>
      <c r="BI61" s="710"/>
      <c r="BJ61" s="56"/>
      <c r="BK61" s="56"/>
      <c r="BL61" s="56"/>
      <c r="BM61" s="56"/>
      <c r="BN61" s="56"/>
      <c r="BO61" s="55"/>
      <c r="BP61" s="55"/>
      <c r="BQ61" s="52">
        <v>55</v>
      </c>
      <c r="BR61" s="72"/>
      <c r="BS61" s="699"/>
      <c r="BT61" s="700"/>
      <c r="BU61" s="700"/>
      <c r="BV61" s="700"/>
      <c r="BW61" s="700"/>
      <c r="BX61" s="700"/>
      <c r="BY61" s="700"/>
      <c r="BZ61" s="700"/>
      <c r="CA61" s="700"/>
      <c r="CB61" s="700"/>
      <c r="CC61" s="700"/>
      <c r="CD61" s="700"/>
      <c r="CE61" s="700"/>
      <c r="CF61" s="700"/>
      <c r="CG61" s="701"/>
      <c r="CH61" s="711"/>
      <c r="CI61" s="706"/>
      <c r="CJ61" s="706"/>
      <c r="CK61" s="706"/>
      <c r="CL61" s="712"/>
      <c r="CM61" s="711"/>
      <c r="CN61" s="706"/>
      <c r="CO61" s="706"/>
      <c r="CP61" s="706"/>
      <c r="CQ61" s="712"/>
      <c r="CR61" s="711"/>
      <c r="CS61" s="706"/>
      <c r="CT61" s="706"/>
      <c r="CU61" s="706"/>
      <c r="CV61" s="712"/>
      <c r="CW61" s="711"/>
      <c r="CX61" s="706"/>
      <c r="CY61" s="706"/>
      <c r="CZ61" s="706"/>
      <c r="DA61" s="712"/>
      <c r="DB61" s="711"/>
      <c r="DC61" s="706"/>
      <c r="DD61" s="706"/>
      <c r="DE61" s="706"/>
      <c r="DF61" s="712"/>
      <c r="DG61" s="711"/>
      <c r="DH61" s="706"/>
      <c r="DI61" s="706"/>
      <c r="DJ61" s="706"/>
      <c r="DK61" s="712"/>
      <c r="DL61" s="711"/>
      <c r="DM61" s="706"/>
      <c r="DN61" s="706"/>
      <c r="DO61" s="706"/>
      <c r="DP61" s="712"/>
      <c r="DQ61" s="711"/>
      <c r="DR61" s="706"/>
      <c r="DS61" s="706"/>
      <c r="DT61" s="706"/>
      <c r="DU61" s="712"/>
      <c r="DV61" s="699"/>
      <c r="DW61" s="700"/>
      <c r="DX61" s="700"/>
      <c r="DY61" s="700"/>
      <c r="DZ61" s="713"/>
      <c r="EA61" s="48"/>
    </row>
    <row r="62" spans="1:131" ht="26.25" customHeight="1" x14ac:dyDescent="0.2">
      <c r="A62" s="52">
        <v>35</v>
      </c>
      <c r="B62" s="699"/>
      <c r="C62" s="700"/>
      <c r="D62" s="700"/>
      <c r="E62" s="700"/>
      <c r="F62" s="700"/>
      <c r="G62" s="700"/>
      <c r="H62" s="700"/>
      <c r="I62" s="700"/>
      <c r="J62" s="700"/>
      <c r="K62" s="700"/>
      <c r="L62" s="700"/>
      <c r="M62" s="700"/>
      <c r="N62" s="700"/>
      <c r="O62" s="700"/>
      <c r="P62" s="701"/>
      <c r="Q62" s="748"/>
      <c r="R62" s="749"/>
      <c r="S62" s="749"/>
      <c r="T62" s="749"/>
      <c r="U62" s="749"/>
      <c r="V62" s="749"/>
      <c r="W62" s="749"/>
      <c r="X62" s="749"/>
      <c r="Y62" s="749"/>
      <c r="Z62" s="749"/>
      <c r="AA62" s="749"/>
      <c r="AB62" s="749"/>
      <c r="AC62" s="749"/>
      <c r="AD62" s="749"/>
      <c r="AE62" s="750"/>
      <c r="AF62" s="705"/>
      <c r="AG62" s="706"/>
      <c r="AH62" s="706"/>
      <c r="AI62" s="706"/>
      <c r="AJ62" s="707"/>
      <c r="AK62" s="751"/>
      <c r="AL62" s="749"/>
      <c r="AM62" s="749"/>
      <c r="AN62" s="749"/>
      <c r="AO62" s="749"/>
      <c r="AP62" s="749"/>
      <c r="AQ62" s="749"/>
      <c r="AR62" s="749"/>
      <c r="AS62" s="749"/>
      <c r="AT62" s="749"/>
      <c r="AU62" s="749"/>
      <c r="AV62" s="749"/>
      <c r="AW62" s="749"/>
      <c r="AX62" s="749"/>
      <c r="AY62" s="749"/>
      <c r="AZ62" s="752"/>
      <c r="BA62" s="752"/>
      <c r="BB62" s="752"/>
      <c r="BC62" s="752"/>
      <c r="BD62" s="752"/>
      <c r="BE62" s="709"/>
      <c r="BF62" s="709"/>
      <c r="BG62" s="709"/>
      <c r="BH62" s="709"/>
      <c r="BI62" s="710"/>
      <c r="BJ62" s="753" t="s">
        <v>478</v>
      </c>
      <c r="BK62" s="720"/>
      <c r="BL62" s="720"/>
      <c r="BM62" s="720"/>
      <c r="BN62" s="721"/>
      <c r="BO62" s="55"/>
      <c r="BP62" s="55"/>
      <c r="BQ62" s="52">
        <v>56</v>
      </c>
      <c r="BR62" s="72"/>
      <c r="BS62" s="699"/>
      <c r="BT62" s="700"/>
      <c r="BU62" s="700"/>
      <c r="BV62" s="700"/>
      <c r="BW62" s="700"/>
      <c r="BX62" s="700"/>
      <c r="BY62" s="700"/>
      <c r="BZ62" s="700"/>
      <c r="CA62" s="700"/>
      <c r="CB62" s="700"/>
      <c r="CC62" s="700"/>
      <c r="CD62" s="700"/>
      <c r="CE62" s="700"/>
      <c r="CF62" s="700"/>
      <c r="CG62" s="701"/>
      <c r="CH62" s="711"/>
      <c r="CI62" s="706"/>
      <c r="CJ62" s="706"/>
      <c r="CK62" s="706"/>
      <c r="CL62" s="712"/>
      <c r="CM62" s="711"/>
      <c r="CN62" s="706"/>
      <c r="CO62" s="706"/>
      <c r="CP62" s="706"/>
      <c r="CQ62" s="712"/>
      <c r="CR62" s="711"/>
      <c r="CS62" s="706"/>
      <c r="CT62" s="706"/>
      <c r="CU62" s="706"/>
      <c r="CV62" s="712"/>
      <c r="CW62" s="711"/>
      <c r="CX62" s="706"/>
      <c r="CY62" s="706"/>
      <c r="CZ62" s="706"/>
      <c r="DA62" s="712"/>
      <c r="DB62" s="711"/>
      <c r="DC62" s="706"/>
      <c r="DD62" s="706"/>
      <c r="DE62" s="706"/>
      <c r="DF62" s="712"/>
      <c r="DG62" s="711"/>
      <c r="DH62" s="706"/>
      <c r="DI62" s="706"/>
      <c r="DJ62" s="706"/>
      <c r="DK62" s="712"/>
      <c r="DL62" s="711"/>
      <c r="DM62" s="706"/>
      <c r="DN62" s="706"/>
      <c r="DO62" s="706"/>
      <c r="DP62" s="712"/>
      <c r="DQ62" s="711"/>
      <c r="DR62" s="706"/>
      <c r="DS62" s="706"/>
      <c r="DT62" s="706"/>
      <c r="DU62" s="712"/>
      <c r="DV62" s="699"/>
      <c r="DW62" s="700"/>
      <c r="DX62" s="700"/>
      <c r="DY62" s="700"/>
      <c r="DZ62" s="713"/>
      <c r="EA62" s="48"/>
    </row>
    <row r="63" spans="1:131" ht="26.25" customHeight="1" x14ac:dyDescent="0.2">
      <c r="A63" s="53" t="s">
        <v>246</v>
      </c>
      <c r="B63" s="722" t="s">
        <v>382</v>
      </c>
      <c r="C63" s="723"/>
      <c r="D63" s="723"/>
      <c r="E63" s="723"/>
      <c r="F63" s="723"/>
      <c r="G63" s="723"/>
      <c r="H63" s="723"/>
      <c r="I63" s="723"/>
      <c r="J63" s="723"/>
      <c r="K63" s="723"/>
      <c r="L63" s="723"/>
      <c r="M63" s="723"/>
      <c r="N63" s="723"/>
      <c r="O63" s="723"/>
      <c r="P63" s="724"/>
      <c r="Q63" s="754"/>
      <c r="R63" s="731"/>
      <c r="S63" s="731"/>
      <c r="T63" s="731"/>
      <c r="U63" s="731"/>
      <c r="V63" s="731"/>
      <c r="W63" s="731"/>
      <c r="X63" s="731"/>
      <c r="Y63" s="731"/>
      <c r="Z63" s="731"/>
      <c r="AA63" s="731"/>
      <c r="AB63" s="731"/>
      <c r="AC63" s="731"/>
      <c r="AD63" s="731"/>
      <c r="AE63" s="755"/>
      <c r="AF63" s="728">
        <v>2336</v>
      </c>
      <c r="AG63" s="726"/>
      <c r="AH63" s="726"/>
      <c r="AI63" s="726"/>
      <c r="AJ63" s="729"/>
      <c r="AK63" s="730"/>
      <c r="AL63" s="731"/>
      <c r="AM63" s="731"/>
      <c r="AN63" s="731"/>
      <c r="AO63" s="731"/>
      <c r="AP63" s="726">
        <v>10906</v>
      </c>
      <c r="AQ63" s="726"/>
      <c r="AR63" s="726"/>
      <c r="AS63" s="726"/>
      <c r="AT63" s="726"/>
      <c r="AU63" s="726">
        <v>5103</v>
      </c>
      <c r="AV63" s="726"/>
      <c r="AW63" s="726"/>
      <c r="AX63" s="726"/>
      <c r="AY63" s="726"/>
      <c r="AZ63" s="756"/>
      <c r="BA63" s="756"/>
      <c r="BB63" s="756"/>
      <c r="BC63" s="756"/>
      <c r="BD63" s="756"/>
      <c r="BE63" s="732"/>
      <c r="BF63" s="732"/>
      <c r="BG63" s="732"/>
      <c r="BH63" s="732"/>
      <c r="BI63" s="733"/>
      <c r="BJ63" s="734" t="s">
        <v>195</v>
      </c>
      <c r="BK63" s="735"/>
      <c r="BL63" s="735"/>
      <c r="BM63" s="735"/>
      <c r="BN63" s="736"/>
      <c r="BO63" s="55"/>
      <c r="BP63" s="55"/>
      <c r="BQ63" s="52">
        <v>57</v>
      </c>
      <c r="BR63" s="72"/>
      <c r="BS63" s="699"/>
      <c r="BT63" s="700"/>
      <c r="BU63" s="700"/>
      <c r="BV63" s="700"/>
      <c r="BW63" s="700"/>
      <c r="BX63" s="700"/>
      <c r="BY63" s="700"/>
      <c r="BZ63" s="700"/>
      <c r="CA63" s="700"/>
      <c r="CB63" s="700"/>
      <c r="CC63" s="700"/>
      <c r="CD63" s="700"/>
      <c r="CE63" s="700"/>
      <c r="CF63" s="700"/>
      <c r="CG63" s="701"/>
      <c r="CH63" s="711"/>
      <c r="CI63" s="706"/>
      <c r="CJ63" s="706"/>
      <c r="CK63" s="706"/>
      <c r="CL63" s="712"/>
      <c r="CM63" s="711"/>
      <c r="CN63" s="706"/>
      <c r="CO63" s="706"/>
      <c r="CP63" s="706"/>
      <c r="CQ63" s="712"/>
      <c r="CR63" s="711"/>
      <c r="CS63" s="706"/>
      <c r="CT63" s="706"/>
      <c r="CU63" s="706"/>
      <c r="CV63" s="712"/>
      <c r="CW63" s="711"/>
      <c r="CX63" s="706"/>
      <c r="CY63" s="706"/>
      <c r="CZ63" s="706"/>
      <c r="DA63" s="712"/>
      <c r="DB63" s="711"/>
      <c r="DC63" s="706"/>
      <c r="DD63" s="706"/>
      <c r="DE63" s="706"/>
      <c r="DF63" s="712"/>
      <c r="DG63" s="711"/>
      <c r="DH63" s="706"/>
      <c r="DI63" s="706"/>
      <c r="DJ63" s="706"/>
      <c r="DK63" s="712"/>
      <c r="DL63" s="711"/>
      <c r="DM63" s="706"/>
      <c r="DN63" s="706"/>
      <c r="DO63" s="706"/>
      <c r="DP63" s="712"/>
      <c r="DQ63" s="711"/>
      <c r="DR63" s="706"/>
      <c r="DS63" s="706"/>
      <c r="DT63" s="706"/>
      <c r="DU63" s="712"/>
      <c r="DV63" s="699"/>
      <c r="DW63" s="700"/>
      <c r="DX63" s="700"/>
      <c r="DY63" s="700"/>
      <c r="DZ63" s="713"/>
      <c r="EA63" s="48"/>
    </row>
    <row r="64" spans="1:131" ht="26.25" customHeight="1" x14ac:dyDescent="0.2">
      <c r="A64" s="55"/>
      <c r="B64" s="55"/>
      <c r="C64" s="55"/>
      <c r="D64" s="55"/>
      <c r="E64" s="55"/>
      <c r="F64" s="55"/>
      <c r="G64" s="55"/>
      <c r="H64" s="55"/>
      <c r="I64" s="55"/>
      <c r="J64" s="55"/>
      <c r="K64" s="55"/>
      <c r="L64" s="55"/>
      <c r="M64" s="55"/>
      <c r="N64" s="55"/>
      <c r="O64" s="55"/>
      <c r="P64" s="55"/>
      <c r="Q64" s="55"/>
      <c r="R64" s="55"/>
      <c r="S64" s="55"/>
      <c r="T64" s="55"/>
      <c r="U64" s="55"/>
      <c r="V64" s="55"/>
      <c r="W64" s="55"/>
      <c r="X64" s="55"/>
      <c r="Y64" s="55"/>
      <c r="Z64" s="55"/>
      <c r="AA64" s="55"/>
      <c r="AB64" s="55"/>
      <c r="AC64" s="55"/>
      <c r="AD64" s="55"/>
      <c r="AE64" s="55"/>
      <c r="AF64" s="55"/>
      <c r="AG64" s="55"/>
      <c r="AH64" s="55"/>
      <c r="AI64" s="55"/>
      <c r="AJ64" s="55"/>
      <c r="AK64" s="55"/>
      <c r="AL64" s="55"/>
      <c r="AM64" s="55"/>
      <c r="AN64" s="55"/>
      <c r="AO64" s="55"/>
      <c r="AP64" s="55"/>
      <c r="AQ64" s="55"/>
      <c r="AR64" s="55"/>
      <c r="AS64" s="55"/>
      <c r="AT64" s="55"/>
      <c r="AU64" s="55"/>
      <c r="AV64" s="55"/>
      <c r="AW64" s="55"/>
      <c r="AX64" s="55"/>
      <c r="AY64" s="55"/>
      <c r="AZ64" s="55"/>
      <c r="BA64" s="55"/>
      <c r="BB64" s="55"/>
      <c r="BC64" s="55"/>
      <c r="BD64" s="55"/>
      <c r="BE64" s="55"/>
      <c r="BF64" s="55"/>
      <c r="BG64" s="55"/>
      <c r="BH64" s="55"/>
      <c r="BI64" s="55"/>
      <c r="BJ64" s="55"/>
      <c r="BK64" s="55"/>
      <c r="BL64" s="55"/>
      <c r="BM64" s="55"/>
      <c r="BN64" s="55"/>
      <c r="BO64" s="55"/>
      <c r="BP64" s="55"/>
      <c r="BQ64" s="52">
        <v>58</v>
      </c>
      <c r="BR64" s="72"/>
      <c r="BS64" s="699"/>
      <c r="BT64" s="700"/>
      <c r="BU64" s="700"/>
      <c r="BV64" s="700"/>
      <c r="BW64" s="700"/>
      <c r="BX64" s="700"/>
      <c r="BY64" s="700"/>
      <c r="BZ64" s="700"/>
      <c r="CA64" s="700"/>
      <c r="CB64" s="700"/>
      <c r="CC64" s="700"/>
      <c r="CD64" s="700"/>
      <c r="CE64" s="700"/>
      <c r="CF64" s="700"/>
      <c r="CG64" s="701"/>
      <c r="CH64" s="711"/>
      <c r="CI64" s="706"/>
      <c r="CJ64" s="706"/>
      <c r="CK64" s="706"/>
      <c r="CL64" s="712"/>
      <c r="CM64" s="711"/>
      <c r="CN64" s="706"/>
      <c r="CO64" s="706"/>
      <c r="CP64" s="706"/>
      <c r="CQ64" s="712"/>
      <c r="CR64" s="711"/>
      <c r="CS64" s="706"/>
      <c r="CT64" s="706"/>
      <c r="CU64" s="706"/>
      <c r="CV64" s="712"/>
      <c r="CW64" s="711"/>
      <c r="CX64" s="706"/>
      <c r="CY64" s="706"/>
      <c r="CZ64" s="706"/>
      <c r="DA64" s="712"/>
      <c r="DB64" s="711"/>
      <c r="DC64" s="706"/>
      <c r="DD64" s="706"/>
      <c r="DE64" s="706"/>
      <c r="DF64" s="712"/>
      <c r="DG64" s="711"/>
      <c r="DH64" s="706"/>
      <c r="DI64" s="706"/>
      <c r="DJ64" s="706"/>
      <c r="DK64" s="712"/>
      <c r="DL64" s="711"/>
      <c r="DM64" s="706"/>
      <c r="DN64" s="706"/>
      <c r="DO64" s="706"/>
      <c r="DP64" s="712"/>
      <c r="DQ64" s="711"/>
      <c r="DR64" s="706"/>
      <c r="DS64" s="706"/>
      <c r="DT64" s="706"/>
      <c r="DU64" s="712"/>
      <c r="DV64" s="699"/>
      <c r="DW64" s="700"/>
      <c r="DX64" s="700"/>
      <c r="DY64" s="700"/>
      <c r="DZ64" s="713"/>
      <c r="EA64" s="48"/>
    </row>
    <row r="65" spans="1:131" ht="26.25" customHeight="1" x14ac:dyDescent="0.2">
      <c r="A65" s="56" t="s">
        <v>462</v>
      </c>
      <c r="B65" s="56"/>
      <c r="C65" s="56"/>
      <c r="D65" s="56"/>
      <c r="E65" s="56"/>
      <c r="F65" s="56"/>
      <c r="G65" s="56"/>
      <c r="H65" s="56"/>
      <c r="I65" s="56"/>
      <c r="J65" s="56"/>
      <c r="K65" s="56"/>
      <c r="L65" s="56"/>
      <c r="M65" s="56"/>
      <c r="N65" s="56"/>
      <c r="O65" s="56"/>
      <c r="P65" s="56"/>
      <c r="Q65" s="56"/>
      <c r="R65" s="56"/>
      <c r="S65" s="56"/>
      <c r="T65" s="56"/>
      <c r="U65" s="56"/>
      <c r="V65" s="56"/>
      <c r="W65" s="56"/>
      <c r="X65" s="56"/>
      <c r="Y65" s="56"/>
      <c r="Z65" s="56"/>
      <c r="AA65" s="56"/>
      <c r="AB65" s="56"/>
      <c r="AC65" s="56"/>
      <c r="AD65" s="56"/>
      <c r="AE65" s="56"/>
      <c r="AF65" s="56"/>
      <c r="AG65" s="56"/>
      <c r="AH65" s="56"/>
      <c r="AI65" s="56"/>
      <c r="AJ65" s="56"/>
      <c r="AK65" s="56"/>
      <c r="AL65" s="56"/>
      <c r="AM65" s="56"/>
      <c r="AN65" s="56"/>
      <c r="AO65" s="56"/>
      <c r="AP65" s="56"/>
      <c r="AQ65" s="56"/>
      <c r="AR65" s="56"/>
      <c r="AS65" s="56"/>
      <c r="AT65" s="56"/>
      <c r="AU65" s="56"/>
      <c r="AV65" s="56"/>
      <c r="AW65" s="56"/>
      <c r="AX65" s="56"/>
      <c r="AY65" s="56"/>
      <c r="AZ65" s="56"/>
      <c r="BA65" s="56"/>
      <c r="BB65" s="56"/>
      <c r="BC65" s="56"/>
      <c r="BD65" s="56"/>
      <c r="BE65" s="55"/>
      <c r="BF65" s="55"/>
      <c r="BG65" s="55"/>
      <c r="BH65" s="55"/>
      <c r="BI65" s="55"/>
      <c r="BJ65" s="55"/>
      <c r="BK65" s="55"/>
      <c r="BL65" s="55"/>
      <c r="BM65" s="55"/>
      <c r="BN65" s="55"/>
      <c r="BO65" s="55"/>
      <c r="BP65" s="55"/>
      <c r="BQ65" s="52">
        <v>59</v>
      </c>
      <c r="BR65" s="72"/>
      <c r="BS65" s="699"/>
      <c r="BT65" s="700"/>
      <c r="BU65" s="700"/>
      <c r="BV65" s="700"/>
      <c r="BW65" s="700"/>
      <c r="BX65" s="700"/>
      <c r="BY65" s="700"/>
      <c r="BZ65" s="700"/>
      <c r="CA65" s="700"/>
      <c r="CB65" s="700"/>
      <c r="CC65" s="700"/>
      <c r="CD65" s="700"/>
      <c r="CE65" s="700"/>
      <c r="CF65" s="700"/>
      <c r="CG65" s="701"/>
      <c r="CH65" s="711"/>
      <c r="CI65" s="706"/>
      <c r="CJ65" s="706"/>
      <c r="CK65" s="706"/>
      <c r="CL65" s="712"/>
      <c r="CM65" s="711"/>
      <c r="CN65" s="706"/>
      <c r="CO65" s="706"/>
      <c r="CP65" s="706"/>
      <c r="CQ65" s="712"/>
      <c r="CR65" s="711"/>
      <c r="CS65" s="706"/>
      <c r="CT65" s="706"/>
      <c r="CU65" s="706"/>
      <c r="CV65" s="712"/>
      <c r="CW65" s="711"/>
      <c r="CX65" s="706"/>
      <c r="CY65" s="706"/>
      <c r="CZ65" s="706"/>
      <c r="DA65" s="712"/>
      <c r="DB65" s="711"/>
      <c r="DC65" s="706"/>
      <c r="DD65" s="706"/>
      <c r="DE65" s="706"/>
      <c r="DF65" s="712"/>
      <c r="DG65" s="711"/>
      <c r="DH65" s="706"/>
      <c r="DI65" s="706"/>
      <c r="DJ65" s="706"/>
      <c r="DK65" s="712"/>
      <c r="DL65" s="711"/>
      <c r="DM65" s="706"/>
      <c r="DN65" s="706"/>
      <c r="DO65" s="706"/>
      <c r="DP65" s="712"/>
      <c r="DQ65" s="711"/>
      <c r="DR65" s="706"/>
      <c r="DS65" s="706"/>
      <c r="DT65" s="706"/>
      <c r="DU65" s="712"/>
      <c r="DV65" s="699"/>
      <c r="DW65" s="700"/>
      <c r="DX65" s="700"/>
      <c r="DY65" s="700"/>
      <c r="DZ65" s="713"/>
      <c r="EA65" s="48"/>
    </row>
    <row r="66" spans="1:131" ht="26.25" customHeight="1" x14ac:dyDescent="0.2">
      <c r="A66" s="936" t="s">
        <v>424</v>
      </c>
      <c r="B66" s="937"/>
      <c r="C66" s="937"/>
      <c r="D66" s="937"/>
      <c r="E66" s="937"/>
      <c r="F66" s="937"/>
      <c r="G66" s="937"/>
      <c r="H66" s="937"/>
      <c r="I66" s="937"/>
      <c r="J66" s="937"/>
      <c r="K66" s="937"/>
      <c r="L66" s="937"/>
      <c r="M66" s="937"/>
      <c r="N66" s="937"/>
      <c r="O66" s="937"/>
      <c r="P66" s="938"/>
      <c r="Q66" s="942" t="s">
        <v>465</v>
      </c>
      <c r="R66" s="943"/>
      <c r="S66" s="943"/>
      <c r="T66" s="943"/>
      <c r="U66" s="944"/>
      <c r="V66" s="942" t="s">
        <v>466</v>
      </c>
      <c r="W66" s="943"/>
      <c r="X66" s="943"/>
      <c r="Y66" s="943"/>
      <c r="Z66" s="944"/>
      <c r="AA66" s="942" t="s">
        <v>467</v>
      </c>
      <c r="AB66" s="943"/>
      <c r="AC66" s="943"/>
      <c r="AD66" s="943"/>
      <c r="AE66" s="944"/>
      <c r="AF66" s="964" t="s">
        <v>242</v>
      </c>
      <c r="AG66" s="959"/>
      <c r="AH66" s="959"/>
      <c r="AI66" s="959"/>
      <c r="AJ66" s="965"/>
      <c r="AK66" s="942" t="s">
        <v>395</v>
      </c>
      <c r="AL66" s="937"/>
      <c r="AM66" s="937"/>
      <c r="AN66" s="937"/>
      <c r="AO66" s="938"/>
      <c r="AP66" s="942" t="s">
        <v>363</v>
      </c>
      <c r="AQ66" s="943"/>
      <c r="AR66" s="943"/>
      <c r="AS66" s="943"/>
      <c r="AT66" s="944"/>
      <c r="AU66" s="942" t="s">
        <v>479</v>
      </c>
      <c r="AV66" s="943"/>
      <c r="AW66" s="943"/>
      <c r="AX66" s="943"/>
      <c r="AY66" s="944"/>
      <c r="AZ66" s="942" t="s">
        <v>456</v>
      </c>
      <c r="BA66" s="943"/>
      <c r="BB66" s="943"/>
      <c r="BC66" s="943"/>
      <c r="BD66" s="949"/>
      <c r="BE66" s="55"/>
      <c r="BF66" s="55"/>
      <c r="BG66" s="55"/>
      <c r="BH66" s="55"/>
      <c r="BI66" s="55"/>
      <c r="BJ66" s="55"/>
      <c r="BK66" s="55"/>
      <c r="BL66" s="55"/>
      <c r="BM66" s="55"/>
      <c r="BN66" s="55"/>
      <c r="BO66" s="55"/>
      <c r="BP66" s="55"/>
      <c r="BQ66" s="52">
        <v>60</v>
      </c>
      <c r="BR66" s="73"/>
      <c r="BS66" s="757"/>
      <c r="BT66" s="758"/>
      <c r="BU66" s="758"/>
      <c r="BV66" s="758"/>
      <c r="BW66" s="758"/>
      <c r="BX66" s="758"/>
      <c r="BY66" s="758"/>
      <c r="BZ66" s="758"/>
      <c r="CA66" s="758"/>
      <c r="CB66" s="758"/>
      <c r="CC66" s="758"/>
      <c r="CD66" s="758"/>
      <c r="CE66" s="758"/>
      <c r="CF66" s="758"/>
      <c r="CG66" s="759"/>
      <c r="CH66" s="760"/>
      <c r="CI66" s="761"/>
      <c r="CJ66" s="761"/>
      <c r="CK66" s="761"/>
      <c r="CL66" s="762"/>
      <c r="CM66" s="760"/>
      <c r="CN66" s="761"/>
      <c r="CO66" s="761"/>
      <c r="CP66" s="761"/>
      <c r="CQ66" s="762"/>
      <c r="CR66" s="760"/>
      <c r="CS66" s="761"/>
      <c r="CT66" s="761"/>
      <c r="CU66" s="761"/>
      <c r="CV66" s="762"/>
      <c r="CW66" s="760"/>
      <c r="CX66" s="761"/>
      <c r="CY66" s="761"/>
      <c r="CZ66" s="761"/>
      <c r="DA66" s="762"/>
      <c r="DB66" s="760"/>
      <c r="DC66" s="761"/>
      <c r="DD66" s="761"/>
      <c r="DE66" s="761"/>
      <c r="DF66" s="762"/>
      <c r="DG66" s="760"/>
      <c r="DH66" s="761"/>
      <c r="DI66" s="761"/>
      <c r="DJ66" s="761"/>
      <c r="DK66" s="762"/>
      <c r="DL66" s="760"/>
      <c r="DM66" s="761"/>
      <c r="DN66" s="761"/>
      <c r="DO66" s="761"/>
      <c r="DP66" s="762"/>
      <c r="DQ66" s="760"/>
      <c r="DR66" s="761"/>
      <c r="DS66" s="761"/>
      <c r="DT66" s="761"/>
      <c r="DU66" s="762"/>
      <c r="DV66" s="757"/>
      <c r="DW66" s="758"/>
      <c r="DX66" s="758"/>
      <c r="DY66" s="758"/>
      <c r="DZ66" s="763"/>
      <c r="EA66" s="48"/>
    </row>
    <row r="67" spans="1:131" ht="26.25" customHeight="1" x14ac:dyDescent="0.2">
      <c r="A67" s="939"/>
      <c r="B67" s="940"/>
      <c r="C67" s="940"/>
      <c r="D67" s="940"/>
      <c r="E67" s="940"/>
      <c r="F67" s="940"/>
      <c r="G67" s="940"/>
      <c r="H67" s="940"/>
      <c r="I67" s="940"/>
      <c r="J67" s="940"/>
      <c r="K67" s="940"/>
      <c r="L67" s="940"/>
      <c r="M67" s="940"/>
      <c r="N67" s="940"/>
      <c r="O67" s="940"/>
      <c r="P67" s="941"/>
      <c r="Q67" s="945"/>
      <c r="R67" s="946"/>
      <c r="S67" s="946"/>
      <c r="T67" s="946"/>
      <c r="U67" s="947"/>
      <c r="V67" s="945"/>
      <c r="W67" s="946"/>
      <c r="X67" s="946"/>
      <c r="Y67" s="946"/>
      <c r="Z67" s="947"/>
      <c r="AA67" s="945"/>
      <c r="AB67" s="946"/>
      <c r="AC67" s="946"/>
      <c r="AD67" s="946"/>
      <c r="AE67" s="947"/>
      <c r="AF67" s="966"/>
      <c r="AG67" s="962"/>
      <c r="AH67" s="962"/>
      <c r="AI67" s="962"/>
      <c r="AJ67" s="967"/>
      <c r="AK67" s="968"/>
      <c r="AL67" s="940"/>
      <c r="AM67" s="940"/>
      <c r="AN67" s="940"/>
      <c r="AO67" s="941"/>
      <c r="AP67" s="945"/>
      <c r="AQ67" s="946"/>
      <c r="AR67" s="946"/>
      <c r="AS67" s="946"/>
      <c r="AT67" s="947"/>
      <c r="AU67" s="945"/>
      <c r="AV67" s="946"/>
      <c r="AW67" s="946"/>
      <c r="AX67" s="946"/>
      <c r="AY67" s="947"/>
      <c r="AZ67" s="945"/>
      <c r="BA67" s="946"/>
      <c r="BB67" s="946"/>
      <c r="BC67" s="946"/>
      <c r="BD67" s="951"/>
      <c r="BE67" s="55"/>
      <c r="BF67" s="55"/>
      <c r="BG67" s="55"/>
      <c r="BH67" s="55"/>
      <c r="BI67" s="55"/>
      <c r="BJ67" s="55"/>
      <c r="BK67" s="55"/>
      <c r="BL67" s="55"/>
      <c r="BM67" s="55"/>
      <c r="BN67" s="55"/>
      <c r="BO67" s="55"/>
      <c r="BP67" s="55"/>
      <c r="BQ67" s="52">
        <v>61</v>
      </c>
      <c r="BR67" s="73"/>
      <c r="BS67" s="757"/>
      <c r="BT67" s="758"/>
      <c r="BU67" s="758"/>
      <c r="BV67" s="758"/>
      <c r="BW67" s="758"/>
      <c r="BX67" s="758"/>
      <c r="BY67" s="758"/>
      <c r="BZ67" s="758"/>
      <c r="CA67" s="758"/>
      <c r="CB67" s="758"/>
      <c r="CC67" s="758"/>
      <c r="CD67" s="758"/>
      <c r="CE67" s="758"/>
      <c r="CF67" s="758"/>
      <c r="CG67" s="759"/>
      <c r="CH67" s="760"/>
      <c r="CI67" s="761"/>
      <c r="CJ67" s="761"/>
      <c r="CK67" s="761"/>
      <c r="CL67" s="762"/>
      <c r="CM67" s="760"/>
      <c r="CN67" s="761"/>
      <c r="CO67" s="761"/>
      <c r="CP67" s="761"/>
      <c r="CQ67" s="762"/>
      <c r="CR67" s="760"/>
      <c r="CS67" s="761"/>
      <c r="CT67" s="761"/>
      <c r="CU67" s="761"/>
      <c r="CV67" s="762"/>
      <c r="CW67" s="760"/>
      <c r="CX67" s="761"/>
      <c r="CY67" s="761"/>
      <c r="CZ67" s="761"/>
      <c r="DA67" s="762"/>
      <c r="DB67" s="760"/>
      <c r="DC67" s="761"/>
      <c r="DD67" s="761"/>
      <c r="DE67" s="761"/>
      <c r="DF67" s="762"/>
      <c r="DG67" s="760"/>
      <c r="DH67" s="761"/>
      <c r="DI67" s="761"/>
      <c r="DJ67" s="761"/>
      <c r="DK67" s="762"/>
      <c r="DL67" s="760"/>
      <c r="DM67" s="761"/>
      <c r="DN67" s="761"/>
      <c r="DO67" s="761"/>
      <c r="DP67" s="762"/>
      <c r="DQ67" s="760"/>
      <c r="DR67" s="761"/>
      <c r="DS67" s="761"/>
      <c r="DT67" s="761"/>
      <c r="DU67" s="762"/>
      <c r="DV67" s="757"/>
      <c r="DW67" s="758"/>
      <c r="DX67" s="758"/>
      <c r="DY67" s="758"/>
      <c r="DZ67" s="763"/>
      <c r="EA67" s="48"/>
    </row>
    <row r="68" spans="1:131" ht="26.25" customHeight="1" x14ac:dyDescent="0.2">
      <c r="A68" s="51">
        <v>1</v>
      </c>
      <c r="B68" s="683" t="s">
        <v>258</v>
      </c>
      <c r="C68" s="684"/>
      <c r="D68" s="684"/>
      <c r="E68" s="684"/>
      <c r="F68" s="684"/>
      <c r="G68" s="684"/>
      <c r="H68" s="684"/>
      <c r="I68" s="684"/>
      <c r="J68" s="684"/>
      <c r="K68" s="684"/>
      <c r="L68" s="684"/>
      <c r="M68" s="684"/>
      <c r="N68" s="684"/>
      <c r="O68" s="684"/>
      <c r="P68" s="685"/>
      <c r="Q68" s="686">
        <v>58</v>
      </c>
      <c r="R68" s="687"/>
      <c r="S68" s="687"/>
      <c r="T68" s="687"/>
      <c r="U68" s="687"/>
      <c r="V68" s="687">
        <v>56</v>
      </c>
      <c r="W68" s="687"/>
      <c r="X68" s="687"/>
      <c r="Y68" s="687"/>
      <c r="Z68" s="687"/>
      <c r="AA68" s="687">
        <v>2</v>
      </c>
      <c r="AB68" s="687"/>
      <c r="AC68" s="687"/>
      <c r="AD68" s="687"/>
      <c r="AE68" s="687"/>
      <c r="AF68" s="687">
        <v>2</v>
      </c>
      <c r="AG68" s="687"/>
      <c r="AH68" s="687"/>
      <c r="AI68" s="687"/>
      <c r="AJ68" s="687"/>
      <c r="AK68" s="687" t="s">
        <v>195</v>
      </c>
      <c r="AL68" s="687"/>
      <c r="AM68" s="687"/>
      <c r="AN68" s="687"/>
      <c r="AO68" s="687"/>
      <c r="AP68" s="687">
        <v>57</v>
      </c>
      <c r="AQ68" s="687"/>
      <c r="AR68" s="687"/>
      <c r="AS68" s="687"/>
      <c r="AT68" s="687"/>
      <c r="AU68" s="687">
        <v>44</v>
      </c>
      <c r="AV68" s="687"/>
      <c r="AW68" s="687"/>
      <c r="AX68" s="687"/>
      <c r="AY68" s="687"/>
      <c r="AZ68" s="693"/>
      <c r="BA68" s="693"/>
      <c r="BB68" s="693"/>
      <c r="BC68" s="693"/>
      <c r="BD68" s="694"/>
      <c r="BE68" s="55"/>
      <c r="BF68" s="55"/>
      <c r="BG68" s="55"/>
      <c r="BH68" s="55"/>
      <c r="BI68" s="55"/>
      <c r="BJ68" s="55"/>
      <c r="BK68" s="55"/>
      <c r="BL68" s="55"/>
      <c r="BM68" s="55"/>
      <c r="BN68" s="55"/>
      <c r="BO68" s="55"/>
      <c r="BP68" s="55"/>
      <c r="BQ68" s="52">
        <v>62</v>
      </c>
      <c r="BR68" s="73"/>
      <c r="BS68" s="757"/>
      <c r="BT68" s="758"/>
      <c r="BU68" s="758"/>
      <c r="BV68" s="758"/>
      <c r="BW68" s="758"/>
      <c r="BX68" s="758"/>
      <c r="BY68" s="758"/>
      <c r="BZ68" s="758"/>
      <c r="CA68" s="758"/>
      <c r="CB68" s="758"/>
      <c r="CC68" s="758"/>
      <c r="CD68" s="758"/>
      <c r="CE68" s="758"/>
      <c r="CF68" s="758"/>
      <c r="CG68" s="759"/>
      <c r="CH68" s="760"/>
      <c r="CI68" s="761"/>
      <c r="CJ68" s="761"/>
      <c r="CK68" s="761"/>
      <c r="CL68" s="762"/>
      <c r="CM68" s="760"/>
      <c r="CN68" s="761"/>
      <c r="CO68" s="761"/>
      <c r="CP68" s="761"/>
      <c r="CQ68" s="762"/>
      <c r="CR68" s="760"/>
      <c r="CS68" s="761"/>
      <c r="CT68" s="761"/>
      <c r="CU68" s="761"/>
      <c r="CV68" s="762"/>
      <c r="CW68" s="760"/>
      <c r="CX68" s="761"/>
      <c r="CY68" s="761"/>
      <c r="CZ68" s="761"/>
      <c r="DA68" s="762"/>
      <c r="DB68" s="760"/>
      <c r="DC68" s="761"/>
      <c r="DD68" s="761"/>
      <c r="DE68" s="761"/>
      <c r="DF68" s="762"/>
      <c r="DG68" s="760"/>
      <c r="DH68" s="761"/>
      <c r="DI68" s="761"/>
      <c r="DJ68" s="761"/>
      <c r="DK68" s="762"/>
      <c r="DL68" s="760"/>
      <c r="DM68" s="761"/>
      <c r="DN68" s="761"/>
      <c r="DO68" s="761"/>
      <c r="DP68" s="762"/>
      <c r="DQ68" s="760"/>
      <c r="DR68" s="761"/>
      <c r="DS68" s="761"/>
      <c r="DT68" s="761"/>
      <c r="DU68" s="762"/>
      <c r="DV68" s="757"/>
      <c r="DW68" s="758"/>
      <c r="DX68" s="758"/>
      <c r="DY68" s="758"/>
      <c r="DZ68" s="763"/>
      <c r="EA68" s="48"/>
    </row>
    <row r="69" spans="1:131" ht="26.25" customHeight="1" x14ac:dyDescent="0.2">
      <c r="A69" s="52">
        <v>2</v>
      </c>
      <c r="B69" s="699" t="s">
        <v>252</v>
      </c>
      <c r="C69" s="700"/>
      <c r="D69" s="700"/>
      <c r="E69" s="700"/>
      <c r="F69" s="700"/>
      <c r="G69" s="700"/>
      <c r="H69" s="700"/>
      <c r="I69" s="700"/>
      <c r="J69" s="700"/>
      <c r="K69" s="700"/>
      <c r="L69" s="700"/>
      <c r="M69" s="700"/>
      <c r="N69" s="700"/>
      <c r="O69" s="700"/>
      <c r="P69" s="701"/>
      <c r="Q69" s="702">
        <v>1656</v>
      </c>
      <c r="R69" s="703"/>
      <c r="S69" s="703"/>
      <c r="T69" s="703"/>
      <c r="U69" s="703"/>
      <c r="V69" s="703">
        <v>1631</v>
      </c>
      <c r="W69" s="703"/>
      <c r="X69" s="703"/>
      <c r="Y69" s="703"/>
      <c r="Z69" s="703"/>
      <c r="AA69" s="703">
        <v>25</v>
      </c>
      <c r="AB69" s="703"/>
      <c r="AC69" s="703"/>
      <c r="AD69" s="703"/>
      <c r="AE69" s="703"/>
      <c r="AF69" s="703">
        <v>25</v>
      </c>
      <c r="AG69" s="703"/>
      <c r="AH69" s="703"/>
      <c r="AI69" s="703"/>
      <c r="AJ69" s="703"/>
      <c r="AK69" s="703" t="s">
        <v>195</v>
      </c>
      <c r="AL69" s="703"/>
      <c r="AM69" s="703"/>
      <c r="AN69" s="703"/>
      <c r="AO69" s="703"/>
      <c r="AP69" s="703">
        <v>31</v>
      </c>
      <c r="AQ69" s="703"/>
      <c r="AR69" s="703"/>
      <c r="AS69" s="703"/>
      <c r="AT69" s="703"/>
      <c r="AU69" s="703">
        <v>11</v>
      </c>
      <c r="AV69" s="703"/>
      <c r="AW69" s="703"/>
      <c r="AX69" s="703"/>
      <c r="AY69" s="703"/>
      <c r="AZ69" s="709"/>
      <c r="BA69" s="709"/>
      <c r="BB69" s="709"/>
      <c r="BC69" s="709"/>
      <c r="BD69" s="710"/>
      <c r="BE69" s="55"/>
      <c r="BF69" s="55"/>
      <c r="BG69" s="55"/>
      <c r="BH69" s="55"/>
      <c r="BI69" s="55"/>
      <c r="BJ69" s="55"/>
      <c r="BK69" s="55"/>
      <c r="BL69" s="55"/>
      <c r="BM69" s="55"/>
      <c r="BN69" s="55"/>
      <c r="BO69" s="55"/>
      <c r="BP69" s="55"/>
      <c r="BQ69" s="52">
        <v>63</v>
      </c>
      <c r="BR69" s="73"/>
      <c r="BS69" s="757"/>
      <c r="BT69" s="758"/>
      <c r="BU69" s="758"/>
      <c r="BV69" s="758"/>
      <c r="BW69" s="758"/>
      <c r="BX69" s="758"/>
      <c r="BY69" s="758"/>
      <c r="BZ69" s="758"/>
      <c r="CA69" s="758"/>
      <c r="CB69" s="758"/>
      <c r="CC69" s="758"/>
      <c r="CD69" s="758"/>
      <c r="CE69" s="758"/>
      <c r="CF69" s="758"/>
      <c r="CG69" s="759"/>
      <c r="CH69" s="760"/>
      <c r="CI69" s="761"/>
      <c r="CJ69" s="761"/>
      <c r="CK69" s="761"/>
      <c r="CL69" s="762"/>
      <c r="CM69" s="760"/>
      <c r="CN69" s="761"/>
      <c r="CO69" s="761"/>
      <c r="CP69" s="761"/>
      <c r="CQ69" s="762"/>
      <c r="CR69" s="760"/>
      <c r="CS69" s="761"/>
      <c r="CT69" s="761"/>
      <c r="CU69" s="761"/>
      <c r="CV69" s="762"/>
      <c r="CW69" s="760"/>
      <c r="CX69" s="761"/>
      <c r="CY69" s="761"/>
      <c r="CZ69" s="761"/>
      <c r="DA69" s="762"/>
      <c r="DB69" s="760"/>
      <c r="DC69" s="761"/>
      <c r="DD69" s="761"/>
      <c r="DE69" s="761"/>
      <c r="DF69" s="762"/>
      <c r="DG69" s="760"/>
      <c r="DH69" s="761"/>
      <c r="DI69" s="761"/>
      <c r="DJ69" s="761"/>
      <c r="DK69" s="762"/>
      <c r="DL69" s="760"/>
      <c r="DM69" s="761"/>
      <c r="DN69" s="761"/>
      <c r="DO69" s="761"/>
      <c r="DP69" s="762"/>
      <c r="DQ69" s="760"/>
      <c r="DR69" s="761"/>
      <c r="DS69" s="761"/>
      <c r="DT69" s="761"/>
      <c r="DU69" s="762"/>
      <c r="DV69" s="757"/>
      <c r="DW69" s="758"/>
      <c r="DX69" s="758"/>
      <c r="DY69" s="758"/>
      <c r="DZ69" s="763"/>
      <c r="EA69" s="48"/>
    </row>
    <row r="70" spans="1:131" ht="26.25" customHeight="1" x14ac:dyDescent="0.2">
      <c r="A70" s="52">
        <v>3</v>
      </c>
      <c r="B70" s="699" t="s">
        <v>547</v>
      </c>
      <c r="C70" s="700"/>
      <c r="D70" s="700"/>
      <c r="E70" s="700"/>
      <c r="F70" s="700"/>
      <c r="G70" s="700"/>
      <c r="H70" s="700"/>
      <c r="I70" s="700"/>
      <c r="J70" s="700"/>
      <c r="K70" s="700"/>
      <c r="L70" s="700"/>
      <c r="M70" s="700"/>
      <c r="N70" s="700"/>
      <c r="O70" s="700"/>
      <c r="P70" s="701"/>
      <c r="Q70" s="702">
        <v>590</v>
      </c>
      <c r="R70" s="703"/>
      <c r="S70" s="703"/>
      <c r="T70" s="703"/>
      <c r="U70" s="703"/>
      <c r="V70" s="703">
        <v>561</v>
      </c>
      <c r="W70" s="703"/>
      <c r="X70" s="703"/>
      <c r="Y70" s="703"/>
      <c r="Z70" s="703"/>
      <c r="AA70" s="703">
        <v>29</v>
      </c>
      <c r="AB70" s="703"/>
      <c r="AC70" s="703"/>
      <c r="AD70" s="703"/>
      <c r="AE70" s="703"/>
      <c r="AF70" s="703">
        <v>29</v>
      </c>
      <c r="AG70" s="703"/>
      <c r="AH70" s="703"/>
      <c r="AI70" s="703"/>
      <c r="AJ70" s="703"/>
      <c r="AK70" s="703" t="s">
        <v>195</v>
      </c>
      <c r="AL70" s="703"/>
      <c r="AM70" s="703"/>
      <c r="AN70" s="703"/>
      <c r="AO70" s="703"/>
      <c r="AP70" s="703">
        <v>47</v>
      </c>
      <c r="AQ70" s="703"/>
      <c r="AR70" s="703"/>
      <c r="AS70" s="703"/>
      <c r="AT70" s="703"/>
      <c r="AU70" s="703">
        <v>29</v>
      </c>
      <c r="AV70" s="703"/>
      <c r="AW70" s="703"/>
      <c r="AX70" s="703"/>
      <c r="AY70" s="703"/>
      <c r="AZ70" s="709"/>
      <c r="BA70" s="709"/>
      <c r="BB70" s="709"/>
      <c r="BC70" s="709"/>
      <c r="BD70" s="710"/>
      <c r="BE70" s="55"/>
      <c r="BF70" s="55"/>
      <c r="BG70" s="55"/>
      <c r="BH70" s="55"/>
      <c r="BI70" s="55"/>
      <c r="BJ70" s="55"/>
      <c r="BK70" s="55"/>
      <c r="BL70" s="55"/>
      <c r="BM70" s="55"/>
      <c r="BN70" s="55"/>
      <c r="BO70" s="55"/>
      <c r="BP70" s="55"/>
      <c r="BQ70" s="52">
        <v>64</v>
      </c>
      <c r="BR70" s="73"/>
      <c r="BS70" s="757"/>
      <c r="BT70" s="758"/>
      <c r="BU70" s="758"/>
      <c r="BV70" s="758"/>
      <c r="BW70" s="758"/>
      <c r="BX70" s="758"/>
      <c r="BY70" s="758"/>
      <c r="BZ70" s="758"/>
      <c r="CA70" s="758"/>
      <c r="CB70" s="758"/>
      <c r="CC70" s="758"/>
      <c r="CD70" s="758"/>
      <c r="CE70" s="758"/>
      <c r="CF70" s="758"/>
      <c r="CG70" s="759"/>
      <c r="CH70" s="760"/>
      <c r="CI70" s="761"/>
      <c r="CJ70" s="761"/>
      <c r="CK70" s="761"/>
      <c r="CL70" s="762"/>
      <c r="CM70" s="760"/>
      <c r="CN70" s="761"/>
      <c r="CO70" s="761"/>
      <c r="CP70" s="761"/>
      <c r="CQ70" s="762"/>
      <c r="CR70" s="760"/>
      <c r="CS70" s="761"/>
      <c r="CT70" s="761"/>
      <c r="CU70" s="761"/>
      <c r="CV70" s="762"/>
      <c r="CW70" s="760"/>
      <c r="CX70" s="761"/>
      <c r="CY70" s="761"/>
      <c r="CZ70" s="761"/>
      <c r="DA70" s="762"/>
      <c r="DB70" s="760"/>
      <c r="DC70" s="761"/>
      <c r="DD70" s="761"/>
      <c r="DE70" s="761"/>
      <c r="DF70" s="762"/>
      <c r="DG70" s="760"/>
      <c r="DH70" s="761"/>
      <c r="DI70" s="761"/>
      <c r="DJ70" s="761"/>
      <c r="DK70" s="762"/>
      <c r="DL70" s="760"/>
      <c r="DM70" s="761"/>
      <c r="DN70" s="761"/>
      <c r="DO70" s="761"/>
      <c r="DP70" s="762"/>
      <c r="DQ70" s="760"/>
      <c r="DR70" s="761"/>
      <c r="DS70" s="761"/>
      <c r="DT70" s="761"/>
      <c r="DU70" s="762"/>
      <c r="DV70" s="757"/>
      <c r="DW70" s="758"/>
      <c r="DX70" s="758"/>
      <c r="DY70" s="758"/>
      <c r="DZ70" s="763"/>
      <c r="EA70" s="48"/>
    </row>
    <row r="71" spans="1:131" ht="26.25" customHeight="1" x14ac:dyDescent="0.2">
      <c r="A71" s="52">
        <v>4</v>
      </c>
      <c r="B71" s="699" t="s">
        <v>548</v>
      </c>
      <c r="C71" s="700"/>
      <c r="D71" s="700"/>
      <c r="E71" s="700"/>
      <c r="F71" s="700"/>
      <c r="G71" s="700"/>
      <c r="H71" s="700"/>
      <c r="I71" s="700"/>
      <c r="J71" s="700"/>
      <c r="K71" s="700"/>
      <c r="L71" s="700"/>
      <c r="M71" s="700"/>
      <c r="N71" s="700"/>
      <c r="O71" s="700"/>
      <c r="P71" s="701"/>
      <c r="Q71" s="702">
        <v>1480</v>
      </c>
      <c r="R71" s="703"/>
      <c r="S71" s="703"/>
      <c r="T71" s="703"/>
      <c r="U71" s="703"/>
      <c r="V71" s="703">
        <v>1405</v>
      </c>
      <c r="W71" s="703"/>
      <c r="X71" s="703"/>
      <c r="Y71" s="703"/>
      <c r="Z71" s="703"/>
      <c r="AA71" s="703">
        <v>75</v>
      </c>
      <c r="AB71" s="703"/>
      <c r="AC71" s="703"/>
      <c r="AD71" s="703"/>
      <c r="AE71" s="703"/>
      <c r="AF71" s="703">
        <v>37</v>
      </c>
      <c r="AG71" s="703"/>
      <c r="AH71" s="703"/>
      <c r="AI71" s="703"/>
      <c r="AJ71" s="703"/>
      <c r="AK71" s="703" t="s">
        <v>195</v>
      </c>
      <c r="AL71" s="703"/>
      <c r="AM71" s="703"/>
      <c r="AN71" s="703"/>
      <c r="AO71" s="703"/>
      <c r="AP71" s="703">
        <v>322</v>
      </c>
      <c r="AQ71" s="703"/>
      <c r="AR71" s="703"/>
      <c r="AS71" s="703"/>
      <c r="AT71" s="703"/>
      <c r="AU71" s="703">
        <v>167</v>
      </c>
      <c r="AV71" s="703"/>
      <c r="AW71" s="703"/>
      <c r="AX71" s="703"/>
      <c r="AY71" s="703"/>
      <c r="AZ71" s="709"/>
      <c r="BA71" s="709"/>
      <c r="BB71" s="709"/>
      <c r="BC71" s="709"/>
      <c r="BD71" s="710"/>
      <c r="BE71" s="55"/>
      <c r="BF71" s="55"/>
      <c r="BG71" s="55"/>
      <c r="BH71" s="55"/>
      <c r="BI71" s="55"/>
      <c r="BJ71" s="55"/>
      <c r="BK71" s="55"/>
      <c r="BL71" s="55"/>
      <c r="BM71" s="55"/>
      <c r="BN71" s="55"/>
      <c r="BO71" s="55"/>
      <c r="BP71" s="55"/>
      <c r="BQ71" s="52">
        <v>65</v>
      </c>
      <c r="BR71" s="73"/>
      <c r="BS71" s="757"/>
      <c r="BT71" s="758"/>
      <c r="BU71" s="758"/>
      <c r="BV71" s="758"/>
      <c r="BW71" s="758"/>
      <c r="BX71" s="758"/>
      <c r="BY71" s="758"/>
      <c r="BZ71" s="758"/>
      <c r="CA71" s="758"/>
      <c r="CB71" s="758"/>
      <c r="CC71" s="758"/>
      <c r="CD71" s="758"/>
      <c r="CE71" s="758"/>
      <c r="CF71" s="758"/>
      <c r="CG71" s="759"/>
      <c r="CH71" s="760"/>
      <c r="CI71" s="761"/>
      <c r="CJ71" s="761"/>
      <c r="CK71" s="761"/>
      <c r="CL71" s="762"/>
      <c r="CM71" s="760"/>
      <c r="CN71" s="761"/>
      <c r="CO71" s="761"/>
      <c r="CP71" s="761"/>
      <c r="CQ71" s="762"/>
      <c r="CR71" s="760"/>
      <c r="CS71" s="761"/>
      <c r="CT71" s="761"/>
      <c r="CU71" s="761"/>
      <c r="CV71" s="762"/>
      <c r="CW71" s="760"/>
      <c r="CX71" s="761"/>
      <c r="CY71" s="761"/>
      <c r="CZ71" s="761"/>
      <c r="DA71" s="762"/>
      <c r="DB71" s="760"/>
      <c r="DC71" s="761"/>
      <c r="DD71" s="761"/>
      <c r="DE71" s="761"/>
      <c r="DF71" s="762"/>
      <c r="DG71" s="760"/>
      <c r="DH71" s="761"/>
      <c r="DI71" s="761"/>
      <c r="DJ71" s="761"/>
      <c r="DK71" s="762"/>
      <c r="DL71" s="760"/>
      <c r="DM71" s="761"/>
      <c r="DN71" s="761"/>
      <c r="DO71" s="761"/>
      <c r="DP71" s="762"/>
      <c r="DQ71" s="760"/>
      <c r="DR71" s="761"/>
      <c r="DS71" s="761"/>
      <c r="DT71" s="761"/>
      <c r="DU71" s="762"/>
      <c r="DV71" s="757"/>
      <c r="DW71" s="758"/>
      <c r="DX71" s="758"/>
      <c r="DY71" s="758"/>
      <c r="DZ71" s="763"/>
      <c r="EA71" s="48"/>
    </row>
    <row r="72" spans="1:131" ht="26.25" customHeight="1" x14ac:dyDescent="0.2">
      <c r="A72" s="52">
        <v>5</v>
      </c>
      <c r="B72" s="699" t="s">
        <v>257</v>
      </c>
      <c r="C72" s="700"/>
      <c r="D72" s="700"/>
      <c r="E72" s="700"/>
      <c r="F72" s="700"/>
      <c r="G72" s="700"/>
      <c r="H72" s="700"/>
      <c r="I72" s="700"/>
      <c r="J72" s="700"/>
      <c r="K72" s="700"/>
      <c r="L72" s="700"/>
      <c r="M72" s="700"/>
      <c r="N72" s="700"/>
      <c r="O72" s="700"/>
      <c r="P72" s="701"/>
      <c r="Q72" s="702">
        <v>68</v>
      </c>
      <c r="R72" s="703"/>
      <c r="S72" s="703"/>
      <c r="T72" s="703"/>
      <c r="U72" s="703"/>
      <c r="V72" s="703">
        <v>68</v>
      </c>
      <c r="W72" s="703"/>
      <c r="X72" s="703"/>
      <c r="Y72" s="703"/>
      <c r="Z72" s="703"/>
      <c r="AA72" s="703" t="s">
        <v>195</v>
      </c>
      <c r="AB72" s="703"/>
      <c r="AC72" s="703"/>
      <c r="AD72" s="703"/>
      <c r="AE72" s="703"/>
      <c r="AF72" s="703" t="s">
        <v>195</v>
      </c>
      <c r="AG72" s="703"/>
      <c r="AH72" s="703"/>
      <c r="AI72" s="703"/>
      <c r="AJ72" s="703"/>
      <c r="AK72" s="703" t="s">
        <v>195</v>
      </c>
      <c r="AL72" s="703"/>
      <c r="AM72" s="703"/>
      <c r="AN72" s="703"/>
      <c r="AO72" s="703"/>
      <c r="AP72" s="703" t="s">
        <v>195</v>
      </c>
      <c r="AQ72" s="703"/>
      <c r="AR72" s="703"/>
      <c r="AS72" s="703"/>
      <c r="AT72" s="703"/>
      <c r="AU72" s="703" t="s">
        <v>195</v>
      </c>
      <c r="AV72" s="703"/>
      <c r="AW72" s="703"/>
      <c r="AX72" s="703"/>
      <c r="AY72" s="703"/>
      <c r="AZ72" s="709"/>
      <c r="BA72" s="709"/>
      <c r="BB72" s="709"/>
      <c r="BC72" s="709"/>
      <c r="BD72" s="710"/>
      <c r="BE72" s="55"/>
      <c r="BF72" s="55"/>
      <c r="BG72" s="55"/>
      <c r="BH72" s="55"/>
      <c r="BI72" s="55"/>
      <c r="BJ72" s="55"/>
      <c r="BK72" s="55"/>
      <c r="BL72" s="55"/>
      <c r="BM72" s="55"/>
      <c r="BN72" s="55"/>
      <c r="BO72" s="55"/>
      <c r="BP72" s="55"/>
      <c r="BQ72" s="52">
        <v>66</v>
      </c>
      <c r="BR72" s="73"/>
      <c r="BS72" s="757"/>
      <c r="BT72" s="758"/>
      <c r="BU72" s="758"/>
      <c r="BV72" s="758"/>
      <c r="BW72" s="758"/>
      <c r="BX72" s="758"/>
      <c r="BY72" s="758"/>
      <c r="BZ72" s="758"/>
      <c r="CA72" s="758"/>
      <c r="CB72" s="758"/>
      <c r="CC72" s="758"/>
      <c r="CD72" s="758"/>
      <c r="CE72" s="758"/>
      <c r="CF72" s="758"/>
      <c r="CG72" s="759"/>
      <c r="CH72" s="760"/>
      <c r="CI72" s="761"/>
      <c r="CJ72" s="761"/>
      <c r="CK72" s="761"/>
      <c r="CL72" s="762"/>
      <c r="CM72" s="760"/>
      <c r="CN72" s="761"/>
      <c r="CO72" s="761"/>
      <c r="CP72" s="761"/>
      <c r="CQ72" s="762"/>
      <c r="CR72" s="760"/>
      <c r="CS72" s="761"/>
      <c r="CT72" s="761"/>
      <c r="CU72" s="761"/>
      <c r="CV72" s="762"/>
      <c r="CW72" s="760"/>
      <c r="CX72" s="761"/>
      <c r="CY72" s="761"/>
      <c r="CZ72" s="761"/>
      <c r="DA72" s="762"/>
      <c r="DB72" s="760"/>
      <c r="DC72" s="761"/>
      <c r="DD72" s="761"/>
      <c r="DE72" s="761"/>
      <c r="DF72" s="762"/>
      <c r="DG72" s="760"/>
      <c r="DH72" s="761"/>
      <c r="DI72" s="761"/>
      <c r="DJ72" s="761"/>
      <c r="DK72" s="762"/>
      <c r="DL72" s="760"/>
      <c r="DM72" s="761"/>
      <c r="DN72" s="761"/>
      <c r="DO72" s="761"/>
      <c r="DP72" s="762"/>
      <c r="DQ72" s="760"/>
      <c r="DR72" s="761"/>
      <c r="DS72" s="761"/>
      <c r="DT72" s="761"/>
      <c r="DU72" s="762"/>
      <c r="DV72" s="757"/>
      <c r="DW72" s="758"/>
      <c r="DX72" s="758"/>
      <c r="DY72" s="758"/>
      <c r="DZ72" s="763"/>
      <c r="EA72" s="48"/>
    </row>
    <row r="73" spans="1:131" ht="26.25" customHeight="1" x14ac:dyDescent="0.2">
      <c r="A73" s="52">
        <v>6</v>
      </c>
      <c r="B73" s="699" t="s">
        <v>324</v>
      </c>
      <c r="C73" s="700"/>
      <c r="D73" s="700"/>
      <c r="E73" s="700"/>
      <c r="F73" s="700"/>
      <c r="G73" s="700"/>
      <c r="H73" s="700"/>
      <c r="I73" s="700"/>
      <c r="J73" s="700"/>
      <c r="K73" s="700"/>
      <c r="L73" s="700"/>
      <c r="M73" s="700"/>
      <c r="N73" s="700"/>
      <c r="O73" s="700"/>
      <c r="P73" s="701"/>
      <c r="Q73" s="702">
        <v>5106</v>
      </c>
      <c r="R73" s="703"/>
      <c r="S73" s="703"/>
      <c r="T73" s="703"/>
      <c r="U73" s="703"/>
      <c r="V73" s="703">
        <v>4768</v>
      </c>
      <c r="W73" s="703"/>
      <c r="X73" s="703"/>
      <c r="Y73" s="703"/>
      <c r="Z73" s="703"/>
      <c r="AA73" s="703">
        <v>338</v>
      </c>
      <c r="AB73" s="703"/>
      <c r="AC73" s="703"/>
      <c r="AD73" s="703"/>
      <c r="AE73" s="703"/>
      <c r="AF73" s="703">
        <v>338</v>
      </c>
      <c r="AG73" s="703"/>
      <c r="AH73" s="703"/>
      <c r="AI73" s="703"/>
      <c r="AJ73" s="703"/>
      <c r="AK73" s="703">
        <v>240</v>
      </c>
      <c r="AL73" s="703"/>
      <c r="AM73" s="703"/>
      <c r="AN73" s="703"/>
      <c r="AO73" s="703"/>
      <c r="AP73" s="703" t="s">
        <v>195</v>
      </c>
      <c r="AQ73" s="703"/>
      <c r="AR73" s="703"/>
      <c r="AS73" s="703"/>
      <c r="AT73" s="703"/>
      <c r="AU73" s="703" t="s">
        <v>195</v>
      </c>
      <c r="AV73" s="703"/>
      <c r="AW73" s="703"/>
      <c r="AX73" s="703"/>
      <c r="AY73" s="703"/>
      <c r="AZ73" s="709"/>
      <c r="BA73" s="709"/>
      <c r="BB73" s="709"/>
      <c r="BC73" s="709"/>
      <c r="BD73" s="710"/>
      <c r="BE73" s="55"/>
      <c r="BF73" s="55"/>
      <c r="BG73" s="55"/>
      <c r="BH73" s="55"/>
      <c r="BI73" s="55"/>
      <c r="BJ73" s="55"/>
      <c r="BK73" s="55"/>
      <c r="BL73" s="55"/>
      <c r="BM73" s="55"/>
      <c r="BN73" s="55"/>
      <c r="BO73" s="55"/>
      <c r="BP73" s="55"/>
      <c r="BQ73" s="52">
        <v>67</v>
      </c>
      <c r="BR73" s="73"/>
      <c r="BS73" s="757"/>
      <c r="BT73" s="758"/>
      <c r="BU73" s="758"/>
      <c r="BV73" s="758"/>
      <c r="BW73" s="758"/>
      <c r="BX73" s="758"/>
      <c r="BY73" s="758"/>
      <c r="BZ73" s="758"/>
      <c r="CA73" s="758"/>
      <c r="CB73" s="758"/>
      <c r="CC73" s="758"/>
      <c r="CD73" s="758"/>
      <c r="CE73" s="758"/>
      <c r="CF73" s="758"/>
      <c r="CG73" s="759"/>
      <c r="CH73" s="760"/>
      <c r="CI73" s="761"/>
      <c r="CJ73" s="761"/>
      <c r="CK73" s="761"/>
      <c r="CL73" s="762"/>
      <c r="CM73" s="760"/>
      <c r="CN73" s="761"/>
      <c r="CO73" s="761"/>
      <c r="CP73" s="761"/>
      <c r="CQ73" s="762"/>
      <c r="CR73" s="760"/>
      <c r="CS73" s="761"/>
      <c r="CT73" s="761"/>
      <c r="CU73" s="761"/>
      <c r="CV73" s="762"/>
      <c r="CW73" s="760"/>
      <c r="CX73" s="761"/>
      <c r="CY73" s="761"/>
      <c r="CZ73" s="761"/>
      <c r="DA73" s="762"/>
      <c r="DB73" s="760"/>
      <c r="DC73" s="761"/>
      <c r="DD73" s="761"/>
      <c r="DE73" s="761"/>
      <c r="DF73" s="762"/>
      <c r="DG73" s="760"/>
      <c r="DH73" s="761"/>
      <c r="DI73" s="761"/>
      <c r="DJ73" s="761"/>
      <c r="DK73" s="762"/>
      <c r="DL73" s="760"/>
      <c r="DM73" s="761"/>
      <c r="DN73" s="761"/>
      <c r="DO73" s="761"/>
      <c r="DP73" s="762"/>
      <c r="DQ73" s="760"/>
      <c r="DR73" s="761"/>
      <c r="DS73" s="761"/>
      <c r="DT73" s="761"/>
      <c r="DU73" s="762"/>
      <c r="DV73" s="757"/>
      <c r="DW73" s="758"/>
      <c r="DX73" s="758"/>
      <c r="DY73" s="758"/>
      <c r="DZ73" s="763"/>
      <c r="EA73" s="48"/>
    </row>
    <row r="74" spans="1:131" ht="26.25" customHeight="1" x14ac:dyDescent="0.2">
      <c r="A74" s="52">
        <v>7</v>
      </c>
      <c r="B74" s="699" t="s">
        <v>549</v>
      </c>
      <c r="C74" s="700"/>
      <c r="D74" s="700"/>
      <c r="E74" s="700"/>
      <c r="F74" s="700"/>
      <c r="G74" s="700"/>
      <c r="H74" s="700"/>
      <c r="I74" s="700"/>
      <c r="J74" s="700"/>
      <c r="K74" s="700"/>
      <c r="L74" s="700"/>
      <c r="M74" s="700"/>
      <c r="N74" s="700"/>
      <c r="O74" s="700"/>
      <c r="P74" s="701"/>
      <c r="Q74" s="702">
        <v>940</v>
      </c>
      <c r="R74" s="703"/>
      <c r="S74" s="703"/>
      <c r="T74" s="703"/>
      <c r="U74" s="703"/>
      <c r="V74" s="703">
        <v>691</v>
      </c>
      <c r="W74" s="703"/>
      <c r="X74" s="703"/>
      <c r="Y74" s="703"/>
      <c r="Z74" s="703"/>
      <c r="AA74" s="703">
        <v>249</v>
      </c>
      <c r="AB74" s="703"/>
      <c r="AC74" s="703"/>
      <c r="AD74" s="703"/>
      <c r="AE74" s="703"/>
      <c r="AF74" s="703">
        <v>249</v>
      </c>
      <c r="AG74" s="703"/>
      <c r="AH74" s="703"/>
      <c r="AI74" s="703"/>
      <c r="AJ74" s="703"/>
      <c r="AK74" s="703" t="s">
        <v>195</v>
      </c>
      <c r="AL74" s="703"/>
      <c r="AM74" s="703"/>
      <c r="AN74" s="703"/>
      <c r="AO74" s="703"/>
      <c r="AP74" s="703" t="s">
        <v>195</v>
      </c>
      <c r="AQ74" s="703"/>
      <c r="AR74" s="703"/>
      <c r="AS74" s="703"/>
      <c r="AT74" s="703"/>
      <c r="AU74" s="703" t="s">
        <v>195</v>
      </c>
      <c r="AV74" s="703"/>
      <c r="AW74" s="703"/>
      <c r="AX74" s="703"/>
      <c r="AY74" s="703"/>
      <c r="AZ74" s="709"/>
      <c r="BA74" s="709"/>
      <c r="BB74" s="709"/>
      <c r="BC74" s="709"/>
      <c r="BD74" s="710"/>
      <c r="BE74" s="55"/>
      <c r="BF74" s="55"/>
      <c r="BG74" s="55"/>
      <c r="BH74" s="55"/>
      <c r="BI74" s="55"/>
      <c r="BJ74" s="55"/>
      <c r="BK74" s="55"/>
      <c r="BL74" s="55"/>
      <c r="BM74" s="55"/>
      <c r="BN74" s="55"/>
      <c r="BO74" s="55"/>
      <c r="BP74" s="55"/>
      <c r="BQ74" s="52">
        <v>68</v>
      </c>
      <c r="BR74" s="73"/>
      <c r="BS74" s="757"/>
      <c r="BT74" s="758"/>
      <c r="BU74" s="758"/>
      <c r="BV74" s="758"/>
      <c r="BW74" s="758"/>
      <c r="BX74" s="758"/>
      <c r="BY74" s="758"/>
      <c r="BZ74" s="758"/>
      <c r="CA74" s="758"/>
      <c r="CB74" s="758"/>
      <c r="CC74" s="758"/>
      <c r="CD74" s="758"/>
      <c r="CE74" s="758"/>
      <c r="CF74" s="758"/>
      <c r="CG74" s="759"/>
      <c r="CH74" s="760"/>
      <c r="CI74" s="761"/>
      <c r="CJ74" s="761"/>
      <c r="CK74" s="761"/>
      <c r="CL74" s="762"/>
      <c r="CM74" s="760"/>
      <c r="CN74" s="761"/>
      <c r="CO74" s="761"/>
      <c r="CP74" s="761"/>
      <c r="CQ74" s="762"/>
      <c r="CR74" s="760"/>
      <c r="CS74" s="761"/>
      <c r="CT74" s="761"/>
      <c r="CU74" s="761"/>
      <c r="CV74" s="762"/>
      <c r="CW74" s="760"/>
      <c r="CX74" s="761"/>
      <c r="CY74" s="761"/>
      <c r="CZ74" s="761"/>
      <c r="DA74" s="762"/>
      <c r="DB74" s="760"/>
      <c r="DC74" s="761"/>
      <c r="DD74" s="761"/>
      <c r="DE74" s="761"/>
      <c r="DF74" s="762"/>
      <c r="DG74" s="760"/>
      <c r="DH74" s="761"/>
      <c r="DI74" s="761"/>
      <c r="DJ74" s="761"/>
      <c r="DK74" s="762"/>
      <c r="DL74" s="760"/>
      <c r="DM74" s="761"/>
      <c r="DN74" s="761"/>
      <c r="DO74" s="761"/>
      <c r="DP74" s="762"/>
      <c r="DQ74" s="760"/>
      <c r="DR74" s="761"/>
      <c r="DS74" s="761"/>
      <c r="DT74" s="761"/>
      <c r="DU74" s="762"/>
      <c r="DV74" s="757"/>
      <c r="DW74" s="758"/>
      <c r="DX74" s="758"/>
      <c r="DY74" s="758"/>
      <c r="DZ74" s="763"/>
      <c r="EA74" s="48"/>
    </row>
    <row r="75" spans="1:131" ht="26.25" customHeight="1" x14ac:dyDescent="0.2">
      <c r="A75" s="52">
        <v>8</v>
      </c>
      <c r="B75" s="699" t="s">
        <v>550</v>
      </c>
      <c r="C75" s="700"/>
      <c r="D75" s="700"/>
      <c r="E75" s="700"/>
      <c r="F75" s="700"/>
      <c r="G75" s="700"/>
      <c r="H75" s="700"/>
      <c r="I75" s="700"/>
      <c r="J75" s="700"/>
      <c r="K75" s="700"/>
      <c r="L75" s="700"/>
      <c r="M75" s="700"/>
      <c r="N75" s="700"/>
      <c r="O75" s="700"/>
      <c r="P75" s="701"/>
      <c r="Q75" s="711">
        <v>245</v>
      </c>
      <c r="R75" s="706"/>
      <c r="S75" s="706"/>
      <c r="T75" s="706"/>
      <c r="U75" s="708"/>
      <c r="V75" s="704">
        <v>236</v>
      </c>
      <c r="W75" s="706"/>
      <c r="X75" s="706"/>
      <c r="Y75" s="706"/>
      <c r="Z75" s="708"/>
      <c r="AA75" s="704">
        <v>9</v>
      </c>
      <c r="AB75" s="706"/>
      <c r="AC75" s="706"/>
      <c r="AD75" s="706"/>
      <c r="AE75" s="708"/>
      <c r="AF75" s="704">
        <v>9</v>
      </c>
      <c r="AG75" s="706"/>
      <c r="AH75" s="706"/>
      <c r="AI75" s="706"/>
      <c r="AJ75" s="708"/>
      <c r="AK75" s="704">
        <v>238</v>
      </c>
      <c r="AL75" s="706"/>
      <c r="AM75" s="706"/>
      <c r="AN75" s="706"/>
      <c r="AO75" s="708"/>
      <c r="AP75" s="704" t="s">
        <v>195</v>
      </c>
      <c r="AQ75" s="706"/>
      <c r="AR75" s="706"/>
      <c r="AS75" s="706"/>
      <c r="AT75" s="708"/>
      <c r="AU75" s="704" t="s">
        <v>195</v>
      </c>
      <c r="AV75" s="706"/>
      <c r="AW75" s="706"/>
      <c r="AX75" s="706"/>
      <c r="AY75" s="708"/>
      <c r="AZ75" s="709"/>
      <c r="BA75" s="709"/>
      <c r="BB75" s="709"/>
      <c r="BC75" s="709"/>
      <c r="BD75" s="710"/>
      <c r="BE75" s="55"/>
      <c r="BF75" s="55"/>
      <c r="BG75" s="55"/>
      <c r="BH75" s="55"/>
      <c r="BI75" s="55"/>
      <c r="BJ75" s="55"/>
      <c r="BK75" s="55"/>
      <c r="BL75" s="55"/>
      <c r="BM75" s="55"/>
      <c r="BN75" s="55"/>
      <c r="BO75" s="55"/>
      <c r="BP75" s="55"/>
      <c r="BQ75" s="52">
        <v>69</v>
      </c>
      <c r="BR75" s="73"/>
      <c r="BS75" s="757"/>
      <c r="BT75" s="758"/>
      <c r="BU75" s="758"/>
      <c r="BV75" s="758"/>
      <c r="BW75" s="758"/>
      <c r="BX75" s="758"/>
      <c r="BY75" s="758"/>
      <c r="BZ75" s="758"/>
      <c r="CA75" s="758"/>
      <c r="CB75" s="758"/>
      <c r="CC75" s="758"/>
      <c r="CD75" s="758"/>
      <c r="CE75" s="758"/>
      <c r="CF75" s="758"/>
      <c r="CG75" s="759"/>
      <c r="CH75" s="760"/>
      <c r="CI75" s="761"/>
      <c r="CJ75" s="761"/>
      <c r="CK75" s="761"/>
      <c r="CL75" s="762"/>
      <c r="CM75" s="760"/>
      <c r="CN75" s="761"/>
      <c r="CO75" s="761"/>
      <c r="CP75" s="761"/>
      <c r="CQ75" s="762"/>
      <c r="CR75" s="760"/>
      <c r="CS75" s="761"/>
      <c r="CT75" s="761"/>
      <c r="CU75" s="761"/>
      <c r="CV75" s="762"/>
      <c r="CW75" s="760"/>
      <c r="CX75" s="761"/>
      <c r="CY75" s="761"/>
      <c r="CZ75" s="761"/>
      <c r="DA75" s="762"/>
      <c r="DB75" s="760"/>
      <c r="DC75" s="761"/>
      <c r="DD75" s="761"/>
      <c r="DE75" s="761"/>
      <c r="DF75" s="762"/>
      <c r="DG75" s="760"/>
      <c r="DH75" s="761"/>
      <c r="DI75" s="761"/>
      <c r="DJ75" s="761"/>
      <c r="DK75" s="762"/>
      <c r="DL75" s="760"/>
      <c r="DM75" s="761"/>
      <c r="DN75" s="761"/>
      <c r="DO75" s="761"/>
      <c r="DP75" s="762"/>
      <c r="DQ75" s="760"/>
      <c r="DR75" s="761"/>
      <c r="DS75" s="761"/>
      <c r="DT75" s="761"/>
      <c r="DU75" s="762"/>
      <c r="DV75" s="757"/>
      <c r="DW75" s="758"/>
      <c r="DX75" s="758"/>
      <c r="DY75" s="758"/>
      <c r="DZ75" s="763"/>
      <c r="EA75" s="48"/>
    </row>
    <row r="76" spans="1:131" ht="26.25" customHeight="1" x14ac:dyDescent="0.2">
      <c r="A76" s="52">
        <v>9</v>
      </c>
      <c r="B76" s="699" t="s">
        <v>100</v>
      </c>
      <c r="C76" s="700"/>
      <c r="D76" s="700"/>
      <c r="E76" s="700"/>
      <c r="F76" s="700"/>
      <c r="G76" s="700"/>
      <c r="H76" s="700"/>
      <c r="I76" s="700"/>
      <c r="J76" s="700"/>
      <c r="K76" s="700"/>
      <c r="L76" s="700"/>
      <c r="M76" s="700"/>
      <c r="N76" s="700"/>
      <c r="O76" s="700"/>
      <c r="P76" s="701"/>
      <c r="Q76" s="711">
        <v>85</v>
      </c>
      <c r="R76" s="706"/>
      <c r="S76" s="706"/>
      <c r="T76" s="706"/>
      <c r="U76" s="708"/>
      <c r="V76" s="704">
        <v>72</v>
      </c>
      <c r="W76" s="706"/>
      <c r="X76" s="706"/>
      <c r="Y76" s="706"/>
      <c r="Z76" s="708"/>
      <c r="AA76" s="704">
        <v>13</v>
      </c>
      <c r="AB76" s="706"/>
      <c r="AC76" s="706"/>
      <c r="AD76" s="706"/>
      <c r="AE76" s="708"/>
      <c r="AF76" s="704">
        <v>13</v>
      </c>
      <c r="AG76" s="706"/>
      <c r="AH76" s="706"/>
      <c r="AI76" s="706"/>
      <c r="AJ76" s="708"/>
      <c r="AK76" s="704">
        <v>15</v>
      </c>
      <c r="AL76" s="706"/>
      <c r="AM76" s="706"/>
      <c r="AN76" s="706"/>
      <c r="AO76" s="708"/>
      <c r="AP76" s="704" t="s">
        <v>195</v>
      </c>
      <c r="AQ76" s="706"/>
      <c r="AR76" s="706"/>
      <c r="AS76" s="706"/>
      <c r="AT76" s="708"/>
      <c r="AU76" s="704" t="s">
        <v>195</v>
      </c>
      <c r="AV76" s="706"/>
      <c r="AW76" s="706"/>
      <c r="AX76" s="706"/>
      <c r="AY76" s="708"/>
      <c r="AZ76" s="709"/>
      <c r="BA76" s="709"/>
      <c r="BB76" s="709"/>
      <c r="BC76" s="709"/>
      <c r="BD76" s="710"/>
      <c r="BE76" s="55"/>
      <c r="BF76" s="55"/>
      <c r="BG76" s="55"/>
      <c r="BH76" s="55"/>
      <c r="BI76" s="55"/>
      <c r="BJ76" s="55"/>
      <c r="BK76" s="55"/>
      <c r="BL76" s="55"/>
      <c r="BM76" s="55"/>
      <c r="BN76" s="55"/>
      <c r="BO76" s="55"/>
      <c r="BP76" s="55"/>
      <c r="BQ76" s="52">
        <v>70</v>
      </c>
      <c r="BR76" s="73"/>
      <c r="BS76" s="757"/>
      <c r="BT76" s="758"/>
      <c r="BU76" s="758"/>
      <c r="BV76" s="758"/>
      <c r="BW76" s="758"/>
      <c r="BX76" s="758"/>
      <c r="BY76" s="758"/>
      <c r="BZ76" s="758"/>
      <c r="CA76" s="758"/>
      <c r="CB76" s="758"/>
      <c r="CC76" s="758"/>
      <c r="CD76" s="758"/>
      <c r="CE76" s="758"/>
      <c r="CF76" s="758"/>
      <c r="CG76" s="759"/>
      <c r="CH76" s="760"/>
      <c r="CI76" s="761"/>
      <c r="CJ76" s="761"/>
      <c r="CK76" s="761"/>
      <c r="CL76" s="762"/>
      <c r="CM76" s="760"/>
      <c r="CN76" s="761"/>
      <c r="CO76" s="761"/>
      <c r="CP76" s="761"/>
      <c r="CQ76" s="762"/>
      <c r="CR76" s="760"/>
      <c r="CS76" s="761"/>
      <c r="CT76" s="761"/>
      <c r="CU76" s="761"/>
      <c r="CV76" s="762"/>
      <c r="CW76" s="760"/>
      <c r="CX76" s="761"/>
      <c r="CY76" s="761"/>
      <c r="CZ76" s="761"/>
      <c r="DA76" s="762"/>
      <c r="DB76" s="760"/>
      <c r="DC76" s="761"/>
      <c r="DD76" s="761"/>
      <c r="DE76" s="761"/>
      <c r="DF76" s="762"/>
      <c r="DG76" s="760"/>
      <c r="DH76" s="761"/>
      <c r="DI76" s="761"/>
      <c r="DJ76" s="761"/>
      <c r="DK76" s="762"/>
      <c r="DL76" s="760"/>
      <c r="DM76" s="761"/>
      <c r="DN76" s="761"/>
      <c r="DO76" s="761"/>
      <c r="DP76" s="762"/>
      <c r="DQ76" s="760"/>
      <c r="DR76" s="761"/>
      <c r="DS76" s="761"/>
      <c r="DT76" s="761"/>
      <c r="DU76" s="762"/>
      <c r="DV76" s="757"/>
      <c r="DW76" s="758"/>
      <c r="DX76" s="758"/>
      <c r="DY76" s="758"/>
      <c r="DZ76" s="763"/>
      <c r="EA76" s="48"/>
    </row>
    <row r="77" spans="1:131" ht="26.25" customHeight="1" x14ac:dyDescent="0.2">
      <c r="A77" s="52">
        <v>10</v>
      </c>
      <c r="B77" s="699" t="s">
        <v>551</v>
      </c>
      <c r="C77" s="700"/>
      <c r="D77" s="700"/>
      <c r="E77" s="700"/>
      <c r="F77" s="700"/>
      <c r="G77" s="700"/>
      <c r="H77" s="700"/>
      <c r="I77" s="700"/>
      <c r="J77" s="700"/>
      <c r="K77" s="700"/>
      <c r="L77" s="700"/>
      <c r="M77" s="700"/>
      <c r="N77" s="700"/>
      <c r="O77" s="700"/>
      <c r="P77" s="701"/>
      <c r="Q77" s="711">
        <v>911</v>
      </c>
      <c r="R77" s="706"/>
      <c r="S77" s="706"/>
      <c r="T77" s="706"/>
      <c r="U77" s="708"/>
      <c r="V77" s="704">
        <v>909</v>
      </c>
      <c r="W77" s="706"/>
      <c r="X77" s="706"/>
      <c r="Y77" s="706"/>
      <c r="Z77" s="708"/>
      <c r="AA77" s="704">
        <v>2</v>
      </c>
      <c r="AB77" s="706"/>
      <c r="AC77" s="706"/>
      <c r="AD77" s="706"/>
      <c r="AE77" s="708"/>
      <c r="AF77" s="704">
        <v>2</v>
      </c>
      <c r="AG77" s="706"/>
      <c r="AH77" s="706"/>
      <c r="AI77" s="706"/>
      <c r="AJ77" s="708"/>
      <c r="AK77" s="704" t="s">
        <v>195</v>
      </c>
      <c r="AL77" s="706"/>
      <c r="AM77" s="706"/>
      <c r="AN77" s="706"/>
      <c r="AO77" s="708"/>
      <c r="AP77" s="704" t="s">
        <v>195</v>
      </c>
      <c r="AQ77" s="706"/>
      <c r="AR77" s="706"/>
      <c r="AS77" s="706"/>
      <c r="AT77" s="708"/>
      <c r="AU77" s="704" t="s">
        <v>195</v>
      </c>
      <c r="AV77" s="706"/>
      <c r="AW77" s="706"/>
      <c r="AX77" s="706"/>
      <c r="AY77" s="708"/>
      <c r="AZ77" s="709"/>
      <c r="BA77" s="709"/>
      <c r="BB77" s="709"/>
      <c r="BC77" s="709"/>
      <c r="BD77" s="710"/>
      <c r="BE77" s="55"/>
      <c r="BF77" s="55"/>
      <c r="BG77" s="55"/>
      <c r="BH77" s="55"/>
      <c r="BI77" s="55"/>
      <c r="BJ77" s="55"/>
      <c r="BK77" s="55"/>
      <c r="BL77" s="55"/>
      <c r="BM77" s="55"/>
      <c r="BN77" s="55"/>
      <c r="BO77" s="55"/>
      <c r="BP77" s="55"/>
      <c r="BQ77" s="52">
        <v>71</v>
      </c>
      <c r="BR77" s="73"/>
      <c r="BS77" s="757"/>
      <c r="BT77" s="758"/>
      <c r="BU77" s="758"/>
      <c r="BV77" s="758"/>
      <c r="BW77" s="758"/>
      <c r="BX77" s="758"/>
      <c r="BY77" s="758"/>
      <c r="BZ77" s="758"/>
      <c r="CA77" s="758"/>
      <c r="CB77" s="758"/>
      <c r="CC77" s="758"/>
      <c r="CD77" s="758"/>
      <c r="CE77" s="758"/>
      <c r="CF77" s="758"/>
      <c r="CG77" s="759"/>
      <c r="CH77" s="760"/>
      <c r="CI77" s="761"/>
      <c r="CJ77" s="761"/>
      <c r="CK77" s="761"/>
      <c r="CL77" s="762"/>
      <c r="CM77" s="760"/>
      <c r="CN77" s="761"/>
      <c r="CO77" s="761"/>
      <c r="CP77" s="761"/>
      <c r="CQ77" s="762"/>
      <c r="CR77" s="760"/>
      <c r="CS77" s="761"/>
      <c r="CT77" s="761"/>
      <c r="CU77" s="761"/>
      <c r="CV77" s="762"/>
      <c r="CW77" s="760"/>
      <c r="CX77" s="761"/>
      <c r="CY77" s="761"/>
      <c r="CZ77" s="761"/>
      <c r="DA77" s="762"/>
      <c r="DB77" s="760"/>
      <c r="DC77" s="761"/>
      <c r="DD77" s="761"/>
      <c r="DE77" s="761"/>
      <c r="DF77" s="762"/>
      <c r="DG77" s="760"/>
      <c r="DH77" s="761"/>
      <c r="DI77" s="761"/>
      <c r="DJ77" s="761"/>
      <c r="DK77" s="762"/>
      <c r="DL77" s="760"/>
      <c r="DM77" s="761"/>
      <c r="DN77" s="761"/>
      <c r="DO77" s="761"/>
      <c r="DP77" s="762"/>
      <c r="DQ77" s="760"/>
      <c r="DR77" s="761"/>
      <c r="DS77" s="761"/>
      <c r="DT77" s="761"/>
      <c r="DU77" s="762"/>
      <c r="DV77" s="757"/>
      <c r="DW77" s="758"/>
      <c r="DX77" s="758"/>
      <c r="DY77" s="758"/>
      <c r="DZ77" s="763"/>
      <c r="EA77" s="48"/>
    </row>
    <row r="78" spans="1:131" ht="26.25" customHeight="1" x14ac:dyDescent="0.2">
      <c r="A78" s="52">
        <v>11</v>
      </c>
      <c r="B78" s="699" t="s">
        <v>237</v>
      </c>
      <c r="C78" s="700"/>
      <c r="D78" s="700"/>
      <c r="E78" s="700"/>
      <c r="F78" s="700"/>
      <c r="G78" s="700"/>
      <c r="H78" s="700"/>
      <c r="I78" s="700"/>
      <c r="J78" s="700"/>
      <c r="K78" s="700"/>
      <c r="L78" s="700"/>
      <c r="M78" s="700"/>
      <c r="N78" s="700"/>
      <c r="O78" s="700"/>
      <c r="P78" s="701"/>
      <c r="Q78" s="702">
        <v>303798</v>
      </c>
      <c r="R78" s="703"/>
      <c r="S78" s="703"/>
      <c r="T78" s="703"/>
      <c r="U78" s="703"/>
      <c r="V78" s="703">
        <v>300652</v>
      </c>
      <c r="W78" s="703"/>
      <c r="X78" s="703"/>
      <c r="Y78" s="703"/>
      <c r="Z78" s="703"/>
      <c r="AA78" s="703">
        <v>3146</v>
      </c>
      <c r="AB78" s="703"/>
      <c r="AC78" s="703"/>
      <c r="AD78" s="703"/>
      <c r="AE78" s="703"/>
      <c r="AF78" s="703">
        <v>3146</v>
      </c>
      <c r="AG78" s="703"/>
      <c r="AH78" s="703"/>
      <c r="AI78" s="703"/>
      <c r="AJ78" s="703"/>
      <c r="AK78" s="703">
        <v>5678</v>
      </c>
      <c r="AL78" s="703"/>
      <c r="AM78" s="703"/>
      <c r="AN78" s="703"/>
      <c r="AO78" s="703"/>
      <c r="AP78" s="703" t="s">
        <v>195</v>
      </c>
      <c r="AQ78" s="703"/>
      <c r="AR78" s="703"/>
      <c r="AS78" s="703"/>
      <c r="AT78" s="703"/>
      <c r="AU78" s="703" t="s">
        <v>195</v>
      </c>
      <c r="AV78" s="703"/>
      <c r="AW78" s="703"/>
      <c r="AX78" s="703"/>
      <c r="AY78" s="703"/>
      <c r="AZ78" s="709"/>
      <c r="BA78" s="709"/>
      <c r="BB78" s="709"/>
      <c r="BC78" s="709"/>
      <c r="BD78" s="710"/>
      <c r="BE78" s="55"/>
      <c r="BF78" s="55"/>
      <c r="BG78" s="55"/>
      <c r="BH78" s="55"/>
      <c r="BI78" s="55"/>
      <c r="BJ78" s="48"/>
      <c r="BK78" s="48"/>
      <c r="BL78" s="48"/>
      <c r="BM78" s="48"/>
      <c r="BN78" s="48"/>
      <c r="BO78" s="55"/>
      <c r="BP78" s="55"/>
      <c r="BQ78" s="52">
        <v>72</v>
      </c>
      <c r="BR78" s="73"/>
      <c r="BS78" s="757"/>
      <c r="BT78" s="758"/>
      <c r="BU78" s="758"/>
      <c r="BV78" s="758"/>
      <c r="BW78" s="758"/>
      <c r="BX78" s="758"/>
      <c r="BY78" s="758"/>
      <c r="BZ78" s="758"/>
      <c r="CA78" s="758"/>
      <c r="CB78" s="758"/>
      <c r="CC78" s="758"/>
      <c r="CD78" s="758"/>
      <c r="CE78" s="758"/>
      <c r="CF78" s="758"/>
      <c r="CG78" s="759"/>
      <c r="CH78" s="760"/>
      <c r="CI78" s="761"/>
      <c r="CJ78" s="761"/>
      <c r="CK78" s="761"/>
      <c r="CL78" s="762"/>
      <c r="CM78" s="760"/>
      <c r="CN78" s="761"/>
      <c r="CO78" s="761"/>
      <c r="CP78" s="761"/>
      <c r="CQ78" s="762"/>
      <c r="CR78" s="760"/>
      <c r="CS78" s="761"/>
      <c r="CT78" s="761"/>
      <c r="CU78" s="761"/>
      <c r="CV78" s="762"/>
      <c r="CW78" s="760"/>
      <c r="CX78" s="761"/>
      <c r="CY78" s="761"/>
      <c r="CZ78" s="761"/>
      <c r="DA78" s="762"/>
      <c r="DB78" s="760"/>
      <c r="DC78" s="761"/>
      <c r="DD78" s="761"/>
      <c r="DE78" s="761"/>
      <c r="DF78" s="762"/>
      <c r="DG78" s="760"/>
      <c r="DH78" s="761"/>
      <c r="DI78" s="761"/>
      <c r="DJ78" s="761"/>
      <c r="DK78" s="762"/>
      <c r="DL78" s="760"/>
      <c r="DM78" s="761"/>
      <c r="DN78" s="761"/>
      <c r="DO78" s="761"/>
      <c r="DP78" s="762"/>
      <c r="DQ78" s="760"/>
      <c r="DR78" s="761"/>
      <c r="DS78" s="761"/>
      <c r="DT78" s="761"/>
      <c r="DU78" s="762"/>
      <c r="DV78" s="757"/>
      <c r="DW78" s="758"/>
      <c r="DX78" s="758"/>
      <c r="DY78" s="758"/>
      <c r="DZ78" s="763"/>
      <c r="EA78" s="48"/>
    </row>
    <row r="79" spans="1:131" ht="26.25" customHeight="1" x14ac:dyDescent="0.2">
      <c r="A79" s="52">
        <v>12</v>
      </c>
      <c r="B79" s="699" t="s">
        <v>552</v>
      </c>
      <c r="C79" s="700"/>
      <c r="D79" s="700"/>
      <c r="E79" s="700"/>
      <c r="F79" s="700"/>
      <c r="G79" s="700"/>
      <c r="H79" s="700"/>
      <c r="I79" s="700"/>
      <c r="J79" s="700"/>
      <c r="K79" s="700"/>
      <c r="L79" s="700"/>
      <c r="M79" s="700"/>
      <c r="N79" s="700"/>
      <c r="O79" s="700"/>
      <c r="P79" s="701"/>
      <c r="Q79" s="702">
        <v>847</v>
      </c>
      <c r="R79" s="703"/>
      <c r="S79" s="703"/>
      <c r="T79" s="703"/>
      <c r="U79" s="703"/>
      <c r="V79" s="703">
        <v>520</v>
      </c>
      <c r="W79" s="703"/>
      <c r="X79" s="703"/>
      <c r="Y79" s="703"/>
      <c r="Z79" s="703"/>
      <c r="AA79" s="703">
        <v>327</v>
      </c>
      <c r="AB79" s="703"/>
      <c r="AC79" s="703"/>
      <c r="AD79" s="703"/>
      <c r="AE79" s="703"/>
      <c r="AF79" s="703">
        <v>1742</v>
      </c>
      <c r="AG79" s="703"/>
      <c r="AH79" s="703"/>
      <c r="AI79" s="703"/>
      <c r="AJ79" s="703"/>
      <c r="AK79" s="703" t="s">
        <v>195</v>
      </c>
      <c r="AL79" s="703"/>
      <c r="AM79" s="703"/>
      <c r="AN79" s="703"/>
      <c r="AO79" s="703"/>
      <c r="AP79" s="703">
        <v>395</v>
      </c>
      <c r="AQ79" s="703"/>
      <c r="AR79" s="703"/>
      <c r="AS79" s="703"/>
      <c r="AT79" s="703"/>
      <c r="AU79" s="703" t="s">
        <v>195</v>
      </c>
      <c r="AV79" s="703"/>
      <c r="AW79" s="703"/>
      <c r="AX79" s="703"/>
      <c r="AY79" s="703"/>
      <c r="AZ79" s="709"/>
      <c r="BA79" s="709"/>
      <c r="BB79" s="709"/>
      <c r="BC79" s="709"/>
      <c r="BD79" s="710"/>
      <c r="BE79" s="55"/>
      <c r="BF79" s="55"/>
      <c r="BG79" s="55"/>
      <c r="BH79" s="55"/>
      <c r="BI79" s="55"/>
      <c r="BJ79" s="48"/>
      <c r="BK79" s="48"/>
      <c r="BL79" s="48"/>
      <c r="BM79" s="48"/>
      <c r="BN79" s="48"/>
      <c r="BO79" s="55"/>
      <c r="BP79" s="55"/>
      <c r="BQ79" s="52">
        <v>73</v>
      </c>
      <c r="BR79" s="73"/>
      <c r="BS79" s="757"/>
      <c r="BT79" s="758"/>
      <c r="BU79" s="758"/>
      <c r="BV79" s="758"/>
      <c r="BW79" s="758"/>
      <c r="BX79" s="758"/>
      <c r="BY79" s="758"/>
      <c r="BZ79" s="758"/>
      <c r="CA79" s="758"/>
      <c r="CB79" s="758"/>
      <c r="CC79" s="758"/>
      <c r="CD79" s="758"/>
      <c r="CE79" s="758"/>
      <c r="CF79" s="758"/>
      <c r="CG79" s="759"/>
      <c r="CH79" s="760"/>
      <c r="CI79" s="761"/>
      <c r="CJ79" s="761"/>
      <c r="CK79" s="761"/>
      <c r="CL79" s="762"/>
      <c r="CM79" s="760"/>
      <c r="CN79" s="761"/>
      <c r="CO79" s="761"/>
      <c r="CP79" s="761"/>
      <c r="CQ79" s="762"/>
      <c r="CR79" s="760"/>
      <c r="CS79" s="761"/>
      <c r="CT79" s="761"/>
      <c r="CU79" s="761"/>
      <c r="CV79" s="762"/>
      <c r="CW79" s="760"/>
      <c r="CX79" s="761"/>
      <c r="CY79" s="761"/>
      <c r="CZ79" s="761"/>
      <c r="DA79" s="762"/>
      <c r="DB79" s="760"/>
      <c r="DC79" s="761"/>
      <c r="DD79" s="761"/>
      <c r="DE79" s="761"/>
      <c r="DF79" s="762"/>
      <c r="DG79" s="760"/>
      <c r="DH79" s="761"/>
      <c r="DI79" s="761"/>
      <c r="DJ79" s="761"/>
      <c r="DK79" s="762"/>
      <c r="DL79" s="760"/>
      <c r="DM79" s="761"/>
      <c r="DN79" s="761"/>
      <c r="DO79" s="761"/>
      <c r="DP79" s="762"/>
      <c r="DQ79" s="760"/>
      <c r="DR79" s="761"/>
      <c r="DS79" s="761"/>
      <c r="DT79" s="761"/>
      <c r="DU79" s="762"/>
      <c r="DV79" s="757"/>
      <c r="DW79" s="758"/>
      <c r="DX79" s="758"/>
      <c r="DY79" s="758"/>
      <c r="DZ79" s="763"/>
      <c r="EA79" s="48"/>
    </row>
    <row r="80" spans="1:131" ht="26.25" customHeight="1" x14ac:dyDescent="0.2">
      <c r="A80" s="52">
        <v>13</v>
      </c>
      <c r="B80" s="699"/>
      <c r="C80" s="700"/>
      <c r="D80" s="700"/>
      <c r="E80" s="700"/>
      <c r="F80" s="700"/>
      <c r="G80" s="700"/>
      <c r="H80" s="700"/>
      <c r="I80" s="700"/>
      <c r="J80" s="700"/>
      <c r="K80" s="700"/>
      <c r="L80" s="700"/>
      <c r="M80" s="700"/>
      <c r="N80" s="700"/>
      <c r="O80" s="700"/>
      <c r="P80" s="701"/>
      <c r="Q80" s="702"/>
      <c r="R80" s="703"/>
      <c r="S80" s="703"/>
      <c r="T80" s="703"/>
      <c r="U80" s="703"/>
      <c r="V80" s="703"/>
      <c r="W80" s="703"/>
      <c r="X80" s="703"/>
      <c r="Y80" s="703"/>
      <c r="Z80" s="703"/>
      <c r="AA80" s="703"/>
      <c r="AB80" s="703"/>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703"/>
      <c r="AY80" s="703"/>
      <c r="AZ80" s="709"/>
      <c r="BA80" s="709"/>
      <c r="BB80" s="709"/>
      <c r="BC80" s="709"/>
      <c r="BD80" s="710"/>
      <c r="BE80" s="55"/>
      <c r="BF80" s="55"/>
      <c r="BG80" s="55"/>
      <c r="BH80" s="55"/>
      <c r="BI80" s="55"/>
      <c r="BJ80" s="55"/>
      <c r="BK80" s="55"/>
      <c r="BL80" s="55"/>
      <c r="BM80" s="55"/>
      <c r="BN80" s="55"/>
      <c r="BO80" s="55"/>
      <c r="BP80" s="55"/>
      <c r="BQ80" s="52">
        <v>74</v>
      </c>
      <c r="BR80" s="73"/>
      <c r="BS80" s="757"/>
      <c r="BT80" s="758"/>
      <c r="BU80" s="758"/>
      <c r="BV80" s="758"/>
      <c r="BW80" s="758"/>
      <c r="BX80" s="758"/>
      <c r="BY80" s="758"/>
      <c r="BZ80" s="758"/>
      <c r="CA80" s="758"/>
      <c r="CB80" s="758"/>
      <c r="CC80" s="758"/>
      <c r="CD80" s="758"/>
      <c r="CE80" s="758"/>
      <c r="CF80" s="758"/>
      <c r="CG80" s="759"/>
      <c r="CH80" s="760"/>
      <c r="CI80" s="761"/>
      <c r="CJ80" s="761"/>
      <c r="CK80" s="761"/>
      <c r="CL80" s="762"/>
      <c r="CM80" s="760"/>
      <c r="CN80" s="761"/>
      <c r="CO80" s="761"/>
      <c r="CP80" s="761"/>
      <c r="CQ80" s="762"/>
      <c r="CR80" s="760"/>
      <c r="CS80" s="761"/>
      <c r="CT80" s="761"/>
      <c r="CU80" s="761"/>
      <c r="CV80" s="762"/>
      <c r="CW80" s="760"/>
      <c r="CX80" s="761"/>
      <c r="CY80" s="761"/>
      <c r="CZ80" s="761"/>
      <c r="DA80" s="762"/>
      <c r="DB80" s="760"/>
      <c r="DC80" s="761"/>
      <c r="DD80" s="761"/>
      <c r="DE80" s="761"/>
      <c r="DF80" s="762"/>
      <c r="DG80" s="760"/>
      <c r="DH80" s="761"/>
      <c r="DI80" s="761"/>
      <c r="DJ80" s="761"/>
      <c r="DK80" s="762"/>
      <c r="DL80" s="760"/>
      <c r="DM80" s="761"/>
      <c r="DN80" s="761"/>
      <c r="DO80" s="761"/>
      <c r="DP80" s="762"/>
      <c r="DQ80" s="760"/>
      <c r="DR80" s="761"/>
      <c r="DS80" s="761"/>
      <c r="DT80" s="761"/>
      <c r="DU80" s="762"/>
      <c r="DV80" s="757"/>
      <c r="DW80" s="758"/>
      <c r="DX80" s="758"/>
      <c r="DY80" s="758"/>
      <c r="DZ80" s="763"/>
      <c r="EA80" s="48"/>
    </row>
    <row r="81" spans="1:131" ht="26.25" customHeight="1" x14ac:dyDescent="0.2">
      <c r="A81" s="52">
        <v>14</v>
      </c>
      <c r="B81" s="699"/>
      <c r="C81" s="700"/>
      <c r="D81" s="700"/>
      <c r="E81" s="700"/>
      <c r="F81" s="700"/>
      <c r="G81" s="700"/>
      <c r="H81" s="700"/>
      <c r="I81" s="700"/>
      <c r="J81" s="700"/>
      <c r="K81" s="700"/>
      <c r="L81" s="700"/>
      <c r="M81" s="700"/>
      <c r="N81" s="700"/>
      <c r="O81" s="700"/>
      <c r="P81" s="701"/>
      <c r="Q81" s="702"/>
      <c r="R81" s="703"/>
      <c r="S81" s="703"/>
      <c r="T81" s="703"/>
      <c r="U81" s="703"/>
      <c r="V81" s="703"/>
      <c r="W81" s="703"/>
      <c r="X81" s="703"/>
      <c r="Y81" s="703"/>
      <c r="Z81" s="703"/>
      <c r="AA81" s="703"/>
      <c r="AB81" s="703"/>
      <c r="AC81" s="703"/>
      <c r="AD81" s="703"/>
      <c r="AE81" s="703"/>
      <c r="AF81" s="703"/>
      <c r="AG81" s="703"/>
      <c r="AH81" s="703"/>
      <c r="AI81" s="703"/>
      <c r="AJ81" s="703"/>
      <c r="AK81" s="703"/>
      <c r="AL81" s="703"/>
      <c r="AM81" s="703"/>
      <c r="AN81" s="703"/>
      <c r="AO81" s="703"/>
      <c r="AP81" s="703"/>
      <c r="AQ81" s="703"/>
      <c r="AR81" s="703"/>
      <c r="AS81" s="703"/>
      <c r="AT81" s="703"/>
      <c r="AU81" s="703"/>
      <c r="AV81" s="703"/>
      <c r="AW81" s="703"/>
      <c r="AX81" s="703"/>
      <c r="AY81" s="703"/>
      <c r="AZ81" s="709"/>
      <c r="BA81" s="709"/>
      <c r="BB81" s="709"/>
      <c r="BC81" s="709"/>
      <c r="BD81" s="710"/>
      <c r="BE81" s="55"/>
      <c r="BF81" s="55"/>
      <c r="BG81" s="55"/>
      <c r="BH81" s="55"/>
      <c r="BI81" s="55"/>
      <c r="BJ81" s="55"/>
      <c r="BK81" s="55"/>
      <c r="BL81" s="55"/>
      <c r="BM81" s="55"/>
      <c r="BN81" s="55"/>
      <c r="BO81" s="55"/>
      <c r="BP81" s="55"/>
      <c r="BQ81" s="52">
        <v>75</v>
      </c>
      <c r="BR81" s="73"/>
      <c r="BS81" s="757"/>
      <c r="BT81" s="758"/>
      <c r="BU81" s="758"/>
      <c r="BV81" s="758"/>
      <c r="BW81" s="758"/>
      <c r="BX81" s="758"/>
      <c r="BY81" s="758"/>
      <c r="BZ81" s="758"/>
      <c r="CA81" s="758"/>
      <c r="CB81" s="758"/>
      <c r="CC81" s="758"/>
      <c r="CD81" s="758"/>
      <c r="CE81" s="758"/>
      <c r="CF81" s="758"/>
      <c r="CG81" s="759"/>
      <c r="CH81" s="760"/>
      <c r="CI81" s="761"/>
      <c r="CJ81" s="761"/>
      <c r="CK81" s="761"/>
      <c r="CL81" s="762"/>
      <c r="CM81" s="760"/>
      <c r="CN81" s="761"/>
      <c r="CO81" s="761"/>
      <c r="CP81" s="761"/>
      <c r="CQ81" s="762"/>
      <c r="CR81" s="760"/>
      <c r="CS81" s="761"/>
      <c r="CT81" s="761"/>
      <c r="CU81" s="761"/>
      <c r="CV81" s="762"/>
      <c r="CW81" s="760"/>
      <c r="CX81" s="761"/>
      <c r="CY81" s="761"/>
      <c r="CZ81" s="761"/>
      <c r="DA81" s="762"/>
      <c r="DB81" s="760"/>
      <c r="DC81" s="761"/>
      <c r="DD81" s="761"/>
      <c r="DE81" s="761"/>
      <c r="DF81" s="762"/>
      <c r="DG81" s="760"/>
      <c r="DH81" s="761"/>
      <c r="DI81" s="761"/>
      <c r="DJ81" s="761"/>
      <c r="DK81" s="762"/>
      <c r="DL81" s="760"/>
      <c r="DM81" s="761"/>
      <c r="DN81" s="761"/>
      <c r="DO81" s="761"/>
      <c r="DP81" s="762"/>
      <c r="DQ81" s="760"/>
      <c r="DR81" s="761"/>
      <c r="DS81" s="761"/>
      <c r="DT81" s="761"/>
      <c r="DU81" s="762"/>
      <c r="DV81" s="757"/>
      <c r="DW81" s="758"/>
      <c r="DX81" s="758"/>
      <c r="DY81" s="758"/>
      <c r="DZ81" s="763"/>
      <c r="EA81" s="48"/>
    </row>
    <row r="82" spans="1:131" ht="26.25" customHeight="1" x14ac:dyDescent="0.2">
      <c r="A82" s="52">
        <v>15</v>
      </c>
      <c r="B82" s="699"/>
      <c r="C82" s="700"/>
      <c r="D82" s="700"/>
      <c r="E82" s="700"/>
      <c r="F82" s="700"/>
      <c r="G82" s="700"/>
      <c r="H82" s="700"/>
      <c r="I82" s="700"/>
      <c r="J82" s="700"/>
      <c r="K82" s="700"/>
      <c r="L82" s="700"/>
      <c r="M82" s="700"/>
      <c r="N82" s="700"/>
      <c r="O82" s="700"/>
      <c r="P82" s="701"/>
      <c r="Q82" s="702"/>
      <c r="R82" s="703"/>
      <c r="S82" s="703"/>
      <c r="T82" s="703"/>
      <c r="U82" s="703"/>
      <c r="V82" s="703"/>
      <c r="W82" s="703"/>
      <c r="X82" s="703"/>
      <c r="Y82" s="703"/>
      <c r="Z82" s="703"/>
      <c r="AA82" s="703"/>
      <c r="AB82" s="703"/>
      <c r="AC82" s="703"/>
      <c r="AD82" s="703"/>
      <c r="AE82" s="703"/>
      <c r="AF82" s="703"/>
      <c r="AG82" s="703"/>
      <c r="AH82" s="703"/>
      <c r="AI82" s="703"/>
      <c r="AJ82" s="703"/>
      <c r="AK82" s="703"/>
      <c r="AL82" s="703"/>
      <c r="AM82" s="703"/>
      <c r="AN82" s="703"/>
      <c r="AO82" s="703"/>
      <c r="AP82" s="703"/>
      <c r="AQ82" s="703"/>
      <c r="AR82" s="703"/>
      <c r="AS82" s="703"/>
      <c r="AT82" s="703"/>
      <c r="AU82" s="703"/>
      <c r="AV82" s="703"/>
      <c r="AW82" s="703"/>
      <c r="AX82" s="703"/>
      <c r="AY82" s="703"/>
      <c r="AZ82" s="709"/>
      <c r="BA82" s="709"/>
      <c r="BB82" s="709"/>
      <c r="BC82" s="709"/>
      <c r="BD82" s="710"/>
      <c r="BE82" s="55"/>
      <c r="BF82" s="55"/>
      <c r="BG82" s="55"/>
      <c r="BH82" s="55"/>
      <c r="BI82" s="55"/>
      <c r="BJ82" s="55"/>
      <c r="BK82" s="55"/>
      <c r="BL82" s="55"/>
      <c r="BM82" s="55"/>
      <c r="BN82" s="55"/>
      <c r="BO82" s="55"/>
      <c r="BP82" s="55"/>
      <c r="BQ82" s="52">
        <v>76</v>
      </c>
      <c r="BR82" s="73"/>
      <c r="BS82" s="757"/>
      <c r="BT82" s="758"/>
      <c r="BU82" s="758"/>
      <c r="BV82" s="758"/>
      <c r="BW82" s="758"/>
      <c r="BX82" s="758"/>
      <c r="BY82" s="758"/>
      <c r="BZ82" s="758"/>
      <c r="CA82" s="758"/>
      <c r="CB82" s="758"/>
      <c r="CC82" s="758"/>
      <c r="CD82" s="758"/>
      <c r="CE82" s="758"/>
      <c r="CF82" s="758"/>
      <c r="CG82" s="759"/>
      <c r="CH82" s="760"/>
      <c r="CI82" s="761"/>
      <c r="CJ82" s="761"/>
      <c r="CK82" s="761"/>
      <c r="CL82" s="762"/>
      <c r="CM82" s="760"/>
      <c r="CN82" s="761"/>
      <c r="CO82" s="761"/>
      <c r="CP82" s="761"/>
      <c r="CQ82" s="762"/>
      <c r="CR82" s="760"/>
      <c r="CS82" s="761"/>
      <c r="CT82" s="761"/>
      <c r="CU82" s="761"/>
      <c r="CV82" s="762"/>
      <c r="CW82" s="760"/>
      <c r="CX82" s="761"/>
      <c r="CY82" s="761"/>
      <c r="CZ82" s="761"/>
      <c r="DA82" s="762"/>
      <c r="DB82" s="760"/>
      <c r="DC82" s="761"/>
      <c r="DD82" s="761"/>
      <c r="DE82" s="761"/>
      <c r="DF82" s="762"/>
      <c r="DG82" s="760"/>
      <c r="DH82" s="761"/>
      <c r="DI82" s="761"/>
      <c r="DJ82" s="761"/>
      <c r="DK82" s="762"/>
      <c r="DL82" s="760"/>
      <c r="DM82" s="761"/>
      <c r="DN82" s="761"/>
      <c r="DO82" s="761"/>
      <c r="DP82" s="762"/>
      <c r="DQ82" s="760"/>
      <c r="DR82" s="761"/>
      <c r="DS82" s="761"/>
      <c r="DT82" s="761"/>
      <c r="DU82" s="762"/>
      <c r="DV82" s="757"/>
      <c r="DW82" s="758"/>
      <c r="DX82" s="758"/>
      <c r="DY82" s="758"/>
      <c r="DZ82" s="763"/>
      <c r="EA82" s="48"/>
    </row>
    <row r="83" spans="1:131" ht="26.25" customHeight="1" x14ac:dyDescent="0.2">
      <c r="A83" s="52">
        <v>16</v>
      </c>
      <c r="B83" s="699"/>
      <c r="C83" s="700"/>
      <c r="D83" s="700"/>
      <c r="E83" s="700"/>
      <c r="F83" s="700"/>
      <c r="G83" s="700"/>
      <c r="H83" s="700"/>
      <c r="I83" s="700"/>
      <c r="J83" s="700"/>
      <c r="K83" s="700"/>
      <c r="L83" s="700"/>
      <c r="M83" s="700"/>
      <c r="N83" s="700"/>
      <c r="O83" s="700"/>
      <c r="P83" s="701"/>
      <c r="Q83" s="702"/>
      <c r="R83" s="703"/>
      <c r="S83" s="703"/>
      <c r="T83" s="703"/>
      <c r="U83" s="703"/>
      <c r="V83" s="703"/>
      <c r="W83" s="703"/>
      <c r="X83" s="703"/>
      <c r="Y83" s="703"/>
      <c r="Z83" s="703"/>
      <c r="AA83" s="703"/>
      <c r="AB83" s="703"/>
      <c r="AC83" s="703"/>
      <c r="AD83" s="703"/>
      <c r="AE83" s="703"/>
      <c r="AF83" s="703"/>
      <c r="AG83" s="703"/>
      <c r="AH83" s="703"/>
      <c r="AI83" s="703"/>
      <c r="AJ83" s="703"/>
      <c r="AK83" s="703"/>
      <c r="AL83" s="703"/>
      <c r="AM83" s="703"/>
      <c r="AN83" s="703"/>
      <c r="AO83" s="703"/>
      <c r="AP83" s="703"/>
      <c r="AQ83" s="703"/>
      <c r="AR83" s="703"/>
      <c r="AS83" s="703"/>
      <c r="AT83" s="703"/>
      <c r="AU83" s="703"/>
      <c r="AV83" s="703"/>
      <c r="AW83" s="703"/>
      <c r="AX83" s="703"/>
      <c r="AY83" s="703"/>
      <c r="AZ83" s="709"/>
      <c r="BA83" s="709"/>
      <c r="BB83" s="709"/>
      <c r="BC83" s="709"/>
      <c r="BD83" s="710"/>
      <c r="BE83" s="55"/>
      <c r="BF83" s="55"/>
      <c r="BG83" s="55"/>
      <c r="BH83" s="55"/>
      <c r="BI83" s="55"/>
      <c r="BJ83" s="55"/>
      <c r="BK83" s="55"/>
      <c r="BL83" s="55"/>
      <c r="BM83" s="55"/>
      <c r="BN83" s="55"/>
      <c r="BO83" s="55"/>
      <c r="BP83" s="55"/>
      <c r="BQ83" s="52">
        <v>77</v>
      </c>
      <c r="BR83" s="73"/>
      <c r="BS83" s="757"/>
      <c r="BT83" s="758"/>
      <c r="BU83" s="758"/>
      <c r="BV83" s="758"/>
      <c r="BW83" s="758"/>
      <c r="BX83" s="758"/>
      <c r="BY83" s="758"/>
      <c r="BZ83" s="758"/>
      <c r="CA83" s="758"/>
      <c r="CB83" s="758"/>
      <c r="CC83" s="758"/>
      <c r="CD83" s="758"/>
      <c r="CE83" s="758"/>
      <c r="CF83" s="758"/>
      <c r="CG83" s="759"/>
      <c r="CH83" s="760"/>
      <c r="CI83" s="761"/>
      <c r="CJ83" s="761"/>
      <c r="CK83" s="761"/>
      <c r="CL83" s="762"/>
      <c r="CM83" s="760"/>
      <c r="CN83" s="761"/>
      <c r="CO83" s="761"/>
      <c r="CP83" s="761"/>
      <c r="CQ83" s="762"/>
      <c r="CR83" s="760"/>
      <c r="CS83" s="761"/>
      <c r="CT83" s="761"/>
      <c r="CU83" s="761"/>
      <c r="CV83" s="762"/>
      <c r="CW83" s="760"/>
      <c r="CX83" s="761"/>
      <c r="CY83" s="761"/>
      <c r="CZ83" s="761"/>
      <c r="DA83" s="762"/>
      <c r="DB83" s="760"/>
      <c r="DC83" s="761"/>
      <c r="DD83" s="761"/>
      <c r="DE83" s="761"/>
      <c r="DF83" s="762"/>
      <c r="DG83" s="760"/>
      <c r="DH83" s="761"/>
      <c r="DI83" s="761"/>
      <c r="DJ83" s="761"/>
      <c r="DK83" s="762"/>
      <c r="DL83" s="760"/>
      <c r="DM83" s="761"/>
      <c r="DN83" s="761"/>
      <c r="DO83" s="761"/>
      <c r="DP83" s="762"/>
      <c r="DQ83" s="760"/>
      <c r="DR83" s="761"/>
      <c r="DS83" s="761"/>
      <c r="DT83" s="761"/>
      <c r="DU83" s="762"/>
      <c r="DV83" s="757"/>
      <c r="DW83" s="758"/>
      <c r="DX83" s="758"/>
      <c r="DY83" s="758"/>
      <c r="DZ83" s="763"/>
      <c r="EA83" s="48"/>
    </row>
    <row r="84" spans="1:131" ht="26.25" customHeight="1" x14ac:dyDescent="0.2">
      <c r="A84" s="52">
        <v>17</v>
      </c>
      <c r="B84" s="699"/>
      <c r="C84" s="700"/>
      <c r="D84" s="700"/>
      <c r="E84" s="700"/>
      <c r="F84" s="700"/>
      <c r="G84" s="700"/>
      <c r="H84" s="700"/>
      <c r="I84" s="700"/>
      <c r="J84" s="700"/>
      <c r="K84" s="700"/>
      <c r="L84" s="700"/>
      <c r="M84" s="700"/>
      <c r="N84" s="700"/>
      <c r="O84" s="700"/>
      <c r="P84" s="701"/>
      <c r="Q84" s="702"/>
      <c r="R84" s="703"/>
      <c r="S84" s="703"/>
      <c r="T84" s="703"/>
      <c r="U84" s="703"/>
      <c r="V84" s="703"/>
      <c r="W84" s="703"/>
      <c r="X84" s="703"/>
      <c r="Y84" s="703"/>
      <c r="Z84" s="703"/>
      <c r="AA84" s="703"/>
      <c r="AB84" s="703"/>
      <c r="AC84" s="703"/>
      <c r="AD84" s="703"/>
      <c r="AE84" s="703"/>
      <c r="AF84" s="703"/>
      <c r="AG84" s="703"/>
      <c r="AH84" s="703"/>
      <c r="AI84" s="703"/>
      <c r="AJ84" s="703"/>
      <c r="AK84" s="703"/>
      <c r="AL84" s="703"/>
      <c r="AM84" s="703"/>
      <c r="AN84" s="703"/>
      <c r="AO84" s="703"/>
      <c r="AP84" s="703"/>
      <c r="AQ84" s="703"/>
      <c r="AR84" s="703"/>
      <c r="AS84" s="703"/>
      <c r="AT84" s="703"/>
      <c r="AU84" s="703"/>
      <c r="AV84" s="703"/>
      <c r="AW84" s="703"/>
      <c r="AX84" s="703"/>
      <c r="AY84" s="703"/>
      <c r="AZ84" s="709"/>
      <c r="BA84" s="709"/>
      <c r="BB84" s="709"/>
      <c r="BC84" s="709"/>
      <c r="BD84" s="710"/>
      <c r="BE84" s="55"/>
      <c r="BF84" s="55"/>
      <c r="BG84" s="55"/>
      <c r="BH84" s="55"/>
      <c r="BI84" s="55"/>
      <c r="BJ84" s="55"/>
      <c r="BK84" s="55"/>
      <c r="BL84" s="55"/>
      <c r="BM84" s="55"/>
      <c r="BN84" s="55"/>
      <c r="BO84" s="55"/>
      <c r="BP84" s="55"/>
      <c r="BQ84" s="52">
        <v>78</v>
      </c>
      <c r="BR84" s="73"/>
      <c r="BS84" s="757"/>
      <c r="BT84" s="758"/>
      <c r="BU84" s="758"/>
      <c r="BV84" s="758"/>
      <c r="BW84" s="758"/>
      <c r="BX84" s="758"/>
      <c r="BY84" s="758"/>
      <c r="BZ84" s="758"/>
      <c r="CA84" s="758"/>
      <c r="CB84" s="758"/>
      <c r="CC84" s="758"/>
      <c r="CD84" s="758"/>
      <c r="CE84" s="758"/>
      <c r="CF84" s="758"/>
      <c r="CG84" s="759"/>
      <c r="CH84" s="760"/>
      <c r="CI84" s="761"/>
      <c r="CJ84" s="761"/>
      <c r="CK84" s="761"/>
      <c r="CL84" s="762"/>
      <c r="CM84" s="760"/>
      <c r="CN84" s="761"/>
      <c r="CO84" s="761"/>
      <c r="CP84" s="761"/>
      <c r="CQ84" s="762"/>
      <c r="CR84" s="760"/>
      <c r="CS84" s="761"/>
      <c r="CT84" s="761"/>
      <c r="CU84" s="761"/>
      <c r="CV84" s="762"/>
      <c r="CW84" s="760"/>
      <c r="CX84" s="761"/>
      <c r="CY84" s="761"/>
      <c r="CZ84" s="761"/>
      <c r="DA84" s="762"/>
      <c r="DB84" s="760"/>
      <c r="DC84" s="761"/>
      <c r="DD84" s="761"/>
      <c r="DE84" s="761"/>
      <c r="DF84" s="762"/>
      <c r="DG84" s="760"/>
      <c r="DH84" s="761"/>
      <c r="DI84" s="761"/>
      <c r="DJ84" s="761"/>
      <c r="DK84" s="762"/>
      <c r="DL84" s="760"/>
      <c r="DM84" s="761"/>
      <c r="DN84" s="761"/>
      <c r="DO84" s="761"/>
      <c r="DP84" s="762"/>
      <c r="DQ84" s="760"/>
      <c r="DR84" s="761"/>
      <c r="DS84" s="761"/>
      <c r="DT84" s="761"/>
      <c r="DU84" s="762"/>
      <c r="DV84" s="757"/>
      <c r="DW84" s="758"/>
      <c r="DX84" s="758"/>
      <c r="DY84" s="758"/>
      <c r="DZ84" s="763"/>
      <c r="EA84" s="48"/>
    </row>
    <row r="85" spans="1:131" ht="26.25" customHeight="1" x14ac:dyDescent="0.2">
      <c r="A85" s="52">
        <v>18</v>
      </c>
      <c r="B85" s="699"/>
      <c r="C85" s="700"/>
      <c r="D85" s="700"/>
      <c r="E85" s="700"/>
      <c r="F85" s="700"/>
      <c r="G85" s="700"/>
      <c r="H85" s="700"/>
      <c r="I85" s="700"/>
      <c r="J85" s="700"/>
      <c r="K85" s="700"/>
      <c r="L85" s="700"/>
      <c r="M85" s="700"/>
      <c r="N85" s="700"/>
      <c r="O85" s="700"/>
      <c r="P85" s="701"/>
      <c r="Q85" s="702"/>
      <c r="R85" s="703"/>
      <c r="S85" s="703"/>
      <c r="T85" s="703"/>
      <c r="U85" s="703"/>
      <c r="V85" s="703"/>
      <c r="W85" s="703"/>
      <c r="X85" s="703"/>
      <c r="Y85" s="703"/>
      <c r="Z85" s="703"/>
      <c r="AA85" s="703"/>
      <c r="AB85" s="703"/>
      <c r="AC85" s="703"/>
      <c r="AD85" s="703"/>
      <c r="AE85" s="703"/>
      <c r="AF85" s="703"/>
      <c r="AG85" s="703"/>
      <c r="AH85" s="703"/>
      <c r="AI85" s="703"/>
      <c r="AJ85" s="703"/>
      <c r="AK85" s="703"/>
      <c r="AL85" s="703"/>
      <c r="AM85" s="703"/>
      <c r="AN85" s="703"/>
      <c r="AO85" s="703"/>
      <c r="AP85" s="703"/>
      <c r="AQ85" s="703"/>
      <c r="AR85" s="703"/>
      <c r="AS85" s="703"/>
      <c r="AT85" s="703"/>
      <c r="AU85" s="703"/>
      <c r="AV85" s="703"/>
      <c r="AW85" s="703"/>
      <c r="AX85" s="703"/>
      <c r="AY85" s="703"/>
      <c r="AZ85" s="709"/>
      <c r="BA85" s="709"/>
      <c r="BB85" s="709"/>
      <c r="BC85" s="709"/>
      <c r="BD85" s="710"/>
      <c r="BE85" s="55"/>
      <c r="BF85" s="55"/>
      <c r="BG85" s="55"/>
      <c r="BH85" s="55"/>
      <c r="BI85" s="55"/>
      <c r="BJ85" s="55"/>
      <c r="BK85" s="55"/>
      <c r="BL85" s="55"/>
      <c r="BM85" s="55"/>
      <c r="BN85" s="55"/>
      <c r="BO85" s="55"/>
      <c r="BP85" s="55"/>
      <c r="BQ85" s="52">
        <v>79</v>
      </c>
      <c r="BR85" s="73"/>
      <c r="BS85" s="757"/>
      <c r="BT85" s="758"/>
      <c r="BU85" s="758"/>
      <c r="BV85" s="758"/>
      <c r="BW85" s="758"/>
      <c r="BX85" s="758"/>
      <c r="BY85" s="758"/>
      <c r="BZ85" s="758"/>
      <c r="CA85" s="758"/>
      <c r="CB85" s="758"/>
      <c r="CC85" s="758"/>
      <c r="CD85" s="758"/>
      <c r="CE85" s="758"/>
      <c r="CF85" s="758"/>
      <c r="CG85" s="759"/>
      <c r="CH85" s="760"/>
      <c r="CI85" s="761"/>
      <c r="CJ85" s="761"/>
      <c r="CK85" s="761"/>
      <c r="CL85" s="762"/>
      <c r="CM85" s="760"/>
      <c r="CN85" s="761"/>
      <c r="CO85" s="761"/>
      <c r="CP85" s="761"/>
      <c r="CQ85" s="762"/>
      <c r="CR85" s="760"/>
      <c r="CS85" s="761"/>
      <c r="CT85" s="761"/>
      <c r="CU85" s="761"/>
      <c r="CV85" s="762"/>
      <c r="CW85" s="760"/>
      <c r="CX85" s="761"/>
      <c r="CY85" s="761"/>
      <c r="CZ85" s="761"/>
      <c r="DA85" s="762"/>
      <c r="DB85" s="760"/>
      <c r="DC85" s="761"/>
      <c r="DD85" s="761"/>
      <c r="DE85" s="761"/>
      <c r="DF85" s="762"/>
      <c r="DG85" s="760"/>
      <c r="DH85" s="761"/>
      <c r="DI85" s="761"/>
      <c r="DJ85" s="761"/>
      <c r="DK85" s="762"/>
      <c r="DL85" s="760"/>
      <c r="DM85" s="761"/>
      <c r="DN85" s="761"/>
      <c r="DO85" s="761"/>
      <c r="DP85" s="762"/>
      <c r="DQ85" s="760"/>
      <c r="DR85" s="761"/>
      <c r="DS85" s="761"/>
      <c r="DT85" s="761"/>
      <c r="DU85" s="762"/>
      <c r="DV85" s="757"/>
      <c r="DW85" s="758"/>
      <c r="DX85" s="758"/>
      <c r="DY85" s="758"/>
      <c r="DZ85" s="763"/>
      <c r="EA85" s="48"/>
    </row>
    <row r="86" spans="1:131" ht="26.25" customHeight="1" x14ac:dyDescent="0.2">
      <c r="A86" s="52">
        <v>19</v>
      </c>
      <c r="B86" s="699"/>
      <c r="C86" s="700"/>
      <c r="D86" s="700"/>
      <c r="E86" s="700"/>
      <c r="F86" s="700"/>
      <c r="G86" s="700"/>
      <c r="H86" s="700"/>
      <c r="I86" s="700"/>
      <c r="J86" s="700"/>
      <c r="K86" s="700"/>
      <c r="L86" s="700"/>
      <c r="M86" s="700"/>
      <c r="N86" s="700"/>
      <c r="O86" s="700"/>
      <c r="P86" s="701"/>
      <c r="Q86" s="702"/>
      <c r="R86" s="703"/>
      <c r="S86" s="703"/>
      <c r="T86" s="703"/>
      <c r="U86" s="703"/>
      <c r="V86" s="703"/>
      <c r="W86" s="703"/>
      <c r="X86" s="703"/>
      <c r="Y86" s="703"/>
      <c r="Z86" s="703"/>
      <c r="AA86" s="703"/>
      <c r="AB86" s="703"/>
      <c r="AC86" s="703"/>
      <c r="AD86" s="703"/>
      <c r="AE86" s="703"/>
      <c r="AF86" s="703"/>
      <c r="AG86" s="703"/>
      <c r="AH86" s="703"/>
      <c r="AI86" s="703"/>
      <c r="AJ86" s="703"/>
      <c r="AK86" s="703"/>
      <c r="AL86" s="703"/>
      <c r="AM86" s="703"/>
      <c r="AN86" s="703"/>
      <c r="AO86" s="703"/>
      <c r="AP86" s="703"/>
      <c r="AQ86" s="703"/>
      <c r="AR86" s="703"/>
      <c r="AS86" s="703"/>
      <c r="AT86" s="703"/>
      <c r="AU86" s="703"/>
      <c r="AV86" s="703"/>
      <c r="AW86" s="703"/>
      <c r="AX86" s="703"/>
      <c r="AY86" s="703"/>
      <c r="AZ86" s="709"/>
      <c r="BA86" s="709"/>
      <c r="BB86" s="709"/>
      <c r="BC86" s="709"/>
      <c r="BD86" s="710"/>
      <c r="BE86" s="55"/>
      <c r="BF86" s="55"/>
      <c r="BG86" s="55"/>
      <c r="BH86" s="55"/>
      <c r="BI86" s="55"/>
      <c r="BJ86" s="55"/>
      <c r="BK86" s="55"/>
      <c r="BL86" s="55"/>
      <c r="BM86" s="55"/>
      <c r="BN86" s="55"/>
      <c r="BO86" s="55"/>
      <c r="BP86" s="55"/>
      <c r="BQ86" s="52">
        <v>80</v>
      </c>
      <c r="BR86" s="73"/>
      <c r="BS86" s="757"/>
      <c r="BT86" s="758"/>
      <c r="BU86" s="758"/>
      <c r="BV86" s="758"/>
      <c r="BW86" s="758"/>
      <c r="BX86" s="758"/>
      <c r="BY86" s="758"/>
      <c r="BZ86" s="758"/>
      <c r="CA86" s="758"/>
      <c r="CB86" s="758"/>
      <c r="CC86" s="758"/>
      <c r="CD86" s="758"/>
      <c r="CE86" s="758"/>
      <c r="CF86" s="758"/>
      <c r="CG86" s="759"/>
      <c r="CH86" s="760"/>
      <c r="CI86" s="761"/>
      <c r="CJ86" s="761"/>
      <c r="CK86" s="761"/>
      <c r="CL86" s="762"/>
      <c r="CM86" s="760"/>
      <c r="CN86" s="761"/>
      <c r="CO86" s="761"/>
      <c r="CP86" s="761"/>
      <c r="CQ86" s="762"/>
      <c r="CR86" s="760"/>
      <c r="CS86" s="761"/>
      <c r="CT86" s="761"/>
      <c r="CU86" s="761"/>
      <c r="CV86" s="762"/>
      <c r="CW86" s="760"/>
      <c r="CX86" s="761"/>
      <c r="CY86" s="761"/>
      <c r="CZ86" s="761"/>
      <c r="DA86" s="762"/>
      <c r="DB86" s="760"/>
      <c r="DC86" s="761"/>
      <c r="DD86" s="761"/>
      <c r="DE86" s="761"/>
      <c r="DF86" s="762"/>
      <c r="DG86" s="760"/>
      <c r="DH86" s="761"/>
      <c r="DI86" s="761"/>
      <c r="DJ86" s="761"/>
      <c r="DK86" s="762"/>
      <c r="DL86" s="760"/>
      <c r="DM86" s="761"/>
      <c r="DN86" s="761"/>
      <c r="DO86" s="761"/>
      <c r="DP86" s="762"/>
      <c r="DQ86" s="760"/>
      <c r="DR86" s="761"/>
      <c r="DS86" s="761"/>
      <c r="DT86" s="761"/>
      <c r="DU86" s="762"/>
      <c r="DV86" s="757"/>
      <c r="DW86" s="758"/>
      <c r="DX86" s="758"/>
      <c r="DY86" s="758"/>
      <c r="DZ86" s="763"/>
      <c r="EA86" s="48"/>
    </row>
    <row r="87" spans="1:131" ht="26.25" customHeight="1" x14ac:dyDescent="0.2">
      <c r="A87" s="57">
        <v>20</v>
      </c>
      <c r="B87" s="764"/>
      <c r="C87" s="765"/>
      <c r="D87" s="765"/>
      <c r="E87" s="765"/>
      <c r="F87" s="765"/>
      <c r="G87" s="765"/>
      <c r="H87" s="765"/>
      <c r="I87" s="765"/>
      <c r="J87" s="765"/>
      <c r="K87" s="765"/>
      <c r="L87" s="765"/>
      <c r="M87" s="765"/>
      <c r="N87" s="765"/>
      <c r="O87" s="765"/>
      <c r="P87" s="766"/>
      <c r="Q87" s="767"/>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8"/>
      <c r="AY87" s="768"/>
      <c r="AZ87" s="769"/>
      <c r="BA87" s="769"/>
      <c r="BB87" s="769"/>
      <c r="BC87" s="769"/>
      <c r="BD87" s="770"/>
      <c r="BE87" s="55"/>
      <c r="BF87" s="55"/>
      <c r="BG87" s="55"/>
      <c r="BH87" s="55"/>
      <c r="BI87" s="55"/>
      <c r="BJ87" s="55"/>
      <c r="BK87" s="55"/>
      <c r="BL87" s="55"/>
      <c r="BM87" s="55"/>
      <c r="BN87" s="55"/>
      <c r="BO87" s="55"/>
      <c r="BP87" s="55"/>
      <c r="BQ87" s="52">
        <v>81</v>
      </c>
      <c r="BR87" s="73"/>
      <c r="BS87" s="757"/>
      <c r="BT87" s="758"/>
      <c r="BU87" s="758"/>
      <c r="BV87" s="758"/>
      <c r="BW87" s="758"/>
      <c r="BX87" s="758"/>
      <c r="BY87" s="758"/>
      <c r="BZ87" s="758"/>
      <c r="CA87" s="758"/>
      <c r="CB87" s="758"/>
      <c r="CC87" s="758"/>
      <c r="CD87" s="758"/>
      <c r="CE87" s="758"/>
      <c r="CF87" s="758"/>
      <c r="CG87" s="759"/>
      <c r="CH87" s="760"/>
      <c r="CI87" s="761"/>
      <c r="CJ87" s="761"/>
      <c r="CK87" s="761"/>
      <c r="CL87" s="762"/>
      <c r="CM87" s="760"/>
      <c r="CN87" s="761"/>
      <c r="CO87" s="761"/>
      <c r="CP87" s="761"/>
      <c r="CQ87" s="762"/>
      <c r="CR87" s="760"/>
      <c r="CS87" s="761"/>
      <c r="CT87" s="761"/>
      <c r="CU87" s="761"/>
      <c r="CV87" s="762"/>
      <c r="CW87" s="760"/>
      <c r="CX87" s="761"/>
      <c r="CY87" s="761"/>
      <c r="CZ87" s="761"/>
      <c r="DA87" s="762"/>
      <c r="DB87" s="760"/>
      <c r="DC87" s="761"/>
      <c r="DD87" s="761"/>
      <c r="DE87" s="761"/>
      <c r="DF87" s="762"/>
      <c r="DG87" s="760"/>
      <c r="DH87" s="761"/>
      <c r="DI87" s="761"/>
      <c r="DJ87" s="761"/>
      <c r="DK87" s="762"/>
      <c r="DL87" s="760"/>
      <c r="DM87" s="761"/>
      <c r="DN87" s="761"/>
      <c r="DO87" s="761"/>
      <c r="DP87" s="762"/>
      <c r="DQ87" s="760"/>
      <c r="DR87" s="761"/>
      <c r="DS87" s="761"/>
      <c r="DT87" s="761"/>
      <c r="DU87" s="762"/>
      <c r="DV87" s="757"/>
      <c r="DW87" s="758"/>
      <c r="DX87" s="758"/>
      <c r="DY87" s="758"/>
      <c r="DZ87" s="763"/>
      <c r="EA87" s="48"/>
    </row>
    <row r="88" spans="1:131" ht="26.25" customHeight="1" x14ac:dyDescent="0.2">
      <c r="A88" s="53" t="s">
        <v>246</v>
      </c>
      <c r="B88" s="722" t="s">
        <v>180</v>
      </c>
      <c r="C88" s="723"/>
      <c r="D88" s="723"/>
      <c r="E88" s="723"/>
      <c r="F88" s="723"/>
      <c r="G88" s="723"/>
      <c r="H88" s="723"/>
      <c r="I88" s="723"/>
      <c r="J88" s="723"/>
      <c r="K88" s="723"/>
      <c r="L88" s="723"/>
      <c r="M88" s="723"/>
      <c r="N88" s="723"/>
      <c r="O88" s="723"/>
      <c r="P88" s="724"/>
      <c r="Q88" s="754"/>
      <c r="R88" s="731"/>
      <c r="S88" s="731"/>
      <c r="T88" s="731"/>
      <c r="U88" s="731"/>
      <c r="V88" s="731"/>
      <c r="W88" s="731"/>
      <c r="X88" s="731"/>
      <c r="Y88" s="731"/>
      <c r="Z88" s="731"/>
      <c r="AA88" s="731"/>
      <c r="AB88" s="731"/>
      <c r="AC88" s="731"/>
      <c r="AD88" s="731"/>
      <c r="AE88" s="731"/>
      <c r="AF88" s="726">
        <v>5592</v>
      </c>
      <c r="AG88" s="726"/>
      <c r="AH88" s="726"/>
      <c r="AI88" s="726"/>
      <c r="AJ88" s="726"/>
      <c r="AK88" s="731"/>
      <c r="AL88" s="731"/>
      <c r="AM88" s="731"/>
      <c r="AN88" s="731"/>
      <c r="AO88" s="731"/>
      <c r="AP88" s="726">
        <v>853</v>
      </c>
      <c r="AQ88" s="726"/>
      <c r="AR88" s="726"/>
      <c r="AS88" s="726"/>
      <c r="AT88" s="726"/>
      <c r="AU88" s="726">
        <v>251</v>
      </c>
      <c r="AV88" s="726"/>
      <c r="AW88" s="726"/>
      <c r="AX88" s="726"/>
      <c r="AY88" s="726"/>
      <c r="AZ88" s="732"/>
      <c r="BA88" s="732"/>
      <c r="BB88" s="732"/>
      <c r="BC88" s="732"/>
      <c r="BD88" s="733"/>
      <c r="BE88" s="55"/>
      <c r="BF88" s="55"/>
      <c r="BG88" s="55"/>
      <c r="BH88" s="55"/>
      <c r="BI88" s="55"/>
      <c r="BJ88" s="55"/>
      <c r="BK88" s="55"/>
      <c r="BL88" s="55"/>
      <c r="BM88" s="55"/>
      <c r="BN88" s="55"/>
      <c r="BO88" s="55"/>
      <c r="BP88" s="55"/>
      <c r="BQ88" s="52">
        <v>82</v>
      </c>
      <c r="BR88" s="73"/>
      <c r="BS88" s="757"/>
      <c r="BT88" s="758"/>
      <c r="BU88" s="758"/>
      <c r="BV88" s="758"/>
      <c r="BW88" s="758"/>
      <c r="BX88" s="758"/>
      <c r="BY88" s="758"/>
      <c r="BZ88" s="758"/>
      <c r="CA88" s="758"/>
      <c r="CB88" s="758"/>
      <c r="CC88" s="758"/>
      <c r="CD88" s="758"/>
      <c r="CE88" s="758"/>
      <c r="CF88" s="758"/>
      <c r="CG88" s="759"/>
      <c r="CH88" s="760"/>
      <c r="CI88" s="761"/>
      <c r="CJ88" s="761"/>
      <c r="CK88" s="761"/>
      <c r="CL88" s="762"/>
      <c r="CM88" s="760"/>
      <c r="CN88" s="761"/>
      <c r="CO88" s="761"/>
      <c r="CP88" s="761"/>
      <c r="CQ88" s="762"/>
      <c r="CR88" s="760"/>
      <c r="CS88" s="761"/>
      <c r="CT88" s="761"/>
      <c r="CU88" s="761"/>
      <c r="CV88" s="762"/>
      <c r="CW88" s="760"/>
      <c r="CX88" s="761"/>
      <c r="CY88" s="761"/>
      <c r="CZ88" s="761"/>
      <c r="DA88" s="762"/>
      <c r="DB88" s="760"/>
      <c r="DC88" s="761"/>
      <c r="DD88" s="761"/>
      <c r="DE88" s="761"/>
      <c r="DF88" s="762"/>
      <c r="DG88" s="760"/>
      <c r="DH88" s="761"/>
      <c r="DI88" s="761"/>
      <c r="DJ88" s="761"/>
      <c r="DK88" s="762"/>
      <c r="DL88" s="760"/>
      <c r="DM88" s="761"/>
      <c r="DN88" s="761"/>
      <c r="DO88" s="761"/>
      <c r="DP88" s="762"/>
      <c r="DQ88" s="760"/>
      <c r="DR88" s="761"/>
      <c r="DS88" s="761"/>
      <c r="DT88" s="761"/>
      <c r="DU88" s="762"/>
      <c r="DV88" s="757"/>
      <c r="DW88" s="758"/>
      <c r="DX88" s="758"/>
      <c r="DY88" s="758"/>
      <c r="DZ88" s="763"/>
      <c r="EA88" s="48"/>
    </row>
    <row r="89" spans="1:131" ht="26.25" hidden="1" customHeight="1" x14ac:dyDescent="0.2">
      <c r="A89" s="58"/>
      <c r="B89" s="62"/>
      <c r="C89" s="62"/>
      <c r="D89" s="62"/>
      <c r="E89" s="62"/>
      <c r="F89" s="62"/>
      <c r="G89" s="62"/>
      <c r="H89" s="62"/>
      <c r="I89" s="62"/>
      <c r="J89" s="62"/>
      <c r="K89" s="62"/>
      <c r="L89" s="62"/>
      <c r="M89" s="62"/>
      <c r="N89" s="62"/>
      <c r="O89" s="62"/>
      <c r="P89" s="62"/>
      <c r="Q89" s="65"/>
      <c r="R89" s="65"/>
      <c r="S89" s="65"/>
      <c r="T89" s="65"/>
      <c r="U89" s="65"/>
      <c r="V89" s="65"/>
      <c r="W89" s="65"/>
      <c r="X89" s="65"/>
      <c r="Y89" s="65"/>
      <c r="Z89" s="65"/>
      <c r="AA89" s="65"/>
      <c r="AB89" s="65"/>
      <c r="AC89" s="65"/>
      <c r="AD89" s="65"/>
      <c r="AE89" s="65"/>
      <c r="AF89" s="65"/>
      <c r="AG89" s="65"/>
      <c r="AH89" s="65"/>
      <c r="AI89" s="65"/>
      <c r="AJ89" s="65"/>
      <c r="AK89" s="65"/>
      <c r="AL89" s="65"/>
      <c r="AM89" s="65"/>
      <c r="AN89" s="65"/>
      <c r="AO89" s="65"/>
      <c r="AP89" s="65"/>
      <c r="AQ89" s="65"/>
      <c r="AR89" s="65"/>
      <c r="AS89" s="65"/>
      <c r="AT89" s="65"/>
      <c r="AU89" s="65"/>
      <c r="AV89" s="65"/>
      <c r="AW89" s="65"/>
      <c r="AX89" s="65"/>
      <c r="AY89" s="65"/>
      <c r="AZ89" s="68"/>
      <c r="BA89" s="68"/>
      <c r="BB89" s="68"/>
      <c r="BC89" s="68"/>
      <c r="BD89" s="68"/>
      <c r="BE89" s="55"/>
      <c r="BF89" s="55"/>
      <c r="BG89" s="55"/>
      <c r="BH89" s="55"/>
      <c r="BI89" s="55"/>
      <c r="BJ89" s="55"/>
      <c r="BK89" s="55"/>
      <c r="BL89" s="55"/>
      <c r="BM89" s="55"/>
      <c r="BN89" s="55"/>
      <c r="BO89" s="55"/>
      <c r="BP89" s="55"/>
      <c r="BQ89" s="52">
        <v>83</v>
      </c>
      <c r="BR89" s="73"/>
      <c r="BS89" s="757"/>
      <c r="BT89" s="758"/>
      <c r="BU89" s="758"/>
      <c r="BV89" s="758"/>
      <c r="BW89" s="758"/>
      <c r="BX89" s="758"/>
      <c r="BY89" s="758"/>
      <c r="BZ89" s="758"/>
      <c r="CA89" s="758"/>
      <c r="CB89" s="758"/>
      <c r="CC89" s="758"/>
      <c r="CD89" s="758"/>
      <c r="CE89" s="758"/>
      <c r="CF89" s="758"/>
      <c r="CG89" s="759"/>
      <c r="CH89" s="760"/>
      <c r="CI89" s="761"/>
      <c r="CJ89" s="761"/>
      <c r="CK89" s="761"/>
      <c r="CL89" s="762"/>
      <c r="CM89" s="760"/>
      <c r="CN89" s="761"/>
      <c r="CO89" s="761"/>
      <c r="CP89" s="761"/>
      <c r="CQ89" s="762"/>
      <c r="CR89" s="760"/>
      <c r="CS89" s="761"/>
      <c r="CT89" s="761"/>
      <c r="CU89" s="761"/>
      <c r="CV89" s="762"/>
      <c r="CW89" s="760"/>
      <c r="CX89" s="761"/>
      <c r="CY89" s="761"/>
      <c r="CZ89" s="761"/>
      <c r="DA89" s="762"/>
      <c r="DB89" s="760"/>
      <c r="DC89" s="761"/>
      <c r="DD89" s="761"/>
      <c r="DE89" s="761"/>
      <c r="DF89" s="762"/>
      <c r="DG89" s="760"/>
      <c r="DH89" s="761"/>
      <c r="DI89" s="761"/>
      <c r="DJ89" s="761"/>
      <c r="DK89" s="762"/>
      <c r="DL89" s="760"/>
      <c r="DM89" s="761"/>
      <c r="DN89" s="761"/>
      <c r="DO89" s="761"/>
      <c r="DP89" s="762"/>
      <c r="DQ89" s="760"/>
      <c r="DR89" s="761"/>
      <c r="DS89" s="761"/>
      <c r="DT89" s="761"/>
      <c r="DU89" s="762"/>
      <c r="DV89" s="757"/>
      <c r="DW89" s="758"/>
      <c r="DX89" s="758"/>
      <c r="DY89" s="758"/>
      <c r="DZ89" s="763"/>
      <c r="EA89" s="48"/>
    </row>
    <row r="90" spans="1:131" ht="26.25" hidden="1" customHeight="1" x14ac:dyDescent="0.2">
      <c r="A90" s="58"/>
      <c r="B90" s="62"/>
      <c r="C90" s="62"/>
      <c r="D90" s="62"/>
      <c r="E90" s="62"/>
      <c r="F90" s="62"/>
      <c r="G90" s="62"/>
      <c r="H90" s="62"/>
      <c r="I90" s="62"/>
      <c r="J90" s="62"/>
      <c r="K90" s="62"/>
      <c r="L90" s="62"/>
      <c r="M90" s="62"/>
      <c r="N90" s="62"/>
      <c r="O90" s="62"/>
      <c r="P90" s="62"/>
      <c r="Q90" s="65"/>
      <c r="R90" s="65"/>
      <c r="S90" s="65"/>
      <c r="T90" s="65"/>
      <c r="U90" s="65"/>
      <c r="V90" s="65"/>
      <c r="W90" s="65"/>
      <c r="X90" s="65"/>
      <c r="Y90" s="65"/>
      <c r="Z90" s="65"/>
      <c r="AA90" s="65"/>
      <c r="AB90" s="65"/>
      <c r="AC90" s="65"/>
      <c r="AD90" s="65"/>
      <c r="AE90" s="65"/>
      <c r="AF90" s="65"/>
      <c r="AG90" s="65"/>
      <c r="AH90" s="65"/>
      <c r="AI90" s="65"/>
      <c r="AJ90" s="65"/>
      <c r="AK90" s="65"/>
      <c r="AL90" s="65"/>
      <c r="AM90" s="65"/>
      <c r="AN90" s="65"/>
      <c r="AO90" s="65"/>
      <c r="AP90" s="65"/>
      <c r="AQ90" s="65"/>
      <c r="AR90" s="65"/>
      <c r="AS90" s="65"/>
      <c r="AT90" s="65"/>
      <c r="AU90" s="65"/>
      <c r="AV90" s="65"/>
      <c r="AW90" s="65"/>
      <c r="AX90" s="65"/>
      <c r="AY90" s="65"/>
      <c r="AZ90" s="68"/>
      <c r="BA90" s="68"/>
      <c r="BB90" s="68"/>
      <c r="BC90" s="68"/>
      <c r="BD90" s="68"/>
      <c r="BE90" s="55"/>
      <c r="BF90" s="55"/>
      <c r="BG90" s="55"/>
      <c r="BH90" s="55"/>
      <c r="BI90" s="55"/>
      <c r="BJ90" s="55"/>
      <c r="BK90" s="55"/>
      <c r="BL90" s="55"/>
      <c r="BM90" s="55"/>
      <c r="BN90" s="55"/>
      <c r="BO90" s="55"/>
      <c r="BP90" s="55"/>
      <c r="BQ90" s="52">
        <v>84</v>
      </c>
      <c r="BR90" s="73"/>
      <c r="BS90" s="757"/>
      <c r="BT90" s="758"/>
      <c r="BU90" s="758"/>
      <c r="BV90" s="758"/>
      <c r="BW90" s="758"/>
      <c r="BX90" s="758"/>
      <c r="BY90" s="758"/>
      <c r="BZ90" s="758"/>
      <c r="CA90" s="758"/>
      <c r="CB90" s="758"/>
      <c r="CC90" s="758"/>
      <c r="CD90" s="758"/>
      <c r="CE90" s="758"/>
      <c r="CF90" s="758"/>
      <c r="CG90" s="759"/>
      <c r="CH90" s="760"/>
      <c r="CI90" s="761"/>
      <c r="CJ90" s="761"/>
      <c r="CK90" s="761"/>
      <c r="CL90" s="762"/>
      <c r="CM90" s="760"/>
      <c r="CN90" s="761"/>
      <c r="CO90" s="761"/>
      <c r="CP90" s="761"/>
      <c r="CQ90" s="762"/>
      <c r="CR90" s="760"/>
      <c r="CS90" s="761"/>
      <c r="CT90" s="761"/>
      <c r="CU90" s="761"/>
      <c r="CV90" s="762"/>
      <c r="CW90" s="760"/>
      <c r="CX90" s="761"/>
      <c r="CY90" s="761"/>
      <c r="CZ90" s="761"/>
      <c r="DA90" s="762"/>
      <c r="DB90" s="760"/>
      <c r="DC90" s="761"/>
      <c r="DD90" s="761"/>
      <c r="DE90" s="761"/>
      <c r="DF90" s="762"/>
      <c r="DG90" s="760"/>
      <c r="DH90" s="761"/>
      <c r="DI90" s="761"/>
      <c r="DJ90" s="761"/>
      <c r="DK90" s="762"/>
      <c r="DL90" s="760"/>
      <c r="DM90" s="761"/>
      <c r="DN90" s="761"/>
      <c r="DO90" s="761"/>
      <c r="DP90" s="762"/>
      <c r="DQ90" s="760"/>
      <c r="DR90" s="761"/>
      <c r="DS90" s="761"/>
      <c r="DT90" s="761"/>
      <c r="DU90" s="762"/>
      <c r="DV90" s="757"/>
      <c r="DW90" s="758"/>
      <c r="DX90" s="758"/>
      <c r="DY90" s="758"/>
      <c r="DZ90" s="763"/>
      <c r="EA90" s="48"/>
    </row>
    <row r="91" spans="1:131" ht="26.25" hidden="1" customHeight="1" x14ac:dyDescent="0.2">
      <c r="A91" s="58"/>
      <c r="B91" s="62"/>
      <c r="C91" s="62"/>
      <c r="D91" s="62"/>
      <c r="E91" s="62"/>
      <c r="F91" s="62"/>
      <c r="G91" s="62"/>
      <c r="H91" s="62"/>
      <c r="I91" s="62"/>
      <c r="J91" s="62"/>
      <c r="K91" s="62"/>
      <c r="L91" s="62"/>
      <c r="M91" s="62"/>
      <c r="N91" s="62"/>
      <c r="O91" s="62"/>
      <c r="P91" s="62"/>
      <c r="Q91" s="65"/>
      <c r="R91" s="65"/>
      <c r="S91" s="65"/>
      <c r="T91" s="65"/>
      <c r="U91" s="65"/>
      <c r="V91" s="65"/>
      <c r="W91" s="65"/>
      <c r="X91" s="65"/>
      <c r="Y91" s="65"/>
      <c r="Z91" s="65"/>
      <c r="AA91" s="65"/>
      <c r="AB91" s="65"/>
      <c r="AC91" s="65"/>
      <c r="AD91" s="65"/>
      <c r="AE91" s="65"/>
      <c r="AF91" s="65"/>
      <c r="AG91" s="65"/>
      <c r="AH91" s="65"/>
      <c r="AI91" s="65"/>
      <c r="AJ91" s="65"/>
      <c r="AK91" s="65"/>
      <c r="AL91" s="65"/>
      <c r="AM91" s="65"/>
      <c r="AN91" s="65"/>
      <c r="AO91" s="65"/>
      <c r="AP91" s="65"/>
      <c r="AQ91" s="65"/>
      <c r="AR91" s="65"/>
      <c r="AS91" s="65"/>
      <c r="AT91" s="65"/>
      <c r="AU91" s="65"/>
      <c r="AV91" s="65"/>
      <c r="AW91" s="65"/>
      <c r="AX91" s="65"/>
      <c r="AY91" s="65"/>
      <c r="AZ91" s="68"/>
      <c r="BA91" s="68"/>
      <c r="BB91" s="68"/>
      <c r="BC91" s="68"/>
      <c r="BD91" s="68"/>
      <c r="BE91" s="55"/>
      <c r="BF91" s="55"/>
      <c r="BG91" s="55"/>
      <c r="BH91" s="55"/>
      <c r="BI91" s="55"/>
      <c r="BJ91" s="55"/>
      <c r="BK91" s="55"/>
      <c r="BL91" s="55"/>
      <c r="BM91" s="55"/>
      <c r="BN91" s="55"/>
      <c r="BO91" s="55"/>
      <c r="BP91" s="55"/>
      <c r="BQ91" s="52">
        <v>85</v>
      </c>
      <c r="BR91" s="73"/>
      <c r="BS91" s="757"/>
      <c r="BT91" s="758"/>
      <c r="BU91" s="758"/>
      <c r="BV91" s="758"/>
      <c r="BW91" s="758"/>
      <c r="BX91" s="758"/>
      <c r="BY91" s="758"/>
      <c r="BZ91" s="758"/>
      <c r="CA91" s="758"/>
      <c r="CB91" s="758"/>
      <c r="CC91" s="758"/>
      <c r="CD91" s="758"/>
      <c r="CE91" s="758"/>
      <c r="CF91" s="758"/>
      <c r="CG91" s="759"/>
      <c r="CH91" s="760"/>
      <c r="CI91" s="761"/>
      <c r="CJ91" s="761"/>
      <c r="CK91" s="761"/>
      <c r="CL91" s="762"/>
      <c r="CM91" s="760"/>
      <c r="CN91" s="761"/>
      <c r="CO91" s="761"/>
      <c r="CP91" s="761"/>
      <c r="CQ91" s="762"/>
      <c r="CR91" s="760"/>
      <c r="CS91" s="761"/>
      <c r="CT91" s="761"/>
      <c r="CU91" s="761"/>
      <c r="CV91" s="762"/>
      <c r="CW91" s="760"/>
      <c r="CX91" s="761"/>
      <c r="CY91" s="761"/>
      <c r="CZ91" s="761"/>
      <c r="DA91" s="762"/>
      <c r="DB91" s="760"/>
      <c r="DC91" s="761"/>
      <c r="DD91" s="761"/>
      <c r="DE91" s="761"/>
      <c r="DF91" s="762"/>
      <c r="DG91" s="760"/>
      <c r="DH91" s="761"/>
      <c r="DI91" s="761"/>
      <c r="DJ91" s="761"/>
      <c r="DK91" s="762"/>
      <c r="DL91" s="760"/>
      <c r="DM91" s="761"/>
      <c r="DN91" s="761"/>
      <c r="DO91" s="761"/>
      <c r="DP91" s="762"/>
      <c r="DQ91" s="760"/>
      <c r="DR91" s="761"/>
      <c r="DS91" s="761"/>
      <c r="DT91" s="761"/>
      <c r="DU91" s="762"/>
      <c r="DV91" s="757"/>
      <c r="DW91" s="758"/>
      <c r="DX91" s="758"/>
      <c r="DY91" s="758"/>
      <c r="DZ91" s="763"/>
      <c r="EA91" s="48"/>
    </row>
    <row r="92" spans="1:131" ht="26.25" hidden="1" customHeight="1" x14ac:dyDescent="0.2">
      <c r="A92" s="58"/>
      <c r="B92" s="62"/>
      <c r="C92" s="62"/>
      <c r="D92" s="62"/>
      <c r="E92" s="62"/>
      <c r="F92" s="62"/>
      <c r="G92" s="62"/>
      <c r="H92" s="62"/>
      <c r="I92" s="62"/>
      <c r="J92" s="62"/>
      <c r="K92" s="62"/>
      <c r="L92" s="62"/>
      <c r="M92" s="62"/>
      <c r="N92" s="62"/>
      <c r="O92" s="62"/>
      <c r="P92" s="62"/>
      <c r="Q92" s="65"/>
      <c r="R92" s="65"/>
      <c r="S92" s="65"/>
      <c r="T92" s="65"/>
      <c r="U92" s="65"/>
      <c r="V92" s="65"/>
      <c r="W92" s="65"/>
      <c r="X92" s="65"/>
      <c r="Y92" s="65"/>
      <c r="Z92" s="65"/>
      <c r="AA92" s="65"/>
      <c r="AB92" s="65"/>
      <c r="AC92" s="65"/>
      <c r="AD92" s="65"/>
      <c r="AE92" s="65"/>
      <c r="AF92" s="65"/>
      <c r="AG92" s="65"/>
      <c r="AH92" s="65"/>
      <c r="AI92" s="65"/>
      <c r="AJ92" s="65"/>
      <c r="AK92" s="65"/>
      <c r="AL92" s="65"/>
      <c r="AM92" s="65"/>
      <c r="AN92" s="65"/>
      <c r="AO92" s="65"/>
      <c r="AP92" s="65"/>
      <c r="AQ92" s="65"/>
      <c r="AR92" s="65"/>
      <c r="AS92" s="65"/>
      <c r="AT92" s="65"/>
      <c r="AU92" s="65"/>
      <c r="AV92" s="65"/>
      <c r="AW92" s="65"/>
      <c r="AX92" s="65"/>
      <c r="AY92" s="65"/>
      <c r="AZ92" s="68"/>
      <c r="BA92" s="68"/>
      <c r="BB92" s="68"/>
      <c r="BC92" s="68"/>
      <c r="BD92" s="68"/>
      <c r="BE92" s="55"/>
      <c r="BF92" s="55"/>
      <c r="BG92" s="55"/>
      <c r="BH92" s="55"/>
      <c r="BI92" s="55"/>
      <c r="BJ92" s="55"/>
      <c r="BK92" s="55"/>
      <c r="BL92" s="55"/>
      <c r="BM92" s="55"/>
      <c r="BN92" s="55"/>
      <c r="BO92" s="55"/>
      <c r="BP92" s="55"/>
      <c r="BQ92" s="52">
        <v>86</v>
      </c>
      <c r="BR92" s="73"/>
      <c r="BS92" s="757"/>
      <c r="BT92" s="758"/>
      <c r="BU92" s="758"/>
      <c r="BV92" s="758"/>
      <c r="BW92" s="758"/>
      <c r="BX92" s="758"/>
      <c r="BY92" s="758"/>
      <c r="BZ92" s="758"/>
      <c r="CA92" s="758"/>
      <c r="CB92" s="758"/>
      <c r="CC92" s="758"/>
      <c r="CD92" s="758"/>
      <c r="CE92" s="758"/>
      <c r="CF92" s="758"/>
      <c r="CG92" s="759"/>
      <c r="CH92" s="760"/>
      <c r="CI92" s="761"/>
      <c r="CJ92" s="761"/>
      <c r="CK92" s="761"/>
      <c r="CL92" s="762"/>
      <c r="CM92" s="760"/>
      <c r="CN92" s="761"/>
      <c r="CO92" s="761"/>
      <c r="CP92" s="761"/>
      <c r="CQ92" s="762"/>
      <c r="CR92" s="760"/>
      <c r="CS92" s="761"/>
      <c r="CT92" s="761"/>
      <c r="CU92" s="761"/>
      <c r="CV92" s="762"/>
      <c r="CW92" s="760"/>
      <c r="CX92" s="761"/>
      <c r="CY92" s="761"/>
      <c r="CZ92" s="761"/>
      <c r="DA92" s="762"/>
      <c r="DB92" s="760"/>
      <c r="DC92" s="761"/>
      <c r="DD92" s="761"/>
      <c r="DE92" s="761"/>
      <c r="DF92" s="762"/>
      <c r="DG92" s="760"/>
      <c r="DH92" s="761"/>
      <c r="DI92" s="761"/>
      <c r="DJ92" s="761"/>
      <c r="DK92" s="762"/>
      <c r="DL92" s="760"/>
      <c r="DM92" s="761"/>
      <c r="DN92" s="761"/>
      <c r="DO92" s="761"/>
      <c r="DP92" s="762"/>
      <c r="DQ92" s="760"/>
      <c r="DR92" s="761"/>
      <c r="DS92" s="761"/>
      <c r="DT92" s="761"/>
      <c r="DU92" s="762"/>
      <c r="DV92" s="757"/>
      <c r="DW92" s="758"/>
      <c r="DX92" s="758"/>
      <c r="DY92" s="758"/>
      <c r="DZ92" s="763"/>
      <c r="EA92" s="48"/>
    </row>
    <row r="93" spans="1:131" ht="26.25" hidden="1" customHeight="1" x14ac:dyDescent="0.2">
      <c r="A93" s="58"/>
      <c r="B93" s="62"/>
      <c r="C93" s="62"/>
      <c r="D93" s="62"/>
      <c r="E93" s="62"/>
      <c r="F93" s="62"/>
      <c r="G93" s="62"/>
      <c r="H93" s="62"/>
      <c r="I93" s="62"/>
      <c r="J93" s="62"/>
      <c r="K93" s="62"/>
      <c r="L93" s="62"/>
      <c r="M93" s="62"/>
      <c r="N93" s="62"/>
      <c r="O93" s="62"/>
      <c r="P93" s="62"/>
      <c r="Q93" s="65"/>
      <c r="R93" s="65"/>
      <c r="S93" s="65"/>
      <c r="T93" s="65"/>
      <c r="U93" s="65"/>
      <c r="V93" s="65"/>
      <c r="W93" s="65"/>
      <c r="X93" s="65"/>
      <c r="Y93" s="65"/>
      <c r="Z93" s="65"/>
      <c r="AA93" s="65"/>
      <c r="AB93" s="65"/>
      <c r="AC93" s="65"/>
      <c r="AD93" s="65"/>
      <c r="AE93" s="65"/>
      <c r="AF93" s="65"/>
      <c r="AG93" s="65"/>
      <c r="AH93" s="65"/>
      <c r="AI93" s="65"/>
      <c r="AJ93" s="65"/>
      <c r="AK93" s="65"/>
      <c r="AL93" s="65"/>
      <c r="AM93" s="65"/>
      <c r="AN93" s="65"/>
      <c r="AO93" s="65"/>
      <c r="AP93" s="65"/>
      <c r="AQ93" s="65"/>
      <c r="AR93" s="65"/>
      <c r="AS93" s="65"/>
      <c r="AT93" s="65"/>
      <c r="AU93" s="65"/>
      <c r="AV93" s="65"/>
      <c r="AW93" s="65"/>
      <c r="AX93" s="65"/>
      <c r="AY93" s="65"/>
      <c r="AZ93" s="68"/>
      <c r="BA93" s="68"/>
      <c r="BB93" s="68"/>
      <c r="BC93" s="68"/>
      <c r="BD93" s="68"/>
      <c r="BE93" s="55"/>
      <c r="BF93" s="55"/>
      <c r="BG93" s="55"/>
      <c r="BH93" s="55"/>
      <c r="BI93" s="55"/>
      <c r="BJ93" s="55"/>
      <c r="BK93" s="55"/>
      <c r="BL93" s="55"/>
      <c r="BM93" s="55"/>
      <c r="BN93" s="55"/>
      <c r="BO93" s="55"/>
      <c r="BP93" s="55"/>
      <c r="BQ93" s="52">
        <v>87</v>
      </c>
      <c r="BR93" s="73"/>
      <c r="BS93" s="757"/>
      <c r="BT93" s="758"/>
      <c r="BU93" s="758"/>
      <c r="BV93" s="758"/>
      <c r="BW93" s="758"/>
      <c r="BX93" s="758"/>
      <c r="BY93" s="758"/>
      <c r="BZ93" s="758"/>
      <c r="CA93" s="758"/>
      <c r="CB93" s="758"/>
      <c r="CC93" s="758"/>
      <c r="CD93" s="758"/>
      <c r="CE93" s="758"/>
      <c r="CF93" s="758"/>
      <c r="CG93" s="759"/>
      <c r="CH93" s="760"/>
      <c r="CI93" s="761"/>
      <c r="CJ93" s="761"/>
      <c r="CK93" s="761"/>
      <c r="CL93" s="762"/>
      <c r="CM93" s="760"/>
      <c r="CN93" s="761"/>
      <c r="CO93" s="761"/>
      <c r="CP93" s="761"/>
      <c r="CQ93" s="762"/>
      <c r="CR93" s="760"/>
      <c r="CS93" s="761"/>
      <c r="CT93" s="761"/>
      <c r="CU93" s="761"/>
      <c r="CV93" s="762"/>
      <c r="CW93" s="760"/>
      <c r="CX93" s="761"/>
      <c r="CY93" s="761"/>
      <c r="CZ93" s="761"/>
      <c r="DA93" s="762"/>
      <c r="DB93" s="760"/>
      <c r="DC93" s="761"/>
      <c r="DD93" s="761"/>
      <c r="DE93" s="761"/>
      <c r="DF93" s="762"/>
      <c r="DG93" s="760"/>
      <c r="DH93" s="761"/>
      <c r="DI93" s="761"/>
      <c r="DJ93" s="761"/>
      <c r="DK93" s="762"/>
      <c r="DL93" s="760"/>
      <c r="DM93" s="761"/>
      <c r="DN93" s="761"/>
      <c r="DO93" s="761"/>
      <c r="DP93" s="762"/>
      <c r="DQ93" s="760"/>
      <c r="DR93" s="761"/>
      <c r="DS93" s="761"/>
      <c r="DT93" s="761"/>
      <c r="DU93" s="762"/>
      <c r="DV93" s="757"/>
      <c r="DW93" s="758"/>
      <c r="DX93" s="758"/>
      <c r="DY93" s="758"/>
      <c r="DZ93" s="763"/>
      <c r="EA93" s="48"/>
    </row>
    <row r="94" spans="1:131" ht="26.25" hidden="1" customHeight="1" x14ac:dyDescent="0.2">
      <c r="A94" s="58"/>
      <c r="B94" s="62"/>
      <c r="C94" s="62"/>
      <c r="D94" s="62"/>
      <c r="E94" s="62"/>
      <c r="F94" s="62"/>
      <c r="G94" s="62"/>
      <c r="H94" s="62"/>
      <c r="I94" s="62"/>
      <c r="J94" s="62"/>
      <c r="K94" s="62"/>
      <c r="L94" s="62"/>
      <c r="M94" s="62"/>
      <c r="N94" s="62"/>
      <c r="O94" s="62"/>
      <c r="P94" s="62"/>
      <c r="Q94" s="65"/>
      <c r="R94" s="65"/>
      <c r="S94" s="65"/>
      <c r="T94" s="65"/>
      <c r="U94" s="65"/>
      <c r="V94" s="65"/>
      <c r="W94" s="65"/>
      <c r="X94" s="65"/>
      <c r="Y94" s="65"/>
      <c r="Z94" s="65"/>
      <c r="AA94" s="65"/>
      <c r="AB94" s="65"/>
      <c r="AC94" s="65"/>
      <c r="AD94" s="65"/>
      <c r="AE94" s="65"/>
      <c r="AF94" s="65"/>
      <c r="AG94" s="65"/>
      <c r="AH94" s="65"/>
      <c r="AI94" s="65"/>
      <c r="AJ94" s="65"/>
      <c r="AK94" s="65"/>
      <c r="AL94" s="65"/>
      <c r="AM94" s="65"/>
      <c r="AN94" s="65"/>
      <c r="AO94" s="65"/>
      <c r="AP94" s="65"/>
      <c r="AQ94" s="65"/>
      <c r="AR94" s="65"/>
      <c r="AS94" s="65"/>
      <c r="AT94" s="65"/>
      <c r="AU94" s="65"/>
      <c r="AV94" s="65"/>
      <c r="AW94" s="65"/>
      <c r="AX94" s="65"/>
      <c r="AY94" s="65"/>
      <c r="AZ94" s="68"/>
      <c r="BA94" s="68"/>
      <c r="BB94" s="68"/>
      <c r="BC94" s="68"/>
      <c r="BD94" s="68"/>
      <c r="BE94" s="55"/>
      <c r="BF94" s="55"/>
      <c r="BG94" s="55"/>
      <c r="BH94" s="55"/>
      <c r="BI94" s="55"/>
      <c r="BJ94" s="55"/>
      <c r="BK94" s="55"/>
      <c r="BL94" s="55"/>
      <c r="BM94" s="55"/>
      <c r="BN94" s="55"/>
      <c r="BO94" s="55"/>
      <c r="BP94" s="55"/>
      <c r="BQ94" s="52">
        <v>88</v>
      </c>
      <c r="BR94" s="73"/>
      <c r="BS94" s="757"/>
      <c r="BT94" s="758"/>
      <c r="BU94" s="758"/>
      <c r="BV94" s="758"/>
      <c r="BW94" s="758"/>
      <c r="BX94" s="758"/>
      <c r="BY94" s="758"/>
      <c r="BZ94" s="758"/>
      <c r="CA94" s="758"/>
      <c r="CB94" s="758"/>
      <c r="CC94" s="758"/>
      <c r="CD94" s="758"/>
      <c r="CE94" s="758"/>
      <c r="CF94" s="758"/>
      <c r="CG94" s="759"/>
      <c r="CH94" s="760"/>
      <c r="CI94" s="761"/>
      <c r="CJ94" s="761"/>
      <c r="CK94" s="761"/>
      <c r="CL94" s="762"/>
      <c r="CM94" s="760"/>
      <c r="CN94" s="761"/>
      <c r="CO94" s="761"/>
      <c r="CP94" s="761"/>
      <c r="CQ94" s="762"/>
      <c r="CR94" s="760"/>
      <c r="CS94" s="761"/>
      <c r="CT94" s="761"/>
      <c r="CU94" s="761"/>
      <c r="CV94" s="762"/>
      <c r="CW94" s="760"/>
      <c r="CX94" s="761"/>
      <c r="CY94" s="761"/>
      <c r="CZ94" s="761"/>
      <c r="DA94" s="762"/>
      <c r="DB94" s="760"/>
      <c r="DC94" s="761"/>
      <c r="DD94" s="761"/>
      <c r="DE94" s="761"/>
      <c r="DF94" s="762"/>
      <c r="DG94" s="760"/>
      <c r="DH94" s="761"/>
      <c r="DI94" s="761"/>
      <c r="DJ94" s="761"/>
      <c r="DK94" s="762"/>
      <c r="DL94" s="760"/>
      <c r="DM94" s="761"/>
      <c r="DN94" s="761"/>
      <c r="DO94" s="761"/>
      <c r="DP94" s="762"/>
      <c r="DQ94" s="760"/>
      <c r="DR94" s="761"/>
      <c r="DS94" s="761"/>
      <c r="DT94" s="761"/>
      <c r="DU94" s="762"/>
      <c r="DV94" s="757"/>
      <c r="DW94" s="758"/>
      <c r="DX94" s="758"/>
      <c r="DY94" s="758"/>
      <c r="DZ94" s="763"/>
      <c r="EA94" s="48"/>
    </row>
    <row r="95" spans="1:131" ht="26.25" hidden="1" customHeight="1" x14ac:dyDescent="0.2">
      <c r="A95" s="58"/>
      <c r="B95" s="62"/>
      <c r="C95" s="62"/>
      <c r="D95" s="62"/>
      <c r="E95" s="62"/>
      <c r="F95" s="62"/>
      <c r="G95" s="62"/>
      <c r="H95" s="62"/>
      <c r="I95" s="62"/>
      <c r="J95" s="62"/>
      <c r="K95" s="62"/>
      <c r="L95" s="62"/>
      <c r="M95" s="62"/>
      <c r="N95" s="62"/>
      <c r="O95" s="62"/>
      <c r="P95" s="62"/>
      <c r="Q95" s="65"/>
      <c r="R95" s="65"/>
      <c r="S95" s="65"/>
      <c r="T95" s="65"/>
      <c r="U95" s="65"/>
      <c r="V95" s="65"/>
      <c r="W95" s="65"/>
      <c r="X95" s="65"/>
      <c r="Y95" s="65"/>
      <c r="Z95" s="65"/>
      <c r="AA95" s="65"/>
      <c r="AB95" s="65"/>
      <c r="AC95" s="65"/>
      <c r="AD95" s="65"/>
      <c r="AE95" s="65"/>
      <c r="AF95" s="65"/>
      <c r="AG95" s="65"/>
      <c r="AH95" s="65"/>
      <c r="AI95" s="65"/>
      <c r="AJ95" s="65"/>
      <c r="AK95" s="65"/>
      <c r="AL95" s="65"/>
      <c r="AM95" s="65"/>
      <c r="AN95" s="65"/>
      <c r="AO95" s="65"/>
      <c r="AP95" s="65"/>
      <c r="AQ95" s="65"/>
      <c r="AR95" s="65"/>
      <c r="AS95" s="65"/>
      <c r="AT95" s="65"/>
      <c r="AU95" s="65"/>
      <c r="AV95" s="65"/>
      <c r="AW95" s="65"/>
      <c r="AX95" s="65"/>
      <c r="AY95" s="65"/>
      <c r="AZ95" s="68"/>
      <c r="BA95" s="68"/>
      <c r="BB95" s="68"/>
      <c r="BC95" s="68"/>
      <c r="BD95" s="68"/>
      <c r="BE95" s="55"/>
      <c r="BF95" s="55"/>
      <c r="BG95" s="55"/>
      <c r="BH95" s="55"/>
      <c r="BI95" s="55"/>
      <c r="BJ95" s="55"/>
      <c r="BK95" s="55"/>
      <c r="BL95" s="55"/>
      <c r="BM95" s="55"/>
      <c r="BN95" s="55"/>
      <c r="BO95" s="55"/>
      <c r="BP95" s="55"/>
      <c r="BQ95" s="52">
        <v>89</v>
      </c>
      <c r="BR95" s="73"/>
      <c r="BS95" s="757"/>
      <c r="BT95" s="758"/>
      <c r="BU95" s="758"/>
      <c r="BV95" s="758"/>
      <c r="BW95" s="758"/>
      <c r="BX95" s="758"/>
      <c r="BY95" s="758"/>
      <c r="BZ95" s="758"/>
      <c r="CA95" s="758"/>
      <c r="CB95" s="758"/>
      <c r="CC95" s="758"/>
      <c r="CD95" s="758"/>
      <c r="CE95" s="758"/>
      <c r="CF95" s="758"/>
      <c r="CG95" s="759"/>
      <c r="CH95" s="760"/>
      <c r="CI95" s="761"/>
      <c r="CJ95" s="761"/>
      <c r="CK95" s="761"/>
      <c r="CL95" s="762"/>
      <c r="CM95" s="760"/>
      <c r="CN95" s="761"/>
      <c r="CO95" s="761"/>
      <c r="CP95" s="761"/>
      <c r="CQ95" s="762"/>
      <c r="CR95" s="760"/>
      <c r="CS95" s="761"/>
      <c r="CT95" s="761"/>
      <c r="CU95" s="761"/>
      <c r="CV95" s="762"/>
      <c r="CW95" s="760"/>
      <c r="CX95" s="761"/>
      <c r="CY95" s="761"/>
      <c r="CZ95" s="761"/>
      <c r="DA95" s="762"/>
      <c r="DB95" s="760"/>
      <c r="DC95" s="761"/>
      <c r="DD95" s="761"/>
      <c r="DE95" s="761"/>
      <c r="DF95" s="762"/>
      <c r="DG95" s="760"/>
      <c r="DH95" s="761"/>
      <c r="DI95" s="761"/>
      <c r="DJ95" s="761"/>
      <c r="DK95" s="762"/>
      <c r="DL95" s="760"/>
      <c r="DM95" s="761"/>
      <c r="DN95" s="761"/>
      <c r="DO95" s="761"/>
      <c r="DP95" s="762"/>
      <c r="DQ95" s="760"/>
      <c r="DR95" s="761"/>
      <c r="DS95" s="761"/>
      <c r="DT95" s="761"/>
      <c r="DU95" s="762"/>
      <c r="DV95" s="757"/>
      <c r="DW95" s="758"/>
      <c r="DX95" s="758"/>
      <c r="DY95" s="758"/>
      <c r="DZ95" s="763"/>
      <c r="EA95" s="48"/>
    </row>
    <row r="96" spans="1:131" ht="26.25" hidden="1" customHeight="1" x14ac:dyDescent="0.2">
      <c r="A96" s="58"/>
      <c r="B96" s="62"/>
      <c r="C96" s="62"/>
      <c r="D96" s="62"/>
      <c r="E96" s="62"/>
      <c r="F96" s="62"/>
      <c r="G96" s="62"/>
      <c r="H96" s="62"/>
      <c r="I96" s="62"/>
      <c r="J96" s="62"/>
      <c r="K96" s="62"/>
      <c r="L96" s="62"/>
      <c r="M96" s="62"/>
      <c r="N96" s="62"/>
      <c r="O96" s="62"/>
      <c r="P96" s="62"/>
      <c r="Q96" s="65"/>
      <c r="R96" s="65"/>
      <c r="S96" s="65"/>
      <c r="T96" s="65"/>
      <c r="U96" s="65"/>
      <c r="V96" s="65"/>
      <c r="W96" s="65"/>
      <c r="X96" s="65"/>
      <c r="Y96" s="65"/>
      <c r="Z96" s="65"/>
      <c r="AA96" s="65"/>
      <c r="AB96" s="65"/>
      <c r="AC96" s="65"/>
      <c r="AD96" s="65"/>
      <c r="AE96" s="65"/>
      <c r="AF96" s="65"/>
      <c r="AG96" s="65"/>
      <c r="AH96" s="65"/>
      <c r="AI96" s="65"/>
      <c r="AJ96" s="65"/>
      <c r="AK96" s="65"/>
      <c r="AL96" s="65"/>
      <c r="AM96" s="65"/>
      <c r="AN96" s="65"/>
      <c r="AO96" s="65"/>
      <c r="AP96" s="65"/>
      <c r="AQ96" s="65"/>
      <c r="AR96" s="65"/>
      <c r="AS96" s="65"/>
      <c r="AT96" s="65"/>
      <c r="AU96" s="65"/>
      <c r="AV96" s="65"/>
      <c r="AW96" s="65"/>
      <c r="AX96" s="65"/>
      <c r="AY96" s="65"/>
      <c r="AZ96" s="68"/>
      <c r="BA96" s="68"/>
      <c r="BB96" s="68"/>
      <c r="BC96" s="68"/>
      <c r="BD96" s="68"/>
      <c r="BE96" s="55"/>
      <c r="BF96" s="55"/>
      <c r="BG96" s="55"/>
      <c r="BH96" s="55"/>
      <c r="BI96" s="55"/>
      <c r="BJ96" s="55"/>
      <c r="BK96" s="55"/>
      <c r="BL96" s="55"/>
      <c r="BM96" s="55"/>
      <c r="BN96" s="55"/>
      <c r="BO96" s="55"/>
      <c r="BP96" s="55"/>
      <c r="BQ96" s="52">
        <v>90</v>
      </c>
      <c r="BR96" s="73"/>
      <c r="BS96" s="757"/>
      <c r="BT96" s="758"/>
      <c r="BU96" s="758"/>
      <c r="BV96" s="758"/>
      <c r="BW96" s="758"/>
      <c r="BX96" s="758"/>
      <c r="BY96" s="758"/>
      <c r="BZ96" s="758"/>
      <c r="CA96" s="758"/>
      <c r="CB96" s="758"/>
      <c r="CC96" s="758"/>
      <c r="CD96" s="758"/>
      <c r="CE96" s="758"/>
      <c r="CF96" s="758"/>
      <c r="CG96" s="759"/>
      <c r="CH96" s="760"/>
      <c r="CI96" s="761"/>
      <c r="CJ96" s="761"/>
      <c r="CK96" s="761"/>
      <c r="CL96" s="762"/>
      <c r="CM96" s="760"/>
      <c r="CN96" s="761"/>
      <c r="CO96" s="761"/>
      <c r="CP96" s="761"/>
      <c r="CQ96" s="762"/>
      <c r="CR96" s="760"/>
      <c r="CS96" s="761"/>
      <c r="CT96" s="761"/>
      <c r="CU96" s="761"/>
      <c r="CV96" s="762"/>
      <c r="CW96" s="760"/>
      <c r="CX96" s="761"/>
      <c r="CY96" s="761"/>
      <c r="CZ96" s="761"/>
      <c r="DA96" s="762"/>
      <c r="DB96" s="760"/>
      <c r="DC96" s="761"/>
      <c r="DD96" s="761"/>
      <c r="DE96" s="761"/>
      <c r="DF96" s="762"/>
      <c r="DG96" s="760"/>
      <c r="DH96" s="761"/>
      <c r="DI96" s="761"/>
      <c r="DJ96" s="761"/>
      <c r="DK96" s="762"/>
      <c r="DL96" s="760"/>
      <c r="DM96" s="761"/>
      <c r="DN96" s="761"/>
      <c r="DO96" s="761"/>
      <c r="DP96" s="762"/>
      <c r="DQ96" s="760"/>
      <c r="DR96" s="761"/>
      <c r="DS96" s="761"/>
      <c r="DT96" s="761"/>
      <c r="DU96" s="762"/>
      <c r="DV96" s="757"/>
      <c r="DW96" s="758"/>
      <c r="DX96" s="758"/>
      <c r="DY96" s="758"/>
      <c r="DZ96" s="763"/>
      <c r="EA96" s="48"/>
    </row>
    <row r="97" spans="1:131" ht="26.25" hidden="1" customHeight="1" x14ac:dyDescent="0.2">
      <c r="A97" s="58"/>
      <c r="B97" s="62"/>
      <c r="C97" s="62"/>
      <c r="D97" s="62"/>
      <c r="E97" s="62"/>
      <c r="F97" s="62"/>
      <c r="G97" s="62"/>
      <c r="H97" s="62"/>
      <c r="I97" s="62"/>
      <c r="J97" s="62"/>
      <c r="K97" s="62"/>
      <c r="L97" s="62"/>
      <c r="M97" s="62"/>
      <c r="N97" s="62"/>
      <c r="O97" s="62"/>
      <c r="P97" s="62"/>
      <c r="Q97" s="65"/>
      <c r="R97" s="65"/>
      <c r="S97" s="65"/>
      <c r="T97" s="65"/>
      <c r="U97" s="65"/>
      <c r="V97" s="65"/>
      <c r="W97" s="65"/>
      <c r="X97" s="65"/>
      <c r="Y97" s="65"/>
      <c r="Z97" s="65"/>
      <c r="AA97" s="65"/>
      <c r="AB97" s="65"/>
      <c r="AC97" s="65"/>
      <c r="AD97" s="65"/>
      <c r="AE97" s="65"/>
      <c r="AF97" s="65"/>
      <c r="AG97" s="65"/>
      <c r="AH97" s="65"/>
      <c r="AI97" s="65"/>
      <c r="AJ97" s="65"/>
      <c r="AK97" s="65"/>
      <c r="AL97" s="65"/>
      <c r="AM97" s="65"/>
      <c r="AN97" s="65"/>
      <c r="AO97" s="65"/>
      <c r="AP97" s="65"/>
      <c r="AQ97" s="65"/>
      <c r="AR97" s="65"/>
      <c r="AS97" s="65"/>
      <c r="AT97" s="65"/>
      <c r="AU97" s="65"/>
      <c r="AV97" s="65"/>
      <c r="AW97" s="65"/>
      <c r="AX97" s="65"/>
      <c r="AY97" s="65"/>
      <c r="AZ97" s="68"/>
      <c r="BA97" s="68"/>
      <c r="BB97" s="68"/>
      <c r="BC97" s="68"/>
      <c r="BD97" s="68"/>
      <c r="BE97" s="55"/>
      <c r="BF97" s="55"/>
      <c r="BG97" s="55"/>
      <c r="BH97" s="55"/>
      <c r="BI97" s="55"/>
      <c r="BJ97" s="55"/>
      <c r="BK97" s="55"/>
      <c r="BL97" s="55"/>
      <c r="BM97" s="55"/>
      <c r="BN97" s="55"/>
      <c r="BO97" s="55"/>
      <c r="BP97" s="55"/>
      <c r="BQ97" s="52">
        <v>91</v>
      </c>
      <c r="BR97" s="73"/>
      <c r="BS97" s="757"/>
      <c r="BT97" s="758"/>
      <c r="BU97" s="758"/>
      <c r="BV97" s="758"/>
      <c r="BW97" s="758"/>
      <c r="BX97" s="758"/>
      <c r="BY97" s="758"/>
      <c r="BZ97" s="758"/>
      <c r="CA97" s="758"/>
      <c r="CB97" s="758"/>
      <c r="CC97" s="758"/>
      <c r="CD97" s="758"/>
      <c r="CE97" s="758"/>
      <c r="CF97" s="758"/>
      <c r="CG97" s="759"/>
      <c r="CH97" s="760"/>
      <c r="CI97" s="761"/>
      <c r="CJ97" s="761"/>
      <c r="CK97" s="761"/>
      <c r="CL97" s="762"/>
      <c r="CM97" s="760"/>
      <c r="CN97" s="761"/>
      <c r="CO97" s="761"/>
      <c r="CP97" s="761"/>
      <c r="CQ97" s="762"/>
      <c r="CR97" s="760"/>
      <c r="CS97" s="761"/>
      <c r="CT97" s="761"/>
      <c r="CU97" s="761"/>
      <c r="CV97" s="762"/>
      <c r="CW97" s="760"/>
      <c r="CX97" s="761"/>
      <c r="CY97" s="761"/>
      <c r="CZ97" s="761"/>
      <c r="DA97" s="762"/>
      <c r="DB97" s="760"/>
      <c r="DC97" s="761"/>
      <c r="DD97" s="761"/>
      <c r="DE97" s="761"/>
      <c r="DF97" s="762"/>
      <c r="DG97" s="760"/>
      <c r="DH97" s="761"/>
      <c r="DI97" s="761"/>
      <c r="DJ97" s="761"/>
      <c r="DK97" s="762"/>
      <c r="DL97" s="760"/>
      <c r="DM97" s="761"/>
      <c r="DN97" s="761"/>
      <c r="DO97" s="761"/>
      <c r="DP97" s="762"/>
      <c r="DQ97" s="760"/>
      <c r="DR97" s="761"/>
      <c r="DS97" s="761"/>
      <c r="DT97" s="761"/>
      <c r="DU97" s="762"/>
      <c r="DV97" s="757"/>
      <c r="DW97" s="758"/>
      <c r="DX97" s="758"/>
      <c r="DY97" s="758"/>
      <c r="DZ97" s="763"/>
      <c r="EA97" s="48"/>
    </row>
    <row r="98" spans="1:131" ht="26.25" hidden="1" customHeight="1" x14ac:dyDescent="0.2">
      <c r="A98" s="58"/>
      <c r="B98" s="62"/>
      <c r="C98" s="62"/>
      <c r="D98" s="62"/>
      <c r="E98" s="62"/>
      <c r="F98" s="62"/>
      <c r="G98" s="62"/>
      <c r="H98" s="62"/>
      <c r="I98" s="62"/>
      <c r="J98" s="62"/>
      <c r="K98" s="62"/>
      <c r="L98" s="62"/>
      <c r="M98" s="62"/>
      <c r="N98" s="62"/>
      <c r="O98" s="62"/>
      <c r="P98" s="62"/>
      <c r="Q98" s="65"/>
      <c r="R98" s="65"/>
      <c r="S98" s="65"/>
      <c r="T98" s="65"/>
      <c r="U98" s="65"/>
      <c r="V98" s="65"/>
      <c r="W98" s="65"/>
      <c r="X98" s="65"/>
      <c r="Y98" s="65"/>
      <c r="Z98" s="65"/>
      <c r="AA98" s="65"/>
      <c r="AB98" s="65"/>
      <c r="AC98" s="65"/>
      <c r="AD98" s="65"/>
      <c r="AE98" s="65"/>
      <c r="AF98" s="65"/>
      <c r="AG98" s="65"/>
      <c r="AH98" s="65"/>
      <c r="AI98" s="65"/>
      <c r="AJ98" s="65"/>
      <c r="AK98" s="65"/>
      <c r="AL98" s="65"/>
      <c r="AM98" s="65"/>
      <c r="AN98" s="65"/>
      <c r="AO98" s="65"/>
      <c r="AP98" s="65"/>
      <c r="AQ98" s="65"/>
      <c r="AR98" s="65"/>
      <c r="AS98" s="65"/>
      <c r="AT98" s="65"/>
      <c r="AU98" s="65"/>
      <c r="AV98" s="65"/>
      <c r="AW98" s="65"/>
      <c r="AX98" s="65"/>
      <c r="AY98" s="65"/>
      <c r="AZ98" s="68"/>
      <c r="BA98" s="68"/>
      <c r="BB98" s="68"/>
      <c r="BC98" s="68"/>
      <c r="BD98" s="68"/>
      <c r="BE98" s="55"/>
      <c r="BF98" s="55"/>
      <c r="BG98" s="55"/>
      <c r="BH98" s="55"/>
      <c r="BI98" s="55"/>
      <c r="BJ98" s="55"/>
      <c r="BK98" s="55"/>
      <c r="BL98" s="55"/>
      <c r="BM98" s="55"/>
      <c r="BN98" s="55"/>
      <c r="BO98" s="55"/>
      <c r="BP98" s="55"/>
      <c r="BQ98" s="52">
        <v>92</v>
      </c>
      <c r="BR98" s="73"/>
      <c r="BS98" s="757"/>
      <c r="BT98" s="758"/>
      <c r="BU98" s="758"/>
      <c r="BV98" s="758"/>
      <c r="BW98" s="758"/>
      <c r="BX98" s="758"/>
      <c r="BY98" s="758"/>
      <c r="BZ98" s="758"/>
      <c r="CA98" s="758"/>
      <c r="CB98" s="758"/>
      <c r="CC98" s="758"/>
      <c r="CD98" s="758"/>
      <c r="CE98" s="758"/>
      <c r="CF98" s="758"/>
      <c r="CG98" s="759"/>
      <c r="CH98" s="760"/>
      <c r="CI98" s="761"/>
      <c r="CJ98" s="761"/>
      <c r="CK98" s="761"/>
      <c r="CL98" s="762"/>
      <c r="CM98" s="760"/>
      <c r="CN98" s="761"/>
      <c r="CO98" s="761"/>
      <c r="CP98" s="761"/>
      <c r="CQ98" s="762"/>
      <c r="CR98" s="760"/>
      <c r="CS98" s="761"/>
      <c r="CT98" s="761"/>
      <c r="CU98" s="761"/>
      <c r="CV98" s="762"/>
      <c r="CW98" s="760"/>
      <c r="CX98" s="761"/>
      <c r="CY98" s="761"/>
      <c r="CZ98" s="761"/>
      <c r="DA98" s="762"/>
      <c r="DB98" s="760"/>
      <c r="DC98" s="761"/>
      <c r="DD98" s="761"/>
      <c r="DE98" s="761"/>
      <c r="DF98" s="762"/>
      <c r="DG98" s="760"/>
      <c r="DH98" s="761"/>
      <c r="DI98" s="761"/>
      <c r="DJ98" s="761"/>
      <c r="DK98" s="762"/>
      <c r="DL98" s="760"/>
      <c r="DM98" s="761"/>
      <c r="DN98" s="761"/>
      <c r="DO98" s="761"/>
      <c r="DP98" s="762"/>
      <c r="DQ98" s="760"/>
      <c r="DR98" s="761"/>
      <c r="DS98" s="761"/>
      <c r="DT98" s="761"/>
      <c r="DU98" s="762"/>
      <c r="DV98" s="757"/>
      <c r="DW98" s="758"/>
      <c r="DX98" s="758"/>
      <c r="DY98" s="758"/>
      <c r="DZ98" s="763"/>
      <c r="EA98" s="48"/>
    </row>
    <row r="99" spans="1:131" ht="26.25" hidden="1" customHeight="1" x14ac:dyDescent="0.2">
      <c r="A99" s="58"/>
      <c r="B99" s="62"/>
      <c r="C99" s="62"/>
      <c r="D99" s="62"/>
      <c r="E99" s="62"/>
      <c r="F99" s="62"/>
      <c r="G99" s="62"/>
      <c r="H99" s="62"/>
      <c r="I99" s="62"/>
      <c r="J99" s="62"/>
      <c r="K99" s="62"/>
      <c r="L99" s="62"/>
      <c r="M99" s="62"/>
      <c r="N99" s="62"/>
      <c r="O99" s="62"/>
      <c r="P99" s="62"/>
      <c r="Q99" s="65"/>
      <c r="R99" s="65"/>
      <c r="S99" s="65"/>
      <c r="T99" s="65"/>
      <c r="U99" s="65"/>
      <c r="V99" s="65"/>
      <c r="W99" s="65"/>
      <c r="X99" s="65"/>
      <c r="Y99" s="65"/>
      <c r="Z99" s="65"/>
      <c r="AA99" s="65"/>
      <c r="AB99" s="65"/>
      <c r="AC99" s="65"/>
      <c r="AD99" s="65"/>
      <c r="AE99" s="65"/>
      <c r="AF99" s="65"/>
      <c r="AG99" s="65"/>
      <c r="AH99" s="65"/>
      <c r="AI99" s="65"/>
      <c r="AJ99" s="65"/>
      <c r="AK99" s="65"/>
      <c r="AL99" s="65"/>
      <c r="AM99" s="65"/>
      <c r="AN99" s="65"/>
      <c r="AO99" s="65"/>
      <c r="AP99" s="65"/>
      <c r="AQ99" s="65"/>
      <c r="AR99" s="65"/>
      <c r="AS99" s="65"/>
      <c r="AT99" s="65"/>
      <c r="AU99" s="65"/>
      <c r="AV99" s="65"/>
      <c r="AW99" s="65"/>
      <c r="AX99" s="65"/>
      <c r="AY99" s="65"/>
      <c r="AZ99" s="68"/>
      <c r="BA99" s="68"/>
      <c r="BB99" s="68"/>
      <c r="BC99" s="68"/>
      <c r="BD99" s="68"/>
      <c r="BE99" s="55"/>
      <c r="BF99" s="55"/>
      <c r="BG99" s="55"/>
      <c r="BH99" s="55"/>
      <c r="BI99" s="55"/>
      <c r="BJ99" s="55"/>
      <c r="BK99" s="55"/>
      <c r="BL99" s="55"/>
      <c r="BM99" s="55"/>
      <c r="BN99" s="55"/>
      <c r="BO99" s="55"/>
      <c r="BP99" s="55"/>
      <c r="BQ99" s="52">
        <v>93</v>
      </c>
      <c r="BR99" s="73"/>
      <c r="BS99" s="757"/>
      <c r="BT99" s="758"/>
      <c r="BU99" s="758"/>
      <c r="BV99" s="758"/>
      <c r="BW99" s="758"/>
      <c r="BX99" s="758"/>
      <c r="BY99" s="758"/>
      <c r="BZ99" s="758"/>
      <c r="CA99" s="758"/>
      <c r="CB99" s="758"/>
      <c r="CC99" s="758"/>
      <c r="CD99" s="758"/>
      <c r="CE99" s="758"/>
      <c r="CF99" s="758"/>
      <c r="CG99" s="759"/>
      <c r="CH99" s="760"/>
      <c r="CI99" s="761"/>
      <c r="CJ99" s="761"/>
      <c r="CK99" s="761"/>
      <c r="CL99" s="762"/>
      <c r="CM99" s="760"/>
      <c r="CN99" s="761"/>
      <c r="CO99" s="761"/>
      <c r="CP99" s="761"/>
      <c r="CQ99" s="762"/>
      <c r="CR99" s="760"/>
      <c r="CS99" s="761"/>
      <c r="CT99" s="761"/>
      <c r="CU99" s="761"/>
      <c r="CV99" s="762"/>
      <c r="CW99" s="760"/>
      <c r="CX99" s="761"/>
      <c r="CY99" s="761"/>
      <c r="CZ99" s="761"/>
      <c r="DA99" s="762"/>
      <c r="DB99" s="760"/>
      <c r="DC99" s="761"/>
      <c r="DD99" s="761"/>
      <c r="DE99" s="761"/>
      <c r="DF99" s="762"/>
      <c r="DG99" s="760"/>
      <c r="DH99" s="761"/>
      <c r="DI99" s="761"/>
      <c r="DJ99" s="761"/>
      <c r="DK99" s="762"/>
      <c r="DL99" s="760"/>
      <c r="DM99" s="761"/>
      <c r="DN99" s="761"/>
      <c r="DO99" s="761"/>
      <c r="DP99" s="762"/>
      <c r="DQ99" s="760"/>
      <c r="DR99" s="761"/>
      <c r="DS99" s="761"/>
      <c r="DT99" s="761"/>
      <c r="DU99" s="762"/>
      <c r="DV99" s="757"/>
      <c r="DW99" s="758"/>
      <c r="DX99" s="758"/>
      <c r="DY99" s="758"/>
      <c r="DZ99" s="763"/>
      <c r="EA99" s="48"/>
    </row>
    <row r="100" spans="1:131" ht="26.25" hidden="1" customHeight="1" x14ac:dyDescent="0.2">
      <c r="A100" s="58"/>
      <c r="B100" s="62"/>
      <c r="C100" s="62"/>
      <c r="D100" s="62"/>
      <c r="E100" s="62"/>
      <c r="F100" s="62"/>
      <c r="G100" s="62"/>
      <c r="H100" s="62"/>
      <c r="I100" s="62"/>
      <c r="J100" s="62"/>
      <c r="K100" s="62"/>
      <c r="L100" s="62"/>
      <c r="M100" s="62"/>
      <c r="N100" s="62"/>
      <c r="O100" s="62"/>
      <c r="P100" s="62"/>
      <c r="Q100" s="65"/>
      <c r="R100" s="65"/>
      <c r="S100" s="65"/>
      <c r="T100" s="65"/>
      <c r="U100" s="65"/>
      <c r="V100" s="65"/>
      <c r="W100" s="65"/>
      <c r="X100" s="65"/>
      <c r="Y100" s="65"/>
      <c r="Z100" s="65"/>
      <c r="AA100" s="65"/>
      <c r="AB100" s="65"/>
      <c r="AC100" s="65"/>
      <c r="AD100" s="65"/>
      <c r="AE100" s="65"/>
      <c r="AF100" s="65"/>
      <c r="AG100" s="65"/>
      <c r="AH100" s="65"/>
      <c r="AI100" s="65"/>
      <c r="AJ100" s="65"/>
      <c r="AK100" s="65"/>
      <c r="AL100" s="65"/>
      <c r="AM100" s="65"/>
      <c r="AN100" s="65"/>
      <c r="AO100" s="65"/>
      <c r="AP100" s="65"/>
      <c r="AQ100" s="65"/>
      <c r="AR100" s="65"/>
      <c r="AS100" s="65"/>
      <c r="AT100" s="65"/>
      <c r="AU100" s="65"/>
      <c r="AV100" s="65"/>
      <c r="AW100" s="65"/>
      <c r="AX100" s="65"/>
      <c r="AY100" s="65"/>
      <c r="AZ100" s="68"/>
      <c r="BA100" s="68"/>
      <c r="BB100" s="68"/>
      <c r="BC100" s="68"/>
      <c r="BD100" s="68"/>
      <c r="BE100" s="55"/>
      <c r="BF100" s="55"/>
      <c r="BG100" s="55"/>
      <c r="BH100" s="55"/>
      <c r="BI100" s="55"/>
      <c r="BJ100" s="55"/>
      <c r="BK100" s="55"/>
      <c r="BL100" s="55"/>
      <c r="BM100" s="55"/>
      <c r="BN100" s="55"/>
      <c r="BO100" s="55"/>
      <c r="BP100" s="55"/>
      <c r="BQ100" s="52">
        <v>94</v>
      </c>
      <c r="BR100" s="73"/>
      <c r="BS100" s="757"/>
      <c r="BT100" s="758"/>
      <c r="BU100" s="758"/>
      <c r="BV100" s="758"/>
      <c r="BW100" s="758"/>
      <c r="BX100" s="758"/>
      <c r="BY100" s="758"/>
      <c r="BZ100" s="758"/>
      <c r="CA100" s="758"/>
      <c r="CB100" s="758"/>
      <c r="CC100" s="758"/>
      <c r="CD100" s="758"/>
      <c r="CE100" s="758"/>
      <c r="CF100" s="758"/>
      <c r="CG100" s="759"/>
      <c r="CH100" s="760"/>
      <c r="CI100" s="761"/>
      <c r="CJ100" s="761"/>
      <c r="CK100" s="761"/>
      <c r="CL100" s="762"/>
      <c r="CM100" s="760"/>
      <c r="CN100" s="761"/>
      <c r="CO100" s="761"/>
      <c r="CP100" s="761"/>
      <c r="CQ100" s="762"/>
      <c r="CR100" s="760"/>
      <c r="CS100" s="761"/>
      <c r="CT100" s="761"/>
      <c r="CU100" s="761"/>
      <c r="CV100" s="762"/>
      <c r="CW100" s="760"/>
      <c r="CX100" s="761"/>
      <c r="CY100" s="761"/>
      <c r="CZ100" s="761"/>
      <c r="DA100" s="762"/>
      <c r="DB100" s="760"/>
      <c r="DC100" s="761"/>
      <c r="DD100" s="761"/>
      <c r="DE100" s="761"/>
      <c r="DF100" s="762"/>
      <c r="DG100" s="760"/>
      <c r="DH100" s="761"/>
      <c r="DI100" s="761"/>
      <c r="DJ100" s="761"/>
      <c r="DK100" s="762"/>
      <c r="DL100" s="760"/>
      <c r="DM100" s="761"/>
      <c r="DN100" s="761"/>
      <c r="DO100" s="761"/>
      <c r="DP100" s="762"/>
      <c r="DQ100" s="760"/>
      <c r="DR100" s="761"/>
      <c r="DS100" s="761"/>
      <c r="DT100" s="761"/>
      <c r="DU100" s="762"/>
      <c r="DV100" s="757"/>
      <c r="DW100" s="758"/>
      <c r="DX100" s="758"/>
      <c r="DY100" s="758"/>
      <c r="DZ100" s="763"/>
      <c r="EA100" s="48"/>
    </row>
    <row r="101" spans="1:131" ht="26.25" hidden="1" customHeight="1" x14ac:dyDescent="0.2">
      <c r="A101" s="58"/>
      <c r="B101" s="62"/>
      <c r="C101" s="62"/>
      <c r="D101" s="62"/>
      <c r="E101" s="62"/>
      <c r="F101" s="62"/>
      <c r="G101" s="62"/>
      <c r="H101" s="62"/>
      <c r="I101" s="62"/>
      <c r="J101" s="62"/>
      <c r="K101" s="62"/>
      <c r="L101" s="62"/>
      <c r="M101" s="62"/>
      <c r="N101" s="62"/>
      <c r="O101" s="62"/>
      <c r="P101" s="62"/>
      <c r="Q101" s="65"/>
      <c r="R101" s="65"/>
      <c r="S101" s="65"/>
      <c r="T101" s="65"/>
      <c r="U101" s="65"/>
      <c r="V101" s="65"/>
      <c r="W101" s="65"/>
      <c r="X101" s="65"/>
      <c r="Y101" s="65"/>
      <c r="Z101" s="65"/>
      <c r="AA101" s="65"/>
      <c r="AB101" s="65"/>
      <c r="AC101" s="65"/>
      <c r="AD101" s="65"/>
      <c r="AE101" s="65"/>
      <c r="AF101" s="65"/>
      <c r="AG101" s="65"/>
      <c r="AH101" s="65"/>
      <c r="AI101" s="65"/>
      <c r="AJ101" s="65"/>
      <c r="AK101" s="65"/>
      <c r="AL101" s="65"/>
      <c r="AM101" s="65"/>
      <c r="AN101" s="65"/>
      <c r="AO101" s="65"/>
      <c r="AP101" s="65"/>
      <c r="AQ101" s="65"/>
      <c r="AR101" s="65"/>
      <c r="AS101" s="65"/>
      <c r="AT101" s="65"/>
      <c r="AU101" s="65"/>
      <c r="AV101" s="65"/>
      <c r="AW101" s="65"/>
      <c r="AX101" s="65"/>
      <c r="AY101" s="65"/>
      <c r="AZ101" s="68"/>
      <c r="BA101" s="68"/>
      <c r="BB101" s="68"/>
      <c r="BC101" s="68"/>
      <c r="BD101" s="68"/>
      <c r="BE101" s="55"/>
      <c r="BF101" s="55"/>
      <c r="BG101" s="55"/>
      <c r="BH101" s="55"/>
      <c r="BI101" s="55"/>
      <c r="BJ101" s="55"/>
      <c r="BK101" s="55"/>
      <c r="BL101" s="55"/>
      <c r="BM101" s="55"/>
      <c r="BN101" s="55"/>
      <c r="BO101" s="55"/>
      <c r="BP101" s="55"/>
      <c r="BQ101" s="52">
        <v>95</v>
      </c>
      <c r="BR101" s="73"/>
      <c r="BS101" s="757"/>
      <c r="BT101" s="758"/>
      <c r="BU101" s="758"/>
      <c r="BV101" s="758"/>
      <c r="BW101" s="758"/>
      <c r="BX101" s="758"/>
      <c r="BY101" s="758"/>
      <c r="BZ101" s="758"/>
      <c r="CA101" s="758"/>
      <c r="CB101" s="758"/>
      <c r="CC101" s="758"/>
      <c r="CD101" s="758"/>
      <c r="CE101" s="758"/>
      <c r="CF101" s="758"/>
      <c r="CG101" s="759"/>
      <c r="CH101" s="760"/>
      <c r="CI101" s="761"/>
      <c r="CJ101" s="761"/>
      <c r="CK101" s="761"/>
      <c r="CL101" s="762"/>
      <c r="CM101" s="760"/>
      <c r="CN101" s="761"/>
      <c r="CO101" s="761"/>
      <c r="CP101" s="761"/>
      <c r="CQ101" s="762"/>
      <c r="CR101" s="760"/>
      <c r="CS101" s="761"/>
      <c r="CT101" s="761"/>
      <c r="CU101" s="761"/>
      <c r="CV101" s="762"/>
      <c r="CW101" s="760"/>
      <c r="CX101" s="761"/>
      <c r="CY101" s="761"/>
      <c r="CZ101" s="761"/>
      <c r="DA101" s="762"/>
      <c r="DB101" s="760"/>
      <c r="DC101" s="761"/>
      <c r="DD101" s="761"/>
      <c r="DE101" s="761"/>
      <c r="DF101" s="762"/>
      <c r="DG101" s="760"/>
      <c r="DH101" s="761"/>
      <c r="DI101" s="761"/>
      <c r="DJ101" s="761"/>
      <c r="DK101" s="762"/>
      <c r="DL101" s="760"/>
      <c r="DM101" s="761"/>
      <c r="DN101" s="761"/>
      <c r="DO101" s="761"/>
      <c r="DP101" s="762"/>
      <c r="DQ101" s="760"/>
      <c r="DR101" s="761"/>
      <c r="DS101" s="761"/>
      <c r="DT101" s="761"/>
      <c r="DU101" s="762"/>
      <c r="DV101" s="757"/>
      <c r="DW101" s="758"/>
      <c r="DX101" s="758"/>
      <c r="DY101" s="758"/>
      <c r="DZ101" s="763"/>
      <c r="EA101" s="48"/>
    </row>
    <row r="102" spans="1:131" ht="26.25" customHeight="1" x14ac:dyDescent="0.2">
      <c r="A102" s="58"/>
      <c r="B102" s="62"/>
      <c r="C102" s="62"/>
      <c r="D102" s="62"/>
      <c r="E102" s="62"/>
      <c r="F102" s="62"/>
      <c r="G102" s="62"/>
      <c r="H102" s="62"/>
      <c r="I102" s="62"/>
      <c r="J102" s="62"/>
      <c r="K102" s="62"/>
      <c r="L102" s="62"/>
      <c r="M102" s="62"/>
      <c r="N102" s="62"/>
      <c r="O102" s="62"/>
      <c r="P102" s="62"/>
      <c r="Q102" s="65"/>
      <c r="R102" s="65"/>
      <c r="S102" s="65"/>
      <c r="T102" s="65"/>
      <c r="U102" s="65"/>
      <c r="V102" s="65"/>
      <c r="W102" s="65"/>
      <c r="X102" s="65"/>
      <c r="Y102" s="65"/>
      <c r="Z102" s="65"/>
      <c r="AA102" s="65"/>
      <c r="AB102" s="65"/>
      <c r="AC102" s="65"/>
      <c r="AD102" s="65"/>
      <c r="AE102" s="65"/>
      <c r="AF102" s="65"/>
      <c r="AG102" s="65"/>
      <c r="AH102" s="65"/>
      <c r="AI102" s="65"/>
      <c r="AJ102" s="65"/>
      <c r="AK102" s="65"/>
      <c r="AL102" s="65"/>
      <c r="AM102" s="65"/>
      <c r="AN102" s="65"/>
      <c r="AO102" s="65"/>
      <c r="AP102" s="65"/>
      <c r="AQ102" s="65"/>
      <c r="AR102" s="65"/>
      <c r="AS102" s="65"/>
      <c r="AT102" s="65"/>
      <c r="AU102" s="65"/>
      <c r="AV102" s="65"/>
      <c r="AW102" s="65"/>
      <c r="AX102" s="65"/>
      <c r="AY102" s="65"/>
      <c r="AZ102" s="68"/>
      <c r="BA102" s="68"/>
      <c r="BB102" s="68"/>
      <c r="BC102" s="68"/>
      <c r="BD102" s="68"/>
      <c r="BE102" s="55"/>
      <c r="BF102" s="55"/>
      <c r="BG102" s="55"/>
      <c r="BH102" s="55"/>
      <c r="BI102" s="55"/>
      <c r="BJ102" s="55"/>
      <c r="BK102" s="55"/>
      <c r="BL102" s="55"/>
      <c r="BM102" s="55"/>
      <c r="BN102" s="55"/>
      <c r="BO102" s="55"/>
      <c r="BP102" s="55"/>
      <c r="BQ102" s="53" t="s">
        <v>246</v>
      </c>
      <c r="BR102" s="722" t="s">
        <v>459</v>
      </c>
      <c r="BS102" s="723"/>
      <c r="BT102" s="723"/>
      <c r="BU102" s="723"/>
      <c r="BV102" s="723"/>
      <c r="BW102" s="723"/>
      <c r="BX102" s="723"/>
      <c r="BY102" s="723"/>
      <c r="BZ102" s="723"/>
      <c r="CA102" s="723"/>
      <c r="CB102" s="723"/>
      <c r="CC102" s="723"/>
      <c r="CD102" s="723"/>
      <c r="CE102" s="723"/>
      <c r="CF102" s="723"/>
      <c r="CG102" s="724"/>
      <c r="CH102" s="771"/>
      <c r="CI102" s="772"/>
      <c r="CJ102" s="772"/>
      <c r="CK102" s="772"/>
      <c r="CL102" s="773"/>
      <c r="CM102" s="771"/>
      <c r="CN102" s="772"/>
      <c r="CO102" s="772"/>
      <c r="CP102" s="772"/>
      <c r="CQ102" s="773"/>
      <c r="CR102" s="774">
        <v>348</v>
      </c>
      <c r="CS102" s="735"/>
      <c r="CT102" s="735"/>
      <c r="CU102" s="735"/>
      <c r="CV102" s="775"/>
      <c r="CW102" s="774" t="s">
        <v>195</v>
      </c>
      <c r="CX102" s="735"/>
      <c r="CY102" s="735"/>
      <c r="CZ102" s="735"/>
      <c r="DA102" s="775"/>
      <c r="DB102" s="774" t="s">
        <v>195</v>
      </c>
      <c r="DC102" s="735"/>
      <c r="DD102" s="735"/>
      <c r="DE102" s="735"/>
      <c r="DF102" s="775"/>
      <c r="DG102" s="774" t="s">
        <v>195</v>
      </c>
      <c r="DH102" s="735"/>
      <c r="DI102" s="735"/>
      <c r="DJ102" s="735"/>
      <c r="DK102" s="775"/>
      <c r="DL102" s="774" t="s">
        <v>195</v>
      </c>
      <c r="DM102" s="735"/>
      <c r="DN102" s="735"/>
      <c r="DO102" s="735"/>
      <c r="DP102" s="775"/>
      <c r="DQ102" s="774" t="s">
        <v>195</v>
      </c>
      <c r="DR102" s="735"/>
      <c r="DS102" s="735"/>
      <c r="DT102" s="735"/>
      <c r="DU102" s="775"/>
      <c r="DV102" s="722"/>
      <c r="DW102" s="723"/>
      <c r="DX102" s="723"/>
      <c r="DY102" s="723"/>
      <c r="DZ102" s="776"/>
      <c r="EA102" s="48"/>
    </row>
    <row r="103" spans="1:131" ht="26.25" customHeight="1" x14ac:dyDescent="0.2">
      <c r="A103" s="58"/>
      <c r="B103" s="62"/>
      <c r="C103" s="62"/>
      <c r="D103" s="62"/>
      <c r="E103" s="62"/>
      <c r="F103" s="62"/>
      <c r="G103" s="62"/>
      <c r="H103" s="62"/>
      <c r="I103" s="62"/>
      <c r="J103" s="62"/>
      <c r="K103" s="62"/>
      <c r="L103" s="62"/>
      <c r="M103" s="62"/>
      <c r="N103" s="62"/>
      <c r="O103" s="62"/>
      <c r="P103" s="62"/>
      <c r="Q103" s="65"/>
      <c r="R103" s="65"/>
      <c r="S103" s="65"/>
      <c r="T103" s="65"/>
      <c r="U103" s="65"/>
      <c r="V103" s="65"/>
      <c r="W103" s="65"/>
      <c r="X103" s="65"/>
      <c r="Y103" s="65"/>
      <c r="Z103" s="65"/>
      <c r="AA103" s="65"/>
      <c r="AB103" s="65"/>
      <c r="AC103" s="65"/>
      <c r="AD103" s="65"/>
      <c r="AE103" s="65"/>
      <c r="AF103" s="65"/>
      <c r="AG103" s="65"/>
      <c r="AH103" s="65"/>
      <c r="AI103" s="65"/>
      <c r="AJ103" s="65"/>
      <c r="AK103" s="65"/>
      <c r="AL103" s="65"/>
      <c r="AM103" s="65"/>
      <c r="AN103" s="65"/>
      <c r="AO103" s="65"/>
      <c r="AP103" s="65"/>
      <c r="AQ103" s="65"/>
      <c r="AR103" s="65"/>
      <c r="AS103" s="65"/>
      <c r="AT103" s="65"/>
      <c r="AU103" s="65"/>
      <c r="AV103" s="65"/>
      <c r="AW103" s="65"/>
      <c r="AX103" s="65"/>
      <c r="AY103" s="65"/>
      <c r="AZ103" s="68"/>
      <c r="BA103" s="68"/>
      <c r="BB103" s="68"/>
      <c r="BC103" s="68"/>
      <c r="BD103" s="68"/>
      <c r="BE103" s="55"/>
      <c r="BF103" s="55"/>
      <c r="BG103" s="55"/>
      <c r="BH103" s="55"/>
      <c r="BI103" s="55"/>
      <c r="BJ103" s="55"/>
      <c r="BK103" s="55"/>
      <c r="BL103" s="55"/>
      <c r="BM103" s="55"/>
      <c r="BN103" s="55"/>
      <c r="BO103" s="55"/>
      <c r="BP103" s="55"/>
      <c r="BQ103" s="777" t="s">
        <v>481</v>
      </c>
      <c r="BR103" s="777"/>
      <c r="BS103" s="777"/>
      <c r="BT103" s="777"/>
      <c r="BU103" s="777"/>
      <c r="BV103" s="777"/>
      <c r="BW103" s="777"/>
      <c r="BX103" s="777"/>
      <c r="BY103" s="777"/>
      <c r="BZ103" s="777"/>
      <c r="CA103" s="777"/>
      <c r="CB103" s="777"/>
      <c r="CC103" s="777"/>
      <c r="CD103" s="777"/>
      <c r="CE103" s="777"/>
      <c r="CF103" s="777"/>
      <c r="CG103" s="777"/>
      <c r="CH103" s="777"/>
      <c r="CI103" s="777"/>
      <c r="CJ103" s="777"/>
      <c r="CK103" s="777"/>
      <c r="CL103" s="777"/>
      <c r="CM103" s="777"/>
      <c r="CN103" s="777"/>
      <c r="CO103" s="777"/>
      <c r="CP103" s="777"/>
      <c r="CQ103" s="777"/>
      <c r="CR103" s="777"/>
      <c r="CS103" s="777"/>
      <c r="CT103" s="777"/>
      <c r="CU103" s="777"/>
      <c r="CV103" s="777"/>
      <c r="CW103" s="777"/>
      <c r="CX103" s="777"/>
      <c r="CY103" s="777"/>
      <c r="CZ103" s="777"/>
      <c r="DA103" s="777"/>
      <c r="DB103" s="777"/>
      <c r="DC103" s="777"/>
      <c r="DD103" s="777"/>
      <c r="DE103" s="777"/>
      <c r="DF103" s="777"/>
      <c r="DG103" s="777"/>
      <c r="DH103" s="777"/>
      <c r="DI103" s="777"/>
      <c r="DJ103" s="777"/>
      <c r="DK103" s="777"/>
      <c r="DL103" s="777"/>
      <c r="DM103" s="777"/>
      <c r="DN103" s="777"/>
      <c r="DO103" s="777"/>
      <c r="DP103" s="777"/>
      <c r="DQ103" s="777"/>
      <c r="DR103" s="777"/>
      <c r="DS103" s="777"/>
      <c r="DT103" s="777"/>
      <c r="DU103" s="777"/>
      <c r="DV103" s="777"/>
      <c r="DW103" s="777"/>
      <c r="DX103" s="777"/>
      <c r="DY103" s="777"/>
      <c r="DZ103" s="777"/>
      <c r="EA103" s="48"/>
    </row>
    <row r="104" spans="1:131" ht="26.25" customHeight="1" x14ac:dyDescent="0.2">
      <c r="A104" s="58"/>
      <c r="B104" s="62"/>
      <c r="C104" s="62"/>
      <c r="D104" s="62"/>
      <c r="E104" s="62"/>
      <c r="F104" s="62"/>
      <c r="G104" s="62"/>
      <c r="H104" s="62"/>
      <c r="I104" s="62"/>
      <c r="J104" s="62"/>
      <c r="K104" s="62"/>
      <c r="L104" s="62"/>
      <c r="M104" s="62"/>
      <c r="N104" s="62"/>
      <c r="O104" s="62"/>
      <c r="P104" s="62"/>
      <c r="Q104" s="65"/>
      <c r="R104" s="65"/>
      <c r="S104" s="65"/>
      <c r="T104" s="65"/>
      <c r="U104" s="65"/>
      <c r="V104" s="65"/>
      <c r="W104" s="65"/>
      <c r="X104" s="65"/>
      <c r="Y104" s="65"/>
      <c r="Z104" s="65"/>
      <c r="AA104" s="65"/>
      <c r="AB104" s="65"/>
      <c r="AC104" s="65"/>
      <c r="AD104" s="65"/>
      <c r="AE104" s="65"/>
      <c r="AF104" s="65"/>
      <c r="AG104" s="65"/>
      <c r="AH104" s="65"/>
      <c r="AI104" s="65"/>
      <c r="AJ104" s="65"/>
      <c r="AK104" s="65"/>
      <c r="AL104" s="65"/>
      <c r="AM104" s="65"/>
      <c r="AN104" s="65"/>
      <c r="AO104" s="65"/>
      <c r="AP104" s="65"/>
      <c r="AQ104" s="65"/>
      <c r="AR104" s="65"/>
      <c r="AS104" s="65"/>
      <c r="AT104" s="65"/>
      <c r="AU104" s="65"/>
      <c r="AV104" s="65"/>
      <c r="AW104" s="65"/>
      <c r="AX104" s="65"/>
      <c r="AY104" s="65"/>
      <c r="AZ104" s="68"/>
      <c r="BA104" s="68"/>
      <c r="BB104" s="68"/>
      <c r="BC104" s="68"/>
      <c r="BD104" s="68"/>
      <c r="BE104" s="55"/>
      <c r="BF104" s="55"/>
      <c r="BG104" s="55"/>
      <c r="BH104" s="55"/>
      <c r="BI104" s="55"/>
      <c r="BJ104" s="55"/>
      <c r="BK104" s="55"/>
      <c r="BL104" s="55"/>
      <c r="BM104" s="55"/>
      <c r="BN104" s="55"/>
      <c r="BO104" s="55"/>
      <c r="BP104" s="55"/>
      <c r="BQ104" s="778" t="s">
        <v>482</v>
      </c>
      <c r="BR104" s="778"/>
      <c r="BS104" s="778"/>
      <c r="BT104" s="778"/>
      <c r="BU104" s="778"/>
      <c r="BV104" s="778"/>
      <c r="BW104" s="778"/>
      <c r="BX104" s="778"/>
      <c r="BY104" s="778"/>
      <c r="BZ104" s="778"/>
      <c r="CA104" s="778"/>
      <c r="CB104" s="778"/>
      <c r="CC104" s="778"/>
      <c r="CD104" s="778"/>
      <c r="CE104" s="778"/>
      <c r="CF104" s="778"/>
      <c r="CG104" s="778"/>
      <c r="CH104" s="778"/>
      <c r="CI104" s="778"/>
      <c r="CJ104" s="778"/>
      <c r="CK104" s="778"/>
      <c r="CL104" s="778"/>
      <c r="CM104" s="778"/>
      <c r="CN104" s="778"/>
      <c r="CO104" s="778"/>
      <c r="CP104" s="778"/>
      <c r="CQ104" s="778"/>
      <c r="CR104" s="778"/>
      <c r="CS104" s="778"/>
      <c r="CT104" s="778"/>
      <c r="CU104" s="778"/>
      <c r="CV104" s="778"/>
      <c r="CW104" s="778"/>
      <c r="CX104" s="778"/>
      <c r="CY104" s="778"/>
      <c r="CZ104" s="778"/>
      <c r="DA104" s="778"/>
      <c r="DB104" s="778"/>
      <c r="DC104" s="778"/>
      <c r="DD104" s="778"/>
      <c r="DE104" s="778"/>
      <c r="DF104" s="778"/>
      <c r="DG104" s="778"/>
      <c r="DH104" s="778"/>
      <c r="DI104" s="778"/>
      <c r="DJ104" s="778"/>
      <c r="DK104" s="778"/>
      <c r="DL104" s="778"/>
      <c r="DM104" s="778"/>
      <c r="DN104" s="778"/>
      <c r="DO104" s="778"/>
      <c r="DP104" s="778"/>
      <c r="DQ104" s="778"/>
      <c r="DR104" s="778"/>
      <c r="DS104" s="778"/>
      <c r="DT104" s="778"/>
      <c r="DU104" s="778"/>
      <c r="DV104" s="778"/>
      <c r="DW104" s="778"/>
      <c r="DX104" s="778"/>
      <c r="DY104" s="778"/>
      <c r="DZ104" s="778"/>
      <c r="EA104" s="48"/>
    </row>
    <row r="105" spans="1:131" ht="11.25" customHeight="1" x14ac:dyDescent="0.2">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48"/>
      <c r="BR105" s="48"/>
      <c r="BS105" s="48"/>
      <c r="BT105" s="48"/>
      <c r="BU105" s="48"/>
      <c r="BV105" s="48"/>
      <c r="BW105" s="48"/>
      <c r="BX105" s="48"/>
      <c r="BY105" s="48"/>
      <c r="BZ105" s="48"/>
      <c r="CA105" s="48"/>
      <c r="CB105" s="48"/>
      <c r="CC105" s="48"/>
      <c r="CD105" s="48"/>
      <c r="CE105" s="48"/>
      <c r="CF105" s="48"/>
      <c r="CG105" s="48"/>
      <c r="CH105" s="48"/>
      <c r="CI105" s="48"/>
      <c r="CJ105" s="48"/>
      <c r="CK105" s="48"/>
      <c r="CL105" s="48"/>
      <c r="CM105" s="48"/>
      <c r="CN105" s="48"/>
      <c r="CO105" s="48"/>
      <c r="CP105" s="48"/>
      <c r="CQ105" s="48"/>
      <c r="CR105" s="48"/>
      <c r="CS105" s="48"/>
      <c r="CT105" s="48"/>
      <c r="CU105" s="48"/>
      <c r="CV105" s="48"/>
      <c r="CW105" s="48"/>
      <c r="CX105" s="48"/>
      <c r="CY105" s="48"/>
      <c r="CZ105" s="48"/>
      <c r="DA105" s="48"/>
      <c r="DB105" s="48"/>
      <c r="DC105" s="48"/>
      <c r="DD105" s="48"/>
      <c r="DE105" s="48"/>
      <c r="DF105" s="48"/>
      <c r="DG105" s="48"/>
      <c r="DH105" s="48"/>
      <c r="DI105" s="48"/>
      <c r="DJ105" s="48"/>
      <c r="DK105" s="48"/>
      <c r="DL105" s="48"/>
      <c r="DM105" s="48"/>
      <c r="DN105" s="48"/>
      <c r="DO105" s="48"/>
      <c r="DP105" s="48"/>
      <c r="DQ105" s="48"/>
      <c r="DR105" s="48"/>
      <c r="DS105" s="48"/>
      <c r="DT105" s="48"/>
      <c r="DU105" s="48"/>
      <c r="DV105" s="48"/>
      <c r="DW105" s="48"/>
      <c r="DX105" s="48"/>
      <c r="DY105" s="48"/>
      <c r="DZ105" s="48"/>
      <c r="EA105" s="48"/>
    </row>
    <row r="106" spans="1:131" ht="11.25" customHeight="1" x14ac:dyDescent="0.2">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48"/>
      <c r="BR106" s="48"/>
      <c r="BS106" s="48"/>
      <c r="BT106" s="48"/>
      <c r="BU106" s="48"/>
      <c r="BV106" s="48"/>
      <c r="BW106" s="48"/>
      <c r="BX106" s="48"/>
      <c r="BY106" s="48"/>
      <c r="BZ106" s="48"/>
      <c r="CA106" s="48"/>
      <c r="CB106" s="48"/>
      <c r="CC106" s="48"/>
      <c r="CD106" s="48"/>
      <c r="CE106" s="48"/>
      <c r="CF106" s="48"/>
      <c r="CG106" s="48"/>
      <c r="CH106" s="48"/>
      <c r="CI106" s="48"/>
      <c r="CJ106" s="48"/>
      <c r="CK106" s="48"/>
      <c r="CL106" s="48"/>
      <c r="CM106" s="48"/>
      <c r="CN106" s="48"/>
      <c r="CO106" s="48"/>
      <c r="CP106" s="48"/>
      <c r="CQ106" s="48"/>
      <c r="CR106" s="48"/>
      <c r="CS106" s="48"/>
      <c r="CT106" s="48"/>
      <c r="CU106" s="48"/>
      <c r="CV106" s="48"/>
      <c r="CW106" s="48"/>
      <c r="CX106" s="48"/>
      <c r="CY106" s="48"/>
      <c r="CZ106" s="48"/>
      <c r="DA106" s="48"/>
      <c r="DB106" s="48"/>
      <c r="DC106" s="48"/>
      <c r="DD106" s="48"/>
      <c r="DE106" s="48"/>
      <c r="DF106" s="48"/>
      <c r="DG106" s="48"/>
      <c r="DH106" s="48"/>
      <c r="DI106" s="48"/>
      <c r="DJ106" s="48"/>
      <c r="DK106" s="48"/>
      <c r="DL106" s="48"/>
      <c r="DM106" s="48"/>
      <c r="DN106" s="48"/>
      <c r="DO106" s="48"/>
      <c r="DP106" s="48"/>
      <c r="DQ106" s="48"/>
      <c r="DR106" s="48"/>
      <c r="DS106" s="48"/>
      <c r="DT106" s="48"/>
      <c r="DU106" s="48"/>
      <c r="DV106" s="48"/>
      <c r="DW106" s="48"/>
      <c r="DX106" s="48"/>
      <c r="DY106" s="48"/>
      <c r="DZ106" s="48"/>
      <c r="EA106" s="48"/>
    </row>
    <row r="107" spans="1:131" s="48" customFormat="1" ht="26.25" customHeight="1" x14ac:dyDescent="0.2">
      <c r="A107" s="59" t="s">
        <v>483</v>
      </c>
      <c r="B107" s="63"/>
      <c r="C107" s="63"/>
      <c r="D107" s="63"/>
      <c r="E107" s="63"/>
      <c r="F107" s="63"/>
      <c r="G107" s="63"/>
      <c r="H107" s="63"/>
      <c r="I107" s="63"/>
      <c r="J107" s="63"/>
      <c r="K107" s="63"/>
      <c r="L107" s="63"/>
      <c r="M107" s="63"/>
      <c r="N107" s="63"/>
      <c r="O107" s="63"/>
      <c r="P107" s="63"/>
      <c r="Q107" s="63"/>
      <c r="R107" s="63"/>
      <c r="S107" s="63"/>
      <c r="T107" s="63"/>
      <c r="U107" s="63"/>
      <c r="V107" s="63"/>
      <c r="W107" s="63"/>
      <c r="X107" s="63"/>
      <c r="Y107" s="63"/>
      <c r="Z107" s="63"/>
      <c r="AA107" s="63"/>
      <c r="AB107" s="63"/>
      <c r="AC107" s="63"/>
      <c r="AD107" s="63"/>
      <c r="AE107" s="63"/>
      <c r="AF107" s="63"/>
      <c r="AG107" s="63"/>
      <c r="AH107" s="63"/>
      <c r="AI107" s="63"/>
      <c r="AJ107" s="63"/>
      <c r="AK107" s="63"/>
      <c r="AL107" s="63"/>
      <c r="AM107" s="63"/>
      <c r="AN107" s="63"/>
      <c r="AO107" s="63"/>
      <c r="AP107" s="63"/>
      <c r="AQ107" s="63"/>
      <c r="AR107" s="63"/>
      <c r="AS107" s="63"/>
      <c r="AT107" s="63"/>
      <c r="AU107" s="59" t="s">
        <v>282</v>
      </c>
      <c r="AV107" s="63"/>
      <c r="AW107" s="63"/>
      <c r="AX107" s="63"/>
      <c r="AY107" s="63"/>
      <c r="AZ107" s="63"/>
      <c r="BA107" s="63"/>
      <c r="BB107" s="63"/>
      <c r="BC107" s="63"/>
      <c r="BD107" s="63"/>
      <c r="BE107" s="63"/>
      <c r="BF107" s="63"/>
      <c r="BG107" s="63"/>
      <c r="BH107" s="63"/>
      <c r="BI107" s="63"/>
      <c r="BJ107" s="63"/>
      <c r="BK107" s="63"/>
      <c r="BL107" s="63"/>
      <c r="BM107" s="63"/>
      <c r="BN107" s="63"/>
      <c r="BO107" s="63"/>
      <c r="BP107" s="63"/>
      <c r="BQ107" s="63"/>
      <c r="BR107" s="63"/>
      <c r="BS107" s="63"/>
      <c r="BT107" s="63"/>
      <c r="BU107" s="63"/>
      <c r="BV107" s="63"/>
      <c r="BW107" s="63"/>
      <c r="BX107" s="63"/>
      <c r="BY107" s="63"/>
      <c r="BZ107" s="63"/>
      <c r="CA107" s="63"/>
      <c r="CB107" s="63"/>
      <c r="CC107" s="63"/>
      <c r="CD107" s="63"/>
      <c r="CE107" s="63"/>
      <c r="CF107" s="63"/>
      <c r="CG107" s="63"/>
      <c r="CH107" s="63"/>
      <c r="CI107" s="63"/>
      <c r="CJ107" s="63"/>
      <c r="CK107" s="63"/>
      <c r="CL107" s="63"/>
      <c r="CM107" s="63"/>
      <c r="CN107" s="63"/>
      <c r="CO107" s="63"/>
      <c r="CP107" s="63"/>
      <c r="CQ107" s="63"/>
      <c r="CR107" s="63"/>
      <c r="CS107" s="63"/>
      <c r="CT107" s="63"/>
      <c r="CU107" s="63"/>
      <c r="CV107" s="63"/>
      <c r="CW107" s="63"/>
      <c r="CX107" s="63"/>
      <c r="CY107" s="63"/>
      <c r="CZ107" s="63"/>
      <c r="DA107" s="63"/>
      <c r="DB107" s="63"/>
      <c r="DC107" s="63"/>
      <c r="DD107" s="63"/>
      <c r="DE107" s="63"/>
      <c r="DF107" s="63"/>
      <c r="DG107" s="63"/>
      <c r="DH107" s="63"/>
      <c r="DI107" s="63"/>
      <c r="DJ107" s="63"/>
      <c r="DK107" s="63"/>
      <c r="DL107" s="63"/>
      <c r="DM107" s="63"/>
      <c r="DN107" s="63"/>
      <c r="DO107" s="63"/>
      <c r="DP107" s="63"/>
      <c r="DQ107" s="63"/>
      <c r="DR107" s="63"/>
      <c r="DS107" s="63"/>
      <c r="DT107" s="63"/>
      <c r="DU107" s="63"/>
      <c r="DV107" s="63"/>
      <c r="DW107" s="63"/>
      <c r="DX107" s="63"/>
      <c r="DY107" s="63"/>
      <c r="DZ107" s="63"/>
    </row>
    <row r="108" spans="1:131" s="48" customFormat="1" ht="26.25" customHeight="1" x14ac:dyDescent="0.2">
      <c r="A108" s="779" t="s">
        <v>484</v>
      </c>
      <c r="B108" s="780"/>
      <c r="C108" s="780"/>
      <c r="D108" s="780"/>
      <c r="E108" s="780"/>
      <c r="F108" s="780"/>
      <c r="G108" s="780"/>
      <c r="H108" s="780"/>
      <c r="I108" s="780"/>
      <c r="J108" s="780"/>
      <c r="K108" s="780"/>
      <c r="L108" s="780"/>
      <c r="M108" s="780"/>
      <c r="N108" s="780"/>
      <c r="O108" s="780"/>
      <c r="P108" s="780"/>
      <c r="Q108" s="780"/>
      <c r="R108" s="780"/>
      <c r="S108" s="780"/>
      <c r="T108" s="780"/>
      <c r="U108" s="780"/>
      <c r="V108" s="780"/>
      <c r="W108" s="780"/>
      <c r="X108" s="780"/>
      <c r="Y108" s="780"/>
      <c r="Z108" s="780"/>
      <c r="AA108" s="780"/>
      <c r="AB108" s="780"/>
      <c r="AC108" s="780"/>
      <c r="AD108" s="780"/>
      <c r="AE108" s="780"/>
      <c r="AF108" s="780"/>
      <c r="AG108" s="780"/>
      <c r="AH108" s="780"/>
      <c r="AI108" s="780"/>
      <c r="AJ108" s="780"/>
      <c r="AK108" s="780"/>
      <c r="AL108" s="780"/>
      <c r="AM108" s="780"/>
      <c r="AN108" s="780"/>
      <c r="AO108" s="780"/>
      <c r="AP108" s="780"/>
      <c r="AQ108" s="780"/>
      <c r="AR108" s="780"/>
      <c r="AS108" s="780"/>
      <c r="AT108" s="781"/>
      <c r="AU108" s="779" t="s">
        <v>196</v>
      </c>
      <c r="AV108" s="780"/>
      <c r="AW108" s="780"/>
      <c r="AX108" s="780"/>
      <c r="AY108" s="780"/>
      <c r="AZ108" s="780"/>
      <c r="BA108" s="780"/>
      <c r="BB108" s="780"/>
      <c r="BC108" s="780"/>
      <c r="BD108" s="780"/>
      <c r="BE108" s="780"/>
      <c r="BF108" s="780"/>
      <c r="BG108" s="780"/>
      <c r="BH108" s="780"/>
      <c r="BI108" s="780"/>
      <c r="BJ108" s="780"/>
      <c r="BK108" s="780"/>
      <c r="BL108" s="780"/>
      <c r="BM108" s="780"/>
      <c r="BN108" s="780"/>
      <c r="BO108" s="780"/>
      <c r="BP108" s="780"/>
      <c r="BQ108" s="780"/>
      <c r="BR108" s="780"/>
      <c r="BS108" s="780"/>
      <c r="BT108" s="780"/>
      <c r="BU108" s="780"/>
      <c r="BV108" s="780"/>
      <c r="BW108" s="780"/>
      <c r="BX108" s="780"/>
      <c r="BY108" s="780"/>
      <c r="BZ108" s="780"/>
      <c r="CA108" s="780"/>
      <c r="CB108" s="780"/>
      <c r="CC108" s="780"/>
      <c r="CD108" s="780"/>
      <c r="CE108" s="780"/>
      <c r="CF108" s="780"/>
      <c r="CG108" s="780"/>
      <c r="CH108" s="780"/>
      <c r="CI108" s="780"/>
      <c r="CJ108" s="780"/>
      <c r="CK108" s="780"/>
      <c r="CL108" s="780"/>
      <c r="CM108" s="780"/>
      <c r="CN108" s="780"/>
      <c r="CO108" s="780"/>
      <c r="CP108" s="780"/>
      <c r="CQ108" s="780"/>
      <c r="CR108" s="780"/>
      <c r="CS108" s="780"/>
      <c r="CT108" s="780"/>
      <c r="CU108" s="780"/>
      <c r="CV108" s="780"/>
      <c r="CW108" s="780"/>
      <c r="CX108" s="780"/>
      <c r="CY108" s="780"/>
      <c r="CZ108" s="780"/>
      <c r="DA108" s="780"/>
      <c r="DB108" s="780"/>
      <c r="DC108" s="780"/>
      <c r="DD108" s="780"/>
      <c r="DE108" s="780"/>
      <c r="DF108" s="780"/>
      <c r="DG108" s="780"/>
      <c r="DH108" s="780"/>
      <c r="DI108" s="780"/>
      <c r="DJ108" s="780"/>
      <c r="DK108" s="780"/>
      <c r="DL108" s="780"/>
      <c r="DM108" s="780"/>
      <c r="DN108" s="780"/>
      <c r="DO108" s="780"/>
      <c r="DP108" s="780"/>
      <c r="DQ108" s="780"/>
      <c r="DR108" s="780"/>
      <c r="DS108" s="780"/>
      <c r="DT108" s="780"/>
      <c r="DU108" s="780"/>
      <c r="DV108" s="780"/>
      <c r="DW108" s="780"/>
      <c r="DX108" s="780"/>
      <c r="DY108" s="780"/>
      <c r="DZ108" s="781"/>
    </row>
    <row r="109" spans="1:131" s="48" customFormat="1" ht="26.25" customHeight="1" x14ac:dyDescent="0.2">
      <c r="A109" s="782" t="s">
        <v>485</v>
      </c>
      <c r="B109" s="783"/>
      <c r="C109" s="783"/>
      <c r="D109" s="783"/>
      <c r="E109" s="783"/>
      <c r="F109" s="783"/>
      <c r="G109" s="783"/>
      <c r="H109" s="783"/>
      <c r="I109" s="783"/>
      <c r="J109" s="783"/>
      <c r="K109" s="783"/>
      <c r="L109" s="783"/>
      <c r="M109" s="783"/>
      <c r="N109" s="783"/>
      <c r="O109" s="783"/>
      <c r="P109" s="783"/>
      <c r="Q109" s="783"/>
      <c r="R109" s="783"/>
      <c r="S109" s="783"/>
      <c r="T109" s="783"/>
      <c r="U109" s="783"/>
      <c r="V109" s="783"/>
      <c r="W109" s="783"/>
      <c r="X109" s="783"/>
      <c r="Y109" s="783"/>
      <c r="Z109" s="784"/>
      <c r="AA109" s="785" t="s">
        <v>486</v>
      </c>
      <c r="AB109" s="783"/>
      <c r="AC109" s="783"/>
      <c r="AD109" s="783"/>
      <c r="AE109" s="784"/>
      <c r="AF109" s="785" t="s">
        <v>487</v>
      </c>
      <c r="AG109" s="783"/>
      <c r="AH109" s="783"/>
      <c r="AI109" s="783"/>
      <c r="AJ109" s="784"/>
      <c r="AK109" s="785" t="s">
        <v>397</v>
      </c>
      <c r="AL109" s="783"/>
      <c r="AM109" s="783"/>
      <c r="AN109" s="783"/>
      <c r="AO109" s="784"/>
      <c r="AP109" s="785" t="s">
        <v>488</v>
      </c>
      <c r="AQ109" s="783"/>
      <c r="AR109" s="783"/>
      <c r="AS109" s="783"/>
      <c r="AT109" s="786"/>
      <c r="AU109" s="782" t="s">
        <v>485</v>
      </c>
      <c r="AV109" s="783"/>
      <c r="AW109" s="783"/>
      <c r="AX109" s="783"/>
      <c r="AY109" s="783"/>
      <c r="AZ109" s="783"/>
      <c r="BA109" s="783"/>
      <c r="BB109" s="783"/>
      <c r="BC109" s="783"/>
      <c r="BD109" s="783"/>
      <c r="BE109" s="783"/>
      <c r="BF109" s="783"/>
      <c r="BG109" s="783"/>
      <c r="BH109" s="783"/>
      <c r="BI109" s="783"/>
      <c r="BJ109" s="783"/>
      <c r="BK109" s="783"/>
      <c r="BL109" s="783"/>
      <c r="BM109" s="783"/>
      <c r="BN109" s="783"/>
      <c r="BO109" s="783"/>
      <c r="BP109" s="784"/>
      <c r="BQ109" s="785" t="s">
        <v>486</v>
      </c>
      <c r="BR109" s="783"/>
      <c r="BS109" s="783"/>
      <c r="BT109" s="783"/>
      <c r="BU109" s="784"/>
      <c r="BV109" s="785" t="s">
        <v>487</v>
      </c>
      <c r="BW109" s="783"/>
      <c r="BX109" s="783"/>
      <c r="BY109" s="783"/>
      <c r="BZ109" s="784"/>
      <c r="CA109" s="785" t="s">
        <v>397</v>
      </c>
      <c r="CB109" s="783"/>
      <c r="CC109" s="783"/>
      <c r="CD109" s="783"/>
      <c r="CE109" s="784"/>
      <c r="CF109" s="787" t="s">
        <v>488</v>
      </c>
      <c r="CG109" s="787"/>
      <c r="CH109" s="787"/>
      <c r="CI109" s="787"/>
      <c r="CJ109" s="787"/>
      <c r="CK109" s="785" t="s">
        <v>96</v>
      </c>
      <c r="CL109" s="783"/>
      <c r="CM109" s="783"/>
      <c r="CN109" s="783"/>
      <c r="CO109" s="783"/>
      <c r="CP109" s="783"/>
      <c r="CQ109" s="783"/>
      <c r="CR109" s="783"/>
      <c r="CS109" s="783"/>
      <c r="CT109" s="783"/>
      <c r="CU109" s="783"/>
      <c r="CV109" s="783"/>
      <c r="CW109" s="783"/>
      <c r="CX109" s="783"/>
      <c r="CY109" s="783"/>
      <c r="CZ109" s="783"/>
      <c r="DA109" s="783"/>
      <c r="DB109" s="783"/>
      <c r="DC109" s="783"/>
      <c r="DD109" s="783"/>
      <c r="DE109" s="783"/>
      <c r="DF109" s="784"/>
      <c r="DG109" s="785" t="s">
        <v>486</v>
      </c>
      <c r="DH109" s="783"/>
      <c r="DI109" s="783"/>
      <c r="DJ109" s="783"/>
      <c r="DK109" s="784"/>
      <c r="DL109" s="785" t="s">
        <v>487</v>
      </c>
      <c r="DM109" s="783"/>
      <c r="DN109" s="783"/>
      <c r="DO109" s="783"/>
      <c r="DP109" s="784"/>
      <c r="DQ109" s="785" t="s">
        <v>397</v>
      </c>
      <c r="DR109" s="783"/>
      <c r="DS109" s="783"/>
      <c r="DT109" s="783"/>
      <c r="DU109" s="784"/>
      <c r="DV109" s="785" t="s">
        <v>488</v>
      </c>
      <c r="DW109" s="783"/>
      <c r="DX109" s="783"/>
      <c r="DY109" s="783"/>
      <c r="DZ109" s="786"/>
    </row>
    <row r="110" spans="1:131" s="48" customFormat="1" ht="26.25" customHeight="1" x14ac:dyDescent="0.2">
      <c r="A110" s="788" t="s">
        <v>332</v>
      </c>
      <c r="B110" s="789"/>
      <c r="C110" s="789"/>
      <c r="D110" s="789"/>
      <c r="E110" s="789"/>
      <c r="F110" s="789"/>
      <c r="G110" s="789"/>
      <c r="H110" s="789"/>
      <c r="I110" s="789"/>
      <c r="J110" s="789"/>
      <c r="K110" s="789"/>
      <c r="L110" s="789"/>
      <c r="M110" s="789"/>
      <c r="N110" s="789"/>
      <c r="O110" s="789"/>
      <c r="P110" s="789"/>
      <c r="Q110" s="789"/>
      <c r="R110" s="789"/>
      <c r="S110" s="789"/>
      <c r="T110" s="789"/>
      <c r="U110" s="789"/>
      <c r="V110" s="789"/>
      <c r="W110" s="789"/>
      <c r="X110" s="789"/>
      <c r="Y110" s="789"/>
      <c r="Z110" s="790"/>
      <c r="AA110" s="791">
        <v>2237385</v>
      </c>
      <c r="AB110" s="792"/>
      <c r="AC110" s="792"/>
      <c r="AD110" s="792"/>
      <c r="AE110" s="793"/>
      <c r="AF110" s="794">
        <v>2303269</v>
      </c>
      <c r="AG110" s="792"/>
      <c r="AH110" s="792"/>
      <c r="AI110" s="792"/>
      <c r="AJ110" s="793"/>
      <c r="AK110" s="794">
        <v>2304896</v>
      </c>
      <c r="AL110" s="792"/>
      <c r="AM110" s="792"/>
      <c r="AN110" s="792"/>
      <c r="AO110" s="793"/>
      <c r="AP110" s="795">
        <v>19.5</v>
      </c>
      <c r="AQ110" s="796"/>
      <c r="AR110" s="796"/>
      <c r="AS110" s="796"/>
      <c r="AT110" s="797"/>
      <c r="AU110" s="1000" t="s">
        <v>120</v>
      </c>
      <c r="AV110" s="1001"/>
      <c r="AW110" s="1001"/>
      <c r="AX110" s="1001"/>
      <c r="AY110" s="1001"/>
      <c r="AZ110" s="798" t="s">
        <v>489</v>
      </c>
      <c r="BA110" s="789"/>
      <c r="BB110" s="789"/>
      <c r="BC110" s="789"/>
      <c r="BD110" s="789"/>
      <c r="BE110" s="789"/>
      <c r="BF110" s="789"/>
      <c r="BG110" s="789"/>
      <c r="BH110" s="789"/>
      <c r="BI110" s="789"/>
      <c r="BJ110" s="789"/>
      <c r="BK110" s="789"/>
      <c r="BL110" s="789"/>
      <c r="BM110" s="789"/>
      <c r="BN110" s="789"/>
      <c r="BO110" s="789"/>
      <c r="BP110" s="790"/>
      <c r="BQ110" s="799">
        <v>27449329</v>
      </c>
      <c r="BR110" s="800"/>
      <c r="BS110" s="800"/>
      <c r="BT110" s="800"/>
      <c r="BU110" s="800"/>
      <c r="BV110" s="800">
        <v>27442216</v>
      </c>
      <c r="BW110" s="800"/>
      <c r="BX110" s="800"/>
      <c r="BY110" s="800"/>
      <c r="BZ110" s="800"/>
      <c r="CA110" s="800">
        <v>28106413</v>
      </c>
      <c r="CB110" s="800"/>
      <c r="CC110" s="800"/>
      <c r="CD110" s="800"/>
      <c r="CE110" s="800"/>
      <c r="CF110" s="801">
        <v>238.2</v>
      </c>
      <c r="CG110" s="802"/>
      <c r="CH110" s="802"/>
      <c r="CI110" s="802"/>
      <c r="CJ110" s="802"/>
      <c r="CK110" s="1006" t="s">
        <v>392</v>
      </c>
      <c r="CL110" s="1007"/>
      <c r="CM110" s="798" t="s">
        <v>62</v>
      </c>
      <c r="CN110" s="789"/>
      <c r="CO110" s="789"/>
      <c r="CP110" s="789"/>
      <c r="CQ110" s="789"/>
      <c r="CR110" s="789"/>
      <c r="CS110" s="789"/>
      <c r="CT110" s="789"/>
      <c r="CU110" s="789"/>
      <c r="CV110" s="789"/>
      <c r="CW110" s="789"/>
      <c r="CX110" s="789"/>
      <c r="CY110" s="789"/>
      <c r="CZ110" s="789"/>
      <c r="DA110" s="789"/>
      <c r="DB110" s="789"/>
      <c r="DC110" s="789"/>
      <c r="DD110" s="789"/>
      <c r="DE110" s="789"/>
      <c r="DF110" s="790"/>
      <c r="DG110" s="799">
        <v>372221</v>
      </c>
      <c r="DH110" s="800"/>
      <c r="DI110" s="800"/>
      <c r="DJ110" s="800"/>
      <c r="DK110" s="800"/>
      <c r="DL110" s="800">
        <v>333884</v>
      </c>
      <c r="DM110" s="800"/>
      <c r="DN110" s="800"/>
      <c r="DO110" s="800"/>
      <c r="DP110" s="800"/>
      <c r="DQ110" s="800">
        <v>295531</v>
      </c>
      <c r="DR110" s="800"/>
      <c r="DS110" s="800"/>
      <c r="DT110" s="800"/>
      <c r="DU110" s="800"/>
      <c r="DV110" s="803">
        <v>2.5</v>
      </c>
      <c r="DW110" s="803"/>
      <c r="DX110" s="803"/>
      <c r="DY110" s="803"/>
      <c r="DZ110" s="804"/>
    </row>
    <row r="111" spans="1:131" s="48" customFormat="1" ht="26.25" customHeight="1" x14ac:dyDescent="0.2">
      <c r="A111" s="805" t="s">
        <v>464</v>
      </c>
      <c r="B111" s="778"/>
      <c r="C111" s="778"/>
      <c r="D111" s="778"/>
      <c r="E111" s="778"/>
      <c r="F111" s="778"/>
      <c r="G111" s="778"/>
      <c r="H111" s="778"/>
      <c r="I111" s="778"/>
      <c r="J111" s="778"/>
      <c r="K111" s="778"/>
      <c r="L111" s="778"/>
      <c r="M111" s="778"/>
      <c r="N111" s="778"/>
      <c r="O111" s="778"/>
      <c r="P111" s="778"/>
      <c r="Q111" s="778"/>
      <c r="R111" s="778"/>
      <c r="S111" s="778"/>
      <c r="T111" s="778"/>
      <c r="U111" s="778"/>
      <c r="V111" s="778"/>
      <c r="W111" s="778"/>
      <c r="X111" s="778"/>
      <c r="Y111" s="778"/>
      <c r="Z111" s="806"/>
      <c r="AA111" s="807" t="s">
        <v>195</v>
      </c>
      <c r="AB111" s="808"/>
      <c r="AC111" s="808"/>
      <c r="AD111" s="808"/>
      <c r="AE111" s="809"/>
      <c r="AF111" s="810" t="s">
        <v>195</v>
      </c>
      <c r="AG111" s="808"/>
      <c r="AH111" s="808"/>
      <c r="AI111" s="808"/>
      <c r="AJ111" s="809"/>
      <c r="AK111" s="810" t="s">
        <v>195</v>
      </c>
      <c r="AL111" s="808"/>
      <c r="AM111" s="808"/>
      <c r="AN111" s="808"/>
      <c r="AO111" s="809"/>
      <c r="AP111" s="811" t="s">
        <v>195</v>
      </c>
      <c r="AQ111" s="812"/>
      <c r="AR111" s="812"/>
      <c r="AS111" s="812"/>
      <c r="AT111" s="813"/>
      <c r="AU111" s="1002"/>
      <c r="AV111" s="1003"/>
      <c r="AW111" s="1003"/>
      <c r="AX111" s="1003"/>
      <c r="AY111" s="1003"/>
      <c r="AZ111" s="814" t="s">
        <v>490</v>
      </c>
      <c r="BA111" s="815"/>
      <c r="BB111" s="815"/>
      <c r="BC111" s="815"/>
      <c r="BD111" s="815"/>
      <c r="BE111" s="815"/>
      <c r="BF111" s="815"/>
      <c r="BG111" s="815"/>
      <c r="BH111" s="815"/>
      <c r="BI111" s="815"/>
      <c r="BJ111" s="815"/>
      <c r="BK111" s="815"/>
      <c r="BL111" s="815"/>
      <c r="BM111" s="815"/>
      <c r="BN111" s="815"/>
      <c r="BO111" s="815"/>
      <c r="BP111" s="816"/>
      <c r="BQ111" s="817">
        <v>418573</v>
      </c>
      <c r="BR111" s="818"/>
      <c r="BS111" s="818"/>
      <c r="BT111" s="818"/>
      <c r="BU111" s="818"/>
      <c r="BV111" s="818">
        <v>517121</v>
      </c>
      <c r="BW111" s="818"/>
      <c r="BX111" s="818"/>
      <c r="BY111" s="818"/>
      <c r="BZ111" s="818"/>
      <c r="CA111" s="818">
        <v>542384</v>
      </c>
      <c r="CB111" s="818"/>
      <c r="CC111" s="818"/>
      <c r="CD111" s="818"/>
      <c r="CE111" s="818"/>
      <c r="CF111" s="819">
        <v>4.5999999999999996</v>
      </c>
      <c r="CG111" s="820"/>
      <c r="CH111" s="820"/>
      <c r="CI111" s="820"/>
      <c r="CJ111" s="820"/>
      <c r="CK111" s="1008"/>
      <c r="CL111" s="1009"/>
      <c r="CM111" s="814" t="s">
        <v>137</v>
      </c>
      <c r="CN111" s="815"/>
      <c r="CO111" s="815"/>
      <c r="CP111" s="815"/>
      <c r="CQ111" s="815"/>
      <c r="CR111" s="815"/>
      <c r="CS111" s="815"/>
      <c r="CT111" s="815"/>
      <c r="CU111" s="815"/>
      <c r="CV111" s="815"/>
      <c r="CW111" s="815"/>
      <c r="CX111" s="815"/>
      <c r="CY111" s="815"/>
      <c r="CZ111" s="815"/>
      <c r="DA111" s="815"/>
      <c r="DB111" s="815"/>
      <c r="DC111" s="815"/>
      <c r="DD111" s="815"/>
      <c r="DE111" s="815"/>
      <c r="DF111" s="816"/>
      <c r="DG111" s="817" t="s">
        <v>195</v>
      </c>
      <c r="DH111" s="818"/>
      <c r="DI111" s="818"/>
      <c r="DJ111" s="818"/>
      <c r="DK111" s="818"/>
      <c r="DL111" s="818" t="s">
        <v>195</v>
      </c>
      <c r="DM111" s="818"/>
      <c r="DN111" s="818"/>
      <c r="DO111" s="818"/>
      <c r="DP111" s="818"/>
      <c r="DQ111" s="818" t="s">
        <v>195</v>
      </c>
      <c r="DR111" s="818"/>
      <c r="DS111" s="818"/>
      <c r="DT111" s="818"/>
      <c r="DU111" s="818"/>
      <c r="DV111" s="821" t="s">
        <v>195</v>
      </c>
      <c r="DW111" s="821"/>
      <c r="DX111" s="821"/>
      <c r="DY111" s="821"/>
      <c r="DZ111" s="822"/>
    </row>
    <row r="112" spans="1:131" s="48" customFormat="1" ht="26.25" customHeight="1" x14ac:dyDescent="0.2">
      <c r="A112" s="969" t="s">
        <v>151</v>
      </c>
      <c r="B112" s="970"/>
      <c r="C112" s="815" t="s">
        <v>492</v>
      </c>
      <c r="D112" s="815"/>
      <c r="E112" s="815"/>
      <c r="F112" s="815"/>
      <c r="G112" s="815"/>
      <c r="H112" s="815"/>
      <c r="I112" s="815"/>
      <c r="J112" s="815"/>
      <c r="K112" s="815"/>
      <c r="L112" s="815"/>
      <c r="M112" s="815"/>
      <c r="N112" s="815"/>
      <c r="O112" s="815"/>
      <c r="P112" s="815"/>
      <c r="Q112" s="815"/>
      <c r="R112" s="815"/>
      <c r="S112" s="815"/>
      <c r="T112" s="815"/>
      <c r="U112" s="815"/>
      <c r="V112" s="815"/>
      <c r="W112" s="815"/>
      <c r="X112" s="815"/>
      <c r="Y112" s="815"/>
      <c r="Z112" s="816"/>
      <c r="AA112" s="807" t="s">
        <v>195</v>
      </c>
      <c r="AB112" s="808"/>
      <c r="AC112" s="808"/>
      <c r="AD112" s="808"/>
      <c r="AE112" s="809"/>
      <c r="AF112" s="810" t="s">
        <v>195</v>
      </c>
      <c r="AG112" s="808"/>
      <c r="AH112" s="808"/>
      <c r="AI112" s="808"/>
      <c r="AJ112" s="809"/>
      <c r="AK112" s="810" t="s">
        <v>195</v>
      </c>
      <c r="AL112" s="808"/>
      <c r="AM112" s="808"/>
      <c r="AN112" s="808"/>
      <c r="AO112" s="809"/>
      <c r="AP112" s="811" t="s">
        <v>195</v>
      </c>
      <c r="AQ112" s="812"/>
      <c r="AR112" s="812"/>
      <c r="AS112" s="812"/>
      <c r="AT112" s="813"/>
      <c r="AU112" s="1002"/>
      <c r="AV112" s="1003"/>
      <c r="AW112" s="1003"/>
      <c r="AX112" s="1003"/>
      <c r="AY112" s="1003"/>
      <c r="AZ112" s="814" t="s">
        <v>269</v>
      </c>
      <c r="BA112" s="815"/>
      <c r="BB112" s="815"/>
      <c r="BC112" s="815"/>
      <c r="BD112" s="815"/>
      <c r="BE112" s="815"/>
      <c r="BF112" s="815"/>
      <c r="BG112" s="815"/>
      <c r="BH112" s="815"/>
      <c r="BI112" s="815"/>
      <c r="BJ112" s="815"/>
      <c r="BK112" s="815"/>
      <c r="BL112" s="815"/>
      <c r="BM112" s="815"/>
      <c r="BN112" s="815"/>
      <c r="BO112" s="815"/>
      <c r="BP112" s="816"/>
      <c r="BQ112" s="817">
        <v>6123275</v>
      </c>
      <c r="BR112" s="818"/>
      <c r="BS112" s="818"/>
      <c r="BT112" s="818"/>
      <c r="BU112" s="818"/>
      <c r="BV112" s="818">
        <v>5718287</v>
      </c>
      <c r="BW112" s="818"/>
      <c r="BX112" s="818"/>
      <c r="BY112" s="818"/>
      <c r="BZ112" s="818"/>
      <c r="CA112" s="818">
        <v>5103055</v>
      </c>
      <c r="CB112" s="818"/>
      <c r="CC112" s="818"/>
      <c r="CD112" s="818"/>
      <c r="CE112" s="818"/>
      <c r="CF112" s="819">
        <v>43.2</v>
      </c>
      <c r="CG112" s="820"/>
      <c r="CH112" s="820"/>
      <c r="CI112" s="820"/>
      <c r="CJ112" s="820"/>
      <c r="CK112" s="1008"/>
      <c r="CL112" s="1009"/>
      <c r="CM112" s="814" t="s">
        <v>402</v>
      </c>
      <c r="CN112" s="815"/>
      <c r="CO112" s="815"/>
      <c r="CP112" s="815"/>
      <c r="CQ112" s="815"/>
      <c r="CR112" s="815"/>
      <c r="CS112" s="815"/>
      <c r="CT112" s="815"/>
      <c r="CU112" s="815"/>
      <c r="CV112" s="815"/>
      <c r="CW112" s="815"/>
      <c r="CX112" s="815"/>
      <c r="CY112" s="815"/>
      <c r="CZ112" s="815"/>
      <c r="DA112" s="815"/>
      <c r="DB112" s="815"/>
      <c r="DC112" s="815"/>
      <c r="DD112" s="815"/>
      <c r="DE112" s="815"/>
      <c r="DF112" s="816"/>
      <c r="DG112" s="817" t="s">
        <v>195</v>
      </c>
      <c r="DH112" s="818"/>
      <c r="DI112" s="818"/>
      <c r="DJ112" s="818"/>
      <c r="DK112" s="818"/>
      <c r="DL112" s="818" t="s">
        <v>195</v>
      </c>
      <c r="DM112" s="818"/>
      <c r="DN112" s="818"/>
      <c r="DO112" s="818"/>
      <c r="DP112" s="818"/>
      <c r="DQ112" s="818" t="s">
        <v>195</v>
      </c>
      <c r="DR112" s="818"/>
      <c r="DS112" s="818"/>
      <c r="DT112" s="818"/>
      <c r="DU112" s="818"/>
      <c r="DV112" s="821" t="s">
        <v>195</v>
      </c>
      <c r="DW112" s="821"/>
      <c r="DX112" s="821"/>
      <c r="DY112" s="821"/>
      <c r="DZ112" s="822"/>
    </row>
    <row r="113" spans="1:130" s="48" customFormat="1" ht="26.25" customHeight="1" x14ac:dyDescent="0.2">
      <c r="A113" s="971"/>
      <c r="B113" s="972"/>
      <c r="C113" s="815" t="s">
        <v>494</v>
      </c>
      <c r="D113" s="815"/>
      <c r="E113" s="815"/>
      <c r="F113" s="815"/>
      <c r="G113" s="815"/>
      <c r="H113" s="815"/>
      <c r="I113" s="815"/>
      <c r="J113" s="815"/>
      <c r="K113" s="815"/>
      <c r="L113" s="815"/>
      <c r="M113" s="815"/>
      <c r="N113" s="815"/>
      <c r="O113" s="815"/>
      <c r="P113" s="815"/>
      <c r="Q113" s="815"/>
      <c r="R113" s="815"/>
      <c r="S113" s="815"/>
      <c r="T113" s="815"/>
      <c r="U113" s="815"/>
      <c r="V113" s="815"/>
      <c r="W113" s="815"/>
      <c r="X113" s="815"/>
      <c r="Y113" s="815"/>
      <c r="Z113" s="816"/>
      <c r="AA113" s="807">
        <v>536809</v>
      </c>
      <c r="AB113" s="808"/>
      <c r="AC113" s="808"/>
      <c r="AD113" s="808"/>
      <c r="AE113" s="809"/>
      <c r="AF113" s="810">
        <v>523377</v>
      </c>
      <c r="AG113" s="808"/>
      <c r="AH113" s="808"/>
      <c r="AI113" s="808"/>
      <c r="AJ113" s="809"/>
      <c r="AK113" s="810">
        <v>500490</v>
      </c>
      <c r="AL113" s="808"/>
      <c r="AM113" s="808"/>
      <c r="AN113" s="808"/>
      <c r="AO113" s="809"/>
      <c r="AP113" s="811">
        <v>4.2</v>
      </c>
      <c r="AQ113" s="812"/>
      <c r="AR113" s="812"/>
      <c r="AS113" s="812"/>
      <c r="AT113" s="813"/>
      <c r="AU113" s="1002"/>
      <c r="AV113" s="1003"/>
      <c r="AW113" s="1003"/>
      <c r="AX113" s="1003"/>
      <c r="AY113" s="1003"/>
      <c r="AZ113" s="814" t="s">
        <v>200</v>
      </c>
      <c r="BA113" s="815"/>
      <c r="BB113" s="815"/>
      <c r="BC113" s="815"/>
      <c r="BD113" s="815"/>
      <c r="BE113" s="815"/>
      <c r="BF113" s="815"/>
      <c r="BG113" s="815"/>
      <c r="BH113" s="815"/>
      <c r="BI113" s="815"/>
      <c r="BJ113" s="815"/>
      <c r="BK113" s="815"/>
      <c r="BL113" s="815"/>
      <c r="BM113" s="815"/>
      <c r="BN113" s="815"/>
      <c r="BO113" s="815"/>
      <c r="BP113" s="816"/>
      <c r="BQ113" s="817">
        <v>501834</v>
      </c>
      <c r="BR113" s="818"/>
      <c r="BS113" s="818"/>
      <c r="BT113" s="818"/>
      <c r="BU113" s="818"/>
      <c r="BV113" s="818">
        <v>384253</v>
      </c>
      <c r="BW113" s="818"/>
      <c r="BX113" s="818"/>
      <c r="BY113" s="818"/>
      <c r="BZ113" s="818"/>
      <c r="CA113" s="818">
        <v>251360</v>
      </c>
      <c r="CB113" s="818"/>
      <c r="CC113" s="818"/>
      <c r="CD113" s="818"/>
      <c r="CE113" s="818"/>
      <c r="CF113" s="819">
        <v>2.1</v>
      </c>
      <c r="CG113" s="820"/>
      <c r="CH113" s="820"/>
      <c r="CI113" s="820"/>
      <c r="CJ113" s="820"/>
      <c r="CK113" s="1008"/>
      <c r="CL113" s="1009"/>
      <c r="CM113" s="814" t="s">
        <v>413</v>
      </c>
      <c r="CN113" s="815"/>
      <c r="CO113" s="815"/>
      <c r="CP113" s="815"/>
      <c r="CQ113" s="815"/>
      <c r="CR113" s="815"/>
      <c r="CS113" s="815"/>
      <c r="CT113" s="815"/>
      <c r="CU113" s="815"/>
      <c r="CV113" s="815"/>
      <c r="CW113" s="815"/>
      <c r="CX113" s="815"/>
      <c r="CY113" s="815"/>
      <c r="CZ113" s="815"/>
      <c r="DA113" s="815"/>
      <c r="DB113" s="815"/>
      <c r="DC113" s="815"/>
      <c r="DD113" s="815"/>
      <c r="DE113" s="815"/>
      <c r="DF113" s="816"/>
      <c r="DG113" s="807" t="s">
        <v>195</v>
      </c>
      <c r="DH113" s="808"/>
      <c r="DI113" s="808"/>
      <c r="DJ113" s="808"/>
      <c r="DK113" s="809"/>
      <c r="DL113" s="810" t="s">
        <v>195</v>
      </c>
      <c r="DM113" s="808"/>
      <c r="DN113" s="808"/>
      <c r="DO113" s="808"/>
      <c r="DP113" s="809"/>
      <c r="DQ113" s="810" t="s">
        <v>195</v>
      </c>
      <c r="DR113" s="808"/>
      <c r="DS113" s="808"/>
      <c r="DT113" s="808"/>
      <c r="DU113" s="809"/>
      <c r="DV113" s="811" t="s">
        <v>195</v>
      </c>
      <c r="DW113" s="812"/>
      <c r="DX113" s="812"/>
      <c r="DY113" s="812"/>
      <c r="DZ113" s="813"/>
    </row>
    <row r="114" spans="1:130" s="48" customFormat="1" ht="26.25" customHeight="1" x14ac:dyDescent="0.2">
      <c r="A114" s="971"/>
      <c r="B114" s="972"/>
      <c r="C114" s="815" t="s">
        <v>495</v>
      </c>
      <c r="D114" s="815"/>
      <c r="E114" s="815"/>
      <c r="F114" s="815"/>
      <c r="G114" s="815"/>
      <c r="H114" s="815"/>
      <c r="I114" s="815"/>
      <c r="J114" s="815"/>
      <c r="K114" s="815"/>
      <c r="L114" s="815"/>
      <c r="M114" s="815"/>
      <c r="N114" s="815"/>
      <c r="O114" s="815"/>
      <c r="P114" s="815"/>
      <c r="Q114" s="815"/>
      <c r="R114" s="815"/>
      <c r="S114" s="815"/>
      <c r="T114" s="815"/>
      <c r="U114" s="815"/>
      <c r="V114" s="815"/>
      <c r="W114" s="815"/>
      <c r="X114" s="815"/>
      <c r="Y114" s="815"/>
      <c r="Z114" s="816"/>
      <c r="AA114" s="807">
        <v>159173</v>
      </c>
      <c r="AB114" s="808"/>
      <c r="AC114" s="808"/>
      <c r="AD114" s="808"/>
      <c r="AE114" s="809"/>
      <c r="AF114" s="810">
        <v>155531</v>
      </c>
      <c r="AG114" s="808"/>
      <c r="AH114" s="808"/>
      <c r="AI114" s="808"/>
      <c r="AJ114" s="809"/>
      <c r="AK114" s="810">
        <v>142461</v>
      </c>
      <c r="AL114" s="808"/>
      <c r="AM114" s="808"/>
      <c r="AN114" s="808"/>
      <c r="AO114" s="809"/>
      <c r="AP114" s="811">
        <v>1.2</v>
      </c>
      <c r="AQ114" s="812"/>
      <c r="AR114" s="812"/>
      <c r="AS114" s="812"/>
      <c r="AT114" s="813"/>
      <c r="AU114" s="1002"/>
      <c r="AV114" s="1003"/>
      <c r="AW114" s="1003"/>
      <c r="AX114" s="1003"/>
      <c r="AY114" s="1003"/>
      <c r="AZ114" s="814" t="s">
        <v>496</v>
      </c>
      <c r="BA114" s="815"/>
      <c r="BB114" s="815"/>
      <c r="BC114" s="815"/>
      <c r="BD114" s="815"/>
      <c r="BE114" s="815"/>
      <c r="BF114" s="815"/>
      <c r="BG114" s="815"/>
      <c r="BH114" s="815"/>
      <c r="BI114" s="815"/>
      <c r="BJ114" s="815"/>
      <c r="BK114" s="815"/>
      <c r="BL114" s="815"/>
      <c r="BM114" s="815"/>
      <c r="BN114" s="815"/>
      <c r="BO114" s="815"/>
      <c r="BP114" s="816"/>
      <c r="BQ114" s="817">
        <v>2992894</v>
      </c>
      <c r="BR114" s="818"/>
      <c r="BS114" s="818"/>
      <c r="BT114" s="818"/>
      <c r="BU114" s="818"/>
      <c r="BV114" s="818">
        <v>3049083</v>
      </c>
      <c r="BW114" s="818"/>
      <c r="BX114" s="818"/>
      <c r="BY114" s="818"/>
      <c r="BZ114" s="818"/>
      <c r="CA114" s="818">
        <v>3065525</v>
      </c>
      <c r="CB114" s="818"/>
      <c r="CC114" s="818"/>
      <c r="CD114" s="818"/>
      <c r="CE114" s="818"/>
      <c r="CF114" s="819">
        <v>26</v>
      </c>
      <c r="CG114" s="820"/>
      <c r="CH114" s="820"/>
      <c r="CI114" s="820"/>
      <c r="CJ114" s="820"/>
      <c r="CK114" s="1008"/>
      <c r="CL114" s="1009"/>
      <c r="CM114" s="814" t="s">
        <v>148</v>
      </c>
      <c r="CN114" s="815"/>
      <c r="CO114" s="815"/>
      <c r="CP114" s="815"/>
      <c r="CQ114" s="815"/>
      <c r="CR114" s="815"/>
      <c r="CS114" s="815"/>
      <c r="CT114" s="815"/>
      <c r="CU114" s="815"/>
      <c r="CV114" s="815"/>
      <c r="CW114" s="815"/>
      <c r="CX114" s="815"/>
      <c r="CY114" s="815"/>
      <c r="CZ114" s="815"/>
      <c r="DA114" s="815"/>
      <c r="DB114" s="815"/>
      <c r="DC114" s="815"/>
      <c r="DD114" s="815"/>
      <c r="DE114" s="815"/>
      <c r="DF114" s="816"/>
      <c r="DG114" s="807" t="s">
        <v>195</v>
      </c>
      <c r="DH114" s="808"/>
      <c r="DI114" s="808"/>
      <c r="DJ114" s="808"/>
      <c r="DK114" s="809"/>
      <c r="DL114" s="810" t="s">
        <v>195</v>
      </c>
      <c r="DM114" s="808"/>
      <c r="DN114" s="808"/>
      <c r="DO114" s="808"/>
      <c r="DP114" s="809"/>
      <c r="DQ114" s="810" t="s">
        <v>195</v>
      </c>
      <c r="DR114" s="808"/>
      <c r="DS114" s="808"/>
      <c r="DT114" s="808"/>
      <c r="DU114" s="809"/>
      <c r="DV114" s="811" t="s">
        <v>195</v>
      </c>
      <c r="DW114" s="812"/>
      <c r="DX114" s="812"/>
      <c r="DY114" s="812"/>
      <c r="DZ114" s="813"/>
    </row>
    <row r="115" spans="1:130" s="48" customFormat="1" ht="26.25" customHeight="1" x14ac:dyDescent="0.2">
      <c r="A115" s="971"/>
      <c r="B115" s="972"/>
      <c r="C115" s="815" t="s">
        <v>380</v>
      </c>
      <c r="D115" s="815"/>
      <c r="E115" s="815"/>
      <c r="F115" s="815"/>
      <c r="G115" s="815"/>
      <c r="H115" s="815"/>
      <c r="I115" s="815"/>
      <c r="J115" s="815"/>
      <c r="K115" s="815"/>
      <c r="L115" s="815"/>
      <c r="M115" s="815"/>
      <c r="N115" s="815"/>
      <c r="O115" s="815"/>
      <c r="P115" s="815"/>
      <c r="Q115" s="815"/>
      <c r="R115" s="815"/>
      <c r="S115" s="815"/>
      <c r="T115" s="815"/>
      <c r="U115" s="815"/>
      <c r="V115" s="815"/>
      <c r="W115" s="815"/>
      <c r="X115" s="815"/>
      <c r="Y115" s="815"/>
      <c r="Z115" s="816"/>
      <c r="AA115" s="807">
        <v>56546</v>
      </c>
      <c r="AB115" s="808"/>
      <c r="AC115" s="808"/>
      <c r="AD115" s="808"/>
      <c r="AE115" s="809"/>
      <c r="AF115" s="810">
        <v>93020</v>
      </c>
      <c r="AG115" s="808"/>
      <c r="AH115" s="808"/>
      <c r="AI115" s="808"/>
      <c r="AJ115" s="809"/>
      <c r="AK115" s="810">
        <v>79890</v>
      </c>
      <c r="AL115" s="808"/>
      <c r="AM115" s="808"/>
      <c r="AN115" s="808"/>
      <c r="AO115" s="809"/>
      <c r="AP115" s="811">
        <v>0.7</v>
      </c>
      <c r="AQ115" s="812"/>
      <c r="AR115" s="812"/>
      <c r="AS115" s="812"/>
      <c r="AT115" s="813"/>
      <c r="AU115" s="1002"/>
      <c r="AV115" s="1003"/>
      <c r="AW115" s="1003"/>
      <c r="AX115" s="1003"/>
      <c r="AY115" s="1003"/>
      <c r="AZ115" s="814" t="s">
        <v>350</v>
      </c>
      <c r="BA115" s="815"/>
      <c r="BB115" s="815"/>
      <c r="BC115" s="815"/>
      <c r="BD115" s="815"/>
      <c r="BE115" s="815"/>
      <c r="BF115" s="815"/>
      <c r="BG115" s="815"/>
      <c r="BH115" s="815"/>
      <c r="BI115" s="815"/>
      <c r="BJ115" s="815"/>
      <c r="BK115" s="815"/>
      <c r="BL115" s="815"/>
      <c r="BM115" s="815"/>
      <c r="BN115" s="815"/>
      <c r="BO115" s="815"/>
      <c r="BP115" s="816"/>
      <c r="BQ115" s="817">
        <v>1001</v>
      </c>
      <c r="BR115" s="818"/>
      <c r="BS115" s="818"/>
      <c r="BT115" s="818"/>
      <c r="BU115" s="818"/>
      <c r="BV115" s="818">
        <v>2058</v>
      </c>
      <c r="BW115" s="818"/>
      <c r="BX115" s="818"/>
      <c r="BY115" s="818"/>
      <c r="BZ115" s="818"/>
      <c r="CA115" s="818">
        <v>2898</v>
      </c>
      <c r="CB115" s="818"/>
      <c r="CC115" s="818"/>
      <c r="CD115" s="818"/>
      <c r="CE115" s="818"/>
      <c r="CF115" s="819">
        <v>0</v>
      </c>
      <c r="CG115" s="820"/>
      <c r="CH115" s="820"/>
      <c r="CI115" s="820"/>
      <c r="CJ115" s="820"/>
      <c r="CK115" s="1008"/>
      <c r="CL115" s="1009"/>
      <c r="CM115" s="814" t="s">
        <v>32</v>
      </c>
      <c r="CN115" s="815"/>
      <c r="CO115" s="815"/>
      <c r="CP115" s="815"/>
      <c r="CQ115" s="815"/>
      <c r="CR115" s="815"/>
      <c r="CS115" s="815"/>
      <c r="CT115" s="815"/>
      <c r="CU115" s="815"/>
      <c r="CV115" s="815"/>
      <c r="CW115" s="815"/>
      <c r="CX115" s="815"/>
      <c r="CY115" s="815"/>
      <c r="CZ115" s="815"/>
      <c r="DA115" s="815"/>
      <c r="DB115" s="815"/>
      <c r="DC115" s="815"/>
      <c r="DD115" s="815"/>
      <c r="DE115" s="815"/>
      <c r="DF115" s="816"/>
      <c r="DG115" s="807" t="s">
        <v>195</v>
      </c>
      <c r="DH115" s="808"/>
      <c r="DI115" s="808"/>
      <c r="DJ115" s="808"/>
      <c r="DK115" s="809"/>
      <c r="DL115" s="810" t="s">
        <v>195</v>
      </c>
      <c r="DM115" s="808"/>
      <c r="DN115" s="808"/>
      <c r="DO115" s="808"/>
      <c r="DP115" s="809"/>
      <c r="DQ115" s="810" t="s">
        <v>195</v>
      </c>
      <c r="DR115" s="808"/>
      <c r="DS115" s="808"/>
      <c r="DT115" s="808"/>
      <c r="DU115" s="809"/>
      <c r="DV115" s="811" t="s">
        <v>195</v>
      </c>
      <c r="DW115" s="812"/>
      <c r="DX115" s="812"/>
      <c r="DY115" s="812"/>
      <c r="DZ115" s="813"/>
    </row>
    <row r="116" spans="1:130" s="48" customFormat="1" ht="26.25" customHeight="1" x14ac:dyDescent="0.2">
      <c r="A116" s="973"/>
      <c r="B116" s="974"/>
      <c r="C116" s="823" t="s">
        <v>1</v>
      </c>
      <c r="D116" s="823"/>
      <c r="E116" s="823"/>
      <c r="F116" s="823"/>
      <c r="G116" s="823"/>
      <c r="H116" s="823"/>
      <c r="I116" s="823"/>
      <c r="J116" s="823"/>
      <c r="K116" s="823"/>
      <c r="L116" s="823"/>
      <c r="M116" s="823"/>
      <c r="N116" s="823"/>
      <c r="O116" s="823"/>
      <c r="P116" s="823"/>
      <c r="Q116" s="823"/>
      <c r="R116" s="823"/>
      <c r="S116" s="823"/>
      <c r="T116" s="823"/>
      <c r="U116" s="823"/>
      <c r="V116" s="823"/>
      <c r="W116" s="823"/>
      <c r="X116" s="823"/>
      <c r="Y116" s="823"/>
      <c r="Z116" s="824"/>
      <c r="AA116" s="807" t="s">
        <v>195</v>
      </c>
      <c r="AB116" s="808"/>
      <c r="AC116" s="808"/>
      <c r="AD116" s="808"/>
      <c r="AE116" s="809"/>
      <c r="AF116" s="810" t="s">
        <v>195</v>
      </c>
      <c r="AG116" s="808"/>
      <c r="AH116" s="808"/>
      <c r="AI116" s="808"/>
      <c r="AJ116" s="809"/>
      <c r="AK116" s="810" t="s">
        <v>195</v>
      </c>
      <c r="AL116" s="808"/>
      <c r="AM116" s="808"/>
      <c r="AN116" s="808"/>
      <c r="AO116" s="809"/>
      <c r="AP116" s="811" t="s">
        <v>195</v>
      </c>
      <c r="AQ116" s="812"/>
      <c r="AR116" s="812"/>
      <c r="AS116" s="812"/>
      <c r="AT116" s="813"/>
      <c r="AU116" s="1002"/>
      <c r="AV116" s="1003"/>
      <c r="AW116" s="1003"/>
      <c r="AX116" s="1003"/>
      <c r="AY116" s="1003"/>
      <c r="AZ116" s="825" t="s">
        <v>220</v>
      </c>
      <c r="BA116" s="826"/>
      <c r="BB116" s="826"/>
      <c r="BC116" s="826"/>
      <c r="BD116" s="826"/>
      <c r="BE116" s="826"/>
      <c r="BF116" s="826"/>
      <c r="BG116" s="826"/>
      <c r="BH116" s="826"/>
      <c r="BI116" s="826"/>
      <c r="BJ116" s="826"/>
      <c r="BK116" s="826"/>
      <c r="BL116" s="826"/>
      <c r="BM116" s="826"/>
      <c r="BN116" s="826"/>
      <c r="BO116" s="826"/>
      <c r="BP116" s="827"/>
      <c r="BQ116" s="817" t="s">
        <v>195</v>
      </c>
      <c r="BR116" s="818"/>
      <c r="BS116" s="818"/>
      <c r="BT116" s="818"/>
      <c r="BU116" s="818"/>
      <c r="BV116" s="818" t="s">
        <v>195</v>
      </c>
      <c r="BW116" s="818"/>
      <c r="BX116" s="818"/>
      <c r="BY116" s="818"/>
      <c r="BZ116" s="818"/>
      <c r="CA116" s="818" t="s">
        <v>195</v>
      </c>
      <c r="CB116" s="818"/>
      <c r="CC116" s="818"/>
      <c r="CD116" s="818"/>
      <c r="CE116" s="818"/>
      <c r="CF116" s="819" t="s">
        <v>195</v>
      </c>
      <c r="CG116" s="820"/>
      <c r="CH116" s="820"/>
      <c r="CI116" s="820"/>
      <c r="CJ116" s="820"/>
      <c r="CK116" s="1008"/>
      <c r="CL116" s="1009"/>
      <c r="CM116" s="814" t="s">
        <v>11</v>
      </c>
      <c r="CN116" s="815"/>
      <c r="CO116" s="815"/>
      <c r="CP116" s="815"/>
      <c r="CQ116" s="815"/>
      <c r="CR116" s="815"/>
      <c r="CS116" s="815"/>
      <c r="CT116" s="815"/>
      <c r="CU116" s="815"/>
      <c r="CV116" s="815"/>
      <c r="CW116" s="815"/>
      <c r="CX116" s="815"/>
      <c r="CY116" s="815"/>
      <c r="CZ116" s="815"/>
      <c r="DA116" s="815"/>
      <c r="DB116" s="815"/>
      <c r="DC116" s="815"/>
      <c r="DD116" s="815"/>
      <c r="DE116" s="815"/>
      <c r="DF116" s="816"/>
      <c r="DG116" s="807" t="s">
        <v>195</v>
      </c>
      <c r="DH116" s="808"/>
      <c r="DI116" s="808"/>
      <c r="DJ116" s="808"/>
      <c r="DK116" s="809"/>
      <c r="DL116" s="810" t="s">
        <v>195</v>
      </c>
      <c r="DM116" s="808"/>
      <c r="DN116" s="808"/>
      <c r="DO116" s="808"/>
      <c r="DP116" s="809"/>
      <c r="DQ116" s="810" t="s">
        <v>195</v>
      </c>
      <c r="DR116" s="808"/>
      <c r="DS116" s="808"/>
      <c r="DT116" s="808"/>
      <c r="DU116" s="809"/>
      <c r="DV116" s="811" t="s">
        <v>195</v>
      </c>
      <c r="DW116" s="812"/>
      <c r="DX116" s="812"/>
      <c r="DY116" s="812"/>
      <c r="DZ116" s="813"/>
    </row>
    <row r="117" spans="1:130" s="48" customFormat="1" ht="26.25" customHeight="1" x14ac:dyDescent="0.2">
      <c r="A117" s="782" t="s">
        <v>274</v>
      </c>
      <c r="B117" s="783"/>
      <c r="C117" s="783"/>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828" t="s">
        <v>327</v>
      </c>
      <c r="Z117" s="784"/>
      <c r="AA117" s="829">
        <v>2989913</v>
      </c>
      <c r="AB117" s="830"/>
      <c r="AC117" s="830"/>
      <c r="AD117" s="830"/>
      <c r="AE117" s="831"/>
      <c r="AF117" s="832">
        <v>3075197</v>
      </c>
      <c r="AG117" s="830"/>
      <c r="AH117" s="830"/>
      <c r="AI117" s="830"/>
      <c r="AJ117" s="831"/>
      <c r="AK117" s="832">
        <v>3027737</v>
      </c>
      <c r="AL117" s="830"/>
      <c r="AM117" s="830"/>
      <c r="AN117" s="830"/>
      <c r="AO117" s="831"/>
      <c r="AP117" s="833"/>
      <c r="AQ117" s="834"/>
      <c r="AR117" s="834"/>
      <c r="AS117" s="834"/>
      <c r="AT117" s="835"/>
      <c r="AU117" s="1002"/>
      <c r="AV117" s="1003"/>
      <c r="AW117" s="1003"/>
      <c r="AX117" s="1003"/>
      <c r="AY117" s="1003"/>
      <c r="AZ117" s="836" t="s">
        <v>367</v>
      </c>
      <c r="BA117" s="837"/>
      <c r="BB117" s="837"/>
      <c r="BC117" s="837"/>
      <c r="BD117" s="837"/>
      <c r="BE117" s="837"/>
      <c r="BF117" s="837"/>
      <c r="BG117" s="837"/>
      <c r="BH117" s="837"/>
      <c r="BI117" s="837"/>
      <c r="BJ117" s="837"/>
      <c r="BK117" s="837"/>
      <c r="BL117" s="837"/>
      <c r="BM117" s="837"/>
      <c r="BN117" s="837"/>
      <c r="BO117" s="837"/>
      <c r="BP117" s="838"/>
      <c r="BQ117" s="817" t="s">
        <v>195</v>
      </c>
      <c r="BR117" s="818"/>
      <c r="BS117" s="818"/>
      <c r="BT117" s="818"/>
      <c r="BU117" s="818"/>
      <c r="BV117" s="818" t="s">
        <v>195</v>
      </c>
      <c r="BW117" s="818"/>
      <c r="BX117" s="818"/>
      <c r="BY117" s="818"/>
      <c r="BZ117" s="818"/>
      <c r="CA117" s="818" t="s">
        <v>195</v>
      </c>
      <c r="CB117" s="818"/>
      <c r="CC117" s="818"/>
      <c r="CD117" s="818"/>
      <c r="CE117" s="818"/>
      <c r="CF117" s="819" t="s">
        <v>195</v>
      </c>
      <c r="CG117" s="820"/>
      <c r="CH117" s="820"/>
      <c r="CI117" s="820"/>
      <c r="CJ117" s="820"/>
      <c r="CK117" s="1008"/>
      <c r="CL117" s="1009"/>
      <c r="CM117" s="814" t="s">
        <v>343</v>
      </c>
      <c r="CN117" s="815"/>
      <c r="CO117" s="815"/>
      <c r="CP117" s="815"/>
      <c r="CQ117" s="815"/>
      <c r="CR117" s="815"/>
      <c r="CS117" s="815"/>
      <c r="CT117" s="815"/>
      <c r="CU117" s="815"/>
      <c r="CV117" s="815"/>
      <c r="CW117" s="815"/>
      <c r="CX117" s="815"/>
      <c r="CY117" s="815"/>
      <c r="CZ117" s="815"/>
      <c r="DA117" s="815"/>
      <c r="DB117" s="815"/>
      <c r="DC117" s="815"/>
      <c r="DD117" s="815"/>
      <c r="DE117" s="815"/>
      <c r="DF117" s="816"/>
      <c r="DG117" s="807" t="s">
        <v>195</v>
      </c>
      <c r="DH117" s="808"/>
      <c r="DI117" s="808"/>
      <c r="DJ117" s="808"/>
      <c r="DK117" s="809"/>
      <c r="DL117" s="810" t="s">
        <v>195</v>
      </c>
      <c r="DM117" s="808"/>
      <c r="DN117" s="808"/>
      <c r="DO117" s="808"/>
      <c r="DP117" s="809"/>
      <c r="DQ117" s="810" t="s">
        <v>195</v>
      </c>
      <c r="DR117" s="808"/>
      <c r="DS117" s="808"/>
      <c r="DT117" s="808"/>
      <c r="DU117" s="809"/>
      <c r="DV117" s="811" t="s">
        <v>195</v>
      </c>
      <c r="DW117" s="812"/>
      <c r="DX117" s="812"/>
      <c r="DY117" s="812"/>
      <c r="DZ117" s="813"/>
    </row>
    <row r="118" spans="1:130" s="48" customFormat="1" ht="26.25" customHeight="1" x14ac:dyDescent="0.2">
      <c r="A118" s="782" t="s">
        <v>96</v>
      </c>
      <c r="B118" s="783"/>
      <c r="C118" s="783"/>
      <c r="D118" s="783"/>
      <c r="E118" s="783"/>
      <c r="F118" s="783"/>
      <c r="G118" s="783"/>
      <c r="H118" s="783"/>
      <c r="I118" s="783"/>
      <c r="J118" s="783"/>
      <c r="K118" s="783"/>
      <c r="L118" s="783"/>
      <c r="M118" s="783"/>
      <c r="N118" s="783"/>
      <c r="O118" s="783"/>
      <c r="P118" s="783"/>
      <c r="Q118" s="783"/>
      <c r="R118" s="783"/>
      <c r="S118" s="783"/>
      <c r="T118" s="783"/>
      <c r="U118" s="783"/>
      <c r="V118" s="783"/>
      <c r="W118" s="783"/>
      <c r="X118" s="783"/>
      <c r="Y118" s="783"/>
      <c r="Z118" s="784"/>
      <c r="AA118" s="785" t="s">
        <v>486</v>
      </c>
      <c r="AB118" s="783"/>
      <c r="AC118" s="783"/>
      <c r="AD118" s="783"/>
      <c r="AE118" s="784"/>
      <c r="AF118" s="785" t="s">
        <v>487</v>
      </c>
      <c r="AG118" s="783"/>
      <c r="AH118" s="783"/>
      <c r="AI118" s="783"/>
      <c r="AJ118" s="784"/>
      <c r="AK118" s="785" t="s">
        <v>397</v>
      </c>
      <c r="AL118" s="783"/>
      <c r="AM118" s="783"/>
      <c r="AN118" s="783"/>
      <c r="AO118" s="784"/>
      <c r="AP118" s="785" t="s">
        <v>488</v>
      </c>
      <c r="AQ118" s="783"/>
      <c r="AR118" s="783"/>
      <c r="AS118" s="783"/>
      <c r="AT118" s="786"/>
      <c r="AU118" s="1002"/>
      <c r="AV118" s="1003"/>
      <c r="AW118" s="1003"/>
      <c r="AX118" s="1003"/>
      <c r="AY118" s="1003"/>
      <c r="AZ118" s="839" t="s">
        <v>497</v>
      </c>
      <c r="BA118" s="823"/>
      <c r="BB118" s="823"/>
      <c r="BC118" s="823"/>
      <c r="BD118" s="823"/>
      <c r="BE118" s="823"/>
      <c r="BF118" s="823"/>
      <c r="BG118" s="823"/>
      <c r="BH118" s="823"/>
      <c r="BI118" s="823"/>
      <c r="BJ118" s="823"/>
      <c r="BK118" s="823"/>
      <c r="BL118" s="823"/>
      <c r="BM118" s="823"/>
      <c r="BN118" s="823"/>
      <c r="BO118" s="823"/>
      <c r="BP118" s="824"/>
      <c r="BQ118" s="840" t="s">
        <v>195</v>
      </c>
      <c r="BR118" s="841"/>
      <c r="BS118" s="841"/>
      <c r="BT118" s="841"/>
      <c r="BU118" s="841"/>
      <c r="BV118" s="841" t="s">
        <v>195</v>
      </c>
      <c r="BW118" s="841"/>
      <c r="BX118" s="841"/>
      <c r="BY118" s="841"/>
      <c r="BZ118" s="841"/>
      <c r="CA118" s="841" t="s">
        <v>195</v>
      </c>
      <c r="CB118" s="841"/>
      <c r="CC118" s="841"/>
      <c r="CD118" s="841"/>
      <c r="CE118" s="841"/>
      <c r="CF118" s="819" t="s">
        <v>195</v>
      </c>
      <c r="CG118" s="820"/>
      <c r="CH118" s="820"/>
      <c r="CI118" s="820"/>
      <c r="CJ118" s="820"/>
      <c r="CK118" s="1008"/>
      <c r="CL118" s="1009"/>
      <c r="CM118" s="814" t="s">
        <v>498</v>
      </c>
      <c r="CN118" s="815"/>
      <c r="CO118" s="815"/>
      <c r="CP118" s="815"/>
      <c r="CQ118" s="815"/>
      <c r="CR118" s="815"/>
      <c r="CS118" s="815"/>
      <c r="CT118" s="815"/>
      <c r="CU118" s="815"/>
      <c r="CV118" s="815"/>
      <c r="CW118" s="815"/>
      <c r="CX118" s="815"/>
      <c r="CY118" s="815"/>
      <c r="CZ118" s="815"/>
      <c r="DA118" s="815"/>
      <c r="DB118" s="815"/>
      <c r="DC118" s="815"/>
      <c r="DD118" s="815"/>
      <c r="DE118" s="815"/>
      <c r="DF118" s="816"/>
      <c r="DG118" s="807" t="s">
        <v>195</v>
      </c>
      <c r="DH118" s="808"/>
      <c r="DI118" s="808"/>
      <c r="DJ118" s="808"/>
      <c r="DK118" s="809"/>
      <c r="DL118" s="810" t="s">
        <v>195</v>
      </c>
      <c r="DM118" s="808"/>
      <c r="DN118" s="808"/>
      <c r="DO118" s="808"/>
      <c r="DP118" s="809"/>
      <c r="DQ118" s="810" t="s">
        <v>195</v>
      </c>
      <c r="DR118" s="808"/>
      <c r="DS118" s="808"/>
      <c r="DT118" s="808"/>
      <c r="DU118" s="809"/>
      <c r="DV118" s="811" t="s">
        <v>195</v>
      </c>
      <c r="DW118" s="812"/>
      <c r="DX118" s="812"/>
      <c r="DY118" s="812"/>
      <c r="DZ118" s="813"/>
    </row>
    <row r="119" spans="1:130" s="48" customFormat="1" ht="26.25" customHeight="1" x14ac:dyDescent="0.2">
      <c r="A119" s="1012" t="s">
        <v>392</v>
      </c>
      <c r="B119" s="1007"/>
      <c r="C119" s="798" t="s">
        <v>62</v>
      </c>
      <c r="D119" s="789"/>
      <c r="E119" s="789"/>
      <c r="F119" s="789"/>
      <c r="G119" s="789"/>
      <c r="H119" s="789"/>
      <c r="I119" s="789"/>
      <c r="J119" s="789"/>
      <c r="K119" s="789"/>
      <c r="L119" s="789"/>
      <c r="M119" s="789"/>
      <c r="N119" s="789"/>
      <c r="O119" s="789"/>
      <c r="P119" s="789"/>
      <c r="Q119" s="789"/>
      <c r="R119" s="789"/>
      <c r="S119" s="789"/>
      <c r="T119" s="789"/>
      <c r="U119" s="789"/>
      <c r="V119" s="789"/>
      <c r="W119" s="789"/>
      <c r="X119" s="789"/>
      <c r="Y119" s="789"/>
      <c r="Z119" s="790"/>
      <c r="AA119" s="791">
        <v>38320</v>
      </c>
      <c r="AB119" s="792"/>
      <c r="AC119" s="792"/>
      <c r="AD119" s="792"/>
      <c r="AE119" s="793"/>
      <c r="AF119" s="794">
        <v>38337</v>
      </c>
      <c r="AG119" s="792"/>
      <c r="AH119" s="792"/>
      <c r="AI119" s="792"/>
      <c r="AJ119" s="793"/>
      <c r="AK119" s="794">
        <v>38354</v>
      </c>
      <c r="AL119" s="792"/>
      <c r="AM119" s="792"/>
      <c r="AN119" s="792"/>
      <c r="AO119" s="793"/>
      <c r="AP119" s="795">
        <v>0.3</v>
      </c>
      <c r="AQ119" s="796"/>
      <c r="AR119" s="796"/>
      <c r="AS119" s="796"/>
      <c r="AT119" s="797"/>
      <c r="AU119" s="1004"/>
      <c r="AV119" s="1005"/>
      <c r="AW119" s="1005"/>
      <c r="AX119" s="1005"/>
      <c r="AY119" s="1005"/>
      <c r="AZ119" s="69" t="s">
        <v>274</v>
      </c>
      <c r="BA119" s="69"/>
      <c r="BB119" s="69"/>
      <c r="BC119" s="69"/>
      <c r="BD119" s="69"/>
      <c r="BE119" s="69"/>
      <c r="BF119" s="69"/>
      <c r="BG119" s="69"/>
      <c r="BH119" s="69"/>
      <c r="BI119" s="69"/>
      <c r="BJ119" s="69"/>
      <c r="BK119" s="69"/>
      <c r="BL119" s="69"/>
      <c r="BM119" s="69"/>
      <c r="BN119" s="69"/>
      <c r="BO119" s="828" t="s">
        <v>164</v>
      </c>
      <c r="BP119" s="842"/>
      <c r="BQ119" s="840">
        <v>37486906</v>
      </c>
      <c r="BR119" s="841"/>
      <c r="BS119" s="841"/>
      <c r="BT119" s="841"/>
      <c r="BU119" s="841"/>
      <c r="BV119" s="841">
        <v>37113018</v>
      </c>
      <c r="BW119" s="841"/>
      <c r="BX119" s="841"/>
      <c r="BY119" s="841"/>
      <c r="BZ119" s="841"/>
      <c r="CA119" s="841">
        <v>37071635</v>
      </c>
      <c r="CB119" s="841"/>
      <c r="CC119" s="841"/>
      <c r="CD119" s="841"/>
      <c r="CE119" s="841"/>
      <c r="CF119" s="843"/>
      <c r="CG119" s="844"/>
      <c r="CH119" s="844"/>
      <c r="CI119" s="844"/>
      <c r="CJ119" s="845"/>
      <c r="CK119" s="1010"/>
      <c r="CL119" s="1011"/>
      <c r="CM119" s="839" t="s">
        <v>499</v>
      </c>
      <c r="CN119" s="823"/>
      <c r="CO119" s="823"/>
      <c r="CP119" s="823"/>
      <c r="CQ119" s="823"/>
      <c r="CR119" s="823"/>
      <c r="CS119" s="823"/>
      <c r="CT119" s="823"/>
      <c r="CU119" s="823"/>
      <c r="CV119" s="823"/>
      <c r="CW119" s="823"/>
      <c r="CX119" s="823"/>
      <c r="CY119" s="823"/>
      <c r="CZ119" s="823"/>
      <c r="DA119" s="823"/>
      <c r="DB119" s="823"/>
      <c r="DC119" s="823"/>
      <c r="DD119" s="823"/>
      <c r="DE119" s="823"/>
      <c r="DF119" s="824"/>
      <c r="DG119" s="846">
        <v>46352</v>
      </c>
      <c r="DH119" s="847"/>
      <c r="DI119" s="847"/>
      <c r="DJ119" s="847"/>
      <c r="DK119" s="848"/>
      <c r="DL119" s="849">
        <v>183237</v>
      </c>
      <c r="DM119" s="847"/>
      <c r="DN119" s="847"/>
      <c r="DO119" s="847"/>
      <c r="DP119" s="848"/>
      <c r="DQ119" s="849">
        <v>246853</v>
      </c>
      <c r="DR119" s="847"/>
      <c r="DS119" s="847"/>
      <c r="DT119" s="847"/>
      <c r="DU119" s="848"/>
      <c r="DV119" s="850">
        <v>2.1</v>
      </c>
      <c r="DW119" s="851"/>
      <c r="DX119" s="851"/>
      <c r="DY119" s="851"/>
      <c r="DZ119" s="852"/>
    </row>
    <row r="120" spans="1:130" s="48" customFormat="1" ht="26.25" customHeight="1" x14ac:dyDescent="0.2">
      <c r="A120" s="1013"/>
      <c r="B120" s="1009"/>
      <c r="C120" s="814" t="s">
        <v>137</v>
      </c>
      <c r="D120" s="815"/>
      <c r="E120" s="815"/>
      <c r="F120" s="815"/>
      <c r="G120" s="815"/>
      <c r="H120" s="815"/>
      <c r="I120" s="815"/>
      <c r="J120" s="815"/>
      <c r="K120" s="815"/>
      <c r="L120" s="815"/>
      <c r="M120" s="815"/>
      <c r="N120" s="815"/>
      <c r="O120" s="815"/>
      <c r="P120" s="815"/>
      <c r="Q120" s="815"/>
      <c r="R120" s="815"/>
      <c r="S120" s="815"/>
      <c r="T120" s="815"/>
      <c r="U120" s="815"/>
      <c r="V120" s="815"/>
      <c r="W120" s="815"/>
      <c r="X120" s="815"/>
      <c r="Y120" s="815"/>
      <c r="Z120" s="816"/>
      <c r="AA120" s="807" t="s">
        <v>195</v>
      </c>
      <c r="AB120" s="808"/>
      <c r="AC120" s="808"/>
      <c r="AD120" s="808"/>
      <c r="AE120" s="809"/>
      <c r="AF120" s="810" t="s">
        <v>195</v>
      </c>
      <c r="AG120" s="808"/>
      <c r="AH120" s="808"/>
      <c r="AI120" s="808"/>
      <c r="AJ120" s="809"/>
      <c r="AK120" s="810" t="s">
        <v>195</v>
      </c>
      <c r="AL120" s="808"/>
      <c r="AM120" s="808"/>
      <c r="AN120" s="808"/>
      <c r="AO120" s="809"/>
      <c r="AP120" s="811" t="s">
        <v>195</v>
      </c>
      <c r="AQ120" s="812"/>
      <c r="AR120" s="812"/>
      <c r="AS120" s="812"/>
      <c r="AT120" s="813"/>
      <c r="AU120" s="975" t="s">
        <v>491</v>
      </c>
      <c r="AV120" s="976"/>
      <c r="AW120" s="976"/>
      <c r="AX120" s="976"/>
      <c r="AY120" s="977"/>
      <c r="AZ120" s="798" t="s">
        <v>210</v>
      </c>
      <c r="BA120" s="789"/>
      <c r="BB120" s="789"/>
      <c r="BC120" s="789"/>
      <c r="BD120" s="789"/>
      <c r="BE120" s="789"/>
      <c r="BF120" s="789"/>
      <c r="BG120" s="789"/>
      <c r="BH120" s="789"/>
      <c r="BI120" s="789"/>
      <c r="BJ120" s="789"/>
      <c r="BK120" s="789"/>
      <c r="BL120" s="789"/>
      <c r="BM120" s="789"/>
      <c r="BN120" s="789"/>
      <c r="BO120" s="789"/>
      <c r="BP120" s="790"/>
      <c r="BQ120" s="799">
        <v>3576691</v>
      </c>
      <c r="BR120" s="800"/>
      <c r="BS120" s="800"/>
      <c r="BT120" s="800"/>
      <c r="BU120" s="800"/>
      <c r="BV120" s="800">
        <v>4099563</v>
      </c>
      <c r="BW120" s="800"/>
      <c r="BX120" s="800"/>
      <c r="BY120" s="800"/>
      <c r="BZ120" s="800"/>
      <c r="CA120" s="800">
        <v>3986416</v>
      </c>
      <c r="CB120" s="800"/>
      <c r="CC120" s="800"/>
      <c r="CD120" s="800"/>
      <c r="CE120" s="800"/>
      <c r="CF120" s="801">
        <v>33.799999999999997</v>
      </c>
      <c r="CG120" s="802"/>
      <c r="CH120" s="802"/>
      <c r="CI120" s="802"/>
      <c r="CJ120" s="802"/>
      <c r="CK120" s="983" t="s">
        <v>270</v>
      </c>
      <c r="CL120" s="984"/>
      <c r="CM120" s="984"/>
      <c r="CN120" s="984"/>
      <c r="CO120" s="985"/>
      <c r="CP120" s="853" t="s">
        <v>476</v>
      </c>
      <c r="CQ120" s="854"/>
      <c r="CR120" s="854"/>
      <c r="CS120" s="854"/>
      <c r="CT120" s="854"/>
      <c r="CU120" s="854"/>
      <c r="CV120" s="854"/>
      <c r="CW120" s="854"/>
      <c r="CX120" s="854"/>
      <c r="CY120" s="854"/>
      <c r="CZ120" s="854"/>
      <c r="DA120" s="854"/>
      <c r="DB120" s="854"/>
      <c r="DC120" s="854"/>
      <c r="DD120" s="854"/>
      <c r="DE120" s="854"/>
      <c r="DF120" s="855"/>
      <c r="DG120" s="799">
        <v>5648808</v>
      </c>
      <c r="DH120" s="800"/>
      <c r="DI120" s="800"/>
      <c r="DJ120" s="800"/>
      <c r="DK120" s="800"/>
      <c r="DL120" s="800">
        <v>5099112</v>
      </c>
      <c r="DM120" s="800"/>
      <c r="DN120" s="800"/>
      <c r="DO120" s="800"/>
      <c r="DP120" s="800"/>
      <c r="DQ120" s="800">
        <v>4594447</v>
      </c>
      <c r="DR120" s="800"/>
      <c r="DS120" s="800"/>
      <c r="DT120" s="800"/>
      <c r="DU120" s="800"/>
      <c r="DV120" s="803">
        <v>38.9</v>
      </c>
      <c r="DW120" s="803"/>
      <c r="DX120" s="803"/>
      <c r="DY120" s="803"/>
      <c r="DZ120" s="804"/>
    </row>
    <row r="121" spans="1:130" s="48" customFormat="1" ht="26.25" customHeight="1" x14ac:dyDescent="0.2">
      <c r="A121" s="1013"/>
      <c r="B121" s="1009"/>
      <c r="C121" s="836" t="s">
        <v>136</v>
      </c>
      <c r="D121" s="837"/>
      <c r="E121" s="837"/>
      <c r="F121" s="837"/>
      <c r="G121" s="837"/>
      <c r="H121" s="837"/>
      <c r="I121" s="837"/>
      <c r="J121" s="837"/>
      <c r="K121" s="837"/>
      <c r="L121" s="837"/>
      <c r="M121" s="837"/>
      <c r="N121" s="837"/>
      <c r="O121" s="837"/>
      <c r="P121" s="837"/>
      <c r="Q121" s="837"/>
      <c r="R121" s="837"/>
      <c r="S121" s="837"/>
      <c r="T121" s="837"/>
      <c r="U121" s="837"/>
      <c r="V121" s="837"/>
      <c r="W121" s="837"/>
      <c r="X121" s="837"/>
      <c r="Y121" s="837"/>
      <c r="Z121" s="838"/>
      <c r="AA121" s="807" t="s">
        <v>195</v>
      </c>
      <c r="AB121" s="808"/>
      <c r="AC121" s="808"/>
      <c r="AD121" s="808"/>
      <c r="AE121" s="809"/>
      <c r="AF121" s="810" t="s">
        <v>195</v>
      </c>
      <c r="AG121" s="808"/>
      <c r="AH121" s="808"/>
      <c r="AI121" s="808"/>
      <c r="AJ121" s="809"/>
      <c r="AK121" s="810" t="s">
        <v>195</v>
      </c>
      <c r="AL121" s="808"/>
      <c r="AM121" s="808"/>
      <c r="AN121" s="808"/>
      <c r="AO121" s="809"/>
      <c r="AP121" s="811" t="s">
        <v>195</v>
      </c>
      <c r="AQ121" s="812"/>
      <c r="AR121" s="812"/>
      <c r="AS121" s="812"/>
      <c r="AT121" s="813"/>
      <c r="AU121" s="978"/>
      <c r="AV121" s="979"/>
      <c r="AW121" s="979"/>
      <c r="AX121" s="979"/>
      <c r="AY121" s="980"/>
      <c r="AZ121" s="814" t="s">
        <v>396</v>
      </c>
      <c r="BA121" s="815"/>
      <c r="BB121" s="815"/>
      <c r="BC121" s="815"/>
      <c r="BD121" s="815"/>
      <c r="BE121" s="815"/>
      <c r="BF121" s="815"/>
      <c r="BG121" s="815"/>
      <c r="BH121" s="815"/>
      <c r="BI121" s="815"/>
      <c r="BJ121" s="815"/>
      <c r="BK121" s="815"/>
      <c r="BL121" s="815"/>
      <c r="BM121" s="815"/>
      <c r="BN121" s="815"/>
      <c r="BO121" s="815"/>
      <c r="BP121" s="816"/>
      <c r="BQ121" s="817">
        <v>5607496</v>
      </c>
      <c r="BR121" s="818"/>
      <c r="BS121" s="818"/>
      <c r="BT121" s="818"/>
      <c r="BU121" s="818"/>
      <c r="BV121" s="818">
        <v>5545899</v>
      </c>
      <c r="BW121" s="818"/>
      <c r="BX121" s="818"/>
      <c r="BY121" s="818"/>
      <c r="BZ121" s="818"/>
      <c r="CA121" s="818">
        <v>6338139</v>
      </c>
      <c r="CB121" s="818"/>
      <c r="CC121" s="818"/>
      <c r="CD121" s="818"/>
      <c r="CE121" s="818"/>
      <c r="CF121" s="819">
        <v>53.7</v>
      </c>
      <c r="CG121" s="820"/>
      <c r="CH121" s="820"/>
      <c r="CI121" s="820"/>
      <c r="CJ121" s="820"/>
      <c r="CK121" s="986"/>
      <c r="CL121" s="987"/>
      <c r="CM121" s="987"/>
      <c r="CN121" s="987"/>
      <c r="CO121" s="988"/>
      <c r="CP121" s="856" t="s">
        <v>473</v>
      </c>
      <c r="CQ121" s="857"/>
      <c r="CR121" s="857"/>
      <c r="CS121" s="857"/>
      <c r="CT121" s="857"/>
      <c r="CU121" s="857"/>
      <c r="CV121" s="857"/>
      <c r="CW121" s="857"/>
      <c r="CX121" s="857"/>
      <c r="CY121" s="857"/>
      <c r="CZ121" s="857"/>
      <c r="DA121" s="857"/>
      <c r="DB121" s="857"/>
      <c r="DC121" s="857"/>
      <c r="DD121" s="857"/>
      <c r="DE121" s="857"/>
      <c r="DF121" s="858"/>
      <c r="DG121" s="817">
        <v>155436</v>
      </c>
      <c r="DH121" s="818"/>
      <c r="DI121" s="818"/>
      <c r="DJ121" s="818"/>
      <c r="DK121" s="818"/>
      <c r="DL121" s="818">
        <v>278031</v>
      </c>
      <c r="DM121" s="818"/>
      <c r="DN121" s="818"/>
      <c r="DO121" s="818"/>
      <c r="DP121" s="818"/>
      <c r="DQ121" s="818">
        <v>273853</v>
      </c>
      <c r="DR121" s="818"/>
      <c r="DS121" s="818"/>
      <c r="DT121" s="818"/>
      <c r="DU121" s="818"/>
      <c r="DV121" s="821">
        <v>2.2999999999999998</v>
      </c>
      <c r="DW121" s="821"/>
      <c r="DX121" s="821"/>
      <c r="DY121" s="821"/>
      <c r="DZ121" s="822"/>
    </row>
    <row r="122" spans="1:130" s="48" customFormat="1" ht="26.25" customHeight="1" x14ac:dyDescent="0.2">
      <c r="A122" s="1013"/>
      <c r="B122" s="1009"/>
      <c r="C122" s="814" t="s">
        <v>148</v>
      </c>
      <c r="D122" s="815"/>
      <c r="E122" s="815"/>
      <c r="F122" s="815"/>
      <c r="G122" s="815"/>
      <c r="H122" s="815"/>
      <c r="I122" s="815"/>
      <c r="J122" s="815"/>
      <c r="K122" s="815"/>
      <c r="L122" s="815"/>
      <c r="M122" s="815"/>
      <c r="N122" s="815"/>
      <c r="O122" s="815"/>
      <c r="P122" s="815"/>
      <c r="Q122" s="815"/>
      <c r="R122" s="815"/>
      <c r="S122" s="815"/>
      <c r="T122" s="815"/>
      <c r="U122" s="815"/>
      <c r="V122" s="815"/>
      <c r="W122" s="815"/>
      <c r="X122" s="815"/>
      <c r="Y122" s="815"/>
      <c r="Z122" s="816"/>
      <c r="AA122" s="807" t="s">
        <v>195</v>
      </c>
      <c r="AB122" s="808"/>
      <c r="AC122" s="808"/>
      <c r="AD122" s="808"/>
      <c r="AE122" s="809"/>
      <c r="AF122" s="810" t="s">
        <v>195</v>
      </c>
      <c r="AG122" s="808"/>
      <c r="AH122" s="808"/>
      <c r="AI122" s="808"/>
      <c r="AJ122" s="809"/>
      <c r="AK122" s="810" t="s">
        <v>195</v>
      </c>
      <c r="AL122" s="808"/>
      <c r="AM122" s="808"/>
      <c r="AN122" s="808"/>
      <c r="AO122" s="809"/>
      <c r="AP122" s="811" t="s">
        <v>195</v>
      </c>
      <c r="AQ122" s="812"/>
      <c r="AR122" s="812"/>
      <c r="AS122" s="812"/>
      <c r="AT122" s="813"/>
      <c r="AU122" s="978"/>
      <c r="AV122" s="979"/>
      <c r="AW122" s="979"/>
      <c r="AX122" s="979"/>
      <c r="AY122" s="980"/>
      <c r="AZ122" s="839" t="s">
        <v>501</v>
      </c>
      <c r="BA122" s="823"/>
      <c r="BB122" s="823"/>
      <c r="BC122" s="823"/>
      <c r="BD122" s="823"/>
      <c r="BE122" s="823"/>
      <c r="BF122" s="823"/>
      <c r="BG122" s="823"/>
      <c r="BH122" s="823"/>
      <c r="BI122" s="823"/>
      <c r="BJ122" s="823"/>
      <c r="BK122" s="823"/>
      <c r="BL122" s="823"/>
      <c r="BM122" s="823"/>
      <c r="BN122" s="823"/>
      <c r="BO122" s="823"/>
      <c r="BP122" s="824"/>
      <c r="BQ122" s="840">
        <v>22164671</v>
      </c>
      <c r="BR122" s="841"/>
      <c r="BS122" s="841"/>
      <c r="BT122" s="841"/>
      <c r="BU122" s="841"/>
      <c r="BV122" s="841">
        <v>21513773</v>
      </c>
      <c r="BW122" s="841"/>
      <c r="BX122" s="841"/>
      <c r="BY122" s="841"/>
      <c r="BZ122" s="841"/>
      <c r="CA122" s="841">
        <v>21056738</v>
      </c>
      <c r="CB122" s="841"/>
      <c r="CC122" s="841"/>
      <c r="CD122" s="841"/>
      <c r="CE122" s="841"/>
      <c r="CF122" s="859">
        <v>178.4</v>
      </c>
      <c r="CG122" s="860"/>
      <c r="CH122" s="860"/>
      <c r="CI122" s="860"/>
      <c r="CJ122" s="860"/>
      <c r="CK122" s="986"/>
      <c r="CL122" s="987"/>
      <c r="CM122" s="987"/>
      <c r="CN122" s="987"/>
      <c r="CO122" s="988"/>
      <c r="CP122" s="856" t="s">
        <v>475</v>
      </c>
      <c r="CQ122" s="857"/>
      <c r="CR122" s="857"/>
      <c r="CS122" s="857"/>
      <c r="CT122" s="857"/>
      <c r="CU122" s="857"/>
      <c r="CV122" s="857"/>
      <c r="CW122" s="857"/>
      <c r="CX122" s="857"/>
      <c r="CY122" s="857"/>
      <c r="CZ122" s="857"/>
      <c r="DA122" s="857"/>
      <c r="DB122" s="857"/>
      <c r="DC122" s="857"/>
      <c r="DD122" s="857"/>
      <c r="DE122" s="857"/>
      <c r="DF122" s="858"/>
      <c r="DG122" s="817">
        <v>319031</v>
      </c>
      <c r="DH122" s="818"/>
      <c r="DI122" s="818"/>
      <c r="DJ122" s="818"/>
      <c r="DK122" s="818"/>
      <c r="DL122" s="818">
        <v>341144</v>
      </c>
      <c r="DM122" s="818"/>
      <c r="DN122" s="818"/>
      <c r="DO122" s="818"/>
      <c r="DP122" s="818"/>
      <c r="DQ122" s="818">
        <v>234755</v>
      </c>
      <c r="DR122" s="818"/>
      <c r="DS122" s="818"/>
      <c r="DT122" s="818"/>
      <c r="DU122" s="818"/>
      <c r="DV122" s="821">
        <v>2</v>
      </c>
      <c r="DW122" s="821"/>
      <c r="DX122" s="821"/>
      <c r="DY122" s="821"/>
      <c r="DZ122" s="822"/>
    </row>
    <row r="123" spans="1:130" s="48" customFormat="1" ht="26.25" customHeight="1" x14ac:dyDescent="0.2">
      <c r="A123" s="1013"/>
      <c r="B123" s="1009"/>
      <c r="C123" s="814" t="s">
        <v>11</v>
      </c>
      <c r="D123" s="815"/>
      <c r="E123" s="815"/>
      <c r="F123" s="815"/>
      <c r="G123" s="815"/>
      <c r="H123" s="815"/>
      <c r="I123" s="815"/>
      <c r="J123" s="815"/>
      <c r="K123" s="815"/>
      <c r="L123" s="815"/>
      <c r="M123" s="815"/>
      <c r="N123" s="815"/>
      <c r="O123" s="815"/>
      <c r="P123" s="815"/>
      <c r="Q123" s="815"/>
      <c r="R123" s="815"/>
      <c r="S123" s="815"/>
      <c r="T123" s="815"/>
      <c r="U123" s="815"/>
      <c r="V123" s="815"/>
      <c r="W123" s="815"/>
      <c r="X123" s="815"/>
      <c r="Y123" s="815"/>
      <c r="Z123" s="816"/>
      <c r="AA123" s="807" t="s">
        <v>195</v>
      </c>
      <c r="AB123" s="808"/>
      <c r="AC123" s="808"/>
      <c r="AD123" s="808"/>
      <c r="AE123" s="809"/>
      <c r="AF123" s="810" t="s">
        <v>195</v>
      </c>
      <c r="AG123" s="808"/>
      <c r="AH123" s="808"/>
      <c r="AI123" s="808"/>
      <c r="AJ123" s="809"/>
      <c r="AK123" s="810" t="s">
        <v>195</v>
      </c>
      <c r="AL123" s="808"/>
      <c r="AM123" s="808"/>
      <c r="AN123" s="808"/>
      <c r="AO123" s="809"/>
      <c r="AP123" s="811" t="s">
        <v>195</v>
      </c>
      <c r="AQ123" s="812"/>
      <c r="AR123" s="812"/>
      <c r="AS123" s="812"/>
      <c r="AT123" s="813"/>
      <c r="AU123" s="981"/>
      <c r="AV123" s="982"/>
      <c r="AW123" s="982"/>
      <c r="AX123" s="982"/>
      <c r="AY123" s="982"/>
      <c r="AZ123" s="69" t="s">
        <v>274</v>
      </c>
      <c r="BA123" s="69"/>
      <c r="BB123" s="69"/>
      <c r="BC123" s="69"/>
      <c r="BD123" s="69"/>
      <c r="BE123" s="69"/>
      <c r="BF123" s="69"/>
      <c r="BG123" s="69"/>
      <c r="BH123" s="69"/>
      <c r="BI123" s="69"/>
      <c r="BJ123" s="69"/>
      <c r="BK123" s="69"/>
      <c r="BL123" s="69"/>
      <c r="BM123" s="69"/>
      <c r="BN123" s="69"/>
      <c r="BO123" s="828" t="s">
        <v>218</v>
      </c>
      <c r="BP123" s="842"/>
      <c r="BQ123" s="861">
        <v>31348858</v>
      </c>
      <c r="BR123" s="862"/>
      <c r="BS123" s="862"/>
      <c r="BT123" s="862"/>
      <c r="BU123" s="862"/>
      <c r="BV123" s="862">
        <v>31159235</v>
      </c>
      <c r="BW123" s="862"/>
      <c r="BX123" s="862"/>
      <c r="BY123" s="862"/>
      <c r="BZ123" s="862"/>
      <c r="CA123" s="862">
        <v>31381293</v>
      </c>
      <c r="CB123" s="862"/>
      <c r="CC123" s="862"/>
      <c r="CD123" s="862"/>
      <c r="CE123" s="862"/>
      <c r="CF123" s="843"/>
      <c r="CG123" s="844"/>
      <c r="CH123" s="844"/>
      <c r="CI123" s="844"/>
      <c r="CJ123" s="845"/>
      <c r="CK123" s="986"/>
      <c r="CL123" s="987"/>
      <c r="CM123" s="987"/>
      <c r="CN123" s="987"/>
      <c r="CO123" s="988"/>
      <c r="CP123" s="856" t="s">
        <v>470</v>
      </c>
      <c r="CQ123" s="857"/>
      <c r="CR123" s="857"/>
      <c r="CS123" s="857"/>
      <c r="CT123" s="857"/>
      <c r="CU123" s="857"/>
      <c r="CV123" s="857"/>
      <c r="CW123" s="857"/>
      <c r="CX123" s="857"/>
      <c r="CY123" s="857"/>
      <c r="CZ123" s="857"/>
      <c r="DA123" s="857"/>
      <c r="DB123" s="857"/>
      <c r="DC123" s="857"/>
      <c r="DD123" s="857"/>
      <c r="DE123" s="857"/>
      <c r="DF123" s="858"/>
      <c r="DG123" s="807" t="s">
        <v>195</v>
      </c>
      <c r="DH123" s="808"/>
      <c r="DI123" s="808"/>
      <c r="DJ123" s="808"/>
      <c r="DK123" s="809"/>
      <c r="DL123" s="810" t="s">
        <v>195</v>
      </c>
      <c r="DM123" s="808"/>
      <c r="DN123" s="808"/>
      <c r="DO123" s="808"/>
      <c r="DP123" s="809"/>
      <c r="DQ123" s="810" t="s">
        <v>195</v>
      </c>
      <c r="DR123" s="808"/>
      <c r="DS123" s="808"/>
      <c r="DT123" s="808"/>
      <c r="DU123" s="809"/>
      <c r="DV123" s="811" t="s">
        <v>195</v>
      </c>
      <c r="DW123" s="812"/>
      <c r="DX123" s="812"/>
      <c r="DY123" s="812"/>
      <c r="DZ123" s="813"/>
    </row>
    <row r="124" spans="1:130" s="48" customFormat="1" ht="26.25" customHeight="1" x14ac:dyDescent="0.2">
      <c r="A124" s="1013"/>
      <c r="B124" s="1009"/>
      <c r="C124" s="814" t="s">
        <v>343</v>
      </c>
      <c r="D124" s="815"/>
      <c r="E124" s="815"/>
      <c r="F124" s="815"/>
      <c r="G124" s="815"/>
      <c r="H124" s="815"/>
      <c r="I124" s="815"/>
      <c r="J124" s="815"/>
      <c r="K124" s="815"/>
      <c r="L124" s="815"/>
      <c r="M124" s="815"/>
      <c r="N124" s="815"/>
      <c r="O124" s="815"/>
      <c r="P124" s="815"/>
      <c r="Q124" s="815"/>
      <c r="R124" s="815"/>
      <c r="S124" s="815"/>
      <c r="T124" s="815"/>
      <c r="U124" s="815"/>
      <c r="V124" s="815"/>
      <c r="W124" s="815"/>
      <c r="X124" s="815"/>
      <c r="Y124" s="815"/>
      <c r="Z124" s="816"/>
      <c r="AA124" s="807" t="s">
        <v>195</v>
      </c>
      <c r="AB124" s="808"/>
      <c r="AC124" s="808"/>
      <c r="AD124" s="808"/>
      <c r="AE124" s="809"/>
      <c r="AF124" s="810" t="s">
        <v>195</v>
      </c>
      <c r="AG124" s="808"/>
      <c r="AH124" s="808"/>
      <c r="AI124" s="808"/>
      <c r="AJ124" s="809"/>
      <c r="AK124" s="810" t="s">
        <v>195</v>
      </c>
      <c r="AL124" s="808"/>
      <c r="AM124" s="808"/>
      <c r="AN124" s="808"/>
      <c r="AO124" s="809"/>
      <c r="AP124" s="811" t="s">
        <v>195</v>
      </c>
      <c r="AQ124" s="812"/>
      <c r="AR124" s="812"/>
      <c r="AS124" s="812"/>
      <c r="AT124" s="813"/>
      <c r="AU124" s="863" t="s">
        <v>502</v>
      </c>
      <c r="AV124" s="864"/>
      <c r="AW124" s="864"/>
      <c r="AX124" s="864"/>
      <c r="AY124" s="864"/>
      <c r="AZ124" s="864"/>
      <c r="BA124" s="864"/>
      <c r="BB124" s="864"/>
      <c r="BC124" s="864"/>
      <c r="BD124" s="864"/>
      <c r="BE124" s="864"/>
      <c r="BF124" s="864"/>
      <c r="BG124" s="864"/>
      <c r="BH124" s="864"/>
      <c r="BI124" s="864"/>
      <c r="BJ124" s="864"/>
      <c r="BK124" s="864"/>
      <c r="BL124" s="864"/>
      <c r="BM124" s="864"/>
      <c r="BN124" s="864"/>
      <c r="BO124" s="864"/>
      <c r="BP124" s="865"/>
      <c r="BQ124" s="866">
        <v>51</v>
      </c>
      <c r="BR124" s="867"/>
      <c r="BS124" s="867"/>
      <c r="BT124" s="867"/>
      <c r="BU124" s="867"/>
      <c r="BV124" s="867">
        <v>51.3</v>
      </c>
      <c r="BW124" s="867"/>
      <c r="BX124" s="867"/>
      <c r="BY124" s="867"/>
      <c r="BZ124" s="867"/>
      <c r="CA124" s="867">
        <v>48.2</v>
      </c>
      <c r="CB124" s="867"/>
      <c r="CC124" s="867"/>
      <c r="CD124" s="867"/>
      <c r="CE124" s="867"/>
      <c r="CF124" s="868"/>
      <c r="CG124" s="869"/>
      <c r="CH124" s="869"/>
      <c r="CI124" s="869"/>
      <c r="CJ124" s="870"/>
      <c r="CK124" s="989"/>
      <c r="CL124" s="989"/>
      <c r="CM124" s="989"/>
      <c r="CN124" s="989"/>
      <c r="CO124" s="990"/>
      <c r="CP124" s="856" t="s">
        <v>503</v>
      </c>
      <c r="CQ124" s="857"/>
      <c r="CR124" s="857"/>
      <c r="CS124" s="857"/>
      <c r="CT124" s="857"/>
      <c r="CU124" s="857"/>
      <c r="CV124" s="857"/>
      <c r="CW124" s="857"/>
      <c r="CX124" s="857"/>
      <c r="CY124" s="857"/>
      <c r="CZ124" s="857"/>
      <c r="DA124" s="857"/>
      <c r="DB124" s="857"/>
      <c r="DC124" s="857"/>
      <c r="DD124" s="857"/>
      <c r="DE124" s="857"/>
      <c r="DF124" s="858"/>
      <c r="DG124" s="846" t="s">
        <v>195</v>
      </c>
      <c r="DH124" s="847"/>
      <c r="DI124" s="847"/>
      <c r="DJ124" s="847"/>
      <c r="DK124" s="848"/>
      <c r="DL124" s="849" t="s">
        <v>195</v>
      </c>
      <c r="DM124" s="847"/>
      <c r="DN124" s="847"/>
      <c r="DO124" s="847"/>
      <c r="DP124" s="848"/>
      <c r="DQ124" s="849" t="s">
        <v>195</v>
      </c>
      <c r="DR124" s="847"/>
      <c r="DS124" s="847"/>
      <c r="DT124" s="847"/>
      <c r="DU124" s="848"/>
      <c r="DV124" s="850" t="s">
        <v>195</v>
      </c>
      <c r="DW124" s="851"/>
      <c r="DX124" s="851"/>
      <c r="DY124" s="851"/>
      <c r="DZ124" s="852"/>
    </row>
    <row r="125" spans="1:130" s="48" customFormat="1" ht="26.25" customHeight="1" x14ac:dyDescent="0.2">
      <c r="A125" s="1013"/>
      <c r="B125" s="1009"/>
      <c r="C125" s="814" t="s">
        <v>498</v>
      </c>
      <c r="D125" s="815"/>
      <c r="E125" s="815"/>
      <c r="F125" s="815"/>
      <c r="G125" s="815"/>
      <c r="H125" s="815"/>
      <c r="I125" s="815"/>
      <c r="J125" s="815"/>
      <c r="K125" s="815"/>
      <c r="L125" s="815"/>
      <c r="M125" s="815"/>
      <c r="N125" s="815"/>
      <c r="O125" s="815"/>
      <c r="P125" s="815"/>
      <c r="Q125" s="815"/>
      <c r="R125" s="815"/>
      <c r="S125" s="815"/>
      <c r="T125" s="815"/>
      <c r="U125" s="815"/>
      <c r="V125" s="815"/>
      <c r="W125" s="815"/>
      <c r="X125" s="815"/>
      <c r="Y125" s="815"/>
      <c r="Z125" s="816"/>
      <c r="AA125" s="807" t="s">
        <v>195</v>
      </c>
      <c r="AB125" s="808"/>
      <c r="AC125" s="808"/>
      <c r="AD125" s="808"/>
      <c r="AE125" s="809"/>
      <c r="AF125" s="810" t="s">
        <v>195</v>
      </c>
      <c r="AG125" s="808"/>
      <c r="AH125" s="808"/>
      <c r="AI125" s="808"/>
      <c r="AJ125" s="809"/>
      <c r="AK125" s="810" t="s">
        <v>195</v>
      </c>
      <c r="AL125" s="808"/>
      <c r="AM125" s="808"/>
      <c r="AN125" s="808"/>
      <c r="AO125" s="809"/>
      <c r="AP125" s="811" t="s">
        <v>195</v>
      </c>
      <c r="AQ125" s="812"/>
      <c r="AR125" s="812"/>
      <c r="AS125" s="812"/>
      <c r="AT125" s="813"/>
      <c r="AU125" s="60"/>
      <c r="AV125" s="64"/>
      <c r="AW125" s="64"/>
      <c r="AX125" s="64"/>
      <c r="AY125" s="64"/>
      <c r="AZ125" s="64"/>
      <c r="BA125" s="64"/>
      <c r="BB125" s="64"/>
      <c r="BC125" s="64"/>
      <c r="BD125" s="64"/>
      <c r="BE125" s="64"/>
      <c r="BF125" s="64"/>
      <c r="BG125" s="64"/>
      <c r="BH125" s="64"/>
      <c r="BI125" s="64"/>
      <c r="BJ125" s="64"/>
      <c r="BK125" s="64"/>
      <c r="BL125" s="64"/>
      <c r="BM125" s="64"/>
      <c r="BN125" s="64"/>
      <c r="BO125" s="64"/>
      <c r="BP125" s="64"/>
      <c r="BQ125" s="56"/>
      <c r="BR125" s="56"/>
      <c r="BS125" s="56"/>
      <c r="BT125" s="56"/>
      <c r="BU125" s="56"/>
      <c r="BV125" s="56"/>
      <c r="BW125" s="56"/>
      <c r="BX125" s="56"/>
      <c r="BY125" s="56"/>
      <c r="BZ125" s="56"/>
      <c r="CA125" s="56"/>
      <c r="CB125" s="56"/>
      <c r="CC125" s="56"/>
      <c r="CD125" s="56"/>
      <c r="CE125" s="56"/>
      <c r="CF125" s="56"/>
      <c r="CG125" s="56"/>
      <c r="CH125" s="56"/>
      <c r="CI125" s="56"/>
      <c r="CJ125" s="75"/>
      <c r="CK125" s="991" t="s">
        <v>506</v>
      </c>
      <c r="CL125" s="984"/>
      <c r="CM125" s="984"/>
      <c r="CN125" s="984"/>
      <c r="CO125" s="985"/>
      <c r="CP125" s="798" t="s">
        <v>139</v>
      </c>
      <c r="CQ125" s="789"/>
      <c r="CR125" s="789"/>
      <c r="CS125" s="789"/>
      <c r="CT125" s="789"/>
      <c r="CU125" s="789"/>
      <c r="CV125" s="789"/>
      <c r="CW125" s="789"/>
      <c r="CX125" s="789"/>
      <c r="CY125" s="789"/>
      <c r="CZ125" s="789"/>
      <c r="DA125" s="789"/>
      <c r="DB125" s="789"/>
      <c r="DC125" s="789"/>
      <c r="DD125" s="789"/>
      <c r="DE125" s="789"/>
      <c r="DF125" s="790"/>
      <c r="DG125" s="799" t="s">
        <v>195</v>
      </c>
      <c r="DH125" s="800"/>
      <c r="DI125" s="800"/>
      <c r="DJ125" s="800"/>
      <c r="DK125" s="800"/>
      <c r="DL125" s="800" t="s">
        <v>195</v>
      </c>
      <c r="DM125" s="800"/>
      <c r="DN125" s="800"/>
      <c r="DO125" s="800"/>
      <c r="DP125" s="800"/>
      <c r="DQ125" s="800" t="s">
        <v>195</v>
      </c>
      <c r="DR125" s="800"/>
      <c r="DS125" s="800"/>
      <c r="DT125" s="800"/>
      <c r="DU125" s="800"/>
      <c r="DV125" s="803" t="s">
        <v>195</v>
      </c>
      <c r="DW125" s="803"/>
      <c r="DX125" s="803"/>
      <c r="DY125" s="803"/>
      <c r="DZ125" s="804"/>
    </row>
    <row r="126" spans="1:130" s="48" customFormat="1" ht="26.25" customHeight="1" x14ac:dyDescent="0.2">
      <c r="A126" s="1013"/>
      <c r="B126" s="1009"/>
      <c r="C126" s="814" t="s">
        <v>499</v>
      </c>
      <c r="D126" s="815"/>
      <c r="E126" s="815"/>
      <c r="F126" s="815"/>
      <c r="G126" s="815"/>
      <c r="H126" s="815"/>
      <c r="I126" s="815"/>
      <c r="J126" s="815"/>
      <c r="K126" s="815"/>
      <c r="L126" s="815"/>
      <c r="M126" s="815"/>
      <c r="N126" s="815"/>
      <c r="O126" s="815"/>
      <c r="P126" s="815"/>
      <c r="Q126" s="815"/>
      <c r="R126" s="815"/>
      <c r="S126" s="815"/>
      <c r="T126" s="815"/>
      <c r="U126" s="815"/>
      <c r="V126" s="815"/>
      <c r="W126" s="815"/>
      <c r="X126" s="815"/>
      <c r="Y126" s="815"/>
      <c r="Z126" s="816"/>
      <c r="AA126" s="807">
        <v>8974</v>
      </c>
      <c r="AB126" s="808"/>
      <c r="AC126" s="808"/>
      <c r="AD126" s="808"/>
      <c r="AE126" s="809"/>
      <c r="AF126" s="810">
        <v>46578</v>
      </c>
      <c r="AG126" s="808"/>
      <c r="AH126" s="808"/>
      <c r="AI126" s="808"/>
      <c r="AJ126" s="809"/>
      <c r="AK126" s="810">
        <v>33581</v>
      </c>
      <c r="AL126" s="808"/>
      <c r="AM126" s="808"/>
      <c r="AN126" s="808"/>
      <c r="AO126" s="809"/>
      <c r="AP126" s="811">
        <v>0.3</v>
      </c>
      <c r="AQ126" s="812"/>
      <c r="AR126" s="812"/>
      <c r="AS126" s="812"/>
      <c r="AT126" s="813"/>
      <c r="AU126" s="56"/>
      <c r="AV126" s="56"/>
      <c r="AW126" s="56"/>
      <c r="AX126" s="56"/>
      <c r="AY126" s="56"/>
      <c r="AZ126" s="56"/>
      <c r="BA126" s="56"/>
      <c r="BB126" s="56"/>
      <c r="BC126" s="56"/>
      <c r="BD126" s="56"/>
      <c r="BE126" s="56"/>
      <c r="BF126" s="56"/>
      <c r="BG126" s="56"/>
      <c r="BH126" s="56"/>
      <c r="BI126" s="56"/>
      <c r="BJ126" s="56"/>
      <c r="BK126" s="56"/>
      <c r="BL126" s="56"/>
      <c r="BM126" s="56"/>
      <c r="BN126" s="56"/>
      <c r="BO126" s="56"/>
      <c r="BP126" s="56"/>
      <c r="BQ126" s="56"/>
      <c r="BR126" s="56"/>
      <c r="BS126" s="56"/>
      <c r="BT126" s="56"/>
      <c r="BU126" s="56"/>
      <c r="BV126" s="56"/>
      <c r="BW126" s="56"/>
      <c r="BX126" s="56"/>
      <c r="BY126" s="56"/>
      <c r="BZ126" s="56"/>
      <c r="CA126" s="56"/>
      <c r="CB126" s="56"/>
      <c r="CC126" s="56"/>
      <c r="CD126" s="74"/>
      <c r="CE126" s="74"/>
      <c r="CF126" s="74"/>
      <c r="CG126" s="56"/>
      <c r="CH126" s="56"/>
      <c r="CI126" s="56"/>
      <c r="CJ126" s="75"/>
      <c r="CK126" s="992"/>
      <c r="CL126" s="987"/>
      <c r="CM126" s="987"/>
      <c r="CN126" s="987"/>
      <c r="CO126" s="988"/>
      <c r="CP126" s="814" t="s">
        <v>429</v>
      </c>
      <c r="CQ126" s="815"/>
      <c r="CR126" s="815"/>
      <c r="CS126" s="815"/>
      <c r="CT126" s="815"/>
      <c r="CU126" s="815"/>
      <c r="CV126" s="815"/>
      <c r="CW126" s="815"/>
      <c r="CX126" s="815"/>
      <c r="CY126" s="815"/>
      <c r="CZ126" s="815"/>
      <c r="DA126" s="815"/>
      <c r="DB126" s="815"/>
      <c r="DC126" s="815"/>
      <c r="DD126" s="815"/>
      <c r="DE126" s="815"/>
      <c r="DF126" s="816"/>
      <c r="DG126" s="817" t="s">
        <v>195</v>
      </c>
      <c r="DH126" s="818"/>
      <c r="DI126" s="818"/>
      <c r="DJ126" s="818"/>
      <c r="DK126" s="818"/>
      <c r="DL126" s="818" t="s">
        <v>195</v>
      </c>
      <c r="DM126" s="818"/>
      <c r="DN126" s="818"/>
      <c r="DO126" s="818"/>
      <c r="DP126" s="818"/>
      <c r="DQ126" s="818" t="s">
        <v>195</v>
      </c>
      <c r="DR126" s="818"/>
      <c r="DS126" s="818"/>
      <c r="DT126" s="818"/>
      <c r="DU126" s="818"/>
      <c r="DV126" s="821" t="s">
        <v>195</v>
      </c>
      <c r="DW126" s="821"/>
      <c r="DX126" s="821"/>
      <c r="DY126" s="821"/>
      <c r="DZ126" s="822"/>
    </row>
    <row r="127" spans="1:130" s="48" customFormat="1" ht="26.25" customHeight="1" x14ac:dyDescent="0.2">
      <c r="A127" s="1014"/>
      <c r="B127" s="1011"/>
      <c r="C127" s="839" t="s">
        <v>79</v>
      </c>
      <c r="D127" s="823"/>
      <c r="E127" s="823"/>
      <c r="F127" s="823"/>
      <c r="G127" s="823"/>
      <c r="H127" s="823"/>
      <c r="I127" s="823"/>
      <c r="J127" s="823"/>
      <c r="K127" s="823"/>
      <c r="L127" s="823"/>
      <c r="M127" s="823"/>
      <c r="N127" s="823"/>
      <c r="O127" s="823"/>
      <c r="P127" s="823"/>
      <c r="Q127" s="823"/>
      <c r="R127" s="823"/>
      <c r="S127" s="823"/>
      <c r="T127" s="823"/>
      <c r="U127" s="823"/>
      <c r="V127" s="823"/>
      <c r="W127" s="823"/>
      <c r="X127" s="823"/>
      <c r="Y127" s="823"/>
      <c r="Z127" s="824"/>
      <c r="AA127" s="807">
        <v>9252</v>
      </c>
      <c r="AB127" s="808"/>
      <c r="AC127" s="808"/>
      <c r="AD127" s="808"/>
      <c r="AE127" s="809"/>
      <c r="AF127" s="810">
        <v>8105</v>
      </c>
      <c r="AG127" s="808"/>
      <c r="AH127" s="808"/>
      <c r="AI127" s="808"/>
      <c r="AJ127" s="809"/>
      <c r="AK127" s="810">
        <v>7955</v>
      </c>
      <c r="AL127" s="808"/>
      <c r="AM127" s="808"/>
      <c r="AN127" s="808"/>
      <c r="AO127" s="809"/>
      <c r="AP127" s="811">
        <v>0.1</v>
      </c>
      <c r="AQ127" s="812"/>
      <c r="AR127" s="812"/>
      <c r="AS127" s="812"/>
      <c r="AT127" s="813"/>
      <c r="AU127" s="56"/>
      <c r="AV127" s="56"/>
      <c r="AW127" s="56"/>
      <c r="AX127" s="871" t="s">
        <v>507</v>
      </c>
      <c r="AY127" s="872"/>
      <c r="AZ127" s="872"/>
      <c r="BA127" s="872"/>
      <c r="BB127" s="872"/>
      <c r="BC127" s="872"/>
      <c r="BD127" s="872"/>
      <c r="BE127" s="873"/>
      <c r="BF127" s="874" t="s">
        <v>454</v>
      </c>
      <c r="BG127" s="872"/>
      <c r="BH127" s="872"/>
      <c r="BI127" s="872"/>
      <c r="BJ127" s="872"/>
      <c r="BK127" s="872"/>
      <c r="BL127" s="873"/>
      <c r="BM127" s="874" t="s">
        <v>430</v>
      </c>
      <c r="BN127" s="872"/>
      <c r="BO127" s="872"/>
      <c r="BP127" s="872"/>
      <c r="BQ127" s="872"/>
      <c r="BR127" s="872"/>
      <c r="BS127" s="873"/>
      <c r="BT127" s="874" t="s">
        <v>417</v>
      </c>
      <c r="BU127" s="872"/>
      <c r="BV127" s="872"/>
      <c r="BW127" s="872"/>
      <c r="BX127" s="872"/>
      <c r="BY127" s="872"/>
      <c r="BZ127" s="875"/>
      <c r="CA127" s="56"/>
      <c r="CB127" s="56"/>
      <c r="CC127" s="56"/>
      <c r="CD127" s="74"/>
      <c r="CE127" s="74"/>
      <c r="CF127" s="74"/>
      <c r="CG127" s="56"/>
      <c r="CH127" s="56"/>
      <c r="CI127" s="56"/>
      <c r="CJ127" s="75"/>
      <c r="CK127" s="992"/>
      <c r="CL127" s="987"/>
      <c r="CM127" s="987"/>
      <c r="CN127" s="987"/>
      <c r="CO127" s="988"/>
      <c r="CP127" s="814" t="s">
        <v>422</v>
      </c>
      <c r="CQ127" s="815"/>
      <c r="CR127" s="815"/>
      <c r="CS127" s="815"/>
      <c r="CT127" s="815"/>
      <c r="CU127" s="815"/>
      <c r="CV127" s="815"/>
      <c r="CW127" s="815"/>
      <c r="CX127" s="815"/>
      <c r="CY127" s="815"/>
      <c r="CZ127" s="815"/>
      <c r="DA127" s="815"/>
      <c r="DB127" s="815"/>
      <c r="DC127" s="815"/>
      <c r="DD127" s="815"/>
      <c r="DE127" s="815"/>
      <c r="DF127" s="816"/>
      <c r="DG127" s="817" t="s">
        <v>195</v>
      </c>
      <c r="DH127" s="818"/>
      <c r="DI127" s="818"/>
      <c r="DJ127" s="818"/>
      <c r="DK127" s="818"/>
      <c r="DL127" s="818" t="s">
        <v>195</v>
      </c>
      <c r="DM127" s="818"/>
      <c r="DN127" s="818"/>
      <c r="DO127" s="818"/>
      <c r="DP127" s="818"/>
      <c r="DQ127" s="818" t="s">
        <v>195</v>
      </c>
      <c r="DR127" s="818"/>
      <c r="DS127" s="818"/>
      <c r="DT127" s="818"/>
      <c r="DU127" s="818"/>
      <c r="DV127" s="821" t="s">
        <v>195</v>
      </c>
      <c r="DW127" s="821"/>
      <c r="DX127" s="821"/>
      <c r="DY127" s="821"/>
      <c r="DZ127" s="822"/>
    </row>
    <row r="128" spans="1:130" s="48" customFormat="1" ht="26.25" customHeight="1" x14ac:dyDescent="0.2">
      <c r="A128" s="876" t="s">
        <v>508</v>
      </c>
      <c r="B128" s="877"/>
      <c r="C128" s="877"/>
      <c r="D128" s="877"/>
      <c r="E128" s="877"/>
      <c r="F128" s="877"/>
      <c r="G128" s="877"/>
      <c r="H128" s="877"/>
      <c r="I128" s="877"/>
      <c r="J128" s="877"/>
      <c r="K128" s="877"/>
      <c r="L128" s="877"/>
      <c r="M128" s="877"/>
      <c r="N128" s="877"/>
      <c r="O128" s="877"/>
      <c r="P128" s="877"/>
      <c r="Q128" s="877"/>
      <c r="R128" s="877"/>
      <c r="S128" s="877"/>
      <c r="T128" s="877"/>
      <c r="U128" s="877"/>
      <c r="V128" s="877"/>
      <c r="W128" s="878" t="s">
        <v>4</v>
      </c>
      <c r="X128" s="878"/>
      <c r="Y128" s="878"/>
      <c r="Z128" s="879"/>
      <c r="AA128" s="791">
        <v>314749</v>
      </c>
      <c r="AB128" s="792"/>
      <c r="AC128" s="792"/>
      <c r="AD128" s="792"/>
      <c r="AE128" s="793"/>
      <c r="AF128" s="794">
        <v>287316</v>
      </c>
      <c r="AG128" s="792"/>
      <c r="AH128" s="792"/>
      <c r="AI128" s="792"/>
      <c r="AJ128" s="793"/>
      <c r="AK128" s="794">
        <v>262871</v>
      </c>
      <c r="AL128" s="792"/>
      <c r="AM128" s="792"/>
      <c r="AN128" s="792"/>
      <c r="AO128" s="793"/>
      <c r="AP128" s="880"/>
      <c r="AQ128" s="881"/>
      <c r="AR128" s="881"/>
      <c r="AS128" s="881"/>
      <c r="AT128" s="882"/>
      <c r="AU128" s="56"/>
      <c r="AV128" s="56"/>
      <c r="AW128" s="56"/>
      <c r="AX128" s="788" t="s">
        <v>310</v>
      </c>
      <c r="AY128" s="789"/>
      <c r="AZ128" s="789"/>
      <c r="BA128" s="789"/>
      <c r="BB128" s="789"/>
      <c r="BC128" s="789"/>
      <c r="BD128" s="789"/>
      <c r="BE128" s="790"/>
      <c r="BF128" s="883" t="s">
        <v>195</v>
      </c>
      <c r="BG128" s="884"/>
      <c r="BH128" s="884"/>
      <c r="BI128" s="884"/>
      <c r="BJ128" s="884"/>
      <c r="BK128" s="884"/>
      <c r="BL128" s="885"/>
      <c r="BM128" s="883">
        <v>12.9</v>
      </c>
      <c r="BN128" s="884"/>
      <c r="BO128" s="884"/>
      <c r="BP128" s="884"/>
      <c r="BQ128" s="884"/>
      <c r="BR128" s="884"/>
      <c r="BS128" s="885"/>
      <c r="BT128" s="883">
        <v>20</v>
      </c>
      <c r="BU128" s="884"/>
      <c r="BV128" s="884"/>
      <c r="BW128" s="884"/>
      <c r="BX128" s="884"/>
      <c r="BY128" s="884"/>
      <c r="BZ128" s="886"/>
      <c r="CA128" s="74"/>
      <c r="CB128" s="74"/>
      <c r="CC128" s="74"/>
      <c r="CD128" s="74"/>
      <c r="CE128" s="74"/>
      <c r="CF128" s="74"/>
      <c r="CG128" s="56"/>
      <c r="CH128" s="56"/>
      <c r="CI128" s="56"/>
      <c r="CJ128" s="75"/>
      <c r="CK128" s="993"/>
      <c r="CL128" s="994"/>
      <c r="CM128" s="994"/>
      <c r="CN128" s="994"/>
      <c r="CO128" s="995"/>
      <c r="CP128" s="887" t="s">
        <v>409</v>
      </c>
      <c r="CQ128" s="682"/>
      <c r="CR128" s="682"/>
      <c r="CS128" s="682"/>
      <c r="CT128" s="682"/>
      <c r="CU128" s="682"/>
      <c r="CV128" s="682"/>
      <c r="CW128" s="682"/>
      <c r="CX128" s="682"/>
      <c r="CY128" s="682"/>
      <c r="CZ128" s="682"/>
      <c r="DA128" s="682"/>
      <c r="DB128" s="682"/>
      <c r="DC128" s="682"/>
      <c r="DD128" s="682"/>
      <c r="DE128" s="682"/>
      <c r="DF128" s="888"/>
      <c r="DG128" s="889">
        <v>1001</v>
      </c>
      <c r="DH128" s="890"/>
      <c r="DI128" s="890"/>
      <c r="DJ128" s="890"/>
      <c r="DK128" s="890"/>
      <c r="DL128" s="890">
        <v>2058</v>
      </c>
      <c r="DM128" s="890"/>
      <c r="DN128" s="890"/>
      <c r="DO128" s="890"/>
      <c r="DP128" s="890"/>
      <c r="DQ128" s="890">
        <v>2898</v>
      </c>
      <c r="DR128" s="890"/>
      <c r="DS128" s="890"/>
      <c r="DT128" s="890"/>
      <c r="DU128" s="890"/>
      <c r="DV128" s="891">
        <v>0</v>
      </c>
      <c r="DW128" s="891"/>
      <c r="DX128" s="891"/>
      <c r="DY128" s="891"/>
      <c r="DZ128" s="892"/>
    </row>
    <row r="129" spans="1:131" s="48" customFormat="1" ht="26.25" customHeight="1" x14ac:dyDescent="0.2">
      <c r="A129" s="805" t="s">
        <v>170</v>
      </c>
      <c r="B129" s="778"/>
      <c r="C129" s="778"/>
      <c r="D129" s="778"/>
      <c r="E129" s="778"/>
      <c r="F129" s="778"/>
      <c r="G129" s="778"/>
      <c r="H129" s="778"/>
      <c r="I129" s="778"/>
      <c r="J129" s="778"/>
      <c r="K129" s="778"/>
      <c r="L129" s="778"/>
      <c r="M129" s="778"/>
      <c r="N129" s="778"/>
      <c r="O129" s="778"/>
      <c r="P129" s="778"/>
      <c r="Q129" s="778"/>
      <c r="R129" s="778"/>
      <c r="S129" s="778"/>
      <c r="T129" s="778"/>
      <c r="U129" s="778"/>
      <c r="V129" s="778"/>
      <c r="W129" s="893" t="s">
        <v>232</v>
      </c>
      <c r="X129" s="894"/>
      <c r="Y129" s="894"/>
      <c r="Z129" s="895"/>
      <c r="AA129" s="807">
        <v>13895677</v>
      </c>
      <c r="AB129" s="808"/>
      <c r="AC129" s="808"/>
      <c r="AD129" s="808"/>
      <c r="AE129" s="809"/>
      <c r="AF129" s="810">
        <v>13413490</v>
      </c>
      <c r="AG129" s="808"/>
      <c r="AH129" s="808"/>
      <c r="AI129" s="808"/>
      <c r="AJ129" s="809"/>
      <c r="AK129" s="810">
        <v>13548567</v>
      </c>
      <c r="AL129" s="808"/>
      <c r="AM129" s="808"/>
      <c r="AN129" s="808"/>
      <c r="AO129" s="809"/>
      <c r="AP129" s="896"/>
      <c r="AQ129" s="897"/>
      <c r="AR129" s="897"/>
      <c r="AS129" s="897"/>
      <c r="AT129" s="898"/>
      <c r="AU129" s="67"/>
      <c r="AV129" s="67"/>
      <c r="AW129" s="67"/>
      <c r="AX129" s="899" t="s">
        <v>118</v>
      </c>
      <c r="AY129" s="815"/>
      <c r="AZ129" s="815"/>
      <c r="BA129" s="815"/>
      <c r="BB129" s="815"/>
      <c r="BC129" s="815"/>
      <c r="BD129" s="815"/>
      <c r="BE129" s="816"/>
      <c r="BF129" s="900" t="s">
        <v>195</v>
      </c>
      <c r="BG129" s="901"/>
      <c r="BH129" s="901"/>
      <c r="BI129" s="901"/>
      <c r="BJ129" s="901"/>
      <c r="BK129" s="901"/>
      <c r="BL129" s="902"/>
      <c r="BM129" s="900">
        <v>17.899999999999999</v>
      </c>
      <c r="BN129" s="901"/>
      <c r="BO129" s="901"/>
      <c r="BP129" s="901"/>
      <c r="BQ129" s="901"/>
      <c r="BR129" s="901"/>
      <c r="BS129" s="902"/>
      <c r="BT129" s="900">
        <v>30</v>
      </c>
      <c r="BU129" s="901"/>
      <c r="BV129" s="901"/>
      <c r="BW129" s="901"/>
      <c r="BX129" s="901"/>
      <c r="BY129" s="901"/>
      <c r="BZ129" s="903"/>
      <c r="CA129" s="70"/>
      <c r="CB129" s="70"/>
      <c r="CC129" s="70"/>
      <c r="CD129" s="70"/>
      <c r="CE129" s="70"/>
      <c r="CF129" s="70"/>
      <c r="CG129" s="70"/>
      <c r="CH129" s="70"/>
      <c r="CI129" s="70"/>
      <c r="CJ129" s="70"/>
      <c r="CK129" s="70"/>
      <c r="CL129" s="70"/>
      <c r="CM129" s="70"/>
      <c r="CN129" s="70"/>
      <c r="CO129" s="70"/>
      <c r="CP129" s="70"/>
      <c r="CQ129" s="70"/>
      <c r="CR129" s="70"/>
      <c r="CS129" s="70"/>
      <c r="CT129" s="70"/>
      <c r="CU129" s="70"/>
      <c r="CV129" s="70"/>
      <c r="CW129" s="70"/>
      <c r="CX129" s="70"/>
      <c r="CY129" s="70"/>
      <c r="CZ129" s="70"/>
      <c r="DA129" s="70"/>
      <c r="DB129" s="70"/>
      <c r="DC129" s="70"/>
      <c r="DD129" s="70"/>
      <c r="DE129" s="70"/>
      <c r="DF129" s="70"/>
      <c r="DG129" s="70"/>
      <c r="DH129" s="70"/>
      <c r="DI129" s="70"/>
      <c r="DJ129" s="70"/>
      <c r="DK129" s="70"/>
      <c r="DL129" s="70"/>
      <c r="DM129" s="70"/>
      <c r="DN129" s="70"/>
      <c r="DO129" s="70"/>
      <c r="DP129" s="67"/>
      <c r="DQ129" s="67"/>
      <c r="DR129" s="67"/>
      <c r="DS129" s="67"/>
      <c r="DT129" s="67"/>
      <c r="DU129" s="67"/>
      <c r="DV129" s="67"/>
      <c r="DW129" s="67"/>
      <c r="DX129" s="67"/>
      <c r="DY129" s="67"/>
      <c r="DZ129" s="67"/>
    </row>
    <row r="130" spans="1:131" s="48" customFormat="1" ht="26.25" customHeight="1" x14ac:dyDescent="0.2">
      <c r="A130" s="805" t="s">
        <v>509</v>
      </c>
      <c r="B130" s="778"/>
      <c r="C130" s="778"/>
      <c r="D130" s="778"/>
      <c r="E130" s="778"/>
      <c r="F130" s="778"/>
      <c r="G130" s="778"/>
      <c r="H130" s="778"/>
      <c r="I130" s="778"/>
      <c r="J130" s="778"/>
      <c r="K130" s="778"/>
      <c r="L130" s="778"/>
      <c r="M130" s="778"/>
      <c r="N130" s="778"/>
      <c r="O130" s="778"/>
      <c r="P130" s="778"/>
      <c r="Q130" s="778"/>
      <c r="R130" s="778"/>
      <c r="S130" s="778"/>
      <c r="T130" s="778"/>
      <c r="U130" s="778"/>
      <c r="V130" s="778"/>
      <c r="W130" s="893" t="s">
        <v>510</v>
      </c>
      <c r="X130" s="894"/>
      <c r="Y130" s="894"/>
      <c r="Z130" s="895"/>
      <c r="AA130" s="807">
        <v>1880389</v>
      </c>
      <c r="AB130" s="808"/>
      <c r="AC130" s="808"/>
      <c r="AD130" s="808"/>
      <c r="AE130" s="809"/>
      <c r="AF130" s="810">
        <v>1821732</v>
      </c>
      <c r="AG130" s="808"/>
      <c r="AH130" s="808"/>
      <c r="AI130" s="808"/>
      <c r="AJ130" s="809"/>
      <c r="AK130" s="810">
        <v>1747863</v>
      </c>
      <c r="AL130" s="808"/>
      <c r="AM130" s="808"/>
      <c r="AN130" s="808"/>
      <c r="AO130" s="809"/>
      <c r="AP130" s="896"/>
      <c r="AQ130" s="897"/>
      <c r="AR130" s="897"/>
      <c r="AS130" s="897"/>
      <c r="AT130" s="898"/>
      <c r="AU130" s="67"/>
      <c r="AV130" s="67"/>
      <c r="AW130" s="67"/>
      <c r="AX130" s="899" t="s">
        <v>444</v>
      </c>
      <c r="AY130" s="815"/>
      <c r="AZ130" s="815"/>
      <c r="BA130" s="815"/>
      <c r="BB130" s="815"/>
      <c r="BC130" s="815"/>
      <c r="BD130" s="815"/>
      <c r="BE130" s="816"/>
      <c r="BF130" s="904">
        <v>7.8</v>
      </c>
      <c r="BG130" s="905"/>
      <c r="BH130" s="905"/>
      <c r="BI130" s="905"/>
      <c r="BJ130" s="905"/>
      <c r="BK130" s="905"/>
      <c r="BL130" s="906"/>
      <c r="BM130" s="904">
        <v>25</v>
      </c>
      <c r="BN130" s="905"/>
      <c r="BO130" s="905"/>
      <c r="BP130" s="905"/>
      <c r="BQ130" s="905"/>
      <c r="BR130" s="905"/>
      <c r="BS130" s="906"/>
      <c r="BT130" s="904">
        <v>35</v>
      </c>
      <c r="BU130" s="905"/>
      <c r="BV130" s="905"/>
      <c r="BW130" s="905"/>
      <c r="BX130" s="905"/>
      <c r="BY130" s="905"/>
      <c r="BZ130" s="907"/>
      <c r="CA130" s="70"/>
      <c r="CB130" s="70"/>
      <c r="CC130" s="70"/>
      <c r="CD130" s="70"/>
      <c r="CE130" s="70"/>
      <c r="CF130" s="70"/>
      <c r="CG130" s="70"/>
      <c r="CH130" s="70"/>
      <c r="CI130" s="70"/>
      <c r="CJ130" s="70"/>
      <c r="CK130" s="70"/>
      <c r="CL130" s="70"/>
      <c r="CM130" s="70"/>
      <c r="CN130" s="70"/>
      <c r="CO130" s="70"/>
      <c r="CP130" s="70"/>
      <c r="CQ130" s="70"/>
      <c r="CR130" s="70"/>
      <c r="CS130" s="70"/>
      <c r="CT130" s="70"/>
      <c r="CU130" s="70"/>
      <c r="CV130" s="70"/>
      <c r="CW130" s="70"/>
      <c r="CX130" s="70"/>
      <c r="CY130" s="70"/>
      <c r="CZ130" s="70"/>
      <c r="DA130" s="70"/>
      <c r="DB130" s="70"/>
      <c r="DC130" s="70"/>
      <c r="DD130" s="70"/>
      <c r="DE130" s="70"/>
      <c r="DF130" s="70"/>
      <c r="DG130" s="70"/>
      <c r="DH130" s="70"/>
      <c r="DI130" s="70"/>
      <c r="DJ130" s="70"/>
      <c r="DK130" s="70"/>
      <c r="DL130" s="70"/>
      <c r="DM130" s="70"/>
      <c r="DN130" s="70"/>
      <c r="DO130" s="70"/>
      <c r="DP130" s="67"/>
      <c r="DQ130" s="67"/>
      <c r="DR130" s="67"/>
      <c r="DS130" s="67"/>
      <c r="DT130" s="67"/>
      <c r="DU130" s="67"/>
      <c r="DV130" s="67"/>
      <c r="DW130" s="67"/>
      <c r="DX130" s="67"/>
      <c r="DY130" s="67"/>
      <c r="DZ130" s="67"/>
    </row>
    <row r="131" spans="1:131" s="48" customFormat="1" ht="26.25" customHeight="1" x14ac:dyDescent="0.2">
      <c r="A131" s="908"/>
      <c r="B131" s="909"/>
      <c r="C131" s="909"/>
      <c r="D131" s="909"/>
      <c r="E131" s="909"/>
      <c r="F131" s="909"/>
      <c r="G131" s="909"/>
      <c r="H131" s="909"/>
      <c r="I131" s="909"/>
      <c r="J131" s="909"/>
      <c r="K131" s="909"/>
      <c r="L131" s="909"/>
      <c r="M131" s="909"/>
      <c r="N131" s="909"/>
      <c r="O131" s="909"/>
      <c r="P131" s="909"/>
      <c r="Q131" s="909"/>
      <c r="R131" s="909"/>
      <c r="S131" s="909"/>
      <c r="T131" s="909"/>
      <c r="U131" s="909"/>
      <c r="V131" s="909"/>
      <c r="W131" s="910" t="s">
        <v>172</v>
      </c>
      <c r="X131" s="911"/>
      <c r="Y131" s="911"/>
      <c r="Z131" s="912"/>
      <c r="AA131" s="846">
        <v>12015288</v>
      </c>
      <c r="AB131" s="847"/>
      <c r="AC131" s="847"/>
      <c r="AD131" s="847"/>
      <c r="AE131" s="848"/>
      <c r="AF131" s="849">
        <v>11591758</v>
      </c>
      <c r="AG131" s="847"/>
      <c r="AH131" s="847"/>
      <c r="AI131" s="847"/>
      <c r="AJ131" s="848"/>
      <c r="AK131" s="849">
        <v>11800704</v>
      </c>
      <c r="AL131" s="847"/>
      <c r="AM131" s="847"/>
      <c r="AN131" s="847"/>
      <c r="AO131" s="848"/>
      <c r="AP131" s="913"/>
      <c r="AQ131" s="914"/>
      <c r="AR131" s="914"/>
      <c r="AS131" s="914"/>
      <c r="AT131" s="915"/>
      <c r="AU131" s="67"/>
      <c r="AV131" s="67"/>
      <c r="AW131" s="67"/>
      <c r="AX131" s="916" t="s">
        <v>64</v>
      </c>
      <c r="AY131" s="682"/>
      <c r="AZ131" s="682"/>
      <c r="BA131" s="682"/>
      <c r="BB131" s="682"/>
      <c r="BC131" s="682"/>
      <c r="BD131" s="682"/>
      <c r="BE131" s="888"/>
      <c r="BF131" s="917">
        <v>48.2</v>
      </c>
      <c r="BG131" s="918"/>
      <c r="BH131" s="918"/>
      <c r="BI131" s="918"/>
      <c r="BJ131" s="918"/>
      <c r="BK131" s="918"/>
      <c r="BL131" s="919"/>
      <c r="BM131" s="917">
        <v>350</v>
      </c>
      <c r="BN131" s="918"/>
      <c r="BO131" s="918"/>
      <c r="BP131" s="918"/>
      <c r="BQ131" s="918"/>
      <c r="BR131" s="918"/>
      <c r="BS131" s="919"/>
      <c r="BT131" s="920"/>
      <c r="BU131" s="921"/>
      <c r="BV131" s="921"/>
      <c r="BW131" s="921"/>
      <c r="BX131" s="921"/>
      <c r="BY131" s="921"/>
      <c r="BZ131" s="922"/>
      <c r="CA131" s="70"/>
      <c r="CB131" s="70"/>
      <c r="CC131" s="70"/>
      <c r="CD131" s="70"/>
      <c r="CE131" s="70"/>
      <c r="CF131" s="70"/>
      <c r="CG131" s="70"/>
      <c r="CH131" s="70"/>
      <c r="CI131" s="70"/>
      <c r="CJ131" s="70"/>
      <c r="CK131" s="70"/>
      <c r="CL131" s="70"/>
      <c r="CM131" s="70"/>
      <c r="CN131" s="70"/>
      <c r="CO131" s="70"/>
      <c r="CP131" s="70"/>
      <c r="CQ131" s="70"/>
      <c r="CR131" s="70"/>
      <c r="CS131" s="70"/>
      <c r="CT131" s="70"/>
      <c r="CU131" s="70"/>
      <c r="CV131" s="70"/>
      <c r="CW131" s="70"/>
      <c r="CX131" s="70"/>
      <c r="CY131" s="70"/>
      <c r="CZ131" s="70"/>
      <c r="DA131" s="70"/>
      <c r="DB131" s="70"/>
      <c r="DC131" s="70"/>
      <c r="DD131" s="70"/>
      <c r="DE131" s="70"/>
      <c r="DF131" s="70"/>
      <c r="DG131" s="70"/>
      <c r="DH131" s="70"/>
      <c r="DI131" s="70"/>
      <c r="DJ131" s="70"/>
      <c r="DK131" s="70"/>
      <c r="DL131" s="70"/>
      <c r="DM131" s="70"/>
      <c r="DN131" s="70"/>
      <c r="DO131" s="70"/>
      <c r="DP131" s="67"/>
      <c r="DQ131" s="67"/>
      <c r="DR131" s="67"/>
      <c r="DS131" s="67"/>
      <c r="DT131" s="67"/>
      <c r="DU131" s="67"/>
      <c r="DV131" s="67"/>
      <c r="DW131" s="67"/>
      <c r="DX131" s="67"/>
      <c r="DY131" s="67"/>
      <c r="DZ131" s="67"/>
    </row>
    <row r="132" spans="1:131" s="48" customFormat="1" ht="26.25" customHeight="1" x14ac:dyDescent="0.2">
      <c r="A132" s="996" t="s">
        <v>29</v>
      </c>
      <c r="B132" s="997"/>
      <c r="C132" s="997"/>
      <c r="D132" s="997"/>
      <c r="E132" s="997"/>
      <c r="F132" s="997"/>
      <c r="G132" s="997"/>
      <c r="H132" s="997"/>
      <c r="I132" s="997"/>
      <c r="J132" s="997"/>
      <c r="K132" s="997"/>
      <c r="L132" s="997"/>
      <c r="M132" s="997"/>
      <c r="N132" s="997"/>
      <c r="O132" s="997"/>
      <c r="P132" s="997"/>
      <c r="Q132" s="997"/>
      <c r="R132" s="997"/>
      <c r="S132" s="997"/>
      <c r="T132" s="997"/>
      <c r="U132" s="997"/>
      <c r="V132" s="923" t="s">
        <v>511</v>
      </c>
      <c r="W132" s="923"/>
      <c r="X132" s="923"/>
      <c r="Y132" s="923"/>
      <c r="Z132" s="924"/>
      <c r="AA132" s="925">
        <v>6.6146978750000001</v>
      </c>
      <c r="AB132" s="926"/>
      <c r="AC132" s="926"/>
      <c r="AD132" s="926"/>
      <c r="AE132" s="927"/>
      <c r="AF132" s="928">
        <v>8.3347927039999998</v>
      </c>
      <c r="AG132" s="926"/>
      <c r="AH132" s="926"/>
      <c r="AI132" s="926"/>
      <c r="AJ132" s="927"/>
      <c r="AK132" s="928">
        <v>8.618155324</v>
      </c>
      <c r="AL132" s="926"/>
      <c r="AM132" s="926"/>
      <c r="AN132" s="926"/>
      <c r="AO132" s="927"/>
      <c r="AP132" s="843"/>
      <c r="AQ132" s="844"/>
      <c r="AR132" s="844"/>
      <c r="AS132" s="844"/>
      <c r="AT132" s="929"/>
      <c r="AU132" s="66"/>
      <c r="AV132" s="67"/>
      <c r="AW132" s="67"/>
      <c r="AX132" s="67"/>
      <c r="AY132" s="67"/>
      <c r="AZ132" s="67"/>
      <c r="BA132" s="67"/>
      <c r="BB132" s="67"/>
      <c r="BC132" s="67"/>
      <c r="BD132" s="67"/>
      <c r="BE132" s="67"/>
      <c r="BF132" s="67"/>
      <c r="BG132" s="67"/>
      <c r="BH132" s="67"/>
      <c r="BI132" s="67"/>
      <c r="BJ132" s="67"/>
      <c r="BK132" s="67"/>
      <c r="BL132" s="67"/>
      <c r="BM132" s="67"/>
      <c r="BN132" s="67"/>
      <c r="BO132" s="67"/>
      <c r="BP132" s="67"/>
      <c r="BQ132" s="67"/>
      <c r="BR132" s="67"/>
      <c r="BS132" s="67"/>
      <c r="BT132" s="67"/>
      <c r="BU132" s="67"/>
      <c r="BV132" s="67"/>
      <c r="BW132" s="67"/>
      <c r="BX132" s="67"/>
      <c r="BY132" s="67"/>
      <c r="BZ132" s="67"/>
      <c r="CA132" s="70"/>
      <c r="CB132" s="70"/>
      <c r="CC132" s="70"/>
      <c r="CD132" s="70"/>
      <c r="CE132" s="70"/>
      <c r="CF132" s="70"/>
      <c r="CG132" s="70"/>
      <c r="CH132" s="70"/>
      <c r="CI132" s="70"/>
      <c r="CJ132" s="70"/>
      <c r="CK132" s="70"/>
      <c r="CL132" s="70"/>
      <c r="CM132" s="70"/>
      <c r="CN132" s="70"/>
      <c r="CO132" s="70"/>
      <c r="CP132" s="70"/>
      <c r="CQ132" s="70"/>
      <c r="CR132" s="70"/>
      <c r="CS132" s="70"/>
      <c r="CT132" s="70"/>
      <c r="CU132" s="70"/>
      <c r="CV132" s="70"/>
      <c r="CW132" s="70"/>
      <c r="CX132" s="70"/>
      <c r="CY132" s="70"/>
      <c r="CZ132" s="70"/>
      <c r="DA132" s="70"/>
      <c r="DB132" s="70"/>
      <c r="DC132" s="70"/>
      <c r="DD132" s="70"/>
      <c r="DE132" s="70"/>
      <c r="DF132" s="70"/>
      <c r="DG132" s="70"/>
      <c r="DH132" s="70"/>
      <c r="DI132" s="70"/>
      <c r="DJ132" s="70"/>
      <c r="DK132" s="70"/>
      <c r="DL132" s="70"/>
      <c r="DM132" s="70"/>
      <c r="DN132" s="70"/>
      <c r="DO132" s="70"/>
      <c r="DP132" s="67"/>
      <c r="DQ132" s="67"/>
      <c r="DR132" s="67"/>
      <c r="DS132" s="67"/>
      <c r="DT132" s="67"/>
      <c r="DU132" s="67"/>
      <c r="DV132" s="67"/>
      <c r="DW132" s="67"/>
      <c r="DX132" s="67"/>
      <c r="DY132" s="67"/>
      <c r="DZ132" s="67"/>
    </row>
    <row r="133" spans="1:131" s="48" customFormat="1" ht="26.25" customHeight="1" x14ac:dyDescent="0.2">
      <c r="A133" s="998"/>
      <c r="B133" s="999"/>
      <c r="C133" s="999"/>
      <c r="D133" s="999"/>
      <c r="E133" s="999"/>
      <c r="F133" s="999"/>
      <c r="G133" s="999"/>
      <c r="H133" s="999"/>
      <c r="I133" s="999"/>
      <c r="J133" s="999"/>
      <c r="K133" s="999"/>
      <c r="L133" s="999"/>
      <c r="M133" s="999"/>
      <c r="N133" s="999"/>
      <c r="O133" s="999"/>
      <c r="P133" s="999"/>
      <c r="Q133" s="999"/>
      <c r="R133" s="999"/>
      <c r="S133" s="999"/>
      <c r="T133" s="999"/>
      <c r="U133" s="999"/>
      <c r="V133" s="930" t="s">
        <v>87</v>
      </c>
      <c r="W133" s="930"/>
      <c r="X133" s="930"/>
      <c r="Y133" s="930"/>
      <c r="Z133" s="931"/>
      <c r="AA133" s="932">
        <v>6.5</v>
      </c>
      <c r="AB133" s="933"/>
      <c r="AC133" s="933"/>
      <c r="AD133" s="933"/>
      <c r="AE133" s="934"/>
      <c r="AF133" s="932">
        <v>7.2</v>
      </c>
      <c r="AG133" s="933"/>
      <c r="AH133" s="933"/>
      <c r="AI133" s="933"/>
      <c r="AJ133" s="934"/>
      <c r="AK133" s="932">
        <v>7.8</v>
      </c>
      <c r="AL133" s="933"/>
      <c r="AM133" s="933"/>
      <c r="AN133" s="933"/>
      <c r="AO133" s="934"/>
      <c r="AP133" s="868"/>
      <c r="AQ133" s="869"/>
      <c r="AR133" s="869"/>
      <c r="AS133" s="869"/>
      <c r="AT133" s="935"/>
      <c r="AU133" s="67"/>
      <c r="AV133" s="67"/>
      <c r="AW133" s="67"/>
      <c r="AX133" s="67"/>
      <c r="AY133" s="67"/>
      <c r="AZ133" s="67"/>
      <c r="BA133" s="67"/>
      <c r="BB133" s="67"/>
      <c r="BC133" s="67"/>
      <c r="BD133" s="67"/>
      <c r="BE133" s="67"/>
      <c r="BF133" s="67"/>
      <c r="BG133" s="67"/>
      <c r="BH133" s="67"/>
      <c r="BI133" s="67"/>
      <c r="BJ133" s="67"/>
      <c r="BK133" s="67"/>
      <c r="BL133" s="67"/>
      <c r="BM133" s="67"/>
      <c r="BN133" s="70"/>
      <c r="BO133" s="70"/>
      <c r="BP133" s="70"/>
      <c r="BQ133" s="70"/>
      <c r="BR133" s="70"/>
      <c r="BS133" s="70"/>
      <c r="BT133" s="70"/>
      <c r="BU133" s="70"/>
      <c r="BV133" s="70"/>
      <c r="BW133" s="70"/>
      <c r="BX133" s="70"/>
      <c r="BY133" s="70"/>
      <c r="BZ133" s="70"/>
      <c r="CA133" s="70"/>
      <c r="CB133" s="70"/>
      <c r="CC133" s="70"/>
      <c r="CD133" s="70"/>
      <c r="CE133" s="70"/>
      <c r="CF133" s="70"/>
      <c r="CG133" s="70"/>
      <c r="CH133" s="70"/>
      <c r="CI133" s="70"/>
      <c r="CJ133" s="70"/>
      <c r="CK133" s="70"/>
      <c r="CL133" s="70"/>
      <c r="CM133" s="70"/>
      <c r="CN133" s="70"/>
      <c r="CO133" s="70"/>
      <c r="CP133" s="70"/>
      <c r="CQ133" s="70"/>
      <c r="CR133" s="70"/>
      <c r="CS133" s="70"/>
      <c r="CT133" s="70"/>
      <c r="CU133" s="70"/>
      <c r="CV133" s="70"/>
      <c r="CW133" s="70"/>
      <c r="CX133" s="70"/>
      <c r="CY133" s="70"/>
      <c r="CZ133" s="70"/>
      <c r="DA133" s="70"/>
      <c r="DB133" s="70"/>
      <c r="DC133" s="70"/>
      <c r="DD133" s="70"/>
      <c r="DE133" s="70"/>
      <c r="DF133" s="70"/>
      <c r="DG133" s="70"/>
      <c r="DH133" s="70"/>
      <c r="DI133" s="70"/>
      <c r="DJ133" s="70"/>
      <c r="DK133" s="70"/>
      <c r="DL133" s="70"/>
      <c r="DM133" s="70"/>
      <c r="DN133" s="70"/>
      <c r="DO133" s="70"/>
      <c r="DP133" s="67"/>
      <c r="DQ133" s="67"/>
      <c r="DR133" s="67"/>
      <c r="DS133" s="67"/>
      <c r="DT133" s="67"/>
      <c r="DU133" s="67"/>
      <c r="DV133" s="67"/>
      <c r="DW133" s="67"/>
      <c r="DX133" s="67"/>
      <c r="DY133" s="67"/>
      <c r="DZ133" s="67"/>
    </row>
    <row r="134" spans="1:131" ht="11.25" customHeight="1" x14ac:dyDescent="0.2">
      <c r="A134" s="61"/>
      <c r="B134" s="61"/>
      <c r="C134" s="61"/>
      <c r="D134" s="61"/>
      <c r="E134" s="61"/>
      <c r="F134" s="61"/>
      <c r="G134" s="61"/>
      <c r="H134" s="61"/>
      <c r="I134" s="61"/>
      <c r="J134" s="61"/>
      <c r="K134" s="61"/>
      <c r="L134" s="61"/>
      <c r="M134" s="61"/>
      <c r="N134" s="61"/>
      <c r="O134" s="61"/>
      <c r="P134" s="61"/>
      <c r="Q134" s="61"/>
      <c r="R134" s="61"/>
      <c r="S134" s="61"/>
      <c r="T134" s="61"/>
      <c r="U134" s="61"/>
      <c r="V134" s="61"/>
      <c r="W134" s="61"/>
      <c r="X134" s="61"/>
      <c r="Y134" s="61"/>
      <c r="Z134" s="61"/>
      <c r="AA134" s="61"/>
      <c r="AB134" s="61"/>
      <c r="AC134" s="61"/>
      <c r="AD134" s="61"/>
      <c r="AE134" s="61"/>
      <c r="AF134" s="61"/>
      <c r="AG134" s="61"/>
      <c r="AH134" s="61"/>
      <c r="AI134" s="61"/>
      <c r="AJ134" s="61"/>
      <c r="AK134" s="61"/>
      <c r="AL134" s="61"/>
      <c r="AM134" s="61"/>
      <c r="AN134" s="61"/>
      <c r="AO134" s="61"/>
      <c r="AP134" s="61"/>
      <c r="AQ134" s="61"/>
      <c r="AR134" s="61"/>
      <c r="AS134" s="61"/>
      <c r="AT134" s="61"/>
      <c r="AU134" s="67"/>
      <c r="AV134" s="67"/>
      <c r="AW134" s="67"/>
      <c r="AX134" s="67"/>
      <c r="AY134" s="67"/>
      <c r="AZ134" s="67"/>
      <c r="BA134" s="67"/>
      <c r="BB134" s="67"/>
      <c r="BC134" s="67"/>
      <c r="BD134" s="67"/>
      <c r="BE134" s="67"/>
      <c r="BF134" s="67"/>
      <c r="BG134" s="67"/>
      <c r="BH134" s="67"/>
      <c r="BI134" s="67"/>
      <c r="BJ134" s="67"/>
      <c r="BK134" s="67"/>
      <c r="BL134" s="67"/>
      <c r="BM134" s="67"/>
      <c r="BN134" s="70"/>
      <c r="BO134" s="70"/>
      <c r="BP134" s="70"/>
      <c r="BQ134" s="70"/>
      <c r="BR134" s="70"/>
      <c r="BS134" s="70"/>
      <c r="BT134" s="70"/>
      <c r="BU134" s="70"/>
      <c r="BV134" s="70"/>
      <c r="BW134" s="70"/>
      <c r="BX134" s="70"/>
      <c r="BY134" s="70"/>
      <c r="BZ134" s="70"/>
      <c r="CA134" s="70"/>
      <c r="CB134" s="70"/>
      <c r="CC134" s="70"/>
      <c r="CD134" s="70"/>
      <c r="CE134" s="70"/>
      <c r="CF134" s="70"/>
      <c r="CG134" s="70"/>
      <c r="CH134" s="70"/>
      <c r="CI134" s="70"/>
      <c r="CJ134" s="70"/>
      <c r="CK134" s="70"/>
      <c r="CL134" s="70"/>
      <c r="CM134" s="70"/>
      <c r="CN134" s="70"/>
      <c r="CO134" s="70"/>
      <c r="CP134" s="70"/>
      <c r="CQ134" s="70"/>
      <c r="CR134" s="70"/>
      <c r="CS134" s="70"/>
      <c r="CT134" s="70"/>
      <c r="CU134" s="70"/>
      <c r="CV134" s="70"/>
      <c r="CW134" s="70"/>
      <c r="CX134" s="70"/>
      <c r="CY134" s="70"/>
      <c r="CZ134" s="70"/>
      <c r="DA134" s="70"/>
      <c r="DB134" s="70"/>
      <c r="DC134" s="70"/>
      <c r="DD134" s="70"/>
      <c r="DE134" s="70"/>
      <c r="DF134" s="70"/>
      <c r="DG134" s="70"/>
      <c r="DH134" s="70"/>
      <c r="DI134" s="70"/>
      <c r="DJ134" s="70"/>
      <c r="DK134" s="70"/>
      <c r="DL134" s="70"/>
      <c r="DM134" s="70"/>
      <c r="DN134" s="70"/>
      <c r="DO134" s="70"/>
      <c r="DP134" s="67"/>
      <c r="DQ134" s="67"/>
      <c r="DR134" s="67"/>
      <c r="DS134" s="67"/>
      <c r="DT134" s="67"/>
      <c r="DU134" s="67"/>
      <c r="DV134" s="67"/>
      <c r="DW134" s="67"/>
      <c r="DX134" s="67"/>
      <c r="DY134" s="67"/>
      <c r="DZ134" s="67"/>
      <c r="EA134" s="48"/>
    </row>
    <row r="135" spans="1:131" ht="14" hidden="1" x14ac:dyDescent="0.2">
      <c r="AU135" s="61"/>
      <c r="AV135" s="61"/>
      <c r="AW135" s="61"/>
      <c r="AX135" s="61"/>
      <c r="AY135" s="61"/>
      <c r="AZ135" s="61"/>
      <c r="BA135" s="61"/>
      <c r="BB135" s="61"/>
      <c r="BC135" s="61"/>
      <c r="BD135" s="61"/>
      <c r="BE135" s="61"/>
      <c r="BF135" s="61"/>
      <c r="BG135" s="61"/>
      <c r="BH135" s="61"/>
      <c r="BI135" s="61"/>
      <c r="BJ135" s="61"/>
      <c r="BK135" s="61"/>
      <c r="BL135" s="61"/>
      <c r="BM135" s="61"/>
      <c r="BN135" s="61"/>
      <c r="BO135" s="61"/>
      <c r="BP135" s="61"/>
      <c r="BQ135" s="61"/>
      <c r="BR135" s="61"/>
      <c r="BS135" s="61"/>
      <c r="BT135" s="61"/>
      <c r="BU135" s="61"/>
      <c r="BV135" s="61"/>
      <c r="BW135" s="61"/>
      <c r="BX135" s="61"/>
      <c r="BY135" s="61"/>
      <c r="BZ135" s="61"/>
      <c r="CA135" s="61"/>
      <c r="CB135" s="61"/>
      <c r="CC135" s="61"/>
      <c r="CD135" s="61"/>
      <c r="CE135" s="61"/>
      <c r="CF135" s="61"/>
      <c r="CG135" s="61"/>
      <c r="CH135" s="61"/>
      <c r="CI135" s="61"/>
      <c r="CJ135" s="61"/>
      <c r="CK135" s="61"/>
      <c r="CL135" s="61"/>
      <c r="CM135" s="61"/>
      <c r="CN135" s="61"/>
      <c r="CO135" s="61"/>
      <c r="CP135" s="61"/>
      <c r="CQ135" s="61"/>
      <c r="CR135" s="61"/>
      <c r="CS135" s="61"/>
      <c r="CT135" s="61"/>
      <c r="CU135" s="61"/>
      <c r="CV135" s="61"/>
      <c r="CW135" s="61"/>
      <c r="CX135" s="61"/>
      <c r="CY135" s="61"/>
      <c r="CZ135" s="61"/>
      <c r="DA135" s="61"/>
      <c r="DB135" s="61"/>
      <c r="DC135" s="61"/>
      <c r="DD135" s="61"/>
      <c r="DE135" s="61"/>
      <c r="DF135" s="61"/>
      <c r="DG135" s="61"/>
      <c r="DH135" s="61"/>
      <c r="DI135" s="61"/>
      <c r="DJ135" s="61"/>
      <c r="DK135" s="61"/>
      <c r="DL135" s="61"/>
      <c r="DM135" s="61"/>
      <c r="DN135" s="61"/>
      <c r="DO135" s="61"/>
      <c r="DP135" s="61"/>
      <c r="DQ135" s="61"/>
      <c r="DR135" s="61"/>
      <c r="DS135" s="61"/>
      <c r="DT135" s="61"/>
      <c r="DU135" s="61"/>
      <c r="DV135" s="61"/>
      <c r="DW135" s="61"/>
      <c r="DX135" s="61"/>
      <c r="DY135" s="61"/>
      <c r="DZ135" s="61"/>
    </row>
  </sheetData>
  <sheetProtection algorithmName="SHA-512" hashValue="IFFjucW/SG76HO/S+70A29Zi3RgSPhmbT+nhByLtEytvy+4V+FXNt3jZaFmavY8JaUakUP48NHUY2r65bohEvA==" saltValue="xeGzYF4efLFzY6lHNdKwSw==" spinCount="100000" sheet="1" objects="1" scenarios="1" formatRows="0"/>
  <mergeCells count="2035">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112:B116"/>
    <mergeCell ref="A132:U133"/>
    <mergeCell ref="A119:B1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K125:CO128"/>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K120:CO124"/>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AU120:AY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AU110:AY119"/>
    <mergeCell ref="CK110:CL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s>
  <phoneticPr fontId="6"/>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28" zoomScaleNormal="85" zoomScaleSheetLayoutView="100" workbookViewId="0">
      <selection activeCell="C4" sqref="C4"/>
    </sheetView>
  </sheetViews>
  <sheetFormatPr defaultColWidth="0" defaultRowHeight="13.5" customHeight="1" zeroHeight="1" x14ac:dyDescent="0.2"/>
  <cols>
    <col min="1" max="120" width="2.81640625" style="77" customWidth="1"/>
    <col min="121" max="121" width="0" style="78" hidden="1" customWidth="1"/>
    <col min="122" max="122" width="9" style="78" hidden="1" customWidth="1"/>
    <col min="123" max="16384" width="9" style="78" hidden="1"/>
  </cols>
  <sheetData>
    <row r="1" spans="1:120" ht="13"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78"/>
    </row>
    <row r="17" spans="119:120" ht="13" x14ac:dyDescent="0.2">
      <c r="DP17" s="78"/>
    </row>
    <row r="18" spans="119:120" ht="13" x14ac:dyDescent="0.2"/>
    <row r="19" spans="119:120" ht="13" x14ac:dyDescent="0.2"/>
    <row r="20" spans="119:120" ht="13" x14ac:dyDescent="0.2">
      <c r="DO20" s="78"/>
      <c r="DP20" s="78"/>
    </row>
    <row r="21" spans="119:120" ht="13" x14ac:dyDescent="0.2">
      <c r="DP21" s="78"/>
    </row>
    <row r="22" spans="119:120" ht="13" x14ac:dyDescent="0.2"/>
    <row r="23" spans="119:120" ht="13" x14ac:dyDescent="0.2">
      <c r="DO23" s="78"/>
      <c r="DP23" s="78"/>
    </row>
    <row r="24" spans="119:120" ht="13" x14ac:dyDescent="0.2">
      <c r="DP24" s="78"/>
    </row>
    <row r="25" spans="119:120" ht="13" x14ac:dyDescent="0.2">
      <c r="DP25" s="78"/>
    </row>
    <row r="26" spans="119:120" ht="13" x14ac:dyDescent="0.2">
      <c r="DO26" s="78"/>
      <c r="DP26" s="78"/>
    </row>
    <row r="27" spans="119:120" ht="13" x14ac:dyDescent="0.2"/>
    <row r="28" spans="119:120" ht="13" x14ac:dyDescent="0.2">
      <c r="DO28" s="78"/>
      <c r="DP28" s="78"/>
    </row>
    <row r="29" spans="119:120" ht="13" x14ac:dyDescent="0.2">
      <c r="DP29" s="78"/>
    </row>
    <row r="30" spans="119:120" ht="13" x14ac:dyDescent="0.2"/>
    <row r="31" spans="119:120" ht="13" x14ac:dyDescent="0.2">
      <c r="DO31" s="78"/>
      <c r="DP31" s="78"/>
    </row>
    <row r="32" spans="119:120" ht="13" x14ac:dyDescent="0.2"/>
    <row r="33" spans="98:120" ht="13" x14ac:dyDescent="0.2">
      <c r="DO33" s="78"/>
      <c r="DP33" s="78"/>
    </row>
    <row r="34" spans="98:120" ht="13" x14ac:dyDescent="0.2">
      <c r="DM34" s="78"/>
    </row>
    <row r="35" spans="98:120" ht="13" x14ac:dyDescent="0.2">
      <c r="CT35" s="78"/>
      <c r="CU35" s="78"/>
      <c r="CV35" s="78"/>
      <c r="CY35" s="78"/>
      <c r="CZ35" s="78"/>
      <c r="DA35" s="78"/>
      <c r="DD35" s="78"/>
      <c r="DE35" s="78"/>
      <c r="DF35" s="78"/>
      <c r="DI35" s="78"/>
      <c r="DJ35" s="78"/>
      <c r="DK35" s="78"/>
      <c r="DM35" s="78"/>
      <c r="DN35" s="78"/>
      <c r="DO35" s="78"/>
      <c r="DP35" s="78"/>
    </row>
    <row r="36" spans="98:120" ht="13" x14ac:dyDescent="0.2"/>
    <row r="37" spans="98:120" ht="13" x14ac:dyDescent="0.2">
      <c r="CW37" s="78"/>
      <c r="DB37" s="78"/>
      <c r="DG37" s="78"/>
      <c r="DL37" s="78"/>
      <c r="DP37" s="78"/>
    </row>
    <row r="38" spans="98:120" ht="13" x14ac:dyDescent="0.2">
      <c r="CT38" s="78"/>
      <c r="CU38" s="78"/>
      <c r="CV38" s="78"/>
      <c r="CW38" s="78"/>
      <c r="CY38" s="78"/>
      <c r="CZ38" s="78"/>
      <c r="DA38" s="78"/>
      <c r="DB38" s="78"/>
      <c r="DD38" s="78"/>
      <c r="DE38" s="78"/>
      <c r="DF38" s="78"/>
      <c r="DG38" s="78"/>
      <c r="DI38" s="78"/>
      <c r="DJ38" s="78"/>
      <c r="DK38" s="78"/>
      <c r="DL38" s="78"/>
      <c r="DN38" s="78"/>
      <c r="DO38" s="78"/>
      <c r="DP38" s="78"/>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78"/>
      <c r="DO49" s="78"/>
      <c r="DP49" s="78"/>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78"/>
      <c r="CS63" s="78"/>
      <c r="CX63" s="78"/>
      <c r="DC63" s="78"/>
      <c r="DH63" s="78"/>
    </row>
    <row r="64" spans="22:120" ht="13" x14ac:dyDescent="0.2">
      <c r="V64" s="78"/>
    </row>
    <row r="65" spans="15:120" ht="13" x14ac:dyDescent="0.2">
      <c r="X65" s="78"/>
      <c r="Z65" s="78"/>
      <c r="AA65" s="78"/>
      <c r="AB65" s="78"/>
      <c r="AC65" s="78"/>
      <c r="AD65" s="78"/>
      <c r="AE65" s="78"/>
      <c r="AF65" s="78"/>
      <c r="AG65" s="78"/>
      <c r="AH65" s="78"/>
      <c r="AI65" s="78"/>
      <c r="AJ65" s="78"/>
      <c r="AK65" s="78"/>
      <c r="AL65" s="78"/>
      <c r="AM65" s="78"/>
      <c r="AN65" s="78"/>
      <c r="AO65" s="78"/>
      <c r="AP65" s="78"/>
      <c r="AQ65" s="78"/>
      <c r="AR65" s="78"/>
      <c r="AS65" s="78"/>
      <c r="AT65" s="78"/>
      <c r="AU65" s="78"/>
      <c r="AV65" s="78"/>
      <c r="AW65" s="78"/>
      <c r="AX65" s="78"/>
      <c r="AY65" s="78"/>
      <c r="AZ65" s="78"/>
      <c r="BA65" s="78"/>
      <c r="BB65" s="78"/>
      <c r="BC65" s="78"/>
      <c r="BD65" s="78"/>
      <c r="BE65" s="78"/>
      <c r="BF65" s="78"/>
      <c r="BG65" s="78"/>
      <c r="BH65" s="78"/>
      <c r="BI65" s="78"/>
      <c r="BJ65" s="78"/>
      <c r="BK65" s="78"/>
      <c r="BL65" s="78"/>
      <c r="BM65" s="78"/>
      <c r="BN65" s="78"/>
      <c r="BO65" s="78"/>
      <c r="BP65" s="78"/>
      <c r="BQ65" s="78"/>
      <c r="BR65" s="78"/>
      <c r="BS65" s="78"/>
      <c r="BT65" s="78"/>
      <c r="BU65" s="78"/>
      <c r="BV65" s="78"/>
      <c r="BW65" s="78"/>
      <c r="BX65" s="78"/>
      <c r="BY65" s="78"/>
      <c r="BZ65" s="78"/>
      <c r="CA65" s="78"/>
      <c r="CB65" s="78"/>
      <c r="CC65" s="78"/>
      <c r="CD65" s="78"/>
      <c r="CE65" s="78"/>
      <c r="CF65" s="78"/>
      <c r="CG65" s="78"/>
      <c r="CH65" s="78"/>
      <c r="CI65" s="78"/>
      <c r="CJ65" s="78"/>
      <c r="CK65" s="78"/>
      <c r="CL65" s="78"/>
      <c r="CM65" s="78"/>
      <c r="CN65" s="78"/>
      <c r="CO65" s="78"/>
      <c r="CP65" s="78"/>
      <c r="CQ65" s="78"/>
      <c r="CR65" s="78"/>
      <c r="CU65" s="78"/>
      <c r="CZ65" s="78"/>
      <c r="DE65" s="78"/>
      <c r="DJ65" s="78"/>
    </row>
    <row r="66" spans="15:120" ht="13" x14ac:dyDescent="0.2">
      <c r="Q66" s="78"/>
      <c r="S66" s="78"/>
      <c r="U66" s="78"/>
      <c r="DM66" s="78"/>
    </row>
    <row r="67" spans="15:120" ht="13" x14ac:dyDescent="0.2">
      <c r="O67" s="78"/>
      <c r="P67" s="78"/>
      <c r="R67" s="78"/>
      <c r="T67" s="78"/>
      <c r="Y67" s="78"/>
      <c r="CT67" s="78"/>
      <c r="CV67" s="78"/>
      <c r="CW67" s="78"/>
      <c r="CY67" s="78"/>
      <c r="DA67" s="78"/>
      <c r="DB67" s="78"/>
      <c r="DD67" s="78"/>
      <c r="DF67" s="78"/>
      <c r="DG67" s="78"/>
      <c r="DI67" s="78"/>
      <c r="DK67" s="78"/>
      <c r="DL67" s="78"/>
      <c r="DN67" s="78"/>
      <c r="DO67" s="78"/>
      <c r="DP67" s="78"/>
    </row>
    <row r="68" spans="15:120" ht="13" x14ac:dyDescent="0.2"/>
    <row r="69" spans="15:120" ht="13" x14ac:dyDescent="0.2"/>
    <row r="70" spans="15:120" ht="13" x14ac:dyDescent="0.2"/>
    <row r="71" spans="15:120" ht="13" x14ac:dyDescent="0.2"/>
    <row r="72" spans="15:120" ht="13" x14ac:dyDescent="0.2">
      <c r="DP72" s="78"/>
    </row>
    <row r="73" spans="15:120" ht="13" x14ac:dyDescent="0.2">
      <c r="DP73" s="78"/>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78"/>
      <c r="CX96" s="78"/>
      <c r="DC96" s="78"/>
      <c r="DH96" s="78"/>
    </row>
    <row r="97" spans="24:120" ht="13" x14ac:dyDescent="0.2">
      <c r="CS97" s="78"/>
      <c r="CX97" s="78"/>
      <c r="DC97" s="78"/>
      <c r="DH97" s="78"/>
      <c r="DP97" s="77" t="s">
        <v>101</v>
      </c>
    </row>
    <row r="98" spans="24:120" ht="13" hidden="1" x14ac:dyDescent="0.2">
      <c r="CS98" s="78"/>
      <c r="CX98" s="78"/>
      <c r="DC98" s="78"/>
      <c r="DH98" s="78"/>
    </row>
    <row r="99" spans="24:120" ht="13" hidden="1" x14ac:dyDescent="0.2">
      <c r="CS99" s="78"/>
      <c r="CX99" s="78"/>
      <c r="DC99" s="78"/>
      <c r="DH99" s="78"/>
    </row>
    <row r="101" spans="24:120" ht="12" hidden="1" customHeight="1" x14ac:dyDescent="0.2">
      <c r="X101" s="78"/>
      <c r="Y101" s="78"/>
      <c r="Z101" s="78"/>
      <c r="AA101" s="78"/>
      <c r="AB101" s="78"/>
      <c r="AC101" s="78"/>
      <c r="AD101" s="78"/>
      <c r="AE101" s="78"/>
      <c r="AF101" s="78"/>
      <c r="AG101" s="78"/>
      <c r="AH101" s="78"/>
      <c r="AI101" s="78"/>
      <c r="AJ101" s="78"/>
      <c r="AK101" s="78"/>
      <c r="AL101" s="78"/>
      <c r="AM101" s="78"/>
      <c r="AN101" s="78"/>
      <c r="AO101" s="78"/>
      <c r="AP101" s="78"/>
      <c r="AQ101" s="78"/>
      <c r="AR101" s="78"/>
      <c r="AS101" s="78"/>
      <c r="AT101" s="78"/>
      <c r="AU101" s="78"/>
      <c r="AV101" s="78"/>
      <c r="AW101" s="78"/>
      <c r="AX101" s="78"/>
      <c r="AY101" s="78"/>
      <c r="AZ101" s="78"/>
      <c r="BA101" s="78"/>
      <c r="BB101" s="78"/>
      <c r="BC101" s="78"/>
      <c r="BD101" s="78"/>
      <c r="BE101" s="78"/>
      <c r="BF101" s="78"/>
      <c r="BG101" s="78"/>
      <c r="BH101" s="78"/>
      <c r="BI101" s="78"/>
      <c r="BJ101" s="78"/>
      <c r="BK101" s="78"/>
      <c r="BL101" s="78"/>
      <c r="BM101" s="78"/>
      <c r="BN101" s="78"/>
      <c r="BO101" s="78"/>
      <c r="BP101" s="78"/>
      <c r="BQ101" s="78"/>
      <c r="BR101" s="78"/>
      <c r="BS101" s="78"/>
      <c r="BT101" s="78"/>
      <c r="BU101" s="78"/>
      <c r="BV101" s="78"/>
      <c r="BW101" s="78"/>
      <c r="BX101" s="78"/>
      <c r="BY101" s="78"/>
      <c r="BZ101" s="78"/>
      <c r="CA101" s="78"/>
      <c r="CB101" s="78"/>
      <c r="CC101" s="78"/>
      <c r="CD101" s="78"/>
      <c r="CE101" s="78"/>
      <c r="CF101" s="78"/>
      <c r="CG101" s="78"/>
      <c r="CH101" s="78"/>
      <c r="CI101" s="78"/>
      <c r="CJ101" s="78"/>
      <c r="CK101" s="78"/>
      <c r="CL101" s="78"/>
      <c r="CM101" s="78"/>
      <c r="CN101" s="78"/>
      <c r="CO101" s="78"/>
      <c r="CP101" s="78"/>
      <c r="CQ101" s="78"/>
      <c r="CR101" s="78"/>
      <c r="CU101" s="78"/>
      <c r="CZ101" s="78"/>
      <c r="DE101" s="78"/>
      <c r="DJ101" s="78"/>
    </row>
    <row r="102" spans="24:120" ht="1.5" hidden="1" customHeight="1" x14ac:dyDescent="0.2">
      <c r="CU102" s="78"/>
      <c r="CZ102" s="78"/>
      <c r="DE102" s="78"/>
      <c r="DJ102" s="78"/>
      <c r="DM102" s="78"/>
    </row>
    <row r="103" spans="24:120" ht="13" hidden="1" x14ac:dyDescent="0.2">
      <c r="CT103" s="78"/>
      <c r="CV103" s="78"/>
      <c r="CW103" s="78"/>
      <c r="CY103" s="78"/>
      <c r="DA103" s="78"/>
      <c r="DB103" s="78"/>
      <c r="DD103" s="78"/>
      <c r="DF103" s="78"/>
      <c r="DG103" s="78"/>
      <c r="DI103" s="78"/>
      <c r="DK103" s="78"/>
      <c r="DL103" s="78"/>
      <c r="DM103" s="78"/>
      <c r="DN103" s="78"/>
      <c r="DO103" s="78"/>
      <c r="DP103" s="78"/>
    </row>
    <row r="104" spans="24:120" ht="13" hidden="1" x14ac:dyDescent="0.2">
      <c r="CV104" s="78"/>
      <c r="CW104" s="78"/>
      <c r="DA104" s="78"/>
      <c r="DB104" s="78"/>
      <c r="DF104" s="78"/>
      <c r="DG104" s="78"/>
      <c r="DK104" s="78"/>
      <c r="DL104" s="78"/>
      <c r="DN104" s="78"/>
      <c r="DO104" s="78"/>
      <c r="DP104" s="78"/>
    </row>
    <row r="105" spans="24:120" ht="12.75" hidden="1" customHeight="1" x14ac:dyDescent="0.2"/>
  </sheetData>
  <sheetProtection algorithmName="SHA-512" hashValue="qWkqOG0D3EcidGtIjkf/ItJ0SHYwo5N3isQgdIVHOZKQCTV/CGbFVeYXTldx2ZWEEgj07d9EUMsx2E4frlSquA==" saltValue="GKaO+j8Up/+ItHVe1coO4Q==" spinCount="100000" sheet="1" objects="1" scenarios="1"/>
  <phoneticPr fontId="6"/>
  <printOptions horizontalCentered="1" verticalCentered="1"/>
  <pageMargins left="0" right="0" top="0" bottom="0" header="0" footer="0"/>
  <pageSetup paperSize="9" scale="4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2"/>
  <cols>
    <col min="1" max="116" width="2.6328125" style="77" customWidth="1"/>
    <col min="117" max="117" width="9" style="78" hidden="1" customWidth="1"/>
    <col min="118" max="16384" width="9" style="78" hidden="1"/>
  </cols>
  <sheetData>
    <row r="1" spans="2:116" ht="13"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row>
    <row r="2" spans="2:116" ht="13" x14ac:dyDescent="0.2"/>
    <row r="3" spans="2:116" ht="13" x14ac:dyDescent="0.2"/>
    <row r="4" spans="2:116" ht="13" x14ac:dyDescent="0.2">
      <c r="R4" s="78"/>
      <c r="S4" s="78"/>
      <c r="T4" s="78"/>
      <c r="U4" s="78"/>
      <c r="V4" s="78"/>
      <c r="W4" s="78"/>
      <c r="X4" s="78"/>
      <c r="Y4" s="78"/>
      <c r="Z4" s="78"/>
      <c r="AA4" s="78"/>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c r="BF4" s="78"/>
      <c r="BG4" s="78"/>
      <c r="BH4" s="78"/>
      <c r="BI4" s="78"/>
      <c r="BJ4" s="78"/>
      <c r="BK4" s="78"/>
      <c r="BL4" s="78"/>
      <c r="BM4" s="78"/>
      <c r="BN4" s="78"/>
      <c r="BO4" s="78"/>
      <c r="BP4" s="78"/>
      <c r="BQ4" s="78"/>
      <c r="BR4" s="78"/>
      <c r="BS4" s="78"/>
      <c r="BT4" s="78"/>
      <c r="BU4" s="78"/>
      <c r="BV4" s="78"/>
      <c r="BW4" s="78"/>
      <c r="BX4" s="78"/>
      <c r="BY4" s="78"/>
      <c r="BZ4" s="78"/>
      <c r="CA4" s="78"/>
      <c r="CB4" s="78"/>
      <c r="CC4" s="78"/>
      <c r="CD4" s="78"/>
      <c r="CE4" s="78"/>
      <c r="CF4" s="78"/>
      <c r="CG4" s="78"/>
      <c r="CH4" s="78"/>
      <c r="CI4" s="78"/>
      <c r="CJ4" s="78"/>
      <c r="CK4" s="78"/>
      <c r="CL4" s="78"/>
      <c r="CM4" s="78"/>
      <c r="CN4" s="78"/>
      <c r="CO4" s="78"/>
      <c r="CP4" s="78"/>
      <c r="CQ4" s="78"/>
      <c r="CR4" s="78"/>
      <c r="CS4" s="78"/>
      <c r="CT4" s="78"/>
      <c r="CU4" s="78"/>
      <c r="CV4" s="78"/>
      <c r="CW4" s="78"/>
      <c r="CX4" s="78"/>
      <c r="CY4" s="78"/>
      <c r="CZ4" s="78"/>
      <c r="DA4" s="78"/>
      <c r="DB4" s="78"/>
      <c r="DC4" s="78"/>
      <c r="DD4" s="78"/>
      <c r="DE4" s="78"/>
      <c r="DF4" s="78"/>
      <c r="DG4" s="78"/>
      <c r="DH4" s="78"/>
      <c r="DI4" s="78"/>
      <c r="DJ4" s="78"/>
      <c r="DK4" s="78"/>
      <c r="DL4" s="78"/>
    </row>
    <row r="5" spans="2:116" ht="13" x14ac:dyDescent="0.2">
      <c r="R5" s="78"/>
      <c r="S5" s="78"/>
      <c r="T5" s="78"/>
      <c r="U5" s="78"/>
      <c r="V5" s="78"/>
      <c r="W5" s="78"/>
      <c r="X5" s="78"/>
      <c r="Y5" s="78"/>
      <c r="Z5" s="78"/>
      <c r="AA5" s="78"/>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c r="BF5" s="78"/>
      <c r="BG5" s="78"/>
      <c r="BH5" s="78"/>
      <c r="BI5" s="78"/>
      <c r="BJ5" s="78"/>
      <c r="BK5" s="78"/>
      <c r="BL5" s="78"/>
      <c r="BM5" s="78"/>
      <c r="BN5" s="78"/>
      <c r="BO5" s="78"/>
      <c r="BP5" s="78"/>
      <c r="BQ5" s="78"/>
      <c r="BR5" s="78"/>
      <c r="BS5" s="78"/>
      <c r="BT5" s="78"/>
      <c r="BU5" s="78"/>
      <c r="BV5" s="78"/>
      <c r="BW5" s="78"/>
      <c r="BX5" s="78"/>
      <c r="BY5" s="78"/>
      <c r="BZ5" s="78"/>
      <c r="CA5" s="78"/>
      <c r="CB5" s="78"/>
      <c r="CC5" s="78"/>
      <c r="CD5" s="78"/>
      <c r="CE5" s="78"/>
      <c r="CF5" s="78"/>
      <c r="CG5" s="78"/>
      <c r="CH5" s="78"/>
      <c r="CI5" s="78"/>
      <c r="CJ5" s="78"/>
      <c r="CK5" s="78"/>
      <c r="CL5" s="78"/>
      <c r="CM5" s="78"/>
      <c r="CN5" s="78"/>
      <c r="CO5" s="78"/>
      <c r="CP5" s="78"/>
      <c r="CQ5" s="78"/>
      <c r="CR5" s="78"/>
      <c r="CS5" s="78"/>
      <c r="CT5" s="78"/>
      <c r="CU5" s="78"/>
      <c r="CV5" s="78"/>
      <c r="CW5" s="78"/>
      <c r="CX5" s="78"/>
      <c r="CY5" s="78"/>
      <c r="CZ5" s="78"/>
      <c r="DA5" s="78"/>
      <c r="DB5" s="78"/>
      <c r="DC5" s="78"/>
      <c r="DD5" s="78"/>
      <c r="DE5" s="78"/>
      <c r="DF5" s="78"/>
      <c r="DG5" s="78"/>
      <c r="DH5" s="78"/>
      <c r="DI5" s="78"/>
      <c r="DJ5" s="78"/>
      <c r="DK5" s="78"/>
      <c r="DL5" s="78"/>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78"/>
      <c r="J18" s="78"/>
      <c r="K18" s="78"/>
      <c r="L18" s="78"/>
      <c r="M18" s="78"/>
      <c r="N18" s="78"/>
      <c r="O18" s="78"/>
      <c r="P18" s="78"/>
      <c r="Q18" s="78"/>
      <c r="R18" s="78"/>
      <c r="S18" s="78"/>
      <c r="T18" s="78"/>
      <c r="U18" s="78"/>
      <c r="V18" s="78"/>
      <c r="W18" s="78"/>
      <c r="X18" s="78"/>
      <c r="Y18" s="78"/>
      <c r="Z18" s="78"/>
      <c r="AA18" s="78"/>
      <c r="AB18" s="78"/>
      <c r="AC18" s="78"/>
      <c r="AD18" s="78"/>
      <c r="AE18" s="78"/>
      <c r="AF18" s="78"/>
      <c r="AG18" s="78"/>
      <c r="AH18" s="78"/>
      <c r="AI18" s="78"/>
      <c r="AJ18" s="78"/>
      <c r="AK18" s="78"/>
      <c r="AL18" s="78"/>
      <c r="AM18" s="78"/>
      <c r="AN18" s="78"/>
      <c r="AO18" s="78"/>
      <c r="AP18" s="78"/>
      <c r="AQ18" s="78"/>
      <c r="AR18" s="78"/>
      <c r="AS18" s="78"/>
      <c r="AT18" s="78"/>
      <c r="AU18" s="78"/>
      <c r="AV18" s="78"/>
      <c r="AW18" s="78"/>
      <c r="AX18" s="78"/>
      <c r="AY18" s="78"/>
      <c r="AZ18" s="78"/>
      <c r="BA18" s="78"/>
      <c r="BB18" s="78"/>
      <c r="BC18" s="78"/>
      <c r="BD18" s="78"/>
      <c r="BE18" s="78"/>
      <c r="BF18" s="78"/>
      <c r="BG18" s="78"/>
      <c r="BH18" s="78"/>
      <c r="BI18" s="78"/>
      <c r="BJ18" s="78"/>
      <c r="BK18" s="78"/>
      <c r="BL18" s="78"/>
      <c r="BM18" s="78"/>
      <c r="BN18" s="78"/>
      <c r="BO18" s="78"/>
      <c r="BP18" s="78"/>
      <c r="BQ18" s="78"/>
      <c r="BR18" s="78"/>
      <c r="BS18" s="78"/>
      <c r="BT18" s="78"/>
      <c r="BU18" s="78"/>
      <c r="BV18" s="78"/>
      <c r="BW18" s="78"/>
      <c r="BX18" s="78"/>
      <c r="BY18" s="78"/>
      <c r="BZ18" s="78"/>
      <c r="CA18" s="78"/>
      <c r="CB18" s="78"/>
      <c r="CC18" s="78"/>
      <c r="CD18" s="78"/>
      <c r="CE18" s="78"/>
      <c r="CF18" s="78"/>
      <c r="CG18" s="78"/>
      <c r="CH18" s="78"/>
      <c r="CI18" s="78"/>
      <c r="CJ18" s="78"/>
      <c r="CK18" s="78"/>
      <c r="CL18" s="78"/>
      <c r="CM18" s="78"/>
      <c r="CN18" s="78"/>
      <c r="CO18" s="78"/>
      <c r="CP18" s="78"/>
      <c r="CQ18" s="78"/>
      <c r="CR18" s="78"/>
      <c r="CS18" s="78"/>
      <c r="CT18" s="78"/>
      <c r="CU18" s="78"/>
      <c r="CV18" s="78"/>
      <c r="CW18" s="78"/>
      <c r="CX18" s="78"/>
      <c r="CY18" s="78"/>
      <c r="CZ18" s="78"/>
      <c r="DA18" s="78"/>
      <c r="DB18" s="78"/>
      <c r="DC18" s="78"/>
      <c r="DD18" s="78"/>
      <c r="DE18" s="78"/>
      <c r="DF18" s="78"/>
      <c r="DG18" s="78"/>
      <c r="DH18" s="78"/>
      <c r="DI18" s="78"/>
      <c r="DJ18" s="78"/>
      <c r="DK18" s="78"/>
      <c r="DL18" s="78"/>
    </row>
    <row r="19" spans="9:116" ht="13" x14ac:dyDescent="0.2"/>
    <row r="20" spans="9:116" ht="13" x14ac:dyDescent="0.2"/>
    <row r="21" spans="9:116" ht="13" x14ac:dyDescent="0.2">
      <c r="DL21" s="78"/>
    </row>
    <row r="22" spans="9:116" ht="13" x14ac:dyDescent="0.2">
      <c r="DI22" s="78"/>
      <c r="DJ22" s="78"/>
      <c r="DK22" s="78"/>
      <c r="DL22" s="78"/>
    </row>
    <row r="23" spans="9:116" ht="13" x14ac:dyDescent="0.2">
      <c r="CY23" s="78"/>
      <c r="CZ23" s="78"/>
      <c r="DA23" s="78"/>
      <c r="DB23" s="78"/>
      <c r="DC23" s="78"/>
      <c r="DD23" s="78"/>
      <c r="DE23" s="78"/>
      <c r="DF23" s="78"/>
      <c r="DG23" s="78"/>
      <c r="DH23" s="78"/>
      <c r="DI23" s="78"/>
      <c r="DJ23" s="78"/>
      <c r="DK23" s="78"/>
      <c r="DL23" s="78"/>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78"/>
      <c r="DA35" s="78"/>
      <c r="DB35" s="78"/>
      <c r="DC35" s="78"/>
      <c r="DD35" s="78"/>
      <c r="DE35" s="78"/>
      <c r="DF35" s="78"/>
      <c r="DG35" s="78"/>
      <c r="DH35" s="78"/>
      <c r="DI35" s="78"/>
      <c r="DJ35" s="78"/>
      <c r="DK35" s="78"/>
      <c r="DL35" s="78"/>
    </row>
    <row r="36" spans="15:116" ht="13" x14ac:dyDescent="0.2"/>
    <row r="37" spans="15:116" ht="13" x14ac:dyDescent="0.2">
      <c r="DL37" s="78"/>
    </row>
    <row r="38" spans="15:116" ht="13" x14ac:dyDescent="0.2">
      <c r="DI38" s="78"/>
      <c r="DJ38" s="78"/>
      <c r="DK38" s="78"/>
      <c r="DL38" s="78"/>
    </row>
    <row r="39" spans="15:116" ht="13" x14ac:dyDescent="0.2"/>
    <row r="40" spans="15:116" ht="13" x14ac:dyDescent="0.2"/>
    <row r="41" spans="15:116" ht="13" x14ac:dyDescent="0.2"/>
    <row r="42" spans="15:116" ht="13" x14ac:dyDescent="0.2"/>
    <row r="43" spans="15:116" ht="13" x14ac:dyDescent="0.2">
      <c r="O43" s="78"/>
      <c r="P43" s="78"/>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E43" s="78"/>
      <c r="DF43" s="78"/>
      <c r="DG43" s="78"/>
      <c r="DH43" s="78"/>
      <c r="DI43" s="78"/>
      <c r="DJ43" s="78"/>
      <c r="DK43" s="78"/>
      <c r="DL43" s="78"/>
    </row>
    <row r="44" spans="15:116" ht="13" x14ac:dyDescent="0.2">
      <c r="DL44" s="78"/>
    </row>
    <row r="45" spans="15:116" ht="13" x14ac:dyDescent="0.2"/>
    <row r="46" spans="15:116" ht="13" x14ac:dyDescent="0.2">
      <c r="DA46" s="78"/>
      <c r="DB46" s="78"/>
      <c r="DC46" s="78"/>
      <c r="DD46" s="78"/>
      <c r="DE46" s="78"/>
      <c r="DF46" s="78"/>
      <c r="DG46" s="78"/>
      <c r="DH46" s="78"/>
      <c r="DI46" s="78"/>
      <c r="DJ46" s="78"/>
      <c r="DK46" s="78"/>
      <c r="DL46" s="78"/>
    </row>
    <row r="47" spans="15:116" ht="13" x14ac:dyDescent="0.2"/>
    <row r="48" spans="15:116" ht="13" x14ac:dyDescent="0.2"/>
    <row r="49" spans="104:116" ht="13" x14ac:dyDescent="0.2"/>
    <row r="50" spans="104:116" ht="13" x14ac:dyDescent="0.2">
      <c r="CZ50" s="78"/>
      <c r="DA50" s="78"/>
      <c r="DB50" s="78"/>
      <c r="DC50" s="78"/>
      <c r="DD50" s="78"/>
      <c r="DE50" s="78"/>
      <c r="DF50" s="78"/>
      <c r="DG50" s="78"/>
      <c r="DH50" s="78"/>
      <c r="DI50" s="78"/>
      <c r="DJ50" s="78"/>
      <c r="DK50" s="78"/>
      <c r="DL50" s="78"/>
    </row>
    <row r="51" spans="104:116" ht="13" x14ac:dyDescent="0.2"/>
    <row r="52" spans="104:116" ht="13" x14ac:dyDescent="0.2"/>
    <row r="53" spans="104:116" ht="13" x14ac:dyDescent="0.2">
      <c r="DL53" s="78"/>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78"/>
      <c r="DD67" s="78"/>
      <c r="DE67" s="78"/>
      <c r="DF67" s="78"/>
      <c r="DG67" s="78"/>
      <c r="DH67" s="78"/>
      <c r="DI67" s="78"/>
      <c r="DJ67" s="78"/>
      <c r="DK67" s="78"/>
      <c r="DL67" s="78"/>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N/JWtCLXCA3GHgso78tYDVmvD2VRPfbr/1BRsJLYwuMS+02vrq7swXh+NRqMWu+ZFpmGswQ3jtnhkwhXdUFleg==" saltValue="p5Z/1RP/HS3ngZyR9uabFw==" spinCount="100000" sheet="1" objects="1" scenarios="1"/>
  <phoneticPr fontId="6"/>
  <printOptions horizontalCentered="1" verticalCentered="1"/>
  <pageMargins left="0" right="0" top="0" bottom="0" header="0" footer="0"/>
  <pageSetup paperSize="9" scale="47"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SheetLayoutView="100" workbookViewId="0"/>
  </sheetViews>
  <sheetFormatPr defaultColWidth="0" defaultRowHeight="13.5" customHeight="1" zeroHeight="1" x14ac:dyDescent="0.2"/>
  <cols>
    <col min="1" max="36" width="2.453125" style="46" customWidth="1"/>
    <col min="37" max="44" width="17" style="46" customWidth="1"/>
    <col min="45" max="45" width="6.08984375" style="79" customWidth="1"/>
    <col min="46" max="46" width="3" style="80" customWidth="1"/>
    <col min="47" max="47" width="19.08984375" style="46" hidden="1" customWidth="1"/>
    <col min="48" max="52" width="12.6328125" style="46" hidden="1" customWidth="1"/>
    <col min="53" max="53" width="8.6328125" style="46" hidden="1" customWidth="1"/>
    <col min="54" max="16384" width="8.6328125" style="46" hidden="1"/>
  </cols>
  <sheetData>
    <row r="1" spans="1:46" ht="13" x14ac:dyDescent="0.2">
      <c r="AS1" s="90"/>
      <c r="AT1" s="90"/>
    </row>
    <row r="2" spans="1:46" ht="13" x14ac:dyDescent="0.2">
      <c r="AS2" s="90"/>
      <c r="AT2" s="90"/>
    </row>
    <row r="3" spans="1:46" ht="13" x14ac:dyDescent="0.2">
      <c r="AS3" s="90"/>
      <c r="AT3" s="90"/>
    </row>
    <row r="4" spans="1:46" ht="13" x14ac:dyDescent="0.2">
      <c r="AS4" s="90"/>
      <c r="AT4" s="90"/>
    </row>
    <row r="5" spans="1:46" ht="16.5" x14ac:dyDescent="0.2">
      <c r="A5" s="82" t="s">
        <v>512</v>
      </c>
      <c r="B5" s="86"/>
      <c r="C5" s="86"/>
      <c r="D5" s="86"/>
      <c r="E5" s="86"/>
      <c r="F5" s="86"/>
      <c r="G5" s="86"/>
      <c r="H5" s="86"/>
      <c r="I5" s="86"/>
      <c r="J5" s="86"/>
      <c r="K5" s="86"/>
      <c r="L5" s="86"/>
      <c r="M5" s="86"/>
      <c r="N5" s="86"/>
      <c r="O5" s="86"/>
      <c r="P5" s="86"/>
      <c r="Q5" s="86"/>
      <c r="R5" s="86"/>
      <c r="S5" s="86"/>
      <c r="T5" s="86"/>
      <c r="U5" s="86"/>
      <c r="V5" s="86"/>
      <c r="W5" s="86"/>
      <c r="X5" s="86"/>
      <c r="Y5" s="86"/>
      <c r="Z5" s="86"/>
      <c r="AA5" s="86"/>
      <c r="AB5" s="86"/>
      <c r="AC5" s="86"/>
      <c r="AD5" s="86"/>
      <c r="AE5" s="86"/>
      <c r="AF5" s="86"/>
      <c r="AG5" s="86"/>
      <c r="AH5" s="86"/>
      <c r="AI5" s="86"/>
      <c r="AJ5" s="86"/>
      <c r="AK5" s="86"/>
      <c r="AL5" s="86"/>
      <c r="AM5" s="86"/>
      <c r="AN5" s="86"/>
      <c r="AO5" s="86"/>
      <c r="AP5" s="86"/>
      <c r="AQ5" s="86"/>
      <c r="AR5" s="86"/>
      <c r="AS5" s="161"/>
    </row>
    <row r="6" spans="1:46" ht="13" x14ac:dyDescent="0.2">
      <c r="A6" s="80"/>
      <c r="B6" s="90"/>
      <c r="C6" s="90"/>
      <c r="D6" s="90"/>
      <c r="E6" s="90"/>
      <c r="F6" s="90"/>
      <c r="G6" s="90"/>
      <c r="H6" s="90"/>
      <c r="I6" s="90"/>
      <c r="J6" s="90"/>
      <c r="K6" s="90"/>
      <c r="L6" s="90"/>
      <c r="M6" s="90"/>
      <c r="N6" s="90"/>
      <c r="O6" s="90"/>
      <c r="P6" s="90"/>
      <c r="Q6" s="90"/>
      <c r="R6" s="90"/>
      <c r="S6" s="90"/>
      <c r="T6" s="90"/>
      <c r="U6" s="90"/>
      <c r="V6" s="90"/>
      <c r="W6" s="90"/>
      <c r="X6" s="90"/>
      <c r="Y6" s="90"/>
      <c r="Z6" s="90"/>
      <c r="AA6" s="90"/>
      <c r="AB6" s="90"/>
      <c r="AC6" s="90"/>
      <c r="AD6" s="90"/>
      <c r="AE6" s="90"/>
      <c r="AF6" s="90"/>
      <c r="AG6" s="90"/>
      <c r="AH6" s="90"/>
      <c r="AI6" s="90"/>
      <c r="AJ6" s="90"/>
      <c r="AK6" s="91" t="s">
        <v>336</v>
      </c>
      <c r="AL6" s="91"/>
      <c r="AM6" s="91"/>
      <c r="AN6" s="91"/>
      <c r="AO6" s="90"/>
      <c r="AP6" s="90"/>
      <c r="AQ6" s="90"/>
      <c r="AR6" s="90"/>
    </row>
    <row r="7" spans="1:46" ht="13.5" customHeight="1" x14ac:dyDescent="0.2">
      <c r="A7" s="80"/>
      <c r="B7" s="90"/>
      <c r="C7" s="90"/>
      <c r="D7" s="90"/>
      <c r="E7" s="90"/>
      <c r="F7" s="90"/>
      <c r="G7" s="90"/>
      <c r="H7" s="90"/>
      <c r="I7" s="90"/>
      <c r="J7" s="90"/>
      <c r="K7" s="90"/>
      <c r="L7" s="90"/>
      <c r="M7" s="90"/>
      <c r="N7" s="90"/>
      <c r="O7" s="90"/>
      <c r="P7" s="90"/>
      <c r="Q7" s="90"/>
      <c r="R7" s="90"/>
      <c r="S7" s="90"/>
      <c r="T7" s="90"/>
      <c r="U7" s="90"/>
      <c r="V7" s="90"/>
      <c r="W7" s="90"/>
      <c r="X7" s="90"/>
      <c r="Y7" s="90"/>
      <c r="Z7" s="90"/>
      <c r="AA7" s="90"/>
      <c r="AB7" s="90"/>
      <c r="AC7" s="90"/>
      <c r="AD7" s="90"/>
      <c r="AE7" s="90"/>
      <c r="AF7" s="90"/>
      <c r="AG7" s="90"/>
      <c r="AH7" s="90"/>
      <c r="AI7" s="90"/>
      <c r="AJ7" s="90"/>
      <c r="AK7" s="93"/>
      <c r="AL7" s="100"/>
      <c r="AM7" s="100"/>
      <c r="AN7" s="110"/>
      <c r="AO7" s="1037" t="s">
        <v>88</v>
      </c>
      <c r="AP7" s="127"/>
      <c r="AQ7" s="138" t="s">
        <v>513</v>
      </c>
      <c r="AR7" s="152"/>
    </row>
    <row r="8" spans="1:46" ht="13" x14ac:dyDescent="0.2">
      <c r="A8" s="80"/>
      <c r="B8" s="90"/>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4"/>
      <c r="AL8" s="101"/>
      <c r="AM8" s="101"/>
      <c r="AN8" s="111"/>
      <c r="AO8" s="1038"/>
      <c r="AP8" s="128" t="s">
        <v>514</v>
      </c>
      <c r="AQ8" s="139" t="s">
        <v>515</v>
      </c>
      <c r="AR8" s="153" t="s">
        <v>516</v>
      </c>
    </row>
    <row r="9" spans="1:46" ht="13" x14ac:dyDescent="0.2">
      <c r="A9" s="80"/>
      <c r="B9" s="90"/>
      <c r="C9" s="90"/>
      <c r="D9" s="90"/>
      <c r="E9" s="90"/>
      <c r="F9" s="90"/>
      <c r="G9" s="90"/>
      <c r="H9" s="90"/>
      <c r="I9" s="90"/>
      <c r="J9" s="90"/>
      <c r="K9" s="90"/>
      <c r="L9" s="90"/>
      <c r="M9" s="90"/>
      <c r="N9" s="90"/>
      <c r="O9" s="90"/>
      <c r="P9" s="90"/>
      <c r="Q9" s="90"/>
      <c r="R9" s="90"/>
      <c r="S9" s="90"/>
      <c r="T9" s="90"/>
      <c r="U9" s="90"/>
      <c r="V9" s="90"/>
      <c r="W9" s="90"/>
      <c r="X9" s="90"/>
      <c r="Y9" s="90"/>
      <c r="Z9" s="90"/>
      <c r="AA9" s="90"/>
      <c r="AB9" s="90"/>
      <c r="AC9" s="90"/>
      <c r="AD9" s="90"/>
      <c r="AE9" s="90"/>
      <c r="AF9" s="90"/>
      <c r="AG9" s="90"/>
      <c r="AH9" s="90"/>
      <c r="AI9" s="90"/>
      <c r="AJ9" s="90"/>
      <c r="AK9" s="1015" t="s">
        <v>517</v>
      </c>
      <c r="AL9" s="1016"/>
      <c r="AM9" s="1016"/>
      <c r="AN9" s="1017"/>
      <c r="AO9" s="117">
        <v>4154915</v>
      </c>
      <c r="AP9" s="117">
        <v>92800</v>
      </c>
      <c r="AQ9" s="140">
        <v>90328</v>
      </c>
      <c r="AR9" s="154">
        <v>2.7</v>
      </c>
    </row>
    <row r="10" spans="1:46" ht="13.5" customHeight="1" x14ac:dyDescent="0.2">
      <c r="A10" s="80"/>
      <c r="B10" s="90"/>
      <c r="C10" s="90"/>
      <c r="D10" s="90"/>
      <c r="E10" s="90"/>
      <c r="F10" s="90"/>
      <c r="G10" s="90"/>
      <c r="H10" s="90"/>
      <c r="I10" s="90"/>
      <c r="J10" s="90"/>
      <c r="K10" s="90"/>
      <c r="L10" s="90"/>
      <c r="M10" s="90"/>
      <c r="N10" s="90"/>
      <c r="O10" s="90"/>
      <c r="P10" s="90"/>
      <c r="Q10" s="90"/>
      <c r="R10" s="90"/>
      <c r="S10" s="90"/>
      <c r="T10" s="90"/>
      <c r="U10" s="90"/>
      <c r="V10" s="90"/>
      <c r="W10" s="90"/>
      <c r="X10" s="90"/>
      <c r="Y10" s="90"/>
      <c r="Z10" s="90"/>
      <c r="AA10" s="90"/>
      <c r="AB10" s="90"/>
      <c r="AC10" s="90"/>
      <c r="AD10" s="90"/>
      <c r="AE10" s="90"/>
      <c r="AF10" s="90"/>
      <c r="AG10" s="90"/>
      <c r="AH10" s="90"/>
      <c r="AI10" s="90"/>
      <c r="AJ10" s="90"/>
      <c r="AK10" s="1015" t="s">
        <v>203</v>
      </c>
      <c r="AL10" s="1016"/>
      <c r="AM10" s="1016"/>
      <c r="AN10" s="1017"/>
      <c r="AO10" s="118">
        <v>674810</v>
      </c>
      <c r="AP10" s="118">
        <v>15072</v>
      </c>
      <c r="AQ10" s="141">
        <v>7878</v>
      </c>
      <c r="AR10" s="155">
        <v>91.3</v>
      </c>
    </row>
    <row r="11" spans="1:46" ht="13.5" customHeight="1" x14ac:dyDescent="0.2">
      <c r="A11" s="80"/>
      <c r="B11" s="90"/>
      <c r="C11" s="90"/>
      <c r="D11" s="90"/>
      <c r="E11" s="90"/>
      <c r="F11" s="90"/>
      <c r="G11" s="90"/>
      <c r="H11" s="90"/>
      <c r="I11" s="90"/>
      <c r="J11" s="90"/>
      <c r="K11" s="90"/>
      <c r="L11" s="90"/>
      <c r="M11" s="90"/>
      <c r="N11" s="90"/>
      <c r="O11" s="90"/>
      <c r="P11" s="90"/>
      <c r="Q11" s="90"/>
      <c r="R11" s="90"/>
      <c r="S11" s="90"/>
      <c r="T11" s="90"/>
      <c r="U11" s="90"/>
      <c r="V11" s="90"/>
      <c r="W11" s="90"/>
      <c r="X11" s="90"/>
      <c r="Y11" s="90"/>
      <c r="Z11" s="90"/>
      <c r="AA11" s="90"/>
      <c r="AB11" s="90"/>
      <c r="AC11" s="90"/>
      <c r="AD11" s="90"/>
      <c r="AE11" s="90"/>
      <c r="AF11" s="90"/>
      <c r="AG11" s="90"/>
      <c r="AH11" s="90"/>
      <c r="AI11" s="90"/>
      <c r="AJ11" s="90"/>
      <c r="AK11" s="1015" t="s">
        <v>407</v>
      </c>
      <c r="AL11" s="1016"/>
      <c r="AM11" s="1016"/>
      <c r="AN11" s="1017"/>
      <c r="AO11" s="118" t="s">
        <v>195</v>
      </c>
      <c r="AP11" s="118" t="s">
        <v>195</v>
      </c>
      <c r="AQ11" s="141">
        <v>2111</v>
      </c>
      <c r="AR11" s="155" t="s">
        <v>195</v>
      </c>
    </row>
    <row r="12" spans="1:46" ht="13.5" customHeight="1" x14ac:dyDescent="0.2">
      <c r="A12" s="80"/>
      <c r="B12" s="90"/>
      <c r="C12" s="90"/>
      <c r="D12" s="90"/>
      <c r="E12" s="90"/>
      <c r="F12" s="90"/>
      <c r="G12" s="90"/>
      <c r="H12" s="90"/>
      <c r="I12" s="90"/>
      <c r="J12" s="90"/>
      <c r="K12" s="90"/>
      <c r="L12" s="90"/>
      <c r="M12" s="90"/>
      <c r="N12" s="90"/>
      <c r="O12" s="90"/>
      <c r="P12" s="90"/>
      <c r="Q12" s="90"/>
      <c r="R12" s="90"/>
      <c r="S12" s="90"/>
      <c r="T12" s="90"/>
      <c r="U12" s="90"/>
      <c r="V12" s="90"/>
      <c r="W12" s="90"/>
      <c r="X12" s="90"/>
      <c r="Y12" s="90"/>
      <c r="Z12" s="90"/>
      <c r="AA12" s="90"/>
      <c r="AB12" s="90"/>
      <c r="AC12" s="90"/>
      <c r="AD12" s="90"/>
      <c r="AE12" s="90"/>
      <c r="AF12" s="90"/>
      <c r="AG12" s="90"/>
      <c r="AH12" s="90"/>
      <c r="AI12" s="90"/>
      <c r="AJ12" s="90"/>
      <c r="AK12" s="1015" t="s">
        <v>131</v>
      </c>
      <c r="AL12" s="1016"/>
      <c r="AM12" s="1016"/>
      <c r="AN12" s="1017"/>
      <c r="AO12" s="118" t="s">
        <v>195</v>
      </c>
      <c r="AP12" s="118" t="s">
        <v>195</v>
      </c>
      <c r="AQ12" s="141">
        <v>26</v>
      </c>
      <c r="AR12" s="155" t="s">
        <v>195</v>
      </c>
    </row>
    <row r="13" spans="1:46" ht="13.5" customHeight="1" x14ac:dyDescent="0.2">
      <c r="A13" s="80"/>
      <c r="B13" s="90"/>
      <c r="C13" s="90"/>
      <c r="D13" s="90"/>
      <c r="E13" s="90"/>
      <c r="F13" s="90"/>
      <c r="G13" s="90"/>
      <c r="H13" s="90"/>
      <c r="I13" s="90"/>
      <c r="J13" s="90"/>
      <c r="K13" s="90"/>
      <c r="L13" s="90"/>
      <c r="M13" s="90"/>
      <c r="N13" s="90"/>
      <c r="O13" s="90"/>
      <c r="P13" s="90"/>
      <c r="Q13" s="90"/>
      <c r="R13" s="90"/>
      <c r="S13" s="90"/>
      <c r="T13" s="90"/>
      <c r="U13" s="90"/>
      <c r="V13" s="90"/>
      <c r="W13" s="90"/>
      <c r="X13" s="90"/>
      <c r="Y13" s="90"/>
      <c r="Z13" s="90"/>
      <c r="AA13" s="90"/>
      <c r="AB13" s="90"/>
      <c r="AC13" s="90"/>
      <c r="AD13" s="90"/>
      <c r="AE13" s="90"/>
      <c r="AF13" s="90"/>
      <c r="AG13" s="90"/>
      <c r="AH13" s="90"/>
      <c r="AI13" s="90"/>
      <c r="AJ13" s="90"/>
      <c r="AK13" s="1015" t="s">
        <v>518</v>
      </c>
      <c r="AL13" s="1016"/>
      <c r="AM13" s="1016"/>
      <c r="AN13" s="1017"/>
      <c r="AO13" s="118">
        <v>143024</v>
      </c>
      <c r="AP13" s="118">
        <v>3194</v>
      </c>
      <c r="AQ13" s="141">
        <v>2999</v>
      </c>
      <c r="AR13" s="155">
        <v>6.5</v>
      </c>
    </row>
    <row r="14" spans="1:46" ht="13.5" customHeight="1" x14ac:dyDescent="0.2">
      <c r="A14" s="80"/>
      <c r="B14" s="90"/>
      <c r="C14" s="90"/>
      <c r="D14" s="90"/>
      <c r="E14" s="90"/>
      <c r="F14" s="90"/>
      <c r="G14" s="90"/>
      <c r="H14" s="90"/>
      <c r="I14" s="90"/>
      <c r="J14" s="90"/>
      <c r="K14" s="90"/>
      <c r="L14" s="90"/>
      <c r="M14" s="90"/>
      <c r="N14" s="90"/>
      <c r="O14" s="90"/>
      <c r="P14" s="90"/>
      <c r="Q14" s="90"/>
      <c r="R14" s="90"/>
      <c r="S14" s="90"/>
      <c r="T14" s="90"/>
      <c r="U14" s="90"/>
      <c r="V14" s="90"/>
      <c r="W14" s="90"/>
      <c r="X14" s="90"/>
      <c r="Y14" s="90"/>
      <c r="Z14" s="90"/>
      <c r="AA14" s="90"/>
      <c r="AB14" s="90"/>
      <c r="AC14" s="90"/>
      <c r="AD14" s="90"/>
      <c r="AE14" s="90"/>
      <c r="AF14" s="90"/>
      <c r="AG14" s="90"/>
      <c r="AH14" s="90"/>
      <c r="AI14" s="90"/>
      <c r="AJ14" s="90"/>
      <c r="AK14" s="1015" t="s">
        <v>519</v>
      </c>
      <c r="AL14" s="1016"/>
      <c r="AM14" s="1016"/>
      <c r="AN14" s="1017"/>
      <c r="AO14" s="118">
        <v>98610</v>
      </c>
      <c r="AP14" s="118">
        <v>2202</v>
      </c>
      <c r="AQ14" s="141">
        <v>1839</v>
      </c>
      <c r="AR14" s="155">
        <v>19.7</v>
      </c>
    </row>
    <row r="15" spans="1:46" ht="13.5" customHeight="1" x14ac:dyDescent="0.2">
      <c r="A15" s="80"/>
      <c r="B15" s="90"/>
      <c r="C15" s="90"/>
      <c r="D15" s="90"/>
      <c r="E15" s="90"/>
      <c r="F15" s="90"/>
      <c r="G15" s="90"/>
      <c r="H15" s="90"/>
      <c r="I15" s="90"/>
      <c r="J15" s="90"/>
      <c r="K15" s="90"/>
      <c r="L15" s="90"/>
      <c r="M15" s="90"/>
      <c r="N15" s="90"/>
      <c r="O15" s="90"/>
      <c r="P15" s="90"/>
      <c r="Q15" s="90"/>
      <c r="R15" s="90"/>
      <c r="S15" s="90"/>
      <c r="T15" s="90"/>
      <c r="U15" s="90"/>
      <c r="V15" s="90"/>
      <c r="W15" s="90"/>
      <c r="X15" s="90"/>
      <c r="Y15" s="90"/>
      <c r="Z15" s="90"/>
      <c r="AA15" s="90"/>
      <c r="AB15" s="90"/>
      <c r="AC15" s="90"/>
      <c r="AD15" s="90"/>
      <c r="AE15" s="90"/>
      <c r="AF15" s="90"/>
      <c r="AG15" s="90"/>
      <c r="AH15" s="90"/>
      <c r="AI15" s="90"/>
      <c r="AJ15" s="90"/>
      <c r="AK15" s="1018" t="s">
        <v>312</v>
      </c>
      <c r="AL15" s="1019"/>
      <c r="AM15" s="1019"/>
      <c r="AN15" s="1020"/>
      <c r="AO15" s="118">
        <v>-126643</v>
      </c>
      <c r="AP15" s="118">
        <v>-2829</v>
      </c>
      <c r="AQ15" s="141">
        <v>-5426</v>
      </c>
      <c r="AR15" s="155">
        <v>-47.9</v>
      </c>
    </row>
    <row r="16" spans="1:46" ht="13" x14ac:dyDescent="0.2">
      <c r="A16" s="80"/>
      <c r="B16" s="90"/>
      <c r="C16" s="90"/>
      <c r="D16" s="90"/>
      <c r="E16" s="90"/>
      <c r="F16" s="90"/>
      <c r="G16" s="90"/>
      <c r="H16" s="90"/>
      <c r="I16" s="90"/>
      <c r="J16" s="90"/>
      <c r="K16" s="90"/>
      <c r="L16" s="90"/>
      <c r="M16" s="90"/>
      <c r="N16" s="90"/>
      <c r="O16" s="90"/>
      <c r="P16" s="90"/>
      <c r="Q16" s="90"/>
      <c r="R16" s="90"/>
      <c r="S16" s="90"/>
      <c r="T16" s="90"/>
      <c r="U16" s="90"/>
      <c r="V16" s="90"/>
      <c r="W16" s="90"/>
      <c r="X16" s="90"/>
      <c r="Y16" s="90"/>
      <c r="Z16" s="90"/>
      <c r="AA16" s="90"/>
      <c r="AB16" s="90"/>
      <c r="AC16" s="90"/>
      <c r="AD16" s="90"/>
      <c r="AE16" s="90"/>
      <c r="AF16" s="90"/>
      <c r="AG16" s="90"/>
      <c r="AH16" s="90"/>
      <c r="AI16" s="90"/>
      <c r="AJ16" s="90"/>
      <c r="AK16" s="1018" t="s">
        <v>274</v>
      </c>
      <c r="AL16" s="1019"/>
      <c r="AM16" s="1019"/>
      <c r="AN16" s="1020"/>
      <c r="AO16" s="118">
        <v>4944716</v>
      </c>
      <c r="AP16" s="118">
        <v>110440</v>
      </c>
      <c r="AQ16" s="141">
        <v>99756</v>
      </c>
      <c r="AR16" s="155">
        <v>10.7</v>
      </c>
    </row>
    <row r="17" spans="1:46" ht="13" x14ac:dyDescent="0.2">
      <c r="A17" s="80"/>
      <c r="B17" s="90"/>
      <c r="C17" s="90"/>
      <c r="D17" s="90"/>
      <c r="E17" s="90"/>
      <c r="F17" s="90"/>
      <c r="G17" s="90"/>
      <c r="H17" s="90"/>
      <c r="I17" s="90"/>
      <c r="J17" s="90"/>
      <c r="K17" s="90"/>
      <c r="L17" s="90"/>
      <c r="M17" s="90"/>
      <c r="N17" s="90"/>
      <c r="O17" s="90"/>
      <c r="P17" s="90"/>
      <c r="Q17" s="90"/>
      <c r="R17" s="90"/>
      <c r="S17" s="90"/>
      <c r="T17" s="90"/>
      <c r="U17" s="90"/>
      <c r="V17" s="90"/>
      <c r="W17" s="90"/>
      <c r="X17" s="90"/>
      <c r="Y17" s="90"/>
      <c r="Z17" s="90"/>
      <c r="AA17" s="90"/>
      <c r="AB17" s="90"/>
      <c r="AC17" s="90"/>
      <c r="AD17" s="90"/>
      <c r="AE17" s="90"/>
      <c r="AF17" s="90"/>
      <c r="AG17" s="90"/>
      <c r="AH17" s="90"/>
      <c r="AI17" s="90"/>
      <c r="AJ17" s="90"/>
      <c r="AK17" s="90"/>
      <c r="AL17" s="90"/>
      <c r="AM17" s="90"/>
      <c r="AN17" s="90"/>
      <c r="AO17" s="90"/>
      <c r="AP17" s="90"/>
      <c r="AQ17" s="90"/>
      <c r="AR17" s="90"/>
    </row>
    <row r="18" spans="1:46" ht="13" x14ac:dyDescent="0.2">
      <c r="A18" s="80"/>
      <c r="B18" s="90"/>
      <c r="C18" s="90"/>
      <c r="D18" s="90"/>
      <c r="E18" s="90"/>
      <c r="F18" s="90"/>
      <c r="G18" s="90"/>
      <c r="H18" s="90"/>
      <c r="I18" s="90"/>
      <c r="J18" s="90"/>
      <c r="K18" s="90"/>
      <c r="L18" s="90"/>
      <c r="M18" s="90"/>
      <c r="N18" s="90"/>
      <c r="O18" s="90"/>
      <c r="P18" s="90"/>
      <c r="Q18" s="90"/>
      <c r="R18" s="90"/>
      <c r="S18" s="90"/>
      <c r="T18" s="90"/>
      <c r="U18" s="90"/>
      <c r="V18" s="90"/>
      <c r="W18" s="90"/>
      <c r="X18" s="90"/>
      <c r="Y18" s="90"/>
      <c r="Z18" s="90"/>
      <c r="AA18" s="90"/>
      <c r="AB18" s="90"/>
      <c r="AC18" s="90"/>
      <c r="AD18" s="90"/>
      <c r="AE18" s="90"/>
      <c r="AF18" s="90"/>
      <c r="AG18" s="90"/>
      <c r="AH18" s="90"/>
      <c r="AI18" s="90"/>
      <c r="AJ18" s="90"/>
      <c r="AK18" s="90"/>
      <c r="AL18" s="90"/>
      <c r="AM18" s="90"/>
      <c r="AN18" s="90"/>
      <c r="AO18" s="90"/>
      <c r="AP18" s="90"/>
      <c r="AQ18" s="132"/>
      <c r="AR18" s="132"/>
    </row>
    <row r="19" spans="1:46" ht="13" x14ac:dyDescent="0.2">
      <c r="A19" s="80"/>
      <c r="B19" s="90"/>
      <c r="C19" s="90"/>
      <c r="D19" s="90"/>
      <c r="E19" s="90"/>
      <c r="F19" s="90"/>
      <c r="G19" s="90"/>
      <c r="H19" s="90"/>
      <c r="I19" s="90"/>
      <c r="J19" s="90"/>
      <c r="K19" s="90"/>
      <c r="L19" s="90"/>
      <c r="M19" s="90"/>
      <c r="N19" s="90"/>
      <c r="O19" s="90"/>
      <c r="P19" s="90"/>
      <c r="Q19" s="90"/>
      <c r="R19" s="90"/>
      <c r="S19" s="90"/>
      <c r="T19" s="90"/>
      <c r="U19" s="90"/>
      <c r="V19" s="90"/>
      <c r="W19" s="90"/>
      <c r="X19" s="90"/>
      <c r="Y19" s="90"/>
      <c r="Z19" s="90"/>
      <c r="AA19" s="90"/>
      <c r="AB19" s="90"/>
      <c r="AC19" s="90"/>
      <c r="AD19" s="90"/>
      <c r="AE19" s="90"/>
      <c r="AF19" s="90"/>
      <c r="AG19" s="90"/>
      <c r="AH19" s="90"/>
      <c r="AI19" s="90"/>
      <c r="AJ19" s="90"/>
      <c r="AK19" s="90" t="s">
        <v>212</v>
      </c>
      <c r="AL19" s="90"/>
      <c r="AM19" s="90"/>
      <c r="AN19" s="90"/>
      <c r="AO19" s="90"/>
      <c r="AP19" s="90"/>
      <c r="AQ19" s="90"/>
      <c r="AR19" s="90"/>
    </row>
    <row r="20" spans="1:46" ht="13" x14ac:dyDescent="0.2">
      <c r="A20" s="80"/>
      <c r="B20" s="90"/>
      <c r="C20" s="90"/>
      <c r="D20" s="90"/>
      <c r="E20" s="90"/>
      <c r="F20" s="90"/>
      <c r="G20" s="90"/>
      <c r="H20" s="90"/>
      <c r="I20" s="90"/>
      <c r="J20" s="90"/>
      <c r="K20" s="90"/>
      <c r="L20" s="90"/>
      <c r="M20" s="90"/>
      <c r="N20" s="90"/>
      <c r="O20" s="90"/>
      <c r="P20" s="90"/>
      <c r="Q20" s="90"/>
      <c r="R20" s="90"/>
      <c r="S20" s="90"/>
      <c r="T20" s="90"/>
      <c r="U20" s="90"/>
      <c r="V20" s="90"/>
      <c r="W20" s="90"/>
      <c r="X20" s="90"/>
      <c r="Y20" s="90"/>
      <c r="Z20" s="90"/>
      <c r="AA20" s="90"/>
      <c r="AB20" s="90"/>
      <c r="AC20" s="90"/>
      <c r="AD20" s="90"/>
      <c r="AE20" s="90"/>
      <c r="AF20" s="90"/>
      <c r="AG20" s="90"/>
      <c r="AH20" s="90"/>
      <c r="AI20" s="90"/>
      <c r="AJ20" s="90"/>
      <c r="AK20" s="95"/>
      <c r="AL20" s="102"/>
      <c r="AM20" s="102"/>
      <c r="AN20" s="112"/>
      <c r="AO20" s="119" t="s">
        <v>520</v>
      </c>
      <c r="AP20" s="129" t="s">
        <v>340</v>
      </c>
      <c r="AQ20" s="142" t="s">
        <v>42</v>
      </c>
      <c r="AR20" s="156"/>
    </row>
    <row r="21" spans="1:46" s="81" customFormat="1" ht="13" x14ac:dyDescent="0.2">
      <c r="A21" s="83"/>
      <c r="B21" s="91"/>
      <c r="C21" s="91"/>
      <c r="D21" s="91"/>
      <c r="E21" s="91"/>
      <c r="F21" s="91"/>
      <c r="G21" s="91"/>
      <c r="H21" s="91"/>
      <c r="I21" s="91"/>
      <c r="J21" s="91"/>
      <c r="K21" s="91"/>
      <c r="L21" s="91"/>
      <c r="M21" s="91"/>
      <c r="N21" s="91"/>
      <c r="O21" s="91"/>
      <c r="P21" s="91"/>
      <c r="Q21" s="91"/>
      <c r="R21" s="91"/>
      <c r="S21" s="91"/>
      <c r="T21" s="91"/>
      <c r="U21" s="91"/>
      <c r="V21" s="91"/>
      <c r="W21" s="91"/>
      <c r="X21" s="91"/>
      <c r="Y21" s="91"/>
      <c r="Z21" s="91"/>
      <c r="AA21" s="91"/>
      <c r="AB21" s="91"/>
      <c r="AC21" s="91"/>
      <c r="AD21" s="91"/>
      <c r="AE21" s="91"/>
      <c r="AF21" s="91"/>
      <c r="AG21" s="91"/>
      <c r="AH21" s="91"/>
      <c r="AI21" s="91"/>
      <c r="AJ21" s="91"/>
      <c r="AK21" s="1021" t="s">
        <v>521</v>
      </c>
      <c r="AL21" s="1022"/>
      <c r="AM21" s="1022"/>
      <c r="AN21" s="1023"/>
      <c r="AO21" s="120">
        <v>8.31</v>
      </c>
      <c r="AP21" s="130">
        <v>9.01</v>
      </c>
      <c r="AQ21" s="143">
        <v>-0.7</v>
      </c>
      <c r="AR21" s="91"/>
      <c r="AS21" s="162"/>
      <c r="AT21" s="83"/>
    </row>
    <row r="22" spans="1:46" s="81" customFormat="1" ht="13" x14ac:dyDescent="0.2">
      <c r="A22" s="83"/>
      <c r="B22" s="91"/>
      <c r="C22" s="91"/>
      <c r="D22" s="91"/>
      <c r="E22" s="91"/>
      <c r="F22" s="91"/>
      <c r="G22" s="91"/>
      <c r="H22" s="91"/>
      <c r="I22" s="91"/>
      <c r="J22" s="91"/>
      <c r="K22" s="91"/>
      <c r="L22" s="91"/>
      <c r="M22" s="91"/>
      <c r="N22" s="91"/>
      <c r="O22" s="91"/>
      <c r="P22" s="91"/>
      <c r="Q22" s="91"/>
      <c r="R22" s="91"/>
      <c r="S22" s="91"/>
      <c r="T22" s="91"/>
      <c r="U22" s="91"/>
      <c r="V22" s="91"/>
      <c r="W22" s="91"/>
      <c r="X22" s="91"/>
      <c r="Y22" s="91"/>
      <c r="Z22" s="91"/>
      <c r="AA22" s="91"/>
      <c r="AB22" s="91"/>
      <c r="AC22" s="91"/>
      <c r="AD22" s="91"/>
      <c r="AE22" s="91"/>
      <c r="AF22" s="91"/>
      <c r="AG22" s="91"/>
      <c r="AH22" s="91"/>
      <c r="AI22" s="91"/>
      <c r="AJ22" s="91"/>
      <c r="AK22" s="1021" t="s">
        <v>522</v>
      </c>
      <c r="AL22" s="1022"/>
      <c r="AM22" s="1022"/>
      <c r="AN22" s="1023"/>
      <c r="AO22" s="121">
        <v>99.6</v>
      </c>
      <c r="AP22" s="131">
        <v>97.5</v>
      </c>
      <c r="AQ22" s="144">
        <v>2.1</v>
      </c>
      <c r="AR22" s="132"/>
      <c r="AS22" s="162"/>
      <c r="AT22" s="83"/>
    </row>
    <row r="23" spans="1:46" s="81" customFormat="1" ht="13" x14ac:dyDescent="0.2">
      <c r="A23" s="83"/>
      <c r="B23" s="91"/>
      <c r="C23" s="91"/>
      <c r="D23" s="91"/>
      <c r="E23" s="91"/>
      <c r="F23" s="91"/>
      <c r="G23" s="91"/>
      <c r="H23" s="91"/>
      <c r="I23" s="91"/>
      <c r="J23" s="91"/>
      <c r="K23" s="91"/>
      <c r="L23" s="91"/>
      <c r="M23" s="91"/>
      <c r="N23" s="91"/>
      <c r="O23" s="91"/>
      <c r="P23" s="91"/>
      <c r="Q23" s="91"/>
      <c r="R23" s="91"/>
      <c r="S23" s="91"/>
      <c r="T23" s="91"/>
      <c r="U23" s="91"/>
      <c r="V23" s="91"/>
      <c r="W23" s="91"/>
      <c r="X23" s="91"/>
      <c r="Y23" s="91"/>
      <c r="Z23" s="91"/>
      <c r="AA23" s="91"/>
      <c r="AB23" s="91"/>
      <c r="AC23" s="91"/>
      <c r="AD23" s="91"/>
      <c r="AE23" s="91"/>
      <c r="AF23" s="91"/>
      <c r="AG23" s="91"/>
      <c r="AH23" s="91"/>
      <c r="AI23" s="91"/>
      <c r="AJ23" s="91"/>
      <c r="AK23" s="91"/>
      <c r="AL23" s="91"/>
      <c r="AM23" s="91"/>
      <c r="AN23" s="91"/>
      <c r="AO23" s="91"/>
      <c r="AP23" s="132"/>
      <c r="AQ23" s="132"/>
      <c r="AR23" s="132"/>
      <c r="AS23" s="162"/>
      <c r="AT23" s="83"/>
    </row>
    <row r="24" spans="1:46" s="81" customFormat="1" ht="13" x14ac:dyDescent="0.2">
      <c r="A24" s="83"/>
      <c r="B24" s="91"/>
      <c r="C24" s="91"/>
      <c r="D24" s="91"/>
      <c r="E24" s="91"/>
      <c r="F24" s="91"/>
      <c r="G24" s="91"/>
      <c r="H24" s="91"/>
      <c r="I24" s="91"/>
      <c r="J24" s="91"/>
      <c r="K24" s="91"/>
      <c r="L24" s="91"/>
      <c r="M24" s="91"/>
      <c r="N24" s="91"/>
      <c r="O24" s="91"/>
      <c r="P24" s="91"/>
      <c r="Q24" s="91"/>
      <c r="R24" s="91"/>
      <c r="S24" s="91"/>
      <c r="T24" s="91"/>
      <c r="U24" s="91"/>
      <c r="V24" s="91"/>
      <c r="W24" s="91"/>
      <c r="X24" s="91"/>
      <c r="Y24" s="91"/>
      <c r="Z24" s="91"/>
      <c r="AA24" s="91"/>
      <c r="AB24" s="91"/>
      <c r="AC24" s="91"/>
      <c r="AD24" s="91"/>
      <c r="AE24" s="91"/>
      <c r="AF24" s="91"/>
      <c r="AG24" s="91"/>
      <c r="AH24" s="91"/>
      <c r="AI24" s="91"/>
      <c r="AJ24" s="91"/>
      <c r="AK24" s="91"/>
      <c r="AL24" s="91"/>
      <c r="AM24" s="91"/>
      <c r="AN24" s="91"/>
      <c r="AO24" s="91"/>
      <c r="AP24" s="132"/>
      <c r="AQ24" s="132"/>
      <c r="AR24" s="132"/>
      <c r="AS24" s="162"/>
      <c r="AT24" s="83"/>
    </row>
    <row r="25" spans="1:46" s="81" customFormat="1" ht="13" x14ac:dyDescent="0.2">
      <c r="A25" s="84"/>
      <c r="B25" s="92"/>
      <c r="C25" s="92"/>
      <c r="D25" s="92"/>
      <c r="E25" s="92"/>
      <c r="F25" s="92"/>
      <c r="G25" s="92"/>
      <c r="H25" s="92"/>
      <c r="I25" s="92"/>
      <c r="J25" s="92"/>
      <c r="K25" s="92"/>
      <c r="L25" s="92"/>
      <c r="M25" s="92"/>
      <c r="N25" s="92"/>
      <c r="O25" s="92"/>
      <c r="P25" s="92"/>
      <c r="Q25" s="92"/>
      <c r="R25" s="92"/>
      <c r="S25" s="92"/>
      <c r="T25" s="92"/>
      <c r="U25" s="92"/>
      <c r="V25" s="92"/>
      <c r="W25" s="92"/>
      <c r="X25" s="92"/>
      <c r="Y25" s="92"/>
      <c r="Z25" s="92"/>
      <c r="AA25" s="92"/>
      <c r="AB25" s="92"/>
      <c r="AC25" s="92"/>
      <c r="AD25" s="92"/>
      <c r="AE25" s="92"/>
      <c r="AF25" s="92"/>
      <c r="AG25" s="92"/>
      <c r="AH25" s="92"/>
      <c r="AI25" s="92"/>
      <c r="AJ25" s="92"/>
      <c r="AK25" s="92"/>
      <c r="AL25" s="92"/>
      <c r="AM25" s="92"/>
      <c r="AN25" s="92"/>
      <c r="AO25" s="92"/>
      <c r="AP25" s="133"/>
      <c r="AQ25" s="133"/>
      <c r="AR25" s="133"/>
      <c r="AS25" s="163"/>
      <c r="AT25" s="83"/>
    </row>
    <row r="26" spans="1:46" s="81" customFormat="1" ht="13" x14ac:dyDescent="0.2">
      <c r="A26" s="1024" t="s">
        <v>523</v>
      </c>
      <c r="B26" s="1024"/>
      <c r="C26" s="1024"/>
      <c r="D26" s="1024"/>
      <c r="E26" s="1024"/>
      <c r="F26" s="1024"/>
      <c r="G26" s="1024"/>
      <c r="H26" s="1024"/>
      <c r="I26" s="1024"/>
      <c r="J26" s="1024"/>
      <c r="K26" s="1024"/>
      <c r="L26" s="1024"/>
      <c r="M26" s="1024"/>
      <c r="N26" s="1024"/>
      <c r="O26" s="1024"/>
      <c r="P26" s="1024"/>
      <c r="Q26" s="1024"/>
      <c r="R26" s="1024"/>
      <c r="S26" s="1024"/>
      <c r="T26" s="1024"/>
      <c r="U26" s="1024"/>
      <c r="V26" s="1024"/>
      <c r="W26" s="1024"/>
      <c r="X26" s="1024"/>
      <c r="Y26" s="1024"/>
      <c r="Z26" s="1024"/>
      <c r="AA26" s="1024"/>
      <c r="AB26" s="1024"/>
      <c r="AC26" s="1024"/>
      <c r="AD26" s="1024"/>
      <c r="AE26" s="1024"/>
      <c r="AF26" s="1024"/>
      <c r="AG26" s="1024"/>
      <c r="AH26" s="1024"/>
      <c r="AI26" s="1024"/>
      <c r="AJ26" s="1024"/>
      <c r="AK26" s="1024"/>
      <c r="AL26" s="1024"/>
      <c r="AM26" s="1024"/>
      <c r="AN26" s="1024"/>
      <c r="AO26" s="1024"/>
      <c r="AP26" s="1024"/>
      <c r="AQ26" s="1024"/>
      <c r="AR26" s="1024"/>
      <c r="AS26" s="1024"/>
      <c r="AT26" s="91"/>
    </row>
    <row r="27" spans="1:46" ht="13" x14ac:dyDescent="0.2">
      <c r="A27" s="85"/>
      <c r="AO27" s="90"/>
      <c r="AP27" s="90"/>
      <c r="AQ27" s="90"/>
      <c r="AR27" s="90"/>
      <c r="AS27" s="90"/>
      <c r="AT27" s="90"/>
    </row>
    <row r="28" spans="1:46" ht="16.5" x14ac:dyDescent="0.2">
      <c r="A28" s="82" t="s">
        <v>264</v>
      </c>
      <c r="B28" s="86"/>
      <c r="C28" s="86"/>
      <c r="D28" s="86"/>
      <c r="E28" s="86"/>
      <c r="F28" s="86"/>
      <c r="G28" s="86"/>
      <c r="H28" s="86"/>
      <c r="I28" s="86"/>
      <c r="J28" s="86"/>
      <c r="K28" s="86"/>
      <c r="L28" s="86"/>
      <c r="M28" s="86"/>
      <c r="N28" s="86"/>
      <c r="O28" s="86"/>
      <c r="P28" s="86"/>
      <c r="Q28" s="86"/>
      <c r="R28" s="86"/>
      <c r="S28" s="86"/>
      <c r="T28" s="86"/>
      <c r="U28" s="86"/>
      <c r="V28" s="86"/>
      <c r="W28" s="86"/>
      <c r="X28" s="86"/>
      <c r="Y28" s="86"/>
      <c r="Z28" s="86"/>
      <c r="AA28" s="86"/>
      <c r="AB28" s="86"/>
      <c r="AC28" s="86"/>
      <c r="AD28" s="86"/>
      <c r="AE28" s="86"/>
      <c r="AF28" s="86"/>
      <c r="AG28" s="86"/>
      <c r="AH28" s="86"/>
      <c r="AI28" s="86"/>
      <c r="AJ28" s="86"/>
      <c r="AK28" s="86"/>
      <c r="AL28" s="86"/>
      <c r="AM28" s="86"/>
      <c r="AN28" s="86"/>
      <c r="AO28" s="86"/>
      <c r="AP28" s="86"/>
      <c r="AQ28" s="86"/>
      <c r="AR28" s="86"/>
      <c r="AS28" s="164"/>
    </row>
    <row r="29" spans="1:46" ht="13" x14ac:dyDescent="0.2">
      <c r="A29" s="80"/>
      <c r="B29" s="90"/>
      <c r="C29" s="90"/>
      <c r="D29" s="90"/>
      <c r="E29" s="90"/>
      <c r="F29" s="90"/>
      <c r="G29" s="90"/>
      <c r="H29" s="90"/>
      <c r="I29" s="90"/>
      <c r="J29" s="90"/>
      <c r="K29" s="90"/>
      <c r="L29" s="90"/>
      <c r="M29" s="90"/>
      <c r="N29" s="90"/>
      <c r="O29" s="90"/>
      <c r="P29" s="90"/>
      <c r="Q29" s="90"/>
      <c r="R29" s="90"/>
      <c r="S29" s="90"/>
      <c r="T29" s="90"/>
      <c r="U29" s="90"/>
      <c r="V29" s="90"/>
      <c r="W29" s="90"/>
      <c r="X29" s="90"/>
      <c r="Y29" s="90"/>
      <c r="Z29" s="90"/>
      <c r="AA29" s="90"/>
      <c r="AB29" s="90"/>
      <c r="AC29" s="90"/>
      <c r="AD29" s="90"/>
      <c r="AE29" s="90"/>
      <c r="AF29" s="90"/>
      <c r="AG29" s="90"/>
      <c r="AH29" s="90"/>
      <c r="AI29" s="90"/>
      <c r="AJ29" s="90"/>
      <c r="AK29" s="91" t="s">
        <v>61</v>
      </c>
      <c r="AL29" s="91"/>
      <c r="AM29" s="91"/>
      <c r="AN29" s="91"/>
      <c r="AO29" s="90"/>
      <c r="AP29" s="90"/>
      <c r="AQ29" s="90"/>
      <c r="AR29" s="90"/>
      <c r="AS29" s="165"/>
    </row>
    <row r="30" spans="1:46" ht="13.5" customHeight="1" x14ac:dyDescent="0.2">
      <c r="A30" s="80"/>
      <c r="B30" s="90"/>
      <c r="C30" s="90"/>
      <c r="D30" s="90"/>
      <c r="E30" s="90"/>
      <c r="F30" s="90"/>
      <c r="G30" s="90"/>
      <c r="H30" s="90"/>
      <c r="I30" s="90"/>
      <c r="J30" s="90"/>
      <c r="K30" s="90"/>
      <c r="L30" s="90"/>
      <c r="M30" s="90"/>
      <c r="N30" s="90"/>
      <c r="O30" s="90"/>
      <c r="P30" s="90"/>
      <c r="Q30" s="90"/>
      <c r="R30" s="90"/>
      <c r="S30" s="90"/>
      <c r="T30" s="90"/>
      <c r="U30" s="90"/>
      <c r="V30" s="90"/>
      <c r="W30" s="90"/>
      <c r="X30" s="90"/>
      <c r="Y30" s="90"/>
      <c r="Z30" s="90"/>
      <c r="AA30" s="90"/>
      <c r="AB30" s="90"/>
      <c r="AC30" s="90"/>
      <c r="AD30" s="90"/>
      <c r="AE30" s="90"/>
      <c r="AF30" s="90"/>
      <c r="AG30" s="90"/>
      <c r="AH30" s="90"/>
      <c r="AI30" s="90"/>
      <c r="AJ30" s="90"/>
      <c r="AK30" s="93"/>
      <c r="AL30" s="100"/>
      <c r="AM30" s="100"/>
      <c r="AN30" s="110"/>
      <c r="AO30" s="1037" t="s">
        <v>88</v>
      </c>
      <c r="AP30" s="127"/>
      <c r="AQ30" s="138" t="s">
        <v>513</v>
      </c>
      <c r="AR30" s="152"/>
    </row>
    <row r="31" spans="1:46" ht="13" x14ac:dyDescent="0.2">
      <c r="A31" s="80"/>
      <c r="B31" s="90"/>
      <c r="C31" s="90"/>
      <c r="D31" s="90"/>
      <c r="E31" s="90"/>
      <c r="F31" s="90"/>
      <c r="G31" s="90"/>
      <c r="H31" s="90"/>
      <c r="I31" s="90"/>
      <c r="J31" s="90"/>
      <c r="K31" s="90"/>
      <c r="L31" s="90"/>
      <c r="M31" s="90"/>
      <c r="N31" s="90"/>
      <c r="O31" s="90"/>
      <c r="P31" s="90"/>
      <c r="Q31" s="90"/>
      <c r="R31" s="90"/>
      <c r="S31" s="90"/>
      <c r="T31" s="90"/>
      <c r="U31" s="90"/>
      <c r="V31" s="90"/>
      <c r="W31" s="90"/>
      <c r="X31" s="90"/>
      <c r="Y31" s="90"/>
      <c r="Z31" s="90"/>
      <c r="AA31" s="90"/>
      <c r="AB31" s="90"/>
      <c r="AC31" s="90"/>
      <c r="AD31" s="90"/>
      <c r="AE31" s="90"/>
      <c r="AF31" s="90"/>
      <c r="AG31" s="90"/>
      <c r="AH31" s="90"/>
      <c r="AI31" s="90"/>
      <c r="AJ31" s="90"/>
      <c r="AK31" s="94"/>
      <c r="AL31" s="101"/>
      <c r="AM31" s="101"/>
      <c r="AN31" s="111"/>
      <c r="AO31" s="1038"/>
      <c r="AP31" s="128" t="s">
        <v>514</v>
      </c>
      <c r="AQ31" s="139" t="s">
        <v>515</v>
      </c>
      <c r="AR31" s="153" t="s">
        <v>516</v>
      </c>
    </row>
    <row r="32" spans="1:46" ht="27" customHeight="1" x14ac:dyDescent="0.2">
      <c r="A32" s="80"/>
      <c r="B32" s="90"/>
      <c r="C32" s="90"/>
      <c r="D32" s="90"/>
      <c r="E32" s="90"/>
      <c r="F32" s="90"/>
      <c r="G32" s="90"/>
      <c r="H32" s="90"/>
      <c r="I32" s="90"/>
      <c r="J32" s="90"/>
      <c r="K32" s="90"/>
      <c r="L32" s="90"/>
      <c r="M32" s="90"/>
      <c r="N32" s="90"/>
      <c r="O32" s="90"/>
      <c r="P32" s="90"/>
      <c r="Q32" s="90"/>
      <c r="R32" s="90"/>
      <c r="S32" s="90"/>
      <c r="T32" s="90"/>
      <c r="U32" s="90"/>
      <c r="V32" s="90"/>
      <c r="W32" s="90"/>
      <c r="X32" s="90"/>
      <c r="Y32" s="90"/>
      <c r="Z32" s="90"/>
      <c r="AA32" s="90"/>
      <c r="AB32" s="90"/>
      <c r="AC32" s="90"/>
      <c r="AD32" s="90"/>
      <c r="AE32" s="90"/>
      <c r="AF32" s="90"/>
      <c r="AG32" s="90"/>
      <c r="AH32" s="90"/>
      <c r="AI32" s="90"/>
      <c r="AJ32" s="90"/>
      <c r="AK32" s="1025" t="s">
        <v>471</v>
      </c>
      <c r="AL32" s="1026"/>
      <c r="AM32" s="1026"/>
      <c r="AN32" s="1027"/>
      <c r="AO32" s="118">
        <v>2304896</v>
      </c>
      <c r="AP32" s="118">
        <v>51480</v>
      </c>
      <c r="AQ32" s="145">
        <v>56025</v>
      </c>
      <c r="AR32" s="155">
        <v>-8.1</v>
      </c>
    </row>
    <row r="33" spans="1:46" ht="13.5" customHeight="1" x14ac:dyDescent="0.2">
      <c r="A33" s="80"/>
      <c r="B33" s="90"/>
      <c r="C33" s="90"/>
      <c r="D33" s="90"/>
      <c r="E33" s="90"/>
      <c r="F33" s="90"/>
      <c r="G33" s="90"/>
      <c r="H33" s="90"/>
      <c r="I33" s="90"/>
      <c r="J33" s="90"/>
      <c r="K33" s="90"/>
      <c r="L33" s="90"/>
      <c r="M33" s="90"/>
      <c r="N33" s="90"/>
      <c r="O33" s="90"/>
      <c r="P33" s="90"/>
      <c r="Q33" s="90"/>
      <c r="R33" s="90"/>
      <c r="S33" s="90"/>
      <c r="T33" s="90"/>
      <c r="U33" s="90"/>
      <c r="V33" s="90"/>
      <c r="W33" s="90"/>
      <c r="X33" s="90"/>
      <c r="Y33" s="90"/>
      <c r="Z33" s="90"/>
      <c r="AA33" s="90"/>
      <c r="AB33" s="90"/>
      <c r="AC33" s="90"/>
      <c r="AD33" s="90"/>
      <c r="AE33" s="90"/>
      <c r="AF33" s="90"/>
      <c r="AG33" s="90"/>
      <c r="AH33" s="90"/>
      <c r="AI33" s="90"/>
      <c r="AJ33" s="90"/>
      <c r="AK33" s="1025" t="s">
        <v>524</v>
      </c>
      <c r="AL33" s="1026"/>
      <c r="AM33" s="1026"/>
      <c r="AN33" s="1027"/>
      <c r="AO33" s="118" t="s">
        <v>195</v>
      </c>
      <c r="AP33" s="118" t="s">
        <v>195</v>
      </c>
      <c r="AQ33" s="145" t="s">
        <v>195</v>
      </c>
      <c r="AR33" s="155" t="s">
        <v>195</v>
      </c>
    </row>
    <row r="34" spans="1:46" ht="27" customHeight="1" x14ac:dyDescent="0.2">
      <c r="A34" s="80"/>
      <c r="B34" s="90"/>
      <c r="C34" s="90"/>
      <c r="D34" s="90"/>
      <c r="E34" s="90"/>
      <c r="F34" s="90"/>
      <c r="G34" s="90"/>
      <c r="H34" s="90"/>
      <c r="I34" s="90"/>
      <c r="J34" s="90"/>
      <c r="K34" s="90"/>
      <c r="L34" s="90"/>
      <c r="M34" s="90"/>
      <c r="N34" s="90"/>
      <c r="O34" s="90"/>
      <c r="P34" s="90"/>
      <c r="Q34" s="90"/>
      <c r="R34" s="90"/>
      <c r="S34" s="90"/>
      <c r="T34" s="90"/>
      <c r="U34" s="90"/>
      <c r="V34" s="90"/>
      <c r="W34" s="90"/>
      <c r="X34" s="90"/>
      <c r="Y34" s="90"/>
      <c r="Z34" s="90"/>
      <c r="AA34" s="90"/>
      <c r="AB34" s="90"/>
      <c r="AC34" s="90"/>
      <c r="AD34" s="90"/>
      <c r="AE34" s="90"/>
      <c r="AF34" s="90"/>
      <c r="AG34" s="90"/>
      <c r="AH34" s="90"/>
      <c r="AI34" s="90"/>
      <c r="AJ34" s="90"/>
      <c r="AK34" s="1025" t="s">
        <v>526</v>
      </c>
      <c r="AL34" s="1026"/>
      <c r="AM34" s="1026"/>
      <c r="AN34" s="1027"/>
      <c r="AO34" s="118" t="s">
        <v>195</v>
      </c>
      <c r="AP34" s="118" t="s">
        <v>195</v>
      </c>
      <c r="AQ34" s="145" t="s">
        <v>195</v>
      </c>
      <c r="AR34" s="155" t="s">
        <v>195</v>
      </c>
    </row>
    <row r="35" spans="1:46" ht="27" customHeight="1" x14ac:dyDescent="0.2">
      <c r="A35" s="80"/>
      <c r="B35" s="90"/>
      <c r="C35" s="90"/>
      <c r="D35" s="90"/>
      <c r="E35" s="90"/>
      <c r="F35" s="90"/>
      <c r="G35" s="90"/>
      <c r="H35" s="90"/>
      <c r="I35" s="90"/>
      <c r="J35" s="90"/>
      <c r="K35" s="90"/>
      <c r="L35" s="90"/>
      <c r="M35" s="90"/>
      <c r="N35" s="90"/>
      <c r="O35" s="90"/>
      <c r="P35" s="90"/>
      <c r="Q35" s="90"/>
      <c r="R35" s="90"/>
      <c r="S35" s="90"/>
      <c r="T35" s="90"/>
      <c r="U35" s="90"/>
      <c r="V35" s="90"/>
      <c r="W35" s="90"/>
      <c r="X35" s="90"/>
      <c r="Y35" s="90"/>
      <c r="Z35" s="90"/>
      <c r="AA35" s="90"/>
      <c r="AB35" s="90"/>
      <c r="AC35" s="90"/>
      <c r="AD35" s="90"/>
      <c r="AE35" s="90"/>
      <c r="AF35" s="90"/>
      <c r="AG35" s="90"/>
      <c r="AH35" s="90"/>
      <c r="AI35" s="90"/>
      <c r="AJ35" s="90"/>
      <c r="AK35" s="1025" t="s">
        <v>527</v>
      </c>
      <c r="AL35" s="1026"/>
      <c r="AM35" s="1026"/>
      <c r="AN35" s="1027"/>
      <c r="AO35" s="118">
        <v>500490</v>
      </c>
      <c r="AP35" s="118">
        <v>11178</v>
      </c>
      <c r="AQ35" s="145">
        <v>18604</v>
      </c>
      <c r="AR35" s="155">
        <v>-39.9</v>
      </c>
    </row>
    <row r="36" spans="1:46" ht="27" customHeight="1" x14ac:dyDescent="0.2">
      <c r="A36" s="80"/>
      <c r="B36" s="90"/>
      <c r="C36" s="90"/>
      <c r="D36" s="90"/>
      <c r="E36" s="90"/>
      <c r="F36" s="90"/>
      <c r="G36" s="90"/>
      <c r="H36" s="90"/>
      <c r="I36" s="90"/>
      <c r="J36" s="90"/>
      <c r="K36" s="90"/>
      <c r="L36" s="90"/>
      <c r="M36" s="90"/>
      <c r="N36" s="90"/>
      <c r="O36" s="90"/>
      <c r="P36" s="90"/>
      <c r="Q36" s="90"/>
      <c r="R36" s="90"/>
      <c r="S36" s="90"/>
      <c r="T36" s="90"/>
      <c r="U36" s="90"/>
      <c r="V36" s="90"/>
      <c r="W36" s="90"/>
      <c r="X36" s="90"/>
      <c r="Y36" s="90"/>
      <c r="Z36" s="90"/>
      <c r="AA36" s="90"/>
      <c r="AB36" s="90"/>
      <c r="AC36" s="90"/>
      <c r="AD36" s="90"/>
      <c r="AE36" s="90"/>
      <c r="AF36" s="90"/>
      <c r="AG36" s="90"/>
      <c r="AH36" s="90"/>
      <c r="AI36" s="90"/>
      <c r="AJ36" s="90"/>
      <c r="AK36" s="1025" t="s">
        <v>38</v>
      </c>
      <c r="AL36" s="1026"/>
      <c r="AM36" s="1026"/>
      <c r="AN36" s="1027"/>
      <c r="AO36" s="118">
        <v>142461</v>
      </c>
      <c r="AP36" s="118">
        <v>3182</v>
      </c>
      <c r="AQ36" s="145">
        <v>2667</v>
      </c>
      <c r="AR36" s="155">
        <v>19.3</v>
      </c>
    </row>
    <row r="37" spans="1:46" ht="13.5" customHeight="1" x14ac:dyDescent="0.2">
      <c r="A37" s="80"/>
      <c r="B37" s="90"/>
      <c r="C37" s="90"/>
      <c r="D37" s="90"/>
      <c r="E37" s="90"/>
      <c r="F37" s="90"/>
      <c r="G37" s="90"/>
      <c r="H37" s="90"/>
      <c r="I37" s="90"/>
      <c r="J37" s="90"/>
      <c r="K37" s="90"/>
      <c r="L37" s="90"/>
      <c r="M37" s="90"/>
      <c r="N37" s="90"/>
      <c r="O37" s="90"/>
      <c r="P37" s="90"/>
      <c r="Q37" s="90"/>
      <c r="R37" s="90"/>
      <c r="S37" s="90"/>
      <c r="T37" s="90"/>
      <c r="U37" s="90"/>
      <c r="V37" s="90"/>
      <c r="W37" s="90"/>
      <c r="X37" s="90"/>
      <c r="Y37" s="90"/>
      <c r="Z37" s="90"/>
      <c r="AA37" s="90"/>
      <c r="AB37" s="90"/>
      <c r="AC37" s="90"/>
      <c r="AD37" s="90"/>
      <c r="AE37" s="90"/>
      <c r="AF37" s="90"/>
      <c r="AG37" s="90"/>
      <c r="AH37" s="90"/>
      <c r="AI37" s="90"/>
      <c r="AJ37" s="90"/>
      <c r="AK37" s="1025" t="s">
        <v>353</v>
      </c>
      <c r="AL37" s="1026"/>
      <c r="AM37" s="1026"/>
      <c r="AN37" s="1027"/>
      <c r="AO37" s="118">
        <v>79890</v>
      </c>
      <c r="AP37" s="118">
        <v>1784</v>
      </c>
      <c r="AQ37" s="145">
        <v>441</v>
      </c>
      <c r="AR37" s="155">
        <v>304.5</v>
      </c>
    </row>
    <row r="38" spans="1:46" ht="27" customHeight="1" x14ac:dyDescent="0.2">
      <c r="A38" s="80"/>
      <c r="B38" s="90"/>
      <c r="C38" s="90"/>
      <c r="D38" s="90"/>
      <c r="E38" s="90"/>
      <c r="F38" s="90"/>
      <c r="G38" s="90"/>
      <c r="H38" s="90"/>
      <c r="I38" s="90"/>
      <c r="J38" s="90"/>
      <c r="K38" s="90"/>
      <c r="L38" s="90"/>
      <c r="M38" s="90"/>
      <c r="N38" s="90"/>
      <c r="O38" s="90"/>
      <c r="P38" s="90"/>
      <c r="Q38" s="90"/>
      <c r="R38" s="90"/>
      <c r="S38" s="90"/>
      <c r="T38" s="90"/>
      <c r="U38" s="90"/>
      <c r="V38" s="90"/>
      <c r="W38" s="90"/>
      <c r="X38" s="90"/>
      <c r="Y38" s="90"/>
      <c r="Z38" s="90"/>
      <c r="AA38" s="90"/>
      <c r="AB38" s="90"/>
      <c r="AC38" s="90"/>
      <c r="AD38" s="90"/>
      <c r="AE38" s="90"/>
      <c r="AF38" s="90"/>
      <c r="AG38" s="90"/>
      <c r="AH38" s="90"/>
      <c r="AI38" s="90"/>
      <c r="AJ38" s="90"/>
      <c r="AK38" s="1028" t="s">
        <v>528</v>
      </c>
      <c r="AL38" s="1029"/>
      <c r="AM38" s="1029"/>
      <c r="AN38" s="1030"/>
      <c r="AO38" s="122" t="s">
        <v>195</v>
      </c>
      <c r="AP38" s="122" t="s">
        <v>195</v>
      </c>
      <c r="AQ38" s="146">
        <v>6</v>
      </c>
      <c r="AR38" s="144" t="s">
        <v>195</v>
      </c>
      <c r="AS38" s="165"/>
    </row>
    <row r="39" spans="1:46" ht="13" x14ac:dyDescent="0.2">
      <c r="A39" s="80"/>
      <c r="B39" s="90"/>
      <c r="C39" s="90"/>
      <c r="D39" s="90"/>
      <c r="E39" s="90"/>
      <c r="F39" s="90"/>
      <c r="G39" s="90"/>
      <c r="H39" s="90"/>
      <c r="I39" s="90"/>
      <c r="J39" s="90"/>
      <c r="K39" s="90"/>
      <c r="L39" s="90"/>
      <c r="M39" s="90"/>
      <c r="N39" s="90"/>
      <c r="O39" s="90"/>
      <c r="P39" s="90"/>
      <c r="Q39" s="90"/>
      <c r="R39" s="90"/>
      <c r="S39" s="90"/>
      <c r="T39" s="90"/>
      <c r="U39" s="90"/>
      <c r="V39" s="90"/>
      <c r="W39" s="90"/>
      <c r="X39" s="90"/>
      <c r="Y39" s="90"/>
      <c r="Z39" s="90"/>
      <c r="AA39" s="90"/>
      <c r="AB39" s="90"/>
      <c r="AC39" s="90"/>
      <c r="AD39" s="90"/>
      <c r="AE39" s="90"/>
      <c r="AF39" s="90"/>
      <c r="AG39" s="90"/>
      <c r="AH39" s="90"/>
      <c r="AI39" s="90"/>
      <c r="AJ39" s="90"/>
      <c r="AK39" s="1028" t="s">
        <v>85</v>
      </c>
      <c r="AL39" s="1029"/>
      <c r="AM39" s="1029"/>
      <c r="AN39" s="1030"/>
      <c r="AO39" s="118">
        <v>-262871</v>
      </c>
      <c r="AP39" s="118">
        <v>-5871</v>
      </c>
      <c r="AQ39" s="145">
        <v>-4261</v>
      </c>
      <c r="AR39" s="155">
        <v>37.799999999999997</v>
      </c>
      <c r="AS39" s="165"/>
    </row>
    <row r="40" spans="1:46" ht="27" customHeight="1" x14ac:dyDescent="0.2">
      <c r="A40" s="80"/>
      <c r="B40" s="90"/>
      <c r="C40" s="90"/>
      <c r="D40" s="90"/>
      <c r="E40" s="90"/>
      <c r="F40" s="90"/>
      <c r="G40" s="90"/>
      <c r="H40" s="90"/>
      <c r="I40" s="90"/>
      <c r="J40" s="90"/>
      <c r="K40" s="90"/>
      <c r="L40" s="90"/>
      <c r="M40" s="90"/>
      <c r="N40" s="90"/>
      <c r="O40" s="90"/>
      <c r="P40" s="90"/>
      <c r="Q40" s="90"/>
      <c r="R40" s="90"/>
      <c r="S40" s="90"/>
      <c r="T40" s="90"/>
      <c r="U40" s="90"/>
      <c r="V40" s="90"/>
      <c r="W40" s="90"/>
      <c r="X40" s="90"/>
      <c r="Y40" s="90"/>
      <c r="Z40" s="90"/>
      <c r="AA40" s="90"/>
      <c r="AB40" s="90"/>
      <c r="AC40" s="90"/>
      <c r="AD40" s="90"/>
      <c r="AE40" s="90"/>
      <c r="AF40" s="90"/>
      <c r="AG40" s="90"/>
      <c r="AH40" s="90"/>
      <c r="AI40" s="90"/>
      <c r="AJ40" s="90"/>
      <c r="AK40" s="1025" t="s">
        <v>529</v>
      </c>
      <c r="AL40" s="1026"/>
      <c r="AM40" s="1026"/>
      <c r="AN40" s="1027"/>
      <c r="AO40" s="118">
        <v>-1747863</v>
      </c>
      <c r="AP40" s="118">
        <v>-39038</v>
      </c>
      <c r="AQ40" s="145">
        <v>-49695</v>
      </c>
      <c r="AR40" s="155">
        <v>-21.4</v>
      </c>
      <c r="AS40" s="165"/>
    </row>
    <row r="41" spans="1:46" ht="13" x14ac:dyDescent="0.2">
      <c r="A41" s="80"/>
      <c r="B41" s="90"/>
      <c r="C41" s="90"/>
      <c r="D41" s="90"/>
      <c r="E41" s="90"/>
      <c r="F41" s="90"/>
      <c r="G41" s="90"/>
      <c r="H41" s="90"/>
      <c r="I41" s="90"/>
      <c r="J41" s="90"/>
      <c r="K41" s="90"/>
      <c r="L41" s="90"/>
      <c r="M41" s="90"/>
      <c r="N41" s="90"/>
      <c r="O41" s="90"/>
      <c r="P41" s="90"/>
      <c r="Q41" s="90"/>
      <c r="R41" s="90"/>
      <c r="S41" s="90"/>
      <c r="T41" s="90"/>
      <c r="U41" s="90"/>
      <c r="V41" s="90"/>
      <c r="W41" s="90"/>
      <c r="X41" s="90"/>
      <c r="Y41" s="90"/>
      <c r="Z41" s="90"/>
      <c r="AA41" s="90"/>
      <c r="AB41" s="90"/>
      <c r="AC41" s="90"/>
      <c r="AD41" s="90"/>
      <c r="AE41" s="90"/>
      <c r="AF41" s="90"/>
      <c r="AG41" s="90"/>
      <c r="AH41" s="90"/>
      <c r="AI41" s="90"/>
      <c r="AJ41" s="90"/>
      <c r="AK41" s="1031" t="s">
        <v>394</v>
      </c>
      <c r="AL41" s="1032"/>
      <c r="AM41" s="1032"/>
      <c r="AN41" s="1033"/>
      <c r="AO41" s="118">
        <v>1017003</v>
      </c>
      <c r="AP41" s="118">
        <v>22715</v>
      </c>
      <c r="AQ41" s="145">
        <v>23786</v>
      </c>
      <c r="AR41" s="155">
        <v>-4.5</v>
      </c>
      <c r="AS41" s="165"/>
    </row>
    <row r="42" spans="1:46" ht="13" x14ac:dyDescent="0.2">
      <c r="A42" s="80"/>
      <c r="B42" s="90"/>
      <c r="C42" s="90"/>
      <c r="D42" s="90"/>
      <c r="E42" s="90"/>
      <c r="F42" s="90"/>
      <c r="G42" s="90"/>
      <c r="H42" s="90"/>
      <c r="I42" s="90"/>
      <c r="J42" s="90"/>
      <c r="K42" s="90"/>
      <c r="L42" s="90"/>
      <c r="M42" s="90"/>
      <c r="N42" s="90"/>
      <c r="O42" s="90"/>
      <c r="P42" s="90"/>
      <c r="Q42" s="90"/>
      <c r="R42" s="90"/>
      <c r="S42" s="90"/>
      <c r="T42" s="90"/>
      <c r="U42" s="90"/>
      <c r="V42" s="90"/>
      <c r="W42" s="90"/>
      <c r="X42" s="90"/>
      <c r="Y42" s="90"/>
      <c r="Z42" s="90"/>
      <c r="AA42" s="90"/>
      <c r="AB42" s="90"/>
      <c r="AC42" s="90"/>
      <c r="AD42" s="90"/>
      <c r="AE42" s="90"/>
      <c r="AF42" s="90"/>
      <c r="AG42" s="90"/>
      <c r="AH42" s="90"/>
      <c r="AI42" s="90"/>
      <c r="AJ42" s="90"/>
      <c r="AK42" s="96"/>
      <c r="AL42" s="90"/>
      <c r="AM42" s="90"/>
      <c r="AN42" s="90"/>
      <c r="AO42" s="90"/>
      <c r="AP42" s="90"/>
      <c r="AQ42" s="132"/>
      <c r="AR42" s="132"/>
      <c r="AS42" s="165"/>
    </row>
    <row r="43" spans="1:46" ht="13" x14ac:dyDescent="0.2">
      <c r="A43" s="80"/>
      <c r="B43" s="90"/>
      <c r="C43" s="90"/>
      <c r="D43" s="90"/>
      <c r="E43" s="90"/>
      <c r="F43" s="90"/>
      <c r="G43" s="90"/>
      <c r="H43" s="90"/>
      <c r="I43" s="90"/>
      <c r="J43" s="90"/>
      <c r="K43" s="90"/>
      <c r="L43" s="90"/>
      <c r="M43" s="90"/>
      <c r="N43" s="90"/>
      <c r="O43" s="90"/>
      <c r="P43" s="90"/>
      <c r="Q43" s="90"/>
      <c r="R43" s="90"/>
      <c r="S43" s="90"/>
      <c r="T43" s="90"/>
      <c r="U43" s="90"/>
      <c r="V43" s="90"/>
      <c r="W43" s="90"/>
      <c r="X43" s="90"/>
      <c r="Y43" s="90"/>
      <c r="Z43" s="90"/>
      <c r="AA43" s="90"/>
      <c r="AB43" s="90"/>
      <c r="AC43" s="90"/>
      <c r="AD43" s="90"/>
      <c r="AE43" s="90"/>
      <c r="AF43" s="90"/>
      <c r="AG43" s="90"/>
      <c r="AH43" s="90"/>
      <c r="AI43" s="90"/>
      <c r="AJ43" s="90"/>
      <c r="AK43" s="90"/>
      <c r="AL43" s="90"/>
      <c r="AM43" s="90"/>
      <c r="AN43" s="90"/>
      <c r="AO43" s="90"/>
      <c r="AP43" s="134"/>
      <c r="AQ43" s="132"/>
      <c r="AR43" s="90"/>
      <c r="AS43" s="165"/>
    </row>
    <row r="44" spans="1:46" ht="13" x14ac:dyDescent="0.2">
      <c r="A44" s="80"/>
      <c r="B44" s="90"/>
      <c r="C44" s="90"/>
      <c r="D44" s="90"/>
      <c r="E44" s="90"/>
      <c r="F44" s="90"/>
      <c r="G44" s="90"/>
      <c r="H44" s="90"/>
      <c r="I44" s="90"/>
      <c r="J44" s="90"/>
      <c r="K44" s="90"/>
      <c r="L44" s="90"/>
      <c r="M44" s="90"/>
      <c r="N44" s="90"/>
      <c r="O44" s="90"/>
      <c r="P44" s="90"/>
      <c r="Q44" s="90"/>
      <c r="R44" s="90"/>
      <c r="S44" s="90"/>
      <c r="T44" s="90"/>
      <c r="U44" s="90"/>
      <c r="V44" s="90"/>
      <c r="W44" s="90"/>
      <c r="X44" s="90"/>
      <c r="Y44" s="90"/>
      <c r="Z44" s="90"/>
      <c r="AA44" s="90"/>
      <c r="AB44" s="90"/>
      <c r="AC44" s="90"/>
      <c r="AD44" s="90"/>
      <c r="AE44" s="90"/>
      <c r="AF44" s="90"/>
      <c r="AG44" s="90"/>
      <c r="AH44" s="90"/>
      <c r="AI44" s="90"/>
      <c r="AJ44" s="90"/>
      <c r="AK44" s="90"/>
      <c r="AL44" s="90"/>
      <c r="AM44" s="90"/>
      <c r="AN44" s="90"/>
      <c r="AO44" s="90"/>
      <c r="AP44" s="90"/>
      <c r="AQ44" s="132"/>
      <c r="AR44" s="90"/>
    </row>
    <row r="45" spans="1:46" ht="13" x14ac:dyDescent="0.2">
      <c r="A45" s="86"/>
      <c r="B45" s="86"/>
      <c r="C45" s="86"/>
      <c r="D45" s="86"/>
      <c r="E45" s="86"/>
      <c r="F45" s="86"/>
      <c r="G45" s="86"/>
      <c r="H45" s="86"/>
      <c r="I45" s="86"/>
      <c r="J45" s="86"/>
      <c r="K45" s="86"/>
      <c r="L45" s="86"/>
      <c r="M45" s="86"/>
      <c r="N45" s="86"/>
      <c r="O45" s="86"/>
      <c r="P45" s="86"/>
      <c r="Q45" s="86"/>
      <c r="R45" s="86"/>
      <c r="S45" s="86"/>
      <c r="T45" s="86"/>
      <c r="U45" s="86"/>
      <c r="V45" s="86"/>
      <c r="W45" s="86"/>
      <c r="X45" s="86"/>
      <c r="Y45" s="86"/>
      <c r="Z45" s="86"/>
      <c r="AA45" s="86"/>
      <c r="AB45" s="86"/>
      <c r="AC45" s="86"/>
      <c r="AD45" s="86"/>
      <c r="AE45" s="86"/>
      <c r="AF45" s="86"/>
      <c r="AG45" s="86"/>
      <c r="AH45" s="86"/>
      <c r="AI45" s="86"/>
      <c r="AJ45" s="86"/>
      <c r="AK45" s="86"/>
      <c r="AL45" s="86"/>
      <c r="AM45" s="86"/>
      <c r="AN45" s="86"/>
      <c r="AO45" s="86"/>
      <c r="AP45" s="86"/>
      <c r="AQ45" s="147"/>
      <c r="AR45" s="86"/>
      <c r="AS45" s="86"/>
      <c r="AT45" s="90"/>
    </row>
    <row r="46" spans="1:46" ht="13" x14ac:dyDescent="0.2">
      <c r="A46" s="87"/>
      <c r="B46" s="87"/>
      <c r="C46" s="87"/>
      <c r="D46" s="87"/>
      <c r="E46" s="87"/>
      <c r="F46" s="87"/>
      <c r="G46" s="87"/>
      <c r="H46" s="87"/>
      <c r="I46" s="87"/>
      <c r="J46" s="87"/>
      <c r="K46" s="87"/>
      <c r="L46" s="87"/>
      <c r="M46" s="87"/>
      <c r="N46" s="87"/>
      <c r="O46" s="87"/>
      <c r="P46" s="87"/>
      <c r="Q46" s="87"/>
      <c r="R46" s="87"/>
      <c r="S46" s="87"/>
      <c r="T46" s="87"/>
      <c r="U46" s="87"/>
      <c r="V46" s="87"/>
      <c r="W46" s="87"/>
      <c r="X46" s="87"/>
      <c r="Y46" s="87"/>
      <c r="Z46" s="87"/>
      <c r="AA46" s="87"/>
      <c r="AB46" s="87"/>
      <c r="AC46" s="87"/>
      <c r="AD46" s="87"/>
      <c r="AE46" s="87"/>
      <c r="AF46" s="87"/>
      <c r="AG46" s="87"/>
      <c r="AH46" s="87"/>
      <c r="AI46" s="87"/>
      <c r="AJ46" s="87"/>
      <c r="AK46" s="87"/>
      <c r="AL46" s="87"/>
      <c r="AM46" s="87"/>
      <c r="AN46" s="87"/>
      <c r="AO46" s="87"/>
      <c r="AP46" s="87"/>
      <c r="AQ46" s="87"/>
      <c r="AR46" s="87"/>
      <c r="AS46" s="87"/>
      <c r="AT46" s="90"/>
    </row>
    <row r="47" spans="1:46" ht="17.25" customHeight="1" x14ac:dyDescent="0.2">
      <c r="A47" s="88" t="s">
        <v>531</v>
      </c>
      <c r="B47" s="90"/>
      <c r="C47" s="90"/>
      <c r="D47" s="90"/>
      <c r="E47" s="90"/>
      <c r="F47" s="90"/>
      <c r="G47" s="90"/>
      <c r="H47" s="90"/>
      <c r="I47" s="90"/>
      <c r="J47" s="90"/>
      <c r="K47" s="90"/>
      <c r="L47" s="90"/>
      <c r="M47" s="90"/>
      <c r="N47" s="90"/>
      <c r="O47" s="90"/>
      <c r="P47" s="90"/>
      <c r="Q47" s="90"/>
      <c r="R47" s="90"/>
      <c r="S47" s="90"/>
      <c r="T47" s="90"/>
      <c r="U47" s="90"/>
      <c r="V47" s="90"/>
      <c r="W47" s="90"/>
      <c r="X47" s="90"/>
      <c r="Y47" s="90"/>
      <c r="Z47" s="90"/>
      <c r="AA47" s="90"/>
      <c r="AB47" s="90"/>
      <c r="AC47" s="90"/>
      <c r="AD47" s="90"/>
      <c r="AE47" s="90"/>
      <c r="AF47" s="90"/>
      <c r="AG47" s="90"/>
      <c r="AH47" s="90"/>
      <c r="AI47" s="90"/>
      <c r="AJ47" s="90"/>
      <c r="AK47" s="90"/>
      <c r="AL47" s="90"/>
      <c r="AM47" s="90"/>
      <c r="AN47" s="90"/>
      <c r="AO47" s="90"/>
      <c r="AP47" s="90"/>
      <c r="AQ47" s="90"/>
      <c r="AR47" s="90"/>
    </row>
    <row r="48" spans="1:46" ht="13" x14ac:dyDescent="0.2">
      <c r="A48" s="80"/>
      <c r="B48" s="90"/>
      <c r="C48" s="90"/>
      <c r="D48" s="90"/>
      <c r="E48" s="90"/>
      <c r="F48" s="90"/>
      <c r="G48" s="90"/>
      <c r="H48" s="90"/>
      <c r="I48" s="90"/>
      <c r="J48" s="90"/>
      <c r="K48" s="90"/>
      <c r="L48" s="90"/>
      <c r="M48" s="90"/>
      <c r="N48" s="90"/>
      <c r="O48" s="90"/>
      <c r="P48" s="90"/>
      <c r="Q48" s="90"/>
      <c r="R48" s="90"/>
      <c r="S48" s="90"/>
      <c r="T48" s="90"/>
      <c r="U48" s="90"/>
      <c r="V48" s="90"/>
      <c r="W48" s="90"/>
      <c r="X48" s="90"/>
      <c r="Y48" s="90"/>
      <c r="Z48" s="90"/>
      <c r="AA48" s="90"/>
      <c r="AB48" s="90"/>
      <c r="AC48" s="90"/>
      <c r="AD48" s="90"/>
      <c r="AE48" s="90"/>
      <c r="AF48" s="90"/>
      <c r="AG48" s="90"/>
      <c r="AH48" s="90"/>
      <c r="AI48" s="90"/>
      <c r="AJ48" s="90"/>
      <c r="AK48" s="87" t="s">
        <v>532</v>
      </c>
      <c r="AL48" s="87"/>
      <c r="AM48" s="87"/>
      <c r="AN48" s="87"/>
      <c r="AO48" s="87"/>
      <c r="AP48" s="87"/>
      <c r="AQ48" s="133"/>
      <c r="AR48" s="87"/>
    </row>
    <row r="49" spans="1:44" ht="13.5" customHeight="1" x14ac:dyDescent="0.2">
      <c r="A49" s="80"/>
      <c r="B49" s="90"/>
      <c r="C49" s="90"/>
      <c r="D49" s="90"/>
      <c r="E49" s="90"/>
      <c r="F49" s="90"/>
      <c r="G49" s="90"/>
      <c r="H49" s="90"/>
      <c r="I49" s="90"/>
      <c r="J49" s="90"/>
      <c r="K49" s="90"/>
      <c r="L49" s="90"/>
      <c r="M49" s="90"/>
      <c r="N49" s="90"/>
      <c r="O49" s="90"/>
      <c r="P49" s="90"/>
      <c r="Q49" s="90"/>
      <c r="R49" s="90"/>
      <c r="S49" s="90"/>
      <c r="T49" s="90"/>
      <c r="U49" s="90"/>
      <c r="V49" s="90"/>
      <c r="W49" s="90"/>
      <c r="X49" s="90"/>
      <c r="Y49" s="90"/>
      <c r="Z49" s="90"/>
      <c r="AA49" s="90"/>
      <c r="AB49" s="90"/>
      <c r="AC49" s="90"/>
      <c r="AD49" s="90"/>
      <c r="AE49" s="90"/>
      <c r="AF49" s="90"/>
      <c r="AG49" s="90"/>
      <c r="AH49" s="90"/>
      <c r="AI49" s="90"/>
      <c r="AJ49" s="90"/>
      <c r="AK49" s="97"/>
      <c r="AL49" s="103"/>
      <c r="AM49" s="1039" t="s">
        <v>88</v>
      </c>
      <c r="AN49" s="1034" t="s">
        <v>455</v>
      </c>
      <c r="AO49" s="1035"/>
      <c r="AP49" s="1035"/>
      <c r="AQ49" s="1035"/>
      <c r="AR49" s="1036"/>
    </row>
    <row r="50" spans="1:44" ht="13" x14ac:dyDescent="0.2">
      <c r="A50" s="80"/>
      <c r="B50" s="90"/>
      <c r="C50" s="90"/>
      <c r="D50" s="90"/>
      <c r="E50" s="90"/>
      <c r="F50" s="90"/>
      <c r="G50" s="90"/>
      <c r="H50" s="90"/>
      <c r="I50" s="90"/>
      <c r="J50" s="90"/>
      <c r="K50" s="90"/>
      <c r="L50" s="90"/>
      <c r="M50" s="90"/>
      <c r="N50" s="90"/>
      <c r="O50" s="90"/>
      <c r="P50" s="90"/>
      <c r="Q50" s="90"/>
      <c r="R50" s="90"/>
      <c r="S50" s="90"/>
      <c r="T50" s="90"/>
      <c r="U50" s="90"/>
      <c r="V50" s="90"/>
      <c r="W50" s="90"/>
      <c r="X50" s="90"/>
      <c r="Y50" s="90"/>
      <c r="Z50" s="90"/>
      <c r="AA50" s="90"/>
      <c r="AB50" s="90"/>
      <c r="AC50" s="90"/>
      <c r="AD50" s="90"/>
      <c r="AE50" s="90"/>
      <c r="AF50" s="90"/>
      <c r="AG50" s="90"/>
      <c r="AH50" s="90"/>
      <c r="AI50" s="90"/>
      <c r="AJ50" s="90"/>
      <c r="AK50" s="98"/>
      <c r="AL50" s="104"/>
      <c r="AM50" s="1040"/>
      <c r="AN50" s="114" t="s">
        <v>504</v>
      </c>
      <c r="AO50" s="124" t="s">
        <v>505</v>
      </c>
      <c r="AP50" s="135" t="s">
        <v>533</v>
      </c>
      <c r="AQ50" s="148" t="s">
        <v>389</v>
      </c>
      <c r="AR50" s="158" t="s">
        <v>534</v>
      </c>
    </row>
    <row r="51" spans="1:44" ht="13" x14ac:dyDescent="0.2">
      <c r="A51" s="80"/>
      <c r="B51" s="90"/>
      <c r="C51" s="90"/>
      <c r="D51" s="90"/>
      <c r="E51" s="90"/>
      <c r="F51" s="90"/>
      <c r="G51" s="90"/>
      <c r="H51" s="90"/>
      <c r="I51" s="90"/>
      <c r="J51" s="90"/>
      <c r="K51" s="90"/>
      <c r="L51" s="90"/>
      <c r="M51" s="90"/>
      <c r="N51" s="90"/>
      <c r="O51" s="90"/>
      <c r="P51" s="90"/>
      <c r="Q51" s="90"/>
      <c r="R51" s="90"/>
      <c r="S51" s="90"/>
      <c r="T51" s="90"/>
      <c r="U51" s="90"/>
      <c r="V51" s="90"/>
      <c r="W51" s="90"/>
      <c r="X51" s="90"/>
      <c r="Y51" s="90"/>
      <c r="Z51" s="90"/>
      <c r="AA51" s="90"/>
      <c r="AB51" s="90"/>
      <c r="AC51" s="90"/>
      <c r="AD51" s="90"/>
      <c r="AE51" s="90"/>
      <c r="AF51" s="90"/>
      <c r="AG51" s="90"/>
      <c r="AH51" s="90"/>
      <c r="AI51" s="90"/>
      <c r="AJ51" s="90"/>
      <c r="AK51" s="97" t="s">
        <v>535</v>
      </c>
      <c r="AL51" s="103"/>
      <c r="AM51" s="108">
        <v>3322976</v>
      </c>
      <c r="AN51" s="115">
        <v>69340</v>
      </c>
      <c r="AO51" s="125">
        <v>-14.8</v>
      </c>
      <c r="AP51" s="136">
        <v>62383</v>
      </c>
      <c r="AQ51" s="149">
        <v>14.1</v>
      </c>
      <c r="AR51" s="159">
        <v>-28.9</v>
      </c>
    </row>
    <row r="52" spans="1:44" ht="13" x14ac:dyDescent="0.2">
      <c r="A52" s="80"/>
      <c r="B52" s="90"/>
      <c r="C52" s="90"/>
      <c r="D52" s="90"/>
      <c r="E52" s="90"/>
      <c r="F52" s="90"/>
      <c r="G52" s="90"/>
      <c r="H52" s="90"/>
      <c r="I52" s="90"/>
      <c r="J52" s="90"/>
      <c r="K52" s="90"/>
      <c r="L52" s="90"/>
      <c r="M52" s="90"/>
      <c r="N52" s="90"/>
      <c r="O52" s="90"/>
      <c r="P52" s="90"/>
      <c r="Q52" s="90"/>
      <c r="R52" s="90"/>
      <c r="S52" s="90"/>
      <c r="T52" s="90"/>
      <c r="U52" s="90"/>
      <c r="V52" s="90"/>
      <c r="W52" s="90"/>
      <c r="X52" s="90"/>
      <c r="Y52" s="90"/>
      <c r="Z52" s="90"/>
      <c r="AA52" s="90"/>
      <c r="AB52" s="90"/>
      <c r="AC52" s="90"/>
      <c r="AD52" s="90"/>
      <c r="AE52" s="90"/>
      <c r="AF52" s="90"/>
      <c r="AG52" s="90"/>
      <c r="AH52" s="90"/>
      <c r="AI52" s="90"/>
      <c r="AJ52" s="90"/>
      <c r="AK52" s="99"/>
      <c r="AL52" s="105" t="s">
        <v>276</v>
      </c>
      <c r="AM52" s="109">
        <v>2088094</v>
      </c>
      <c r="AN52" s="116">
        <v>43572</v>
      </c>
      <c r="AO52" s="126">
        <v>-9.6</v>
      </c>
      <c r="AP52" s="137">
        <v>35325</v>
      </c>
      <c r="AQ52" s="150">
        <v>7.6</v>
      </c>
      <c r="AR52" s="160">
        <v>-17.2</v>
      </c>
    </row>
    <row r="53" spans="1:44" ht="13" x14ac:dyDescent="0.2">
      <c r="A53" s="80"/>
      <c r="B53" s="90"/>
      <c r="C53" s="90"/>
      <c r="D53" s="90"/>
      <c r="E53" s="90"/>
      <c r="F53" s="90"/>
      <c r="G53" s="90"/>
      <c r="H53" s="90"/>
      <c r="I53" s="90"/>
      <c r="J53" s="90"/>
      <c r="K53" s="90"/>
      <c r="L53" s="90"/>
      <c r="M53" s="90"/>
      <c r="N53" s="90"/>
      <c r="O53" s="90"/>
      <c r="P53" s="90"/>
      <c r="Q53" s="90"/>
      <c r="R53" s="90"/>
      <c r="S53" s="90"/>
      <c r="T53" s="90"/>
      <c r="U53" s="90"/>
      <c r="V53" s="90"/>
      <c r="W53" s="90"/>
      <c r="X53" s="90"/>
      <c r="Y53" s="90"/>
      <c r="Z53" s="90"/>
      <c r="AA53" s="90"/>
      <c r="AB53" s="90"/>
      <c r="AC53" s="90"/>
      <c r="AD53" s="90"/>
      <c r="AE53" s="90"/>
      <c r="AF53" s="90"/>
      <c r="AG53" s="90"/>
      <c r="AH53" s="90"/>
      <c r="AI53" s="90"/>
      <c r="AJ53" s="90"/>
      <c r="AK53" s="97" t="s">
        <v>493</v>
      </c>
      <c r="AL53" s="103"/>
      <c r="AM53" s="108">
        <v>3016243</v>
      </c>
      <c r="AN53" s="115">
        <v>63958</v>
      </c>
      <c r="AO53" s="125">
        <v>-7.8</v>
      </c>
      <c r="AP53" s="136">
        <v>76347</v>
      </c>
      <c r="AQ53" s="149">
        <v>22.4</v>
      </c>
      <c r="AR53" s="159">
        <v>-30.2</v>
      </c>
    </row>
    <row r="54" spans="1:44" ht="13" x14ac:dyDescent="0.2">
      <c r="A54" s="80"/>
      <c r="B54" s="90"/>
      <c r="C54" s="90"/>
      <c r="D54" s="90"/>
      <c r="E54" s="90"/>
      <c r="F54" s="90"/>
      <c r="G54" s="90"/>
      <c r="H54" s="90"/>
      <c r="I54" s="90"/>
      <c r="J54" s="90"/>
      <c r="K54" s="90"/>
      <c r="L54" s="90"/>
      <c r="M54" s="90"/>
      <c r="N54" s="90"/>
      <c r="O54" s="90"/>
      <c r="P54" s="90"/>
      <c r="Q54" s="90"/>
      <c r="R54" s="90"/>
      <c r="S54" s="90"/>
      <c r="T54" s="90"/>
      <c r="U54" s="90"/>
      <c r="V54" s="90"/>
      <c r="W54" s="90"/>
      <c r="X54" s="90"/>
      <c r="Y54" s="90"/>
      <c r="Z54" s="90"/>
      <c r="AA54" s="90"/>
      <c r="AB54" s="90"/>
      <c r="AC54" s="90"/>
      <c r="AD54" s="90"/>
      <c r="AE54" s="90"/>
      <c r="AF54" s="90"/>
      <c r="AG54" s="90"/>
      <c r="AH54" s="90"/>
      <c r="AI54" s="90"/>
      <c r="AJ54" s="90"/>
      <c r="AK54" s="99"/>
      <c r="AL54" s="105" t="s">
        <v>276</v>
      </c>
      <c r="AM54" s="109">
        <v>2073812</v>
      </c>
      <c r="AN54" s="116">
        <v>43974</v>
      </c>
      <c r="AO54" s="126">
        <v>0.9</v>
      </c>
      <c r="AP54" s="137">
        <v>41762</v>
      </c>
      <c r="AQ54" s="150">
        <v>18.2</v>
      </c>
      <c r="AR54" s="160">
        <v>-17.3</v>
      </c>
    </row>
    <row r="55" spans="1:44" ht="13" x14ac:dyDescent="0.2">
      <c r="A55" s="80"/>
      <c r="B55" s="90"/>
      <c r="C55" s="90"/>
      <c r="D55" s="90"/>
      <c r="E55" s="90"/>
      <c r="F55" s="90"/>
      <c r="G55" s="90"/>
      <c r="H55" s="90"/>
      <c r="I55" s="90"/>
      <c r="J55" s="90"/>
      <c r="K55" s="90"/>
      <c r="L55" s="90"/>
      <c r="M55" s="90"/>
      <c r="N55" s="90"/>
      <c r="O55" s="90"/>
      <c r="P55" s="90"/>
      <c r="Q55" s="90"/>
      <c r="R55" s="90"/>
      <c r="S55" s="90"/>
      <c r="T55" s="90"/>
      <c r="U55" s="90"/>
      <c r="V55" s="90"/>
      <c r="W55" s="90"/>
      <c r="X55" s="90"/>
      <c r="Y55" s="90"/>
      <c r="Z55" s="90"/>
      <c r="AA55" s="90"/>
      <c r="AB55" s="90"/>
      <c r="AC55" s="90"/>
      <c r="AD55" s="90"/>
      <c r="AE55" s="90"/>
      <c r="AF55" s="90"/>
      <c r="AG55" s="90"/>
      <c r="AH55" s="90"/>
      <c r="AI55" s="90"/>
      <c r="AJ55" s="90"/>
      <c r="AK55" s="97" t="s">
        <v>537</v>
      </c>
      <c r="AL55" s="103"/>
      <c r="AM55" s="108">
        <v>2545044</v>
      </c>
      <c r="AN55" s="115">
        <v>55004</v>
      </c>
      <c r="AO55" s="125">
        <v>-14</v>
      </c>
      <c r="AP55" s="136">
        <v>69604</v>
      </c>
      <c r="AQ55" s="149">
        <v>-8.8000000000000007</v>
      </c>
      <c r="AR55" s="159">
        <v>-5.2</v>
      </c>
    </row>
    <row r="56" spans="1:44" ht="13" x14ac:dyDescent="0.2">
      <c r="A56" s="80"/>
      <c r="B56" s="90"/>
      <c r="C56" s="90"/>
      <c r="D56" s="90"/>
      <c r="E56" s="90"/>
      <c r="F56" s="90"/>
      <c r="G56" s="90"/>
      <c r="H56" s="90"/>
      <c r="I56" s="90"/>
      <c r="J56" s="90"/>
      <c r="K56" s="90"/>
      <c r="L56" s="90"/>
      <c r="M56" s="90"/>
      <c r="N56" s="90"/>
      <c r="O56" s="90"/>
      <c r="P56" s="90"/>
      <c r="Q56" s="90"/>
      <c r="R56" s="90"/>
      <c r="S56" s="90"/>
      <c r="T56" s="90"/>
      <c r="U56" s="90"/>
      <c r="V56" s="90"/>
      <c r="W56" s="90"/>
      <c r="X56" s="90"/>
      <c r="Y56" s="90"/>
      <c r="Z56" s="90"/>
      <c r="AA56" s="90"/>
      <c r="AB56" s="90"/>
      <c r="AC56" s="90"/>
      <c r="AD56" s="90"/>
      <c r="AE56" s="90"/>
      <c r="AF56" s="90"/>
      <c r="AG56" s="90"/>
      <c r="AH56" s="90"/>
      <c r="AI56" s="90"/>
      <c r="AJ56" s="90"/>
      <c r="AK56" s="99"/>
      <c r="AL56" s="105" t="s">
        <v>276</v>
      </c>
      <c r="AM56" s="109">
        <v>1652779</v>
      </c>
      <c r="AN56" s="116">
        <v>35720</v>
      </c>
      <c r="AO56" s="126">
        <v>-18.8</v>
      </c>
      <c r="AP56" s="137">
        <v>36247</v>
      </c>
      <c r="AQ56" s="150">
        <v>-13.2</v>
      </c>
      <c r="AR56" s="160">
        <v>-5.6</v>
      </c>
    </row>
    <row r="57" spans="1:44" ht="13" x14ac:dyDescent="0.2">
      <c r="A57" s="80"/>
      <c r="B57" s="90"/>
      <c r="C57" s="90"/>
      <c r="D57" s="90"/>
      <c r="E57" s="90"/>
      <c r="F57" s="90"/>
      <c r="G57" s="90"/>
      <c r="H57" s="90"/>
      <c r="I57" s="90"/>
      <c r="J57" s="90"/>
      <c r="K57" s="90"/>
      <c r="L57" s="90"/>
      <c r="M57" s="90"/>
      <c r="N57" s="90"/>
      <c r="O57" s="90"/>
      <c r="P57" s="90"/>
      <c r="Q57" s="90"/>
      <c r="R57" s="90"/>
      <c r="S57" s="90"/>
      <c r="T57" s="90"/>
      <c r="U57" s="90"/>
      <c r="V57" s="90"/>
      <c r="W57" s="90"/>
      <c r="X57" s="90"/>
      <c r="Y57" s="90"/>
      <c r="Z57" s="90"/>
      <c r="AA57" s="90"/>
      <c r="AB57" s="90"/>
      <c r="AC57" s="90"/>
      <c r="AD57" s="90"/>
      <c r="AE57" s="90"/>
      <c r="AF57" s="90"/>
      <c r="AG57" s="90"/>
      <c r="AH57" s="90"/>
      <c r="AI57" s="90"/>
      <c r="AJ57" s="90"/>
      <c r="AK57" s="97" t="s">
        <v>134</v>
      </c>
      <c r="AL57" s="103"/>
      <c r="AM57" s="108">
        <v>2975441</v>
      </c>
      <c r="AN57" s="115">
        <v>65345</v>
      </c>
      <c r="AO57" s="125">
        <v>18.8</v>
      </c>
      <c r="AP57" s="136">
        <v>68410</v>
      </c>
      <c r="AQ57" s="149">
        <v>-1.7</v>
      </c>
      <c r="AR57" s="159">
        <v>20.5</v>
      </c>
    </row>
    <row r="58" spans="1:44" ht="13" x14ac:dyDescent="0.2">
      <c r="A58" s="80"/>
      <c r="B58" s="90"/>
      <c r="C58" s="90"/>
      <c r="D58" s="90"/>
      <c r="E58" s="90"/>
      <c r="F58" s="90"/>
      <c r="G58" s="90"/>
      <c r="H58" s="90"/>
      <c r="I58" s="90"/>
      <c r="J58" s="90"/>
      <c r="K58" s="90"/>
      <c r="L58" s="90"/>
      <c r="M58" s="90"/>
      <c r="N58" s="90"/>
      <c r="O58" s="90"/>
      <c r="P58" s="90"/>
      <c r="Q58" s="90"/>
      <c r="R58" s="90"/>
      <c r="S58" s="90"/>
      <c r="T58" s="90"/>
      <c r="U58" s="90"/>
      <c r="V58" s="90"/>
      <c r="W58" s="90"/>
      <c r="X58" s="90"/>
      <c r="Y58" s="90"/>
      <c r="Z58" s="90"/>
      <c r="AA58" s="90"/>
      <c r="AB58" s="90"/>
      <c r="AC58" s="90"/>
      <c r="AD58" s="90"/>
      <c r="AE58" s="90"/>
      <c r="AF58" s="90"/>
      <c r="AG58" s="90"/>
      <c r="AH58" s="90"/>
      <c r="AI58" s="90"/>
      <c r="AJ58" s="90"/>
      <c r="AK58" s="99"/>
      <c r="AL58" s="105" t="s">
        <v>276</v>
      </c>
      <c r="AM58" s="109">
        <v>1742277</v>
      </c>
      <c r="AN58" s="116">
        <v>38263</v>
      </c>
      <c r="AO58" s="126">
        <v>7.1</v>
      </c>
      <c r="AP58" s="137">
        <v>35086</v>
      </c>
      <c r="AQ58" s="150">
        <v>-3.2</v>
      </c>
      <c r="AR58" s="160">
        <v>10.3</v>
      </c>
    </row>
    <row r="59" spans="1:44" ht="13" x14ac:dyDescent="0.2">
      <c r="A59" s="80"/>
      <c r="B59" s="90"/>
      <c r="C59" s="90"/>
      <c r="D59" s="90"/>
      <c r="E59" s="90"/>
      <c r="F59" s="90"/>
      <c r="G59" s="90"/>
      <c r="H59" s="90"/>
      <c r="I59" s="90"/>
      <c r="J59" s="90"/>
      <c r="K59" s="90"/>
      <c r="L59" s="90"/>
      <c r="M59" s="90"/>
      <c r="N59" s="90"/>
      <c r="O59" s="90"/>
      <c r="P59" s="90"/>
      <c r="Q59" s="90"/>
      <c r="R59" s="90"/>
      <c r="S59" s="90"/>
      <c r="T59" s="90"/>
      <c r="U59" s="90"/>
      <c r="V59" s="90"/>
      <c r="W59" s="90"/>
      <c r="X59" s="90"/>
      <c r="Y59" s="90"/>
      <c r="Z59" s="90"/>
      <c r="AA59" s="90"/>
      <c r="AB59" s="90"/>
      <c r="AC59" s="90"/>
      <c r="AD59" s="90"/>
      <c r="AE59" s="90"/>
      <c r="AF59" s="90"/>
      <c r="AG59" s="90"/>
      <c r="AH59" s="90"/>
      <c r="AI59" s="90"/>
      <c r="AJ59" s="90"/>
      <c r="AK59" s="97" t="s">
        <v>538</v>
      </c>
      <c r="AL59" s="103"/>
      <c r="AM59" s="108">
        <v>2555637</v>
      </c>
      <c r="AN59" s="115">
        <v>57080</v>
      </c>
      <c r="AO59" s="125">
        <v>-12.6</v>
      </c>
      <c r="AP59" s="136">
        <v>73019</v>
      </c>
      <c r="AQ59" s="149">
        <v>6.7</v>
      </c>
      <c r="AR59" s="159">
        <v>-19.3</v>
      </c>
    </row>
    <row r="60" spans="1:44" ht="13" x14ac:dyDescent="0.2">
      <c r="A60" s="80"/>
      <c r="B60" s="90"/>
      <c r="C60" s="90"/>
      <c r="D60" s="90"/>
      <c r="E60" s="90"/>
      <c r="F60" s="90"/>
      <c r="G60" s="90"/>
      <c r="H60" s="90"/>
      <c r="I60" s="90"/>
      <c r="J60" s="90"/>
      <c r="K60" s="90"/>
      <c r="L60" s="90"/>
      <c r="M60" s="90"/>
      <c r="N60" s="90"/>
      <c r="O60" s="90"/>
      <c r="P60" s="90"/>
      <c r="Q60" s="90"/>
      <c r="R60" s="90"/>
      <c r="S60" s="90"/>
      <c r="T60" s="90"/>
      <c r="U60" s="90"/>
      <c r="V60" s="90"/>
      <c r="W60" s="90"/>
      <c r="X60" s="90"/>
      <c r="Y60" s="90"/>
      <c r="Z60" s="90"/>
      <c r="AA60" s="90"/>
      <c r="AB60" s="90"/>
      <c r="AC60" s="90"/>
      <c r="AD60" s="90"/>
      <c r="AE60" s="90"/>
      <c r="AF60" s="90"/>
      <c r="AG60" s="90"/>
      <c r="AH60" s="90"/>
      <c r="AI60" s="90"/>
      <c r="AJ60" s="90"/>
      <c r="AK60" s="99"/>
      <c r="AL60" s="105" t="s">
        <v>276</v>
      </c>
      <c r="AM60" s="109">
        <v>1563786</v>
      </c>
      <c r="AN60" s="116">
        <v>34927</v>
      </c>
      <c r="AO60" s="126">
        <v>-8.6999999999999993</v>
      </c>
      <c r="AP60" s="137">
        <v>39427</v>
      </c>
      <c r="AQ60" s="150">
        <v>12.4</v>
      </c>
      <c r="AR60" s="160">
        <v>-21.1</v>
      </c>
    </row>
    <row r="61" spans="1:44" ht="13" x14ac:dyDescent="0.2">
      <c r="A61" s="80"/>
      <c r="B61" s="90"/>
      <c r="C61" s="90"/>
      <c r="D61" s="90"/>
      <c r="E61" s="90"/>
      <c r="F61" s="90"/>
      <c r="G61" s="90"/>
      <c r="H61" s="90"/>
      <c r="I61" s="90"/>
      <c r="J61" s="90"/>
      <c r="K61" s="90"/>
      <c r="L61" s="90"/>
      <c r="M61" s="90"/>
      <c r="N61" s="90"/>
      <c r="O61" s="90"/>
      <c r="P61" s="90"/>
      <c r="Q61" s="90"/>
      <c r="R61" s="90"/>
      <c r="S61" s="90"/>
      <c r="T61" s="90"/>
      <c r="U61" s="90"/>
      <c r="V61" s="90"/>
      <c r="W61" s="90"/>
      <c r="X61" s="90"/>
      <c r="Y61" s="90"/>
      <c r="Z61" s="90"/>
      <c r="AA61" s="90"/>
      <c r="AB61" s="90"/>
      <c r="AC61" s="90"/>
      <c r="AD61" s="90"/>
      <c r="AE61" s="90"/>
      <c r="AF61" s="90"/>
      <c r="AG61" s="90"/>
      <c r="AH61" s="90"/>
      <c r="AI61" s="90"/>
      <c r="AJ61" s="90"/>
      <c r="AK61" s="97" t="s">
        <v>539</v>
      </c>
      <c r="AL61" s="106"/>
      <c r="AM61" s="108">
        <v>2883068</v>
      </c>
      <c r="AN61" s="115">
        <v>62145</v>
      </c>
      <c r="AO61" s="125">
        <v>-6.1</v>
      </c>
      <c r="AP61" s="136">
        <v>69953</v>
      </c>
      <c r="AQ61" s="151">
        <v>6.5</v>
      </c>
      <c r="AR61" s="159">
        <v>-12.6</v>
      </c>
    </row>
    <row r="62" spans="1:44" ht="13" x14ac:dyDescent="0.2">
      <c r="A62" s="80"/>
      <c r="B62" s="90"/>
      <c r="C62" s="90"/>
      <c r="D62" s="90"/>
      <c r="E62" s="90"/>
      <c r="F62" s="90"/>
      <c r="G62" s="90"/>
      <c r="H62" s="90"/>
      <c r="I62" s="90"/>
      <c r="J62" s="90"/>
      <c r="K62" s="90"/>
      <c r="L62" s="90"/>
      <c r="M62" s="90"/>
      <c r="N62" s="90"/>
      <c r="O62" s="90"/>
      <c r="P62" s="90"/>
      <c r="Q62" s="90"/>
      <c r="R62" s="90"/>
      <c r="S62" s="90"/>
      <c r="T62" s="90"/>
      <c r="U62" s="90"/>
      <c r="V62" s="90"/>
      <c r="W62" s="90"/>
      <c r="X62" s="90"/>
      <c r="Y62" s="90"/>
      <c r="Z62" s="90"/>
      <c r="AA62" s="90"/>
      <c r="AB62" s="90"/>
      <c r="AC62" s="90"/>
      <c r="AD62" s="90"/>
      <c r="AE62" s="90"/>
      <c r="AF62" s="90"/>
      <c r="AG62" s="90"/>
      <c r="AH62" s="90"/>
      <c r="AI62" s="90"/>
      <c r="AJ62" s="90"/>
      <c r="AK62" s="99"/>
      <c r="AL62" s="105" t="s">
        <v>276</v>
      </c>
      <c r="AM62" s="109">
        <v>1824150</v>
      </c>
      <c r="AN62" s="116">
        <v>39291</v>
      </c>
      <c r="AO62" s="126">
        <v>-5.8</v>
      </c>
      <c r="AP62" s="137">
        <v>37569</v>
      </c>
      <c r="AQ62" s="150">
        <v>4.4000000000000004</v>
      </c>
      <c r="AR62" s="160">
        <v>-10.199999999999999</v>
      </c>
    </row>
    <row r="63" spans="1:44" ht="13" x14ac:dyDescent="0.2">
      <c r="A63" s="80"/>
      <c r="B63" s="90"/>
      <c r="C63" s="90"/>
      <c r="D63" s="90"/>
      <c r="E63" s="90"/>
      <c r="F63" s="90"/>
      <c r="G63" s="90"/>
      <c r="H63" s="90"/>
      <c r="I63" s="90"/>
      <c r="J63" s="90"/>
      <c r="K63" s="90"/>
      <c r="L63" s="90"/>
      <c r="M63" s="90"/>
      <c r="N63" s="90"/>
      <c r="O63" s="90"/>
      <c r="P63" s="90"/>
      <c r="Q63" s="90"/>
      <c r="R63" s="90"/>
      <c r="S63" s="90"/>
      <c r="T63" s="90"/>
      <c r="U63" s="90"/>
      <c r="V63" s="90"/>
      <c r="W63" s="90"/>
      <c r="X63" s="90"/>
      <c r="Y63" s="90"/>
      <c r="Z63" s="90"/>
      <c r="AA63" s="90"/>
      <c r="AB63" s="90"/>
      <c r="AC63" s="90"/>
      <c r="AD63" s="90"/>
      <c r="AE63" s="90"/>
      <c r="AF63" s="90"/>
      <c r="AG63" s="90"/>
      <c r="AH63" s="90"/>
      <c r="AI63" s="90"/>
      <c r="AJ63" s="90"/>
      <c r="AK63" s="90"/>
      <c r="AL63" s="90"/>
      <c r="AM63" s="90"/>
      <c r="AN63" s="90"/>
      <c r="AO63" s="90"/>
      <c r="AP63" s="90"/>
      <c r="AQ63" s="90"/>
      <c r="AR63" s="90"/>
    </row>
    <row r="64" spans="1:44" ht="13" x14ac:dyDescent="0.2">
      <c r="A64" s="80"/>
      <c r="B64" s="90"/>
      <c r="C64" s="90"/>
      <c r="D64" s="90"/>
      <c r="E64" s="90"/>
      <c r="F64" s="90"/>
      <c r="G64" s="90"/>
      <c r="H64" s="90"/>
      <c r="I64" s="90"/>
      <c r="J64" s="90"/>
      <c r="K64" s="90"/>
      <c r="L64" s="90"/>
      <c r="M64" s="90"/>
      <c r="N64" s="90"/>
      <c r="O64" s="90"/>
      <c r="P64" s="90"/>
      <c r="Q64" s="90"/>
      <c r="R64" s="90"/>
      <c r="S64" s="90"/>
      <c r="T64" s="90"/>
      <c r="U64" s="90"/>
      <c r="V64" s="90"/>
      <c r="W64" s="90"/>
      <c r="X64" s="90"/>
      <c r="Y64" s="90"/>
      <c r="Z64" s="90"/>
      <c r="AA64" s="90"/>
      <c r="AB64" s="90"/>
      <c r="AC64" s="90"/>
      <c r="AD64" s="90"/>
      <c r="AE64" s="90"/>
      <c r="AF64" s="90"/>
      <c r="AG64" s="90"/>
      <c r="AH64" s="90"/>
      <c r="AI64" s="90"/>
      <c r="AJ64" s="90"/>
      <c r="AK64" s="90"/>
      <c r="AL64" s="90"/>
      <c r="AM64" s="90"/>
      <c r="AN64" s="90"/>
      <c r="AO64" s="90"/>
      <c r="AP64" s="90"/>
      <c r="AQ64" s="90"/>
      <c r="AR64" s="90"/>
    </row>
    <row r="65" spans="1:46" ht="13" x14ac:dyDescent="0.2">
      <c r="A65" s="80"/>
      <c r="B65" s="90"/>
      <c r="C65" s="90"/>
      <c r="D65" s="90"/>
      <c r="E65" s="90"/>
      <c r="F65" s="90"/>
      <c r="G65" s="90"/>
      <c r="H65" s="90"/>
      <c r="I65" s="90"/>
      <c r="J65" s="90"/>
      <c r="K65" s="90"/>
      <c r="L65" s="90"/>
      <c r="M65" s="90"/>
      <c r="N65" s="90"/>
      <c r="O65" s="90"/>
      <c r="P65" s="90"/>
      <c r="Q65" s="90"/>
      <c r="R65" s="90"/>
      <c r="S65" s="90"/>
      <c r="T65" s="90"/>
      <c r="U65" s="90"/>
      <c r="V65" s="90"/>
      <c r="W65" s="90"/>
      <c r="X65" s="90"/>
      <c r="Y65" s="90"/>
      <c r="Z65" s="90"/>
      <c r="AA65" s="90"/>
      <c r="AB65" s="90"/>
      <c r="AC65" s="90"/>
      <c r="AD65" s="90"/>
      <c r="AE65" s="90"/>
      <c r="AF65" s="90"/>
      <c r="AG65" s="90"/>
      <c r="AH65" s="90"/>
      <c r="AI65" s="90"/>
      <c r="AJ65" s="90"/>
      <c r="AK65" s="90"/>
      <c r="AL65" s="90"/>
      <c r="AM65" s="90"/>
      <c r="AN65" s="90"/>
      <c r="AO65" s="90"/>
      <c r="AP65" s="90"/>
      <c r="AQ65" s="90"/>
      <c r="AR65" s="90"/>
    </row>
    <row r="66" spans="1:46" ht="13" x14ac:dyDescent="0.2">
      <c r="A66" s="89"/>
      <c r="B66" s="87"/>
      <c r="C66" s="87"/>
      <c r="D66" s="87"/>
      <c r="E66" s="87"/>
      <c r="F66" s="87"/>
      <c r="G66" s="87"/>
      <c r="H66" s="87"/>
      <c r="I66" s="87"/>
      <c r="J66" s="87"/>
      <c r="K66" s="87"/>
      <c r="L66" s="87"/>
      <c r="M66" s="87"/>
      <c r="N66" s="87"/>
      <c r="O66" s="87"/>
      <c r="P66" s="87"/>
      <c r="Q66" s="87"/>
      <c r="R66" s="87"/>
      <c r="S66" s="87"/>
      <c r="T66" s="87"/>
      <c r="U66" s="87"/>
      <c r="V66" s="87"/>
      <c r="W66" s="87"/>
      <c r="X66" s="87"/>
      <c r="Y66" s="87"/>
      <c r="Z66" s="87"/>
      <c r="AA66" s="87"/>
      <c r="AB66" s="87"/>
      <c r="AC66" s="87"/>
      <c r="AD66" s="87"/>
      <c r="AE66" s="87"/>
      <c r="AF66" s="87"/>
      <c r="AG66" s="87"/>
      <c r="AH66" s="87"/>
      <c r="AI66" s="87"/>
      <c r="AJ66" s="87"/>
      <c r="AK66" s="87"/>
      <c r="AL66" s="87"/>
      <c r="AM66" s="87"/>
      <c r="AN66" s="87"/>
      <c r="AO66" s="87"/>
      <c r="AP66" s="87"/>
      <c r="AQ66" s="87"/>
      <c r="AR66" s="87"/>
      <c r="AS66" s="166"/>
    </row>
    <row r="67" spans="1:46" ht="13.5" hidden="1" customHeight="1" x14ac:dyDescent="0.2">
      <c r="AK67" s="90"/>
      <c r="AL67" s="90"/>
      <c r="AM67" s="90"/>
      <c r="AN67" s="90"/>
      <c r="AO67" s="90"/>
      <c r="AP67" s="90"/>
      <c r="AQ67" s="90"/>
      <c r="AR67" s="90"/>
      <c r="AS67" s="90"/>
      <c r="AT67" s="90"/>
    </row>
    <row r="68" spans="1:46" ht="13.5" hidden="1" customHeight="1" x14ac:dyDescent="0.2">
      <c r="AK68" s="90"/>
      <c r="AL68" s="90"/>
      <c r="AM68" s="90"/>
      <c r="AN68" s="90"/>
      <c r="AO68" s="90"/>
      <c r="AP68" s="90"/>
      <c r="AQ68" s="90"/>
      <c r="AR68" s="90"/>
    </row>
    <row r="69" spans="1:46" ht="13.5" hidden="1" customHeight="1" x14ac:dyDescent="0.2">
      <c r="AK69" s="90"/>
      <c r="AL69" s="90"/>
      <c r="AM69" s="90"/>
      <c r="AN69" s="90"/>
      <c r="AO69" s="90"/>
      <c r="AP69" s="90"/>
      <c r="AQ69" s="90"/>
      <c r="AR69" s="90"/>
    </row>
    <row r="70" spans="1:46" ht="13" hidden="1" x14ac:dyDescent="0.2">
      <c r="AK70" s="90"/>
      <c r="AL70" s="90"/>
      <c r="AM70" s="90"/>
      <c r="AN70" s="90"/>
      <c r="AO70" s="90"/>
      <c r="AP70" s="90"/>
      <c r="AQ70" s="90"/>
      <c r="AR70" s="90"/>
    </row>
    <row r="71" spans="1:46" ht="13" hidden="1" x14ac:dyDescent="0.2">
      <c r="AK71" s="90"/>
      <c r="AL71" s="90"/>
      <c r="AM71" s="90"/>
      <c r="AN71" s="90"/>
      <c r="AO71" s="90"/>
      <c r="AP71" s="90"/>
      <c r="AQ71" s="90"/>
      <c r="AR71" s="90"/>
    </row>
    <row r="72" spans="1:46" ht="13" hidden="1" x14ac:dyDescent="0.2">
      <c r="AK72" s="90"/>
      <c r="AL72" s="90"/>
      <c r="AM72" s="90"/>
      <c r="AN72" s="90"/>
      <c r="AO72" s="90"/>
      <c r="AP72" s="90"/>
      <c r="AQ72" s="90"/>
      <c r="AR72" s="90"/>
    </row>
    <row r="73" spans="1:46" ht="13" hidden="1" x14ac:dyDescent="0.2">
      <c r="AK73" s="90"/>
      <c r="AL73" s="90"/>
      <c r="AM73" s="90"/>
      <c r="AN73" s="90"/>
      <c r="AO73" s="90"/>
      <c r="AP73" s="90"/>
      <c r="AQ73" s="90"/>
      <c r="AR73" s="90"/>
    </row>
  </sheetData>
  <sheetProtection algorithmName="SHA-512" hashValue="FqyxfA2WiRXmOj72prulH1m3pFsDZdGbG62aQolOqMx44iHpS0ZflD8dWZcIGXiSdh1vIIjNH+wP25fjm4CX/A==" saltValue="fLvrMtyKIaST6Jva5Lx3b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26:AS26"/>
    <mergeCell ref="AK32:AN32"/>
    <mergeCell ref="AK33:AN33"/>
    <mergeCell ref="AK34:AN34"/>
    <mergeCell ref="AK35:AN35"/>
    <mergeCell ref="AK14:AN14"/>
    <mergeCell ref="AK15:AN15"/>
    <mergeCell ref="AK16:AN16"/>
    <mergeCell ref="AK21:AN21"/>
    <mergeCell ref="AK22:AN22"/>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election activeCell="C3" sqref="C3"/>
    </sheetView>
  </sheetViews>
  <sheetFormatPr defaultColWidth="0" defaultRowHeight="13.5" customHeight="1" zeroHeight="1" x14ac:dyDescent="0.2"/>
  <cols>
    <col min="1" max="125" width="2.453125" style="77" customWidth="1"/>
    <col min="126" max="126" width="9" style="78" hidden="1" customWidth="1"/>
    <col min="127" max="16384" width="9" style="78" hidden="1"/>
  </cols>
  <sheetData>
    <row r="1" spans="2:125" ht="13.5" customHeight="1" x14ac:dyDescent="0.2">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2:125" ht="13" x14ac:dyDescent="0.2">
      <c r="B2" s="78"/>
      <c r="DG2" s="78"/>
    </row>
    <row r="3" spans="2:125" ht="13" x14ac:dyDescent="0.2">
      <c r="C3" s="78"/>
      <c r="D3" s="78"/>
      <c r="E3" s="78"/>
      <c r="F3" s="78"/>
      <c r="G3" s="78"/>
      <c r="H3" s="78"/>
      <c r="I3" s="78"/>
      <c r="J3" s="78"/>
      <c r="K3" s="78"/>
      <c r="L3" s="78"/>
      <c r="M3" s="78"/>
      <c r="N3" s="78"/>
      <c r="O3" s="78"/>
      <c r="P3" s="78"/>
      <c r="Q3" s="78"/>
      <c r="R3" s="78"/>
      <c r="S3" s="78"/>
      <c r="T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H3" s="78"/>
      <c r="DI3" s="78"/>
      <c r="DJ3" s="78"/>
      <c r="DK3" s="78"/>
      <c r="DL3" s="78"/>
      <c r="DM3" s="78"/>
      <c r="DN3" s="78"/>
      <c r="DO3" s="78"/>
      <c r="DP3" s="78"/>
      <c r="DQ3" s="78"/>
      <c r="DR3" s="78"/>
      <c r="DS3" s="78"/>
      <c r="DT3" s="78"/>
      <c r="DU3" s="78"/>
    </row>
    <row r="4" spans="2:125" ht="13" x14ac:dyDescent="0.2"/>
    <row r="5" spans="2:125" ht="13" x14ac:dyDescent="0.2"/>
    <row r="6" spans="2:125" ht="13" x14ac:dyDescent="0.2"/>
    <row r="7" spans="2:125" ht="13" x14ac:dyDescent="0.2"/>
    <row r="8" spans="2:125" ht="13" x14ac:dyDescent="0.2"/>
    <row r="9" spans="2:125" ht="13" x14ac:dyDescent="0.2">
      <c r="DU9" s="78"/>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78"/>
    </row>
    <row r="18" spans="125:125" ht="13" x14ac:dyDescent="0.2"/>
    <row r="19" spans="125:125" ht="13" x14ac:dyDescent="0.2"/>
    <row r="20" spans="125:125" ht="13" x14ac:dyDescent="0.2">
      <c r="DU20" s="78"/>
    </row>
    <row r="21" spans="125:125" ht="13" x14ac:dyDescent="0.2">
      <c r="DU21" s="78"/>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78"/>
    </row>
    <row r="29" spans="125:125" ht="13" x14ac:dyDescent="0.2"/>
    <row r="30" spans="125:125" ht="13" x14ac:dyDescent="0.2"/>
    <row r="31" spans="125:125" ht="13" x14ac:dyDescent="0.2"/>
    <row r="32" spans="125:125" ht="13" x14ac:dyDescent="0.2"/>
    <row r="33" spans="2:125" ht="13" x14ac:dyDescent="0.2">
      <c r="B33" s="78"/>
      <c r="G33" s="78"/>
      <c r="I33" s="78"/>
    </row>
    <row r="34" spans="2:125" ht="13" x14ac:dyDescent="0.2">
      <c r="C34" s="78"/>
      <c r="P34" s="78"/>
      <c r="DE34" s="78"/>
      <c r="DH34" s="78"/>
    </row>
    <row r="35" spans="2:125" ht="13" x14ac:dyDescent="0.2">
      <c r="D35" s="78"/>
      <c r="E35" s="78"/>
      <c r="DG35" s="78"/>
      <c r="DJ35" s="78"/>
      <c r="DP35" s="78"/>
      <c r="DQ35" s="78"/>
      <c r="DR35" s="78"/>
      <c r="DS35" s="78"/>
      <c r="DT35" s="78"/>
      <c r="DU35" s="78"/>
    </row>
    <row r="36" spans="2:125" ht="13" x14ac:dyDescent="0.2">
      <c r="F36" s="78"/>
      <c r="H36" s="78"/>
      <c r="J36" s="78"/>
      <c r="K36" s="78"/>
      <c r="L36" s="78"/>
      <c r="M36" s="78"/>
      <c r="N36" s="78"/>
      <c r="O36" s="78"/>
      <c r="Q36" s="78"/>
      <c r="R36" s="78"/>
      <c r="S36" s="78"/>
      <c r="T36" s="78"/>
      <c r="U36" s="78"/>
      <c r="V36" s="78"/>
      <c r="W36" s="78"/>
      <c r="X36" s="78"/>
      <c r="Y36" s="78"/>
      <c r="Z36" s="78"/>
      <c r="AA36" s="78"/>
      <c r="AB36" s="78"/>
      <c r="AC36" s="78"/>
      <c r="AD36" s="78"/>
      <c r="AE36" s="78"/>
      <c r="AF36" s="78"/>
      <c r="AG36" s="78"/>
      <c r="AH36" s="78"/>
      <c r="AI36" s="78"/>
      <c r="AJ36" s="78"/>
      <c r="AK36" s="78"/>
      <c r="AL36" s="78"/>
      <c r="AM36" s="78"/>
      <c r="AN36" s="78"/>
      <c r="AO36" s="78"/>
      <c r="AP36" s="78"/>
      <c r="AQ36" s="78"/>
      <c r="AR36" s="78"/>
      <c r="AS36" s="78"/>
      <c r="AT36" s="78"/>
      <c r="AU36" s="78"/>
      <c r="AV36" s="78"/>
      <c r="AW36" s="78"/>
      <c r="AX36" s="78"/>
      <c r="AY36" s="78"/>
      <c r="AZ36" s="78"/>
      <c r="BA36" s="78"/>
      <c r="BB36" s="78"/>
      <c r="BC36" s="78"/>
      <c r="BD36" s="78"/>
      <c r="BE36" s="78"/>
      <c r="BF36" s="78"/>
      <c r="BG36" s="78"/>
      <c r="BH36" s="78"/>
      <c r="BI36" s="78"/>
      <c r="BJ36" s="78"/>
      <c r="BK36" s="78"/>
      <c r="BL36" s="78"/>
      <c r="BM36" s="78"/>
      <c r="BN36" s="78"/>
      <c r="BO36" s="78"/>
      <c r="BP36" s="78"/>
      <c r="BQ36" s="78"/>
      <c r="BR36" s="78"/>
      <c r="BS36" s="78"/>
      <c r="BT36" s="78"/>
      <c r="BU36" s="78"/>
      <c r="BV36" s="78"/>
      <c r="BW36" s="78"/>
      <c r="BX36" s="78"/>
      <c r="BY36" s="78"/>
      <c r="BZ36" s="78"/>
      <c r="CA36" s="78"/>
      <c r="CB36" s="78"/>
      <c r="CC36" s="78"/>
      <c r="CD36" s="78"/>
      <c r="CE36" s="78"/>
      <c r="CF36" s="78"/>
      <c r="CG36" s="78"/>
      <c r="CH36" s="78"/>
      <c r="CI36" s="78"/>
      <c r="CJ36" s="78"/>
      <c r="CK36" s="78"/>
      <c r="CL36" s="78"/>
      <c r="CM36" s="78"/>
      <c r="CN36" s="78"/>
      <c r="CO36" s="78"/>
      <c r="CP36" s="78"/>
      <c r="CQ36" s="78"/>
      <c r="CR36" s="78"/>
      <c r="CS36" s="78"/>
      <c r="CT36" s="78"/>
      <c r="CU36" s="78"/>
      <c r="CV36" s="78"/>
      <c r="CW36" s="78"/>
      <c r="CX36" s="78"/>
      <c r="CY36" s="78"/>
      <c r="CZ36" s="78"/>
      <c r="DA36" s="78"/>
      <c r="DB36" s="78"/>
      <c r="DC36" s="78"/>
      <c r="DD36" s="78"/>
      <c r="DF36" s="78"/>
      <c r="DI36" s="78"/>
      <c r="DK36" s="78"/>
      <c r="DL36" s="78"/>
      <c r="DM36" s="78"/>
      <c r="DN36" s="78"/>
      <c r="DO36" s="78"/>
      <c r="DP36" s="78"/>
      <c r="DQ36" s="78"/>
      <c r="DR36" s="78"/>
      <c r="DS36" s="78"/>
      <c r="DT36" s="78"/>
      <c r="DU36" s="78"/>
    </row>
    <row r="37" spans="2:125" ht="13" x14ac:dyDescent="0.2">
      <c r="DU37" s="78"/>
    </row>
    <row r="38" spans="2:125" ht="13" x14ac:dyDescent="0.2">
      <c r="DT38" s="78"/>
      <c r="DU38" s="78"/>
    </row>
    <row r="39" spans="2:125" ht="13" x14ac:dyDescent="0.2"/>
    <row r="40" spans="2:125" ht="13" x14ac:dyDescent="0.2">
      <c r="DH40" s="78"/>
    </row>
    <row r="41" spans="2:125" ht="13" x14ac:dyDescent="0.2">
      <c r="DE41" s="78"/>
    </row>
    <row r="42" spans="2:125" ht="13" x14ac:dyDescent="0.2">
      <c r="DG42" s="78"/>
      <c r="DJ42" s="78"/>
    </row>
    <row r="43" spans="2:125" ht="13" x14ac:dyDescent="0.2">
      <c r="Q43" s="78"/>
      <c r="R43" s="78"/>
      <c r="S43" s="78"/>
      <c r="T43" s="78"/>
      <c r="U43" s="78"/>
      <c r="V43" s="78"/>
      <c r="W43" s="78"/>
      <c r="X43" s="78"/>
      <c r="Y43" s="78"/>
      <c r="Z43" s="78"/>
      <c r="AA43" s="78"/>
      <c r="AB43" s="78"/>
      <c r="AC43" s="78"/>
      <c r="AD43" s="78"/>
      <c r="AE43" s="78"/>
      <c r="AF43" s="78"/>
      <c r="AG43" s="78"/>
      <c r="AH43" s="78"/>
      <c r="AI43" s="78"/>
      <c r="AJ43" s="78"/>
      <c r="AK43" s="78"/>
      <c r="AL43" s="78"/>
      <c r="AM43" s="78"/>
      <c r="AN43" s="78"/>
      <c r="AO43" s="78"/>
      <c r="AP43" s="78"/>
      <c r="AQ43" s="78"/>
      <c r="AR43" s="78"/>
      <c r="AS43" s="78"/>
      <c r="AT43" s="78"/>
      <c r="AU43" s="78"/>
      <c r="AV43" s="78"/>
      <c r="AW43" s="78"/>
      <c r="AX43" s="78"/>
      <c r="AY43" s="78"/>
      <c r="AZ43" s="78"/>
      <c r="BA43" s="78"/>
      <c r="BB43" s="78"/>
      <c r="BC43" s="78"/>
      <c r="BD43" s="78"/>
      <c r="BE43" s="78"/>
      <c r="BF43" s="78"/>
      <c r="BG43" s="78"/>
      <c r="BH43" s="78"/>
      <c r="BI43" s="78"/>
      <c r="BJ43" s="78"/>
      <c r="BK43" s="78"/>
      <c r="BL43" s="78"/>
      <c r="BM43" s="78"/>
      <c r="BN43" s="78"/>
      <c r="BO43" s="78"/>
      <c r="BP43" s="78"/>
      <c r="BQ43" s="78"/>
      <c r="BR43" s="78"/>
      <c r="BS43" s="78"/>
      <c r="BT43" s="78"/>
      <c r="BU43" s="78"/>
      <c r="BV43" s="78"/>
      <c r="BW43" s="78"/>
      <c r="BX43" s="78"/>
      <c r="BY43" s="78"/>
      <c r="BZ43" s="78"/>
      <c r="CA43" s="78"/>
      <c r="CB43" s="78"/>
      <c r="CC43" s="78"/>
      <c r="CD43" s="78"/>
      <c r="CE43" s="78"/>
      <c r="CF43" s="78"/>
      <c r="CG43" s="78"/>
      <c r="CH43" s="78"/>
      <c r="CI43" s="78"/>
      <c r="CJ43" s="78"/>
      <c r="CK43" s="78"/>
      <c r="CL43" s="78"/>
      <c r="CM43" s="78"/>
      <c r="CN43" s="78"/>
      <c r="CO43" s="78"/>
      <c r="CP43" s="78"/>
      <c r="CQ43" s="78"/>
      <c r="CR43" s="78"/>
      <c r="CS43" s="78"/>
      <c r="CT43" s="78"/>
      <c r="CU43" s="78"/>
      <c r="CV43" s="78"/>
      <c r="CW43" s="78"/>
      <c r="CX43" s="78"/>
      <c r="CY43" s="78"/>
      <c r="CZ43" s="78"/>
      <c r="DA43" s="78"/>
      <c r="DB43" s="78"/>
      <c r="DC43" s="78"/>
      <c r="DD43" s="78"/>
      <c r="DF43" s="78"/>
      <c r="DI43" s="78"/>
      <c r="DK43" s="78"/>
      <c r="DL43" s="78"/>
      <c r="DM43" s="78"/>
      <c r="DN43" s="78"/>
      <c r="DO43" s="78"/>
      <c r="DP43" s="78"/>
      <c r="DQ43" s="78"/>
      <c r="DR43" s="78"/>
      <c r="DS43" s="78"/>
      <c r="DT43" s="78"/>
      <c r="DU43" s="78"/>
    </row>
    <row r="44" spans="2:125" ht="13" x14ac:dyDescent="0.2">
      <c r="DU44" s="78"/>
    </row>
    <row r="45" spans="2:125" ht="13" x14ac:dyDescent="0.2"/>
    <row r="46" spans="2:125" ht="13" x14ac:dyDescent="0.2"/>
    <row r="47" spans="2:125" ht="13" x14ac:dyDescent="0.2"/>
    <row r="48" spans="2:125" ht="13" x14ac:dyDescent="0.2">
      <c r="DT48" s="78"/>
      <c r="DU48" s="78"/>
    </row>
    <row r="49" spans="120:125" ht="13" x14ac:dyDescent="0.2">
      <c r="DU49" s="78"/>
    </row>
    <row r="50" spans="120:125" ht="13" x14ac:dyDescent="0.2">
      <c r="DU50" s="78"/>
    </row>
    <row r="51" spans="120:125" ht="13" x14ac:dyDescent="0.2">
      <c r="DP51" s="78"/>
      <c r="DQ51" s="78"/>
      <c r="DR51" s="78"/>
      <c r="DS51" s="78"/>
      <c r="DT51" s="78"/>
      <c r="DU51" s="78"/>
    </row>
    <row r="52" spans="120:125" ht="13" x14ac:dyDescent="0.2"/>
    <row r="53" spans="120:125" ht="13" x14ac:dyDescent="0.2"/>
    <row r="54" spans="120:125" ht="13" x14ac:dyDescent="0.2">
      <c r="DU54" s="78"/>
    </row>
    <row r="55" spans="120:125" ht="13" x14ac:dyDescent="0.2"/>
    <row r="56" spans="120:125" ht="13" x14ac:dyDescent="0.2"/>
    <row r="57" spans="120:125" ht="13" x14ac:dyDescent="0.2"/>
    <row r="58" spans="120:125" ht="13" x14ac:dyDescent="0.2">
      <c r="DU58" s="78"/>
    </row>
    <row r="59" spans="120:125" ht="13" x14ac:dyDescent="0.2"/>
    <row r="60" spans="120:125" ht="13" x14ac:dyDescent="0.2"/>
    <row r="61" spans="120:125" ht="13" x14ac:dyDescent="0.2"/>
    <row r="62" spans="120:125" ht="13" x14ac:dyDescent="0.2"/>
    <row r="63" spans="120:125" ht="13" x14ac:dyDescent="0.2">
      <c r="DU63" s="78"/>
    </row>
    <row r="64" spans="120:125" ht="13" x14ac:dyDescent="0.2">
      <c r="DT64" s="78"/>
      <c r="DU64" s="78"/>
    </row>
    <row r="65" spans="123:125" ht="13" x14ac:dyDescent="0.2"/>
    <row r="66" spans="123:125" ht="13" x14ac:dyDescent="0.2"/>
    <row r="67" spans="123:125" ht="13" x14ac:dyDescent="0.2"/>
    <row r="68" spans="123:125" ht="13" x14ac:dyDescent="0.2"/>
    <row r="69" spans="123:125" ht="13" x14ac:dyDescent="0.2">
      <c r="DS69" s="78"/>
      <c r="DT69" s="78"/>
      <c r="DU69" s="78"/>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78"/>
    </row>
    <row r="83" spans="116:125" ht="13" x14ac:dyDescent="0.2">
      <c r="DM83" s="78"/>
      <c r="DN83" s="78"/>
      <c r="DO83" s="78"/>
      <c r="DP83" s="78"/>
      <c r="DQ83" s="78"/>
      <c r="DR83" s="78"/>
      <c r="DS83" s="78"/>
      <c r="DT83" s="78"/>
      <c r="DU83" s="78"/>
    </row>
    <row r="84" spans="116:125" ht="13" x14ac:dyDescent="0.2"/>
    <row r="85" spans="116:125" ht="13" x14ac:dyDescent="0.2"/>
    <row r="86" spans="116:125" ht="13" x14ac:dyDescent="0.2"/>
    <row r="87" spans="116:125" ht="13" x14ac:dyDescent="0.2"/>
    <row r="88" spans="116:125" ht="13" x14ac:dyDescent="0.2">
      <c r="DU88" s="78"/>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78"/>
      <c r="DT94" s="78"/>
      <c r="DU94" s="78"/>
    </row>
    <row r="95" spans="116:125" ht="13.5" customHeight="1" x14ac:dyDescent="0.2">
      <c r="DU95" s="78"/>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78"/>
    </row>
    <row r="102" spans="124:125" ht="13.5" customHeight="1" x14ac:dyDescent="0.2"/>
    <row r="103" spans="124:125" ht="13.5" customHeight="1" x14ac:dyDescent="0.2"/>
    <row r="104" spans="124:125" ht="13.5" customHeight="1" x14ac:dyDescent="0.2">
      <c r="DT104" s="78"/>
      <c r="DU104" s="78"/>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8" t="s">
        <v>101</v>
      </c>
    </row>
    <row r="120" spans="125:125" ht="13.5" hidden="1" customHeight="1" x14ac:dyDescent="0.2"/>
    <row r="121" spans="125:125" ht="13.5" hidden="1" customHeight="1" x14ac:dyDescent="0.2">
      <c r="DU121" s="78"/>
    </row>
  </sheetData>
  <sheetProtection algorithmName="SHA-512" hashValue="ZodpTup4qh3sEGwGDbimI7JC5kmytHbQEMUqCeikEmhC+12rUqdNfx0ZwcnUYWJEg8LT2JRQiSoM4cZ5+r7wRw==" saltValue="+6bNkr5v8XsO9uofR0aOIw==" spinCount="100000" sheet="1" objects="1" scenarios="1"/>
  <phoneticPr fontId="6"/>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2"/>
  <cols>
    <col min="1" max="125" width="2.453125" style="77" customWidth="1"/>
    <col min="126" max="142" width="0" style="78" hidden="1" customWidth="1"/>
    <col min="143" max="143" width="9" style="78" hidden="1" customWidth="1"/>
    <col min="144" max="16384" width="9" style="78" hidden="1"/>
  </cols>
  <sheetData>
    <row r="1" spans="1:125" ht="13.5" customHeight="1" x14ac:dyDescent="0.2">
      <c r="A1" s="78"/>
      <c r="B1" s="78"/>
      <c r="C1" s="78"/>
      <c r="D1" s="78"/>
      <c r="E1" s="78"/>
      <c r="F1" s="78"/>
      <c r="G1" s="78"/>
      <c r="H1" s="78"/>
      <c r="I1" s="78"/>
      <c r="J1" s="78"/>
      <c r="K1" s="78"/>
      <c r="L1" s="78"/>
      <c r="M1" s="78"/>
      <c r="N1" s="78"/>
      <c r="O1" s="78"/>
      <c r="P1" s="78"/>
      <c r="Q1" s="78"/>
      <c r="R1" s="78"/>
      <c r="S1" s="78"/>
      <c r="T1" s="78"/>
      <c r="U1" s="78"/>
      <c r="V1" s="78"/>
      <c r="W1" s="78"/>
      <c r="X1" s="78"/>
      <c r="Y1" s="78"/>
      <c r="Z1" s="78"/>
      <c r="AA1" s="78"/>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c r="BF1" s="78"/>
      <c r="BG1" s="78"/>
      <c r="BH1" s="78"/>
      <c r="BI1" s="78"/>
      <c r="BJ1" s="78"/>
      <c r="BK1" s="78"/>
      <c r="BL1" s="78"/>
      <c r="BM1" s="78"/>
      <c r="BN1" s="78"/>
      <c r="BO1" s="78"/>
      <c r="BP1" s="78"/>
      <c r="BQ1" s="78"/>
      <c r="BR1" s="78"/>
      <c r="BS1" s="78"/>
      <c r="BT1" s="78"/>
      <c r="BU1" s="78"/>
      <c r="BV1" s="78"/>
      <c r="BW1" s="78"/>
      <c r="BX1" s="78"/>
      <c r="BY1" s="78"/>
      <c r="BZ1" s="78"/>
      <c r="CA1" s="78"/>
      <c r="CB1" s="78"/>
      <c r="CC1" s="78"/>
      <c r="CD1" s="78"/>
      <c r="CE1" s="78"/>
      <c r="CF1" s="78"/>
      <c r="CG1" s="78"/>
      <c r="CH1" s="78"/>
      <c r="CI1" s="78"/>
      <c r="CJ1" s="78"/>
      <c r="CK1" s="78"/>
      <c r="CL1" s="78"/>
      <c r="CM1" s="78"/>
      <c r="CN1" s="78"/>
      <c r="CO1" s="78"/>
      <c r="CP1" s="78"/>
      <c r="CQ1" s="78"/>
      <c r="CR1" s="78"/>
      <c r="CS1" s="78"/>
      <c r="CT1" s="78"/>
      <c r="CU1" s="78"/>
      <c r="CV1" s="78"/>
      <c r="CW1" s="78"/>
      <c r="CX1" s="78"/>
      <c r="CY1" s="78"/>
      <c r="CZ1" s="78"/>
      <c r="DA1" s="78"/>
      <c r="DB1" s="78"/>
      <c r="DC1" s="78"/>
      <c r="DD1" s="78"/>
      <c r="DE1" s="78"/>
      <c r="DF1" s="78"/>
      <c r="DG1" s="78"/>
      <c r="DH1" s="78"/>
      <c r="DI1" s="78"/>
      <c r="DJ1" s="78"/>
      <c r="DK1" s="78"/>
      <c r="DL1" s="78"/>
      <c r="DM1" s="78"/>
      <c r="DN1" s="78"/>
      <c r="DO1" s="78"/>
      <c r="DP1" s="78"/>
      <c r="DQ1" s="78"/>
      <c r="DR1" s="78"/>
      <c r="DS1" s="78"/>
      <c r="DT1" s="78"/>
      <c r="DU1" s="78"/>
    </row>
    <row r="2" spans="1:125" ht="13" x14ac:dyDescent="0.2">
      <c r="B2" s="78"/>
      <c r="T2" s="78"/>
    </row>
    <row r="3" spans="1:125" ht="13" x14ac:dyDescent="0.2">
      <c r="C3" s="78"/>
      <c r="D3" s="78"/>
      <c r="E3" s="78"/>
      <c r="F3" s="78"/>
      <c r="G3" s="78"/>
      <c r="H3" s="78"/>
      <c r="I3" s="78"/>
      <c r="J3" s="78"/>
      <c r="K3" s="78"/>
      <c r="L3" s="78"/>
      <c r="M3" s="78"/>
      <c r="N3" s="78"/>
      <c r="O3" s="78"/>
      <c r="P3" s="78"/>
      <c r="Q3" s="78"/>
      <c r="R3" s="78"/>
      <c r="S3" s="78"/>
      <c r="U3" s="78"/>
      <c r="V3" s="78"/>
      <c r="W3" s="78"/>
      <c r="X3" s="78"/>
      <c r="Y3" s="78"/>
      <c r="Z3" s="78"/>
      <c r="AA3" s="78"/>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c r="BF3" s="78"/>
      <c r="BG3" s="78"/>
      <c r="BH3" s="78"/>
      <c r="BI3" s="78"/>
      <c r="BJ3" s="78"/>
      <c r="BK3" s="78"/>
      <c r="BL3" s="78"/>
      <c r="BM3" s="78"/>
      <c r="BN3" s="78"/>
      <c r="BO3" s="78"/>
      <c r="BP3" s="78"/>
      <c r="BQ3" s="78"/>
      <c r="BR3" s="78"/>
      <c r="BS3" s="78"/>
      <c r="BT3" s="78"/>
      <c r="BU3" s="78"/>
      <c r="BV3" s="78"/>
      <c r="BW3" s="78"/>
      <c r="BX3" s="78"/>
      <c r="BY3" s="78"/>
      <c r="BZ3" s="78"/>
      <c r="CA3" s="78"/>
      <c r="CB3" s="78"/>
      <c r="CC3" s="78"/>
      <c r="CD3" s="78"/>
      <c r="CE3" s="78"/>
      <c r="CF3" s="78"/>
      <c r="CG3" s="78"/>
      <c r="CH3" s="78"/>
      <c r="CI3" s="78"/>
      <c r="CJ3" s="78"/>
      <c r="CK3" s="78"/>
      <c r="CL3" s="78"/>
      <c r="CM3" s="78"/>
      <c r="CN3" s="78"/>
      <c r="CO3" s="78"/>
      <c r="CP3" s="78"/>
      <c r="CQ3" s="78"/>
      <c r="CR3" s="78"/>
      <c r="CS3" s="78"/>
      <c r="CT3" s="78"/>
      <c r="CU3" s="78"/>
      <c r="CV3" s="78"/>
      <c r="CW3" s="78"/>
      <c r="CX3" s="78"/>
      <c r="CY3" s="78"/>
      <c r="CZ3" s="78"/>
      <c r="DA3" s="78"/>
      <c r="DB3" s="78"/>
      <c r="DC3" s="78"/>
      <c r="DD3" s="78"/>
      <c r="DE3" s="78"/>
      <c r="DF3" s="78"/>
      <c r="DG3" s="78"/>
      <c r="DH3" s="78"/>
      <c r="DI3" s="78"/>
      <c r="DJ3" s="78"/>
      <c r="DK3" s="78"/>
      <c r="DL3" s="78"/>
      <c r="DM3" s="78"/>
      <c r="DN3" s="78"/>
      <c r="DO3" s="78"/>
      <c r="DP3" s="78"/>
      <c r="DQ3" s="78"/>
      <c r="DR3" s="78"/>
      <c r="DS3" s="78"/>
      <c r="DT3" s="78"/>
      <c r="DU3" s="78"/>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78"/>
      <c r="G33" s="78"/>
      <c r="I33" s="78"/>
    </row>
    <row r="34" spans="2:125" ht="13" x14ac:dyDescent="0.2">
      <c r="C34" s="78"/>
      <c r="P34" s="78"/>
      <c r="R34" s="78"/>
      <c r="U34" s="78"/>
    </row>
    <row r="35" spans="2:125" ht="13" x14ac:dyDescent="0.2">
      <c r="D35" s="78"/>
      <c r="E35" s="78"/>
      <c r="T35" s="78"/>
      <c r="W35" s="78"/>
      <c r="X35" s="78"/>
      <c r="Y35" s="78"/>
      <c r="Z35" s="78"/>
      <c r="AA35" s="78"/>
      <c r="AB35" s="78"/>
      <c r="AC35" s="78"/>
      <c r="AD35" s="78"/>
      <c r="AE35" s="78"/>
      <c r="AF35" s="78"/>
      <c r="AG35" s="78"/>
      <c r="AH35" s="78"/>
      <c r="AI35" s="78"/>
      <c r="AJ35" s="78"/>
      <c r="AK35" s="78"/>
      <c r="AL35" s="78"/>
      <c r="AM35" s="78"/>
      <c r="AN35" s="78"/>
      <c r="AO35" s="78"/>
      <c r="AP35" s="78"/>
      <c r="AQ35" s="78"/>
      <c r="AR35" s="78"/>
      <c r="AS35" s="78"/>
      <c r="AT35" s="78"/>
      <c r="AU35" s="78"/>
      <c r="AV35" s="78"/>
      <c r="AW35" s="78"/>
      <c r="AX35" s="78"/>
      <c r="AY35" s="78"/>
      <c r="AZ35" s="78"/>
      <c r="BA35" s="78"/>
      <c r="BB35" s="78"/>
      <c r="BC35" s="78"/>
      <c r="BD35" s="78"/>
      <c r="BE35" s="78"/>
      <c r="BF35" s="78"/>
      <c r="BG35" s="78"/>
      <c r="BH35" s="78"/>
      <c r="BI35" s="78"/>
      <c r="BJ35" s="78"/>
      <c r="BK35" s="78"/>
      <c r="BL35" s="78"/>
      <c r="BM35" s="78"/>
      <c r="BN35" s="78"/>
      <c r="BO35" s="78"/>
      <c r="BP35" s="78"/>
      <c r="BQ35" s="78"/>
      <c r="BR35" s="78"/>
      <c r="BS35" s="78"/>
      <c r="BT35" s="78"/>
      <c r="BU35" s="78"/>
      <c r="BV35" s="78"/>
      <c r="BW35" s="78"/>
      <c r="BX35" s="78"/>
      <c r="BY35" s="78"/>
      <c r="BZ35" s="78"/>
      <c r="CA35" s="78"/>
      <c r="CB35" s="78"/>
      <c r="CC35" s="78"/>
      <c r="CD35" s="78"/>
      <c r="CE35" s="78"/>
      <c r="CF35" s="78"/>
      <c r="CG35" s="78"/>
      <c r="CH35" s="78"/>
      <c r="CI35" s="78"/>
      <c r="CJ35" s="78"/>
      <c r="CK35" s="78"/>
      <c r="CL35" s="78"/>
      <c r="CM35" s="78"/>
      <c r="CN35" s="78"/>
      <c r="CO35" s="78"/>
      <c r="CP35" s="78"/>
      <c r="CQ35" s="78"/>
      <c r="CR35" s="78"/>
      <c r="CS35" s="78"/>
      <c r="CT35" s="78"/>
      <c r="CU35" s="78"/>
      <c r="CV35" s="78"/>
      <c r="CW35" s="78"/>
      <c r="CX35" s="78"/>
      <c r="CY35" s="78"/>
      <c r="CZ35" s="78"/>
      <c r="DA35" s="78"/>
      <c r="DB35" s="78"/>
      <c r="DC35" s="78"/>
      <c r="DD35" s="78"/>
      <c r="DE35" s="78"/>
      <c r="DF35" s="78"/>
      <c r="DG35" s="78"/>
      <c r="DH35" s="78"/>
      <c r="DI35" s="78"/>
      <c r="DJ35" s="78"/>
      <c r="DK35" s="78"/>
      <c r="DL35" s="78"/>
      <c r="DM35" s="78"/>
      <c r="DN35" s="78"/>
      <c r="DO35" s="78"/>
      <c r="DP35" s="78"/>
      <c r="DQ35" s="78"/>
      <c r="DR35" s="78"/>
      <c r="DS35" s="78"/>
      <c r="DT35" s="78"/>
      <c r="DU35" s="78"/>
    </row>
    <row r="36" spans="2:125" ht="13" x14ac:dyDescent="0.2">
      <c r="F36" s="78"/>
      <c r="H36" s="78"/>
      <c r="J36" s="78"/>
      <c r="K36" s="78"/>
      <c r="L36" s="78"/>
      <c r="M36" s="78"/>
      <c r="N36" s="78"/>
      <c r="O36" s="78"/>
      <c r="Q36" s="78"/>
      <c r="S36" s="78"/>
      <c r="V36" s="78"/>
    </row>
    <row r="37" spans="2:125" ht="13" x14ac:dyDescent="0.2"/>
    <row r="38" spans="2:125" ht="13" x14ac:dyDescent="0.2"/>
    <row r="39" spans="2:125" ht="13" x14ac:dyDescent="0.2"/>
    <row r="40" spans="2:125" ht="13" x14ac:dyDescent="0.2">
      <c r="U40" s="78"/>
    </row>
    <row r="41" spans="2:125" ht="13" x14ac:dyDescent="0.2">
      <c r="R41" s="78"/>
    </row>
    <row r="42" spans="2:125" ht="13" x14ac:dyDescent="0.2">
      <c r="T42" s="78"/>
      <c r="W42" s="78"/>
      <c r="X42" s="78"/>
      <c r="Y42" s="78"/>
      <c r="Z42" s="78"/>
      <c r="AA42" s="78"/>
      <c r="AB42" s="78"/>
      <c r="AC42" s="78"/>
      <c r="AD42" s="78"/>
      <c r="AE42" s="78"/>
      <c r="AF42" s="78"/>
      <c r="AG42" s="78"/>
      <c r="AH42" s="78"/>
      <c r="AI42" s="78"/>
      <c r="AJ42" s="78"/>
      <c r="AK42" s="78"/>
      <c r="AL42" s="78"/>
      <c r="AM42" s="78"/>
      <c r="AN42" s="78"/>
      <c r="AO42" s="78"/>
      <c r="AP42" s="78"/>
      <c r="AQ42" s="78"/>
      <c r="AR42" s="78"/>
      <c r="AS42" s="78"/>
      <c r="AT42" s="78"/>
      <c r="AU42" s="78"/>
      <c r="AV42" s="78"/>
      <c r="AW42" s="78"/>
      <c r="AX42" s="78"/>
      <c r="AY42" s="78"/>
      <c r="AZ42" s="78"/>
      <c r="BA42" s="78"/>
      <c r="BB42" s="78"/>
      <c r="BC42" s="78"/>
      <c r="BD42" s="78"/>
      <c r="BE42" s="78"/>
      <c r="BF42" s="78"/>
      <c r="BG42" s="78"/>
      <c r="BH42" s="78"/>
      <c r="BI42" s="78"/>
      <c r="BJ42" s="78"/>
      <c r="BK42" s="78"/>
      <c r="BL42" s="78"/>
      <c r="BM42" s="78"/>
      <c r="BN42" s="78"/>
      <c r="BO42" s="78"/>
      <c r="BP42" s="78"/>
      <c r="BQ42" s="78"/>
      <c r="BR42" s="78"/>
      <c r="BS42" s="78"/>
      <c r="BT42" s="78"/>
      <c r="BU42" s="78"/>
      <c r="BV42" s="78"/>
      <c r="BW42" s="78"/>
      <c r="BX42" s="78"/>
      <c r="BY42" s="78"/>
      <c r="BZ42" s="78"/>
      <c r="CA42" s="78"/>
      <c r="CB42" s="78"/>
      <c r="CC42" s="78"/>
      <c r="CD42" s="78"/>
      <c r="CE42" s="78"/>
      <c r="CF42" s="78"/>
      <c r="CG42" s="78"/>
      <c r="CH42" s="78"/>
      <c r="CI42" s="78"/>
      <c r="CJ42" s="78"/>
      <c r="CK42" s="78"/>
      <c r="CL42" s="78"/>
      <c r="CM42" s="78"/>
      <c r="CN42" s="78"/>
      <c r="CO42" s="78"/>
      <c r="CP42" s="78"/>
      <c r="CQ42" s="78"/>
      <c r="CR42" s="78"/>
      <c r="CS42" s="78"/>
      <c r="CT42" s="78"/>
      <c r="CU42" s="78"/>
      <c r="CV42" s="78"/>
      <c r="CW42" s="78"/>
      <c r="CX42" s="78"/>
      <c r="CY42" s="78"/>
      <c r="CZ42" s="78"/>
      <c r="DA42" s="78"/>
      <c r="DB42" s="78"/>
      <c r="DC42" s="78"/>
      <c r="DD42" s="78"/>
      <c r="DE42" s="78"/>
      <c r="DF42" s="78"/>
      <c r="DG42" s="78"/>
      <c r="DH42" s="78"/>
      <c r="DI42" s="78"/>
      <c r="DJ42" s="78"/>
      <c r="DK42" s="78"/>
      <c r="DL42" s="78"/>
      <c r="DM42" s="78"/>
      <c r="DN42" s="78"/>
      <c r="DO42" s="78"/>
      <c r="DP42" s="78"/>
      <c r="DQ42" s="78"/>
      <c r="DR42" s="78"/>
      <c r="DS42" s="78"/>
      <c r="DT42" s="78"/>
      <c r="DU42" s="78"/>
    </row>
    <row r="43" spans="2:125" ht="13" x14ac:dyDescent="0.2">
      <c r="Q43" s="78"/>
      <c r="S43" s="78"/>
      <c r="V43" s="78"/>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77" t="s">
        <v>101</v>
      </c>
    </row>
  </sheetData>
  <sheetProtection algorithmName="SHA-512" hashValue="wgs8JmQBK1UCn11tzaR+u6Ly4wSAwT03ggZLHkbauVbgYxIapheJwu2vh4GTWzlcJCxMCBqSuSFziW6nuMqHwA==" saltValue="ST7hq4DloIaYlyrnumuVFQ==" spinCount="100000" sheet="1" objects="1" scenarios="1"/>
  <phoneticPr fontId="6"/>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tabColor rgb="FFFF0000"/>
    <pageSetUpPr fitToPage="1"/>
  </sheetPr>
  <dimension ref="B1:J50"/>
  <sheetViews>
    <sheetView showGridLines="0" topLeftCell="A33" zoomScale="80" zoomScaleNormal="80" zoomScaleSheetLayoutView="100" workbookViewId="0">
      <selection activeCell="B7" sqref="B7:P7"/>
    </sheetView>
  </sheetViews>
  <sheetFormatPr defaultColWidth="0" defaultRowHeight="13.5" customHeight="1" zeroHeight="1" x14ac:dyDescent="0.2"/>
  <cols>
    <col min="1" max="1" width="8.1796875" style="46" customWidth="1"/>
    <col min="2" max="16" width="14.6328125" style="46" customWidth="1"/>
    <col min="17" max="17" width="0" style="46" hidden="1" customWidth="1"/>
    <col min="18" max="16384" width="0" style="46"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85"/>
      <c r="C45" s="85"/>
      <c r="D45" s="85"/>
      <c r="E45" s="85"/>
      <c r="F45" s="85"/>
      <c r="G45" s="85"/>
      <c r="H45" s="85"/>
      <c r="I45" s="85"/>
      <c r="J45" s="181" t="s">
        <v>2</v>
      </c>
    </row>
    <row r="46" spans="2:10" ht="29.25" customHeight="1" x14ac:dyDescent="0.25">
      <c r="B46" s="167" t="s">
        <v>8</v>
      </c>
      <c r="C46" s="171"/>
      <c r="D46" s="171"/>
      <c r="E46" s="172" t="s">
        <v>17</v>
      </c>
      <c r="F46" s="173" t="s">
        <v>541</v>
      </c>
      <c r="G46" s="177" t="s">
        <v>542</v>
      </c>
      <c r="H46" s="177" t="s">
        <v>543</v>
      </c>
      <c r="I46" s="177" t="s">
        <v>544</v>
      </c>
      <c r="J46" s="182" t="s">
        <v>253</v>
      </c>
    </row>
    <row r="47" spans="2:10" ht="57.75" customHeight="1" x14ac:dyDescent="0.2">
      <c r="B47" s="168"/>
      <c r="C47" s="1041" t="s">
        <v>3</v>
      </c>
      <c r="D47" s="1041"/>
      <c r="E47" s="1042"/>
      <c r="F47" s="174">
        <v>5.28</v>
      </c>
      <c r="G47" s="178">
        <v>3.94</v>
      </c>
      <c r="H47" s="178">
        <v>7.22</v>
      </c>
      <c r="I47" s="178">
        <v>9.82</v>
      </c>
      <c r="J47" s="183">
        <v>8.0399999999999991</v>
      </c>
    </row>
    <row r="48" spans="2:10" ht="57.75" customHeight="1" x14ac:dyDescent="0.2">
      <c r="B48" s="169"/>
      <c r="C48" s="1043" t="s">
        <v>9</v>
      </c>
      <c r="D48" s="1043"/>
      <c r="E48" s="1044"/>
      <c r="F48" s="175">
        <v>3.88</v>
      </c>
      <c r="G48" s="179">
        <v>3.46</v>
      </c>
      <c r="H48" s="179">
        <v>5.86</v>
      </c>
      <c r="I48" s="179">
        <v>4.8099999999999996</v>
      </c>
      <c r="J48" s="184">
        <v>2.4900000000000002</v>
      </c>
    </row>
    <row r="49" spans="2:10" ht="57.75" customHeight="1" x14ac:dyDescent="0.2">
      <c r="B49" s="170"/>
      <c r="C49" s="1045" t="s">
        <v>16</v>
      </c>
      <c r="D49" s="1045"/>
      <c r="E49" s="1046"/>
      <c r="F49" s="176" t="s">
        <v>300</v>
      </c>
      <c r="G49" s="180" t="s">
        <v>545</v>
      </c>
      <c r="H49" s="180">
        <v>4.58</v>
      </c>
      <c r="I49" s="180" t="s">
        <v>480</v>
      </c>
      <c r="J49" s="185" t="s">
        <v>165</v>
      </c>
    </row>
    <row r="50" spans="2:10" ht="13" x14ac:dyDescent="0.2"/>
  </sheetData>
  <sheetProtection algorithmName="SHA-512" hashValue="X+lOd7Jdk5dw+0egETVZZpnag2yAhGxAEEA6DdofT3spKjuM5G/lzVKMHVtuGIz/eNLEKyI6JmXkmOT4eA6Dvg==" saltValue="vr8XVMZnExmn4YBuU39JDQ==" spinCount="100000" sheet="1" objects="1" scenarios="1"/>
  <mergeCells count="3">
    <mergeCell ref="C47:E47"/>
    <mergeCell ref="C48:E48"/>
    <mergeCell ref="C49:E49"/>
  </mergeCells>
  <phoneticPr fontId="6"/>
  <printOptions horizontalCentered="1"/>
  <pageMargins left="0" right="0" top="0.19685039370078741" bottom="0" header="0" footer="0"/>
  <pageSetup paperSize="9" scale="64"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2025-03-05T02:56:43Z</cp:lastPrinted>
  <dcterms:created xsi:type="dcterms:W3CDTF">2025-02-19T04:08:26Z</dcterms:created>
  <dcterms:modified xsi:type="dcterms:W3CDTF">2025-09-26T04:16:28Z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5.0.6.0</vt:lpwstr>
    </vt:vector>
  </property>
  <property fmtid="{DCFEDD21-7773-49B2-8022-6FC58DB5260B}" pid="3" name="LastSavedVersion">
    <vt:lpwstr>5.0.6.0</vt:lpwstr>
  </property>
  <property fmtid="{DCFEDD21-7773-49B2-8022-6FC58DB5260B}" pid="4" name="LastSavedDate">
    <vt:filetime>2025-09-17T23:38:28Z</vt:filetime>
  </property>
</Properties>
</file>