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lgflsv01\01総務部\14財政課\財政係\13 財政状況資料集\財政比較分析表等\R5年度決算分\02_二回目（８月公表）\03_公表\"/>
    </mc:Choice>
  </mc:AlternateContent>
  <xr:revisionPtr revIDLastSave="0" documentId="13_ncr:1_{77F0371F-99FB-4B58-A071-756465220680}" xr6:coauthVersionLast="47" xr6:coauthVersionMax="47" xr10:uidLastSave="{00000000-0000-0000-0000-000000000000}"/>
  <bookViews>
    <workbookView xWindow="28680" yWindow="-120" windowWidth="29040" windowHeight="15720" tabRatio="8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C37" i="10"/>
  <c r="BE36" i="10"/>
  <c r="C36"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 r="BE34" i="10" l="1"/>
  <c r="BE35" i="10" s="1"/>
  <c r="BW34" i="10" l="1"/>
  <c r="BW35" i="10" s="1"/>
  <c r="BW36" i="10" s="1"/>
  <c r="BW37" i="10" s="1"/>
  <c r="BW38" i="10" s="1"/>
  <c r="BW39" i="10" s="1"/>
  <c r="BW40" i="10" s="1"/>
  <c r="BW41" i="10" s="1"/>
  <c r="BW42" i="10" s="1"/>
  <c r="CO34" i="10"/>
  <c r="CO35" i="10" s="1"/>
  <c r="CO36" i="10" s="1"/>
  <c r="CO37" i="10" s="1"/>
  <c r="CO38" i="10" s="1"/>
  <c r="CO39" i="10" s="1"/>
</calcChain>
</file>

<file path=xl/sharedStrings.xml><?xml version="1.0" encoding="utf-8"?>
<sst xmlns="http://schemas.openxmlformats.org/spreadsheetml/2006/main" count="1152" uniqueCount="584">
  <si>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</si>
  <si>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</si>
  <si>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</si>
  <si>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</si>
  <si>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</si>
  <si>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</si>
  <si>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</si>
  <si>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</si>
  <si>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</si>
  <si>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</si>
  <si>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</si>
  <si>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</si>
  <si>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</si>
  <si>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</si>
  <si>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</si>
  <si>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</si>
  <si>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</si>
  <si>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</si>
  <si>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</si>
  <si>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</si>
  <si>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</si>
  <si>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</si>
  <si>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</si>
  <si>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</si>
  <si>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</si>
  <si>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</si>
  <si>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</si>
  <si>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</si>
  <si>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</si>
  <si>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</si>
  <si>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</si>
  <si>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</si>
  <si>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</si>
  <si>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</si>
  <si>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</si>
  <si>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</si>
  <si>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</si>
  <si>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</si>
  <si>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</si>
  <si>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</si>
  <si>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</si>
  <si>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</si>
  <si>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</si>
  <si>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</si>
  <si>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</si>
  <si>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</si>
  <si>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</si>
  <si>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</si>
  <si>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</si>
  <si>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</si>
  <si>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</si>
  <si>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</si>
  <si>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</si>
  <si>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</si>
  <si>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</si>
  <si>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</si>
  <si>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</si>
  <si>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</si>
  <si>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</si>
  <si>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</si>
  <si>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</si>
  <si>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</si>
  <si>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</si>
  <si>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</si>
  <si>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</si>
  <si>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</si>
  <si>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</si>
  <si>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</si>
  <si>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</si>
  <si>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</si>
  <si>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</si>
  <si>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</si>
  <si>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</si>
  <si>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</si>
  <si>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</si>
  <si>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</si>
  <si>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</si>
  <si>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</si>
  <si>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</si>
  <si>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</si>
  <si>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</si>
  <si>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</si>
  <si>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</si>
  <si>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</si>
  <si>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</si>
  <si>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</si>
  <si>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</si>
  <si>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</si>
  <si>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</si>
  <si>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</si>
  <si>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</si>
  <si>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</si>
  <si>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</si>
  <si>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</si>
  <si>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瀬戸内市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</si>
  <si>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</si>
  <si>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</si>
  <si>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</si>
  <si>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</si>
  <si>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</si>
  <si>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</si>
  <si>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</si>
  <si>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</si>
  <si>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</si>
  <si>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</si>
  <si>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</si>
  <si>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</si>
  <si>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</si>
  <si>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</si>
  <si>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</si>
  <si>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</si>
  <si>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</si>
  <si>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</si>
  <si>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</si>
  <si>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</si>
  <si>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</si>
  <si>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</si>
  <si>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</si>
  <si>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</si>
  <si>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</si>
  <si>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</si>
  <si>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</si>
  <si>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</si>
  <si>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</si>
  <si>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</si>
  <si>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</si>
  <si>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</si>
  <si>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</si>
  <si>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</si>
  <si>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</si>
  <si>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</si>
  <si>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</si>
  <si>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</si>
  <si>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</si>
  <si>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</si>
  <si>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</si>
  <si>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</si>
  <si>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</si>
  <si>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</si>
  <si>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</si>
  <si>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</si>
  <si>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</si>
  <si>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</si>
  <si>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</si>
  <si>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</si>
  <si>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</si>
  <si>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</si>
  <si>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</si>
  <si>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</si>
  <si>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</si>
  <si>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</si>
  <si>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</si>
  <si>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</si>
  <si>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</si>
  <si>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</si>
  <si>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</si>
  <si>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</si>
  <si>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</si>
  <si>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</si>
  <si>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</si>
  <si>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</si>
  <si>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</si>
  <si>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</si>
  <si>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</si>
  <si>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</si>
  <si>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</si>
  <si>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</si>
  <si>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</si>
  <si>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</si>
  <si>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</si>
  <si>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</si>
  <si>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</si>
  <si>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</si>
  <si>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</si>
  <si>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</si>
  <si>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</si>
  <si>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</si>
  <si>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</si>
  <si>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</si>
  <si>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</si>
  <si>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</si>
  <si>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</si>
  <si>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</si>
  <si>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</si>
  <si>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</si>
  <si>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</si>
  <si>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</si>
  <si>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</si>
  <si>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</si>
  <si>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</si>
  <si>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</si>
  <si>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</si>
  <si>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</si>
  <si>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</si>
  <si>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</si>
  <si>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</si>
  <si>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</si>
  <si>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</si>
  <si>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</si>
  <si>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</si>
  <si>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</si>
  <si>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</si>
  <si>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</si>
  <si>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岡山県瀬戸内市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</si>
  <si>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</si>
  <si>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</si>
  <si>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</si>
  <si>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</si>
  <si>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</si>
  <si>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</si>
  <si>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</si>
  <si>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</si>
  <si>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</si>
  <si>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</si>
  <si>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</si>
  <si>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</si>
  <si>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</si>
  <si>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</si>
  <si>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</si>
  <si>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</si>
  <si>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</si>
  <si>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</si>
  <si>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</si>
  <si>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</si>
  <si>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</si>
  <si>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</si>
  <si>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</si>
  <si>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</si>
  <si>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</si>
  <si>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</si>
  <si>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</si>
  <si>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</si>
  <si>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</si>
  <si>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</si>
  <si>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</si>
  <si>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</si>
  <si>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</si>
  <si>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</si>
  <si>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</si>
  <si>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</si>
  <si>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</si>
  <si>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</si>
  <si>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</si>
  <si>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</si>
  <si>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</si>
  <si>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</si>
  <si>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</si>
  <si>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</si>
  <si>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</si>
  <si>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</si>
  <si>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</si>
  <si>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</si>
  <si>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</si>
  <si>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</si>
  <si>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</si>
  <si>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</si>
  <si>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</si>
  <si>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</si>
  <si>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</si>
  <si>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</si>
  <si>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</si>
  <si>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</si>
  <si>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</si>
  <si>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</si>
  <si>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</si>
  <si>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</si>
  <si>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</si>
  <si>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</si>
  <si>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</si>
  <si>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</si>
  <si>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</si>
  <si>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</si>
  <si>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</si>
  <si>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</si>
  <si>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</si>
  <si>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</si>
  <si>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</si>
  <si>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</si>
  <si>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</si>
  <si>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</si>
  <si>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</si>
  <si>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</si>
  <si>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</si>
  <si>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</si>
  <si>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</si>
  <si>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</si>
  <si>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</si>
  <si>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</si>
  <si>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</si>
  <si>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</si>
  <si>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</si>
  <si>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</si>
  <si>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</si>
  <si>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</si>
  <si>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</si>
  <si>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</si>
  <si>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</si>
  <si>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</si>
  <si>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</si>
  <si>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</si>
  <si>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</si>
  <si>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</si>
  <si>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</si>
  <si>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</si>
  <si>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</si>
  <si>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</si>
  <si>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</si>
  <si>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</si>
  <si>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</si>
  <si>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</si>
  <si>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</si>
  <si>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</si>
  <si>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</si>
  <si>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</si>
  <si>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</si>
  <si>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</si>
  <si>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</si>
  <si>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</si>
  <si>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</si>
  <si>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</si>
  <si>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</si>
  <si>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</si>
  <si>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</si>
  <si>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</si>
  <si>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</si>
  <si>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</si>
  <si>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</si>
  <si>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</si>
  <si>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</si>
  <si>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</si>
  <si>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</si>
  <si>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</si>
  <si>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</si>
  <si>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</si>
  <si>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</si>
  <si>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</si>
  <si>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</si>
  <si>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</si>
  <si>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</si>
  <si>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</si>
  <si>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</si>
  <si>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</si>
  <si>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</si>
  <si>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</si>
  <si>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</si>
  <si>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</si>
  <si>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</si>
  <si>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</si>
  <si>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</si>
  <si>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</si>
  <si>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</si>
  <si>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</si>
  <si>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</si>
  <si>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</si>
  <si>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岡山県瀬戸内市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</si>
  <si>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</si>
  <si>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</si>
  <si>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</si>
  <si>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</si>
  <si>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</si>
  <si>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</si>
  <si>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</si>
  <si>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</si>
  <si>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</si>
  <si>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</si>
  <si>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</si>
  <si>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</si>
  <si>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</si>
  <si>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</si>
  <si>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</si>
  <si>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</si>
  <si>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</si>
  <si>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</si>
  <si>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</si>
  <si>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</si>
  <si>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</si>
  <si>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</si>
  <si>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</si>
  <si>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</si>
  <si>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</si>
  <si>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</si>
  <si>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</si>
  <si>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</si>
  <si>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</si>
  <si>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</si>
  <si>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</si>
  <si>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</si>
  <si>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</si>
  <si>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瀬戸内市国民健康保険特別会計</t>
    <phoneticPr fontId="5"/>
  </si>
  <si>
    <t>瀬戸内市国民健康保険診療施設裳掛診療所特別会計</t>
    <phoneticPr fontId="5"/>
  </si>
  <si>
    <t>瀬戸内市介護保険特別会計</t>
    <phoneticPr fontId="5"/>
  </si>
  <si>
    <t>瀬戸内市後期高齢者医療特別会計</t>
    <phoneticPr fontId="5"/>
  </si>
  <si>
    <t>瀬戸内市水道事業会計</t>
    <phoneticPr fontId="5"/>
  </si>
  <si>
    <t>法適用企業</t>
    <phoneticPr fontId="5"/>
  </si>
  <si>
    <t>瀬戸内市病院事業会計</t>
    <phoneticPr fontId="5"/>
  </si>
  <si>
    <t>瀬戸内市下水道事業会計</t>
    <phoneticPr fontId="5"/>
  </si>
  <si>
    <t>瀬戸内市土地開発事業特別会計</t>
    <phoneticPr fontId="5"/>
  </si>
  <si>
    <t>法非適用企業</t>
    <phoneticPr fontId="5"/>
  </si>
  <si>
    <t>瀬戸内市企業団地造成事業特別会計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</si>
  <si>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</si>
  <si>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</si>
  <si>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</si>
  <si>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</si>
  <si>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</si>
  <si>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</si>
  <si>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</si>
  <si>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</si>
  <si>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</si>
  <si>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</si>
  <si>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</si>
  <si>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</si>
  <si>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</si>
  <si>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</si>
  <si>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</si>
  <si>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</si>
  <si>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</si>
  <si>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</si>
  <si>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</si>
  <si>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</si>
  <si>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</si>
  <si>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</si>
  <si>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</si>
  <si>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</si>
  <si>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</si>
  <si>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</si>
  <si>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</si>
  <si>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</si>
  <si>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</si>
  <si>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</si>
  <si>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</si>
  <si>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</si>
  <si>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</si>
  <si>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</si>
  <si>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</si>
  <si>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</si>
  <si>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</si>
  <si>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</si>
  <si>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</si>
  <si>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</si>
  <si>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</si>
  <si>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</si>
  <si>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</si>
  <si>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</si>
  <si>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</si>
  <si>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</si>
  <si>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</si>
  <si>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</si>
  <si>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</si>
  <si>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</si>
  <si>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</si>
  <si>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</si>
  <si>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</si>
  <si>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</si>
  <si>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</si>
  <si>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</si>
  <si>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</si>
  <si>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</si>
  <si>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</si>
  <si>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</si>
  <si>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</si>
  <si>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</si>
  <si>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</si>
  <si>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</si>
  <si>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</si>
  <si>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</si>
  <si>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</si>
  <si>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</si>
  <si>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</si>
  <si>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</si>
  <si>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</si>
  <si>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</si>
  <si>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</si>
  <si>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</si>
  <si>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</si>
  <si>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</si>
  <si>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</si>
  <si>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</si>
  <si>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</si>
  <si>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</si>
  <si>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</si>
  <si>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</si>
  <si>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</si>
  <si>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</si>
  <si>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</si>
  <si>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</si>
  <si>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</si>
  <si>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</si>
  <si>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</si>
  <si>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</si>
  <si>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</si>
  <si>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</si>
  <si>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</si>
  <si>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</si>
  <si>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</si>
  <si>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</si>
  <si>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</si>
  <si>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</si>
  <si>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</si>
  <si>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</si>
  <si>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</si>
  <si>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</si>
  <si>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</si>
  <si>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</si>
  <si>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</si>
  <si>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</si>
  <si>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</si>
  <si>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</si>
  <si>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</si>
  <si>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</si>
  <si>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</si>
  <si>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</si>
  <si>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</si>
  <si>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</si>
  <si>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</si>
  <si>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</si>
  <si>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</si>
  <si>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</si>
  <si>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</si>
  <si>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</si>
  <si>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</si>
  <si>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</si>
  <si>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</si>
  <si>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</si>
  <si>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</si>
  <si>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</si>
  <si>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</si>
  <si>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</si>
  <si>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</si>
  <si>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</si>
  <si>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</si>
  <si>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</si>
  <si>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</si>
  <si>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</si>
  <si>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</si>
  <si>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瀬戸内市病院事業会計</t>
  </si>
  <si>
    <t>瀬戸内市水道事業会計</t>
  </si>
  <si>
    <t>一般会計</t>
  </si>
  <si>
    <t>瀬戸内市下水道事業会計</t>
  </si>
  <si>
    <t>瀬戸内市介護保険特別会計</t>
  </si>
  <si>
    <t>瀬戸内市土地開発事業特別会計</t>
  </si>
  <si>
    <t>瀬戸内市国民健康保険特別会計</t>
  </si>
  <si>
    <t>瀬戸内市後期高齢者医療特別会計</t>
  </si>
  <si>
    <t>その他会計（赤字）</t>
  </si>
  <si>
    <t>その他会計（黒字）</t>
  </si>
  <si>
    <t>R01</t>
    <phoneticPr fontId="5"/>
  </si>
  <si>
    <t>R02</t>
    <phoneticPr fontId="5"/>
  </si>
  <si>
    <t>R03</t>
    <phoneticPr fontId="5"/>
  </si>
  <si>
    <t>R04</t>
    <phoneticPr fontId="5"/>
  </si>
  <si>
    <t>R05</t>
    <phoneticPr fontId="5"/>
  </si>
  <si>
    <t>（一社)瀬戸内市緑の村公社</t>
    <rPh sb="1" eb="3">
      <t>イッシャ</t>
    </rPh>
    <rPh sb="4" eb="7">
      <t>セトウチ</t>
    </rPh>
    <rPh sb="7" eb="8">
      <t>シ</t>
    </rPh>
    <rPh sb="8" eb="9">
      <t>ミドリ</t>
    </rPh>
    <rPh sb="10" eb="11">
      <t>ムラ</t>
    </rPh>
    <rPh sb="11" eb="13">
      <t>コウシャ</t>
    </rPh>
    <phoneticPr fontId="10"/>
  </si>
  <si>
    <t>(一財)牛窓町水産協会</t>
    <rPh sb="1" eb="3">
      <t>イチザイ</t>
    </rPh>
    <phoneticPr fontId="10"/>
  </si>
  <si>
    <t>(公財)瀬戸内市歴史まちづくり財団</t>
    <rPh sb="1" eb="2">
      <t>コウ</t>
    </rPh>
    <phoneticPr fontId="10"/>
  </si>
  <si>
    <t>(有)曙の里おく</t>
    <rPh sb="1" eb="2">
      <t>ユウ</t>
    </rPh>
    <phoneticPr fontId="10"/>
  </si>
  <si>
    <t>(一財)瀬戸内市振興公社</t>
    <rPh sb="1" eb="3">
      <t>イチザイ</t>
    </rPh>
    <phoneticPr fontId="10"/>
  </si>
  <si>
    <t>瀬戸内市民電力（株）</t>
    <rPh sb="0" eb="7">
      <t>セトウチシミンデンリョク</t>
    </rPh>
    <rPh sb="7" eb="10">
      <t>カブ</t>
    </rPh>
    <phoneticPr fontId="2"/>
  </si>
  <si>
    <t>-</t>
    <phoneticPr fontId="2"/>
  </si>
  <si>
    <t>-</t>
    <phoneticPr fontId="2"/>
  </si>
  <si>
    <t>まちづくり振興基金</t>
    <phoneticPr fontId="5"/>
  </si>
  <si>
    <t>太陽のまち基金</t>
    <phoneticPr fontId="2"/>
  </si>
  <si>
    <t>公共施設等再編整備基金</t>
    <phoneticPr fontId="2"/>
  </si>
  <si>
    <t>応援基金</t>
    <phoneticPr fontId="2"/>
  </si>
  <si>
    <t>教育施設等整備基金</t>
    <phoneticPr fontId="2"/>
  </si>
  <si>
    <t>-</t>
    <phoneticPr fontId="2"/>
  </si>
  <si>
    <t>岡山県広域水道企業団</t>
  </si>
  <si>
    <t>岡山県後期高齢者医療広域連合一般会計</t>
  </si>
  <si>
    <t>岡山県後期高齢者医療広域連合特別会計</t>
  </si>
  <si>
    <t>岡山県市町村総合事務組合一般会計</t>
  </si>
  <si>
    <t>岡山県市町村総合事務組合貸付金特別会計</t>
  </si>
  <si>
    <t>岡山県市町村総合事務組合拠出金事業特別会計</t>
  </si>
  <si>
    <t>岡山県市町村税整理組合</t>
  </si>
  <si>
    <t>旭東用排水組合</t>
    <rPh sb="0" eb="1">
      <t>アサヒ</t>
    </rPh>
    <rPh sb="1" eb="2">
      <t>ヒガシ</t>
    </rPh>
    <rPh sb="2" eb="3">
      <t>ヨウ</t>
    </rPh>
    <rPh sb="3" eb="7">
      <t>ハイスイクミアイ</t>
    </rPh>
    <phoneticPr fontId="10"/>
  </si>
  <si>
    <t>神崎衛生施設組合</t>
    <rPh sb="0" eb="2">
      <t>カンザキ</t>
    </rPh>
    <rPh sb="2" eb="4">
      <t>エイセイ</t>
    </rPh>
    <rPh sb="4" eb="6">
      <t>シセツ</t>
    </rPh>
    <rPh sb="6" eb="8">
      <t>クミアイ</t>
    </rPh>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</si>
  <si>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</si>
  <si>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</si>
  <si>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</si>
  <si>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</si>
  <si>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</si>
  <si>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</si>
  <si>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</si>
  <si>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</si>
  <si>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</si>
  <si>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</si>
  <si>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増加し、類似団体の平均と比べて大幅に高い水準となった一方、有形固定資産減価償却率は類似団体よりも低い水準を維持している。これは、国府小学校大規模改修事業や庁舎再編事業を進めてきたことにより、事業に係る起債額が増加する一方、施設の更新が進んだためであると考えられる。
今後も、庁舎再編事業、クリーンセンターかもめ施設集約化事業などの大規模事業により、将来負担比率は増加することが想定されるが、公共施設等の維持管理に要する経費は減少することが見込まれる。</t>
    <rPh sb="22" eb="24">
      <t>オオハバ</t>
    </rPh>
    <rPh sb="84" eb="90">
      <t>チョウシャサイヘンジギョウ</t>
    </rPh>
    <rPh sb="162" eb="164">
      <t>シセツ</t>
    </rPh>
    <rPh sb="164" eb="169">
      <t>シュウヤクカジギョウ</t>
    </rPh>
    <phoneticPr fontId="5"/>
  </si>
  <si>
    <t>実質公債費比率は大きく変動がなく、類似団体の平均と比較して低水準である。一方、将来負担比率は10.1ポイント増加しており、類似団体の水準と比べ大幅に高い水準となった。この要因としては国府小学校大規模改修事業や庁舎再編成事業をはじめとした大規模事業のために多額の起債を発行したことがあげられる。今後も合併特例事業債の発行期限である令和６年度までは大型投資的事業の財源として起債の発行を予定している。
そのため、引き続き財源確保に努めるとともに、普通交付税の算入がある有利な市債の有効活用、繰上償還などにより財政健全化に努める。</t>
    <rPh sb="0" eb="5">
      <t>ジッシツコウサイヒ</t>
    </rPh>
    <rPh sb="5" eb="7">
      <t>ヒリツ</t>
    </rPh>
    <rPh sb="8" eb="9">
      <t>オオ</t>
    </rPh>
    <rPh sb="11" eb="13">
      <t>ヘンドウ</t>
    </rPh>
    <rPh sb="17" eb="21">
      <t>ルイジダンタイ</t>
    </rPh>
    <rPh sb="22" eb="24">
      <t>ヘイキン</t>
    </rPh>
    <rPh sb="25" eb="27">
      <t>ヒカク</t>
    </rPh>
    <rPh sb="29" eb="32">
      <t>テイスイジュン</t>
    </rPh>
    <rPh sb="36" eb="38">
      <t>イッポウ</t>
    </rPh>
    <rPh sb="39" eb="45">
      <t>ショウライフタンヒリツ</t>
    </rPh>
    <rPh sb="54" eb="56">
      <t>ゾウカ</t>
    </rPh>
    <rPh sb="61" eb="63">
      <t>ルイジ</t>
    </rPh>
    <rPh sb="63" eb="65">
      <t>ダンタイ</t>
    </rPh>
    <rPh sb="66" eb="68">
      <t>スイジュン</t>
    </rPh>
    <rPh sb="69" eb="70">
      <t>クラ</t>
    </rPh>
    <rPh sb="71" eb="73">
      <t>オオハバ</t>
    </rPh>
    <rPh sb="74" eb="75">
      <t>タカ</t>
    </rPh>
    <rPh sb="76" eb="78">
      <t>スイジュン</t>
    </rPh>
    <rPh sb="85" eb="87">
      <t>ヨウイン</t>
    </rPh>
    <rPh sb="91" eb="96">
      <t>コクフショウガッコウ</t>
    </rPh>
    <rPh sb="96" eb="103">
      <t>ダイキボカイシュウジギョウ</t>
    </rPh>
    <rPh sb="104" eb="106">
      <t>チョウシャ</t>
    </rPh>
    <rPh sb="106" eb="109">
      <t>サイヘンセイ</t>
    </rPh>
    <rPh sb="109" eb="111">
      <t>ジギョウ</t>
    </rPh>
    <rPh sb="118" eb="123">
      <t>ダイキボジギョウ</t>
    </rPh>
    <rPh sb="127" eb="129">
      <t>タガク</t>
    </rPh>
    <rPh sb="130" eb="132">
      <t>キサイ</t>
    </rPh>
    <rPh sb="133" eb="135">
      <t>ハッコウ</t>
    </rPh>
    <rPh sb="146" eb="148">
      <t>コンゴ</t>
    </rPh>
    <rPh sb="149" eb="157">
      <t>ガッペイトク</t>
    </rPh>
    <rPh sb="157" eb="161">
      <t>ハッコウキゲン</t>
    </rPh>
    <rPh sb="164" eb="166">
      <t>レイワ</t>
    </rPh>
    <rPh sb="167" eb="169">
      <t>ネンド</t>
    </rPh>
    <rPh sb="172" eb="177">
      <t>オオガタトウシテキ</t>
    </rPh>
    <rPh sb="177" eb="179">
      <t>ジギョウ</t>
    </rPh>
    <rPh sb="180" eb="182">
      <t>ザイゲン</t>
    </rPh>
    <rPh sb="185" eb="187">
      <t>キサイ</t>
    </rPh>
    <rPh sb="188" eb="190">
      <t>ハッコウ</t>
    </rPh>
    <rPh sb="191" eb="193">
      <t>ヨテイ</t>
    </rPh>
    <rPh sb="204" eb="205">
      <t>ヒ</t>
    </rPh>
    <rPh sb="206" eb="207">
      <t>ツヅ</t>
    </rPh>
    <rPh sb="208" eb="210">
      <t>ザイゲン</t>
    </rPh>
    <rPh sb="210" eb="212">
      <t>カクホ</t>
    </rPh>
    <rPh sb="213" eb="214">
      <t>ツト</t>
    </rPh>
    <rPh sb="221" eb="226">
      <t>フツウコウフゼイ</t>
    </rPh>
    <rPh sb="227" eb="229">
      <t>サンニュウ</t>
    </rPh>
    <rPh sb="232" eb="234">
      <t>ユウリ</t>
    </rPh>
    <rPh sb="235" eb="237">
      <t>シサイ</t>
    </rPh>
    <rPh sb="238" eb="242">
      <t>ユウコウカツヨウ</t>
    </rPh>
    <rPh sb="243" eb="247">
      <t>クリアゲショウカン</t>
    </rPh>
    <rPh sb="252" eb="257">
      <t>ザイセイケンゼンカ</t>
    </rPh>
    <rPh sb="258" eb="25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</si>
</sst>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AA21449-771E-4683-8633-83B6CEBE700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5589-42B2-8EBD-1A9FBA05BA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79019</c:v>
                </c:pt>
                <c:pt idx="1">
                  <c:v>100563</c:v>
                </c:pt>
                <c:pt idx="2">
                  <c:v>124505</c:v>
                </c:pt>
                <c:pt idx="3">
                  <c:v>157897</c:v>
                </c:pt>
                <c:pt idx="4">
                  <c:v>130588</c:v>
                </c:pt>
              </c:numCache>
            </c:numRef>
          </c:val>
          <c:smooth val="0"/>
          <c:extLst>
            <c:ext xmlns:c16="http://schemas.microsoft.com/office/drawing/2014/chart" uri="{C3380CC4-5D6E-409C-BE32-E72D297353CC}">
              <c16:uniqueId val="{00000001-5589-42B2-8EBD-1A9FBA05BA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6.2</c:v>
                </c:pt>
                <c:pt idx="1">
                  <c:v>7.91</c:v>
                </c:pt>
                <c:pt idx="2">
                  <c:v>5.41</c:v>
                </c:pt>
                <c:pt idx="3">
                  <c:v>5.57</c:v>
                </c:pt>
                <c:pt idx="4">
                  <c:v>5.42</c:v>
                </c:pt>
              </c:numCache>
            </c:numRef>
          </c:val>
          <c:extLst>
            <c:ext xmlns:c16="http://schemas.microsoft.com/office/drawing/2014/chart" uri="{C3380CC4-5D6E-409C-BE32-E72D297353CC}">
              <c16:uniqueId val="{00000000-138B-4D5E-B570-198C853EB9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37.799999999999997</c:v>
                </c:pt>
                <c:pt idx="1">
                  <c:v>33.29</c:v>
                </c:pt>
                <c:pt idx="2">
                  <c:v>33.76</c:v>
                </c:pt>
                <c:pt idx="3">
                  <c:v>34</c:v>
                </c:pt>
                <c:pt idx="4">
                  <c:v>33.049999999999997</c:v>
                </c:pt>
              </c:numCache>
            </c:numRef>
          </c:val>
          <c:extLst>
            <c:ext xmlns:c16="http://schemas.microsoft.com/office/drawing/2014/chart" uri="{C3380CC4-5D6E-409C-BE32-E72D297353CC}">
              <c16:uniqueId val="{00000001-138B-4D5E-B570-198C853EB9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5.3</c:v>
                </c:pt>
                <c:pt idx="1">
                  <c:v>3.7</c:v>
                </c:pt>
                <c:pt idx="2">
                  <c:v>6.7</c:v>
                </c:pt>
                <c:pt idx="3">
                  <c:v>4.4000000000000004</c:v>
                </c:pt>
                <c:pt idx="4">
                  <c:v>1.73</c:v>
                </c:pt>
              </c:numCache>
            </c:numRef>
          </c:val>
          <c:smooth val="0"/>
          <c:extLst>
            <c:ext xmlns:c16="http://schemas.microsoft.com/office/drawing/2014/chart" uri="{C3380CC4-5D6E-409C-BE32-E72D297353CC}">
              <c16:uniqueId val="{00000002-138B-4D5E-B570-198C853EB9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19A-4C79-9BDC-089EAA8F4B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19A-4C79-9BDC-089EAA8F4B5B}"/>
            </c:ext>
          </c:extLst>
        </c:ser>
        <c:ser>
          <c:idx val="2"/>
          <c:order val="2"/>
          <c:tx>
            <c:strRef>
              <c:f>データシート!$A$29</c:f>
              <c:strCache>
                <c:ptCount val="1"/>
                <c:pt idx="0">
                  <c:v>瀬戸内市後期高齢者医療特別会計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519A-4C79-9BDC-089EAA8F4B5B}"/>
            </c:ext>
          </c:extLst>
        </c:ser>
        <c:ser>
          <c:idx val="3"/>
          <c:order val="3"/>
          <c:tx>
            <c:strRef>
              <c:f>データシート!$A$30</c:f>
              <c:strCache>
                <c:ptCount val="1"/>
                <c:pt idx="0">
                  <c:v>瀬戸内市国民健康保険特別会計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0.12</c:v>
                </c:pt>
              </c:numCache>
            </c:numRef>
          </c:val>
          <c:extLst>
            <c:ext xmlns:c16="http://schemas.microsoft.com/office/drawing/2014/chart" uri="{C3380CC4-5D6E-409C-BE32-E72D297353CC}">
              <c16:uniqueId val="{00000003-519A-4C79-9BDC-089EAA8F4B5B}"/>
            </c:ext>
          </c:extLst>
        </c:ser>
        <c:ser>
          <c:idx val="4"/>
          <c:order val="4"/>
          <c:tx>
            <c:strRef>
              <c:f>データシート!$A$31</c:f>
              <c:strCache>
                <c:ptCount val="1"/>
                <c:pt idx="0">
                  <c:v>瀬戸内市土地開発事業特別会計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0.19</c:v>
                </c:pt>
                <c:pt idx="2">
                  <c:v>#N/A</c:v>
                </c:pt>
                <c:pt idx="3">
                  <c:v>0.26</c:v>
                </c:pt>
                <c:pt idx="4">
                  <c:v>#N/A</c:v>
                </c:pt>
                <c:pt idx="5">
                  <c:v>0.26</c:v>
                </c:pt>
                <c:pt idx="6">
                  <c:v>#N/A</c:v>
                </c:pt>
                <c:pt idx="7">
                  <c:v>0.39</c:v>
                </c:pt>
                <c:pt idx="8">
                  <c:v>#N/A</c:v>
                </c:pt>
                <c:pt idx="9">
                  <c:v>0.39</c:v>
                </c:pt>
              </c:numCache>
            </c:numRef>
          </c:val>
          <c:extLst>
            <c:ext xmlns:c16="http://schemas.microsoft.com/office/drawing/2014/chart" uri="{C3380CC4-5D6E-409C-BE32-E72D297353CC}">
              <c16:uniqueId val="{00000004-519A-4C79-9BDC-089EAA8F4B5B}"/>
            </c:ext>
          </c:extLst>
        </c:ser>
        <c:ser>
          <c:idx val="5"/>
          <c:order val="5"/>
          <c:tx>
            <c:strRef>
              <c:f>データシート!$A$32</c:f>
              <c:strCache>
                <c:ptCount val="1"/>
                <c:pt idx="0">
                  <c:v>瀬戸内市介護保険特別会計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0.61</c:v>
                </c:pt>
                <c:pt idx="2">
                  <c:v>#N/A</c:v>
                </c:pt>
                <c:pt idx="3">
                  <c:v>1.17</c:v>
                </c:pt>
                <c:pt idx="4">
                  <c:v>#N/A</c:v>
                </c:pt>
                <c:pt idx="5">
                  <c:v>1.44</c:v>
                </c:pt>
                <c:pt idx="6">
                  <c:v>#N/A</c:v>
                </c:pt>
                <c:pt idx="7">
                  <c:v>2.14</c:v>
                </c:pt>
                <c:pt idx="8">
                  <c:v>#N/A</c:v>
                </c:pt>
                <c:pt idx="9">
                  <c:v>1.61</c:v>
                </c:pt>
              </c:numCache>
            </c:numRef>
          </c:val>
          <c:extLst>
            <c:ext xmlns:c16="http://schemas.microsoft.com/office/drawing/2014/chart" uri="{C3380CC4-5D6E-409C-BE32-E72D297353CC}">
              <c16:uniqueId val="{00000005-519A-4C79-9BDC-089EAA8F4B5B}"/>
            </c:ext>
          </c:extLst>
        </c:ser>
        <c:ser>
          <c:idx val="6"/>
          <c:order val="6"/>
          <c:tx>
            <c:strRef>
              <c:f>データシート!$A$33</c:f>
              <c:strCache>
                <c:ptCount val="1"/>
                <c:pt idx="0">
                  <c:v>瀬戸内市下水道事業会計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3.44</c:v>
                </c:pt>
                <c:pt idx="2">
                  <c:v>#N/A</c:v>
                </c:pt>
                <c:pt idx="3">
                  <c:v>3.62</c:v>
                </c:pt>
                <c:pt idx="4">
                  <c:v>#N/A</c:v>
                </c:pt>
                <c:pt idx="5">
                  <c:v>4.57</c:v>
                </c:pt>
                <c:pt idx="6">
                  <c:v>#N/A</c:v>
                </c:pt>
                <c:pt idx="7">
                  <c:v>4.25</c:v>
                </c:pt>
                <c:pt idx="8">
                  <c:v>#N/A</c:v>
                </c:pt>
                <c:pt idx="9">
                  <c:v>3.42</c:v>
                </c:pt>
              </c:numCache>
            </c:numRef>
          </c:val>
          <c:extLst>
            <c:ext xmlns:c16="http://schemas.microsoft.com/office/drawing/2014/chart" uri="{C3380CC4-5D6E-409C-BE32-E72D297353CC}">
              <c16:uniqueId val="{00000006-519A-4C79-9BDC-089EAA8F4B5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6.19</c:v>
                </c:pt>
                <c:pt idx="2">
                  <c:v>#N/A</c:v>
                </c:pt>
                <c:pt idx="3">
                  <c:v>7.9</c:v>
                </c:pt>
                <c:pt idx="4">
                  <c:v>#N/A</c:v>
                </c:pt>
                <c:pt idx="5">
                  <c:v>5.4</c:v>
                </c:pt>
                <c:pt idx="6">
                  <c:v>#N/A</c:v>
                </c:pt>
                <c:pt idx="7">
                  <c:v>5.56</c:v>
                </c:pt>
                <c:pt idx="8">
                  <c:v>#N/A</c:v>
                </c:pt>
                <c:pt idx="9">
                  <c:v>5.41</c:v>
                </c:pt>
              </c:numCache>
            </c:numRef>
          </c:val>
          <c:extLst>
            <c:ext xmlns:c16="http://schemas.microsoft.com/office/drawing/2014/chart" uri="{C3380CC4-5D6E-409C-BE32-E72D297353CC}">
              <c16:uniqueId val="{00000007-519A-4C79-9BDC-089EAA8F4B5B}"/>
            </c:ext>
          </c:extLst>
        </c:ser>
        <c:ser>
          <c:idx val="8"/>
          <c:order val="8"/>
          <c:tx>
            <c:strRef>
              <c:f>データシート!$A$35</c:f>
              <c:strCache>
                <c:ptCount val="1"/>
                <c:pt idx="0">
                  <c:v>瀬戸内市水道事業会計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8.9600000000000009</c:v>
                </c:pt>
                <c:pt idx="2">
                  <c:v>#N/A</c:v>
                </c:pt>
                <c:pt idx="3">
                  <c:v>7.75</c:v>
                </c:pt>
                <c:pt idx="4">
                  <c:v>#N/A</c:v>
                </c:pt>
                <c:pt idx="5">
                  <c:v>7.46</c:v>
                </c:pt>
                <c:pt idx="6">
                  <c:v>#N/A</c:v>
                </c:pt>
                <c:pt idx="7">
                  <c:v>7.14</c:v>
                </c:pt>
                <c:pt idx="8">
                  <c:v>#N/A</c:v>
                </c:pt>
                <c:pt idx="9">
                  <c:v>7.56</c:v>
                </c:pt>
              </c:numCache>
            </c:numRef>
          </c:val>
          <c:extLst>
            <c:ext xmlns:c16="http://schemas.microsoft.com/office/drawing/2014/chart" uri="{C3380CC4-5D6E-409C-BE32-E72D297353CC}">
              <c16:uniqueId val="{00000008-519A-4C79-9BDC-089EAA8F4B5B}"/>
            </c:ext>
          </c:extLst>
        </c:ser>
        <c:ser>
          <c:idx val="9"/>
          <c:order val="9"/>
          <c:tx>
            <c:strRef>
              <c:f>データシート!$A$36</c:f>
              <c:strCache>
                <c:ptCount val="1"/>
                <c:pt idx="0">
                  <c:v>瀬戸内市病院事業会計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8.76</c:v>
                </c:pt>
                <c:pt idx="2">
                  <c:v>#N/A</c:v>
                </c:pt>
                <c:pt idx="3">
                  <c:v>9.49</c:v>
                </c:pt>
                <c:pt idx="4">
                  <c:v>#N/A</c:v>
                </c:pt>
                <c:pt idx="5">
                  <c:v>10.68</c:v>
                </c:pt>
                <c:pt idx="6">
                  <c:v>#N/A</c:v>
                </c:pt>
                <c:pt idx="7">
                  <c:v>8.34</c:v>
                </c:pt>
                <c:pt idx="8">
                  <c:v>#N/A</c:v>
                </c:pt>
                <c:pt idx="9">
                  <c:v>8.6300000000000008</c:v>
                </c:pt>
              </c:numCache>
            </c:numRef>
          </c:val>
          <c:extLst>
            <c:ext xmlns:c16="http://schemas.microsoft.com/office/drawing/2014/chart" uri="{C3380CC4-5D6E-409C-BE32-E72D297353CC}">
              <c16:uniqueId val="{00000009-519A-4C79-9BDC-089EAA8F4B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1717</c:v>
                </c:pt>
                <c:pt idx="5">
                  <c:v>1715</c:v>
                </c:pt>
                <c:pt idx="8">
                  <c:v>1743</c:v>
                </c:pt>
                <c:pt idx="11">
                  <c:v>1731</c:v>
                </c:pt>
                <c:pt idx="14">
                  <c:v>1690</c:v>
                </c:pt>
              </c:numCache>
            </c:numRef>
          </c:val>
          <c:extLst>
            <c:ext xmlns:c16="http://schemas.microsoft.com/office/drawing/2014/chart" uri="{C3380CC4-5D6E-409C-BE32-E72D297353CC}">
              <c16:uniqueId val="{00000000-FA62-4323-9804-44DF812890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A62-4323-9804-44DF812890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19</c:v>
                </c:pt>
                <c:pt idx="3">
                  <c:v>15</c:v>
                </c:pt>
                <c:pt idx="6">
                  <c:v>13</c:v>
                </c:pt>
                <c:pt idx="9">
                  <c:v>6</c:v>
                </c:pt>
                <c:pt idx="12">
                  <c:v>3</c:v>
                </c:pt>
              </c:numCache>
            </c:numRef>
          </c:val>
          <c:extLst>
            <c:ext xmlns:c16="http://schemas.microsoft.com/office/drawing/2014/chart" uri="{C3380CC4-5D6E-409C-BE32-E72D297353CC}">
              <c16:uniqueId val="{00000002-FA62-4323-9804-44DF812890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3-FA62-4323-9804-44DF812890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753</c:v>
                </c:pt>
                <c:pt idx="3">
                  <c:v>753</c:v>
                </c:pt>
                <c:pt idx="6">
                  <c:v>734</c:v>
                </c:pt>
                <c:pt idx="9">
                  <c:v>733</c:v>
                </c:pt>
                <c:pt idx="12">
                  <c:v>712</c:v>
                </c:pt>
              </c:numCache>
            </c:numRef>
          </c:val>
          <c:extLst>
            <c:ext xmlns:c16="http://schemas.microsoft.com/office/drawing/2014/chart" uri="{C3380CC4-5D6E-409C-BE32-E72D297353CC}">
              <c16:uniqueId val="{00000004-FA62-4323-9804-44DF812890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62-4323-9804-44DF812890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62-4323-9804-44DF812890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1749</c:v>
                </c:pt>
                <c:pt idx="3">
                  <c:v>1812</c:v>
                </c:pt>
                <c:pt idx="6">
                  <c:v>1830</c:v>
                </c:pt>
                <c:pt idx="9">
                  <c:v>1847</c:v>
                </c:pt>
                <c:pt idx="12">
                  <c:v>1885</c:v>
                </c:pt>
              </c:numCache>
            </c:numRef>
          </c:val>
          <c:extLst>
            <c:ext xmlns:c16="http://schemas.microsoft.com/office/drawing/2014/chart" uri="{C3380CC4-5D6E-409C-BE32-E72D297353CC}">
              <c16:uniqueId val="{00000007-FA62-4323-9804-44DF812890D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806</c:v>
                </c:pt>
                <c:pt idx="2">
                  <c:v>#N/A</c:v>
                </c:pt>
                <c:pt idx="3">
                  <c:v>#N/A</c:v>
                </c:pt>
                <c:pt idx="4">
                  <c:v>867</c:v>
                </c:pt>
                <c:pt idx="5">
                  <c:v>#N/A</c:v>
                </c:pt>
                <c:pt idx="6">
                  <c:v>#N/A</c:v>
                </c:pt>
                <c:pt idx="7">
                  <c:v>836</c:v>
                </c:pt>
                <c:pt idx="8">
                  <c:v>#N/A</c:v>
                </c:pt>
                <c:pt idx="9">
                  <c:v>#N/A</c:v>
                </c:pt>
                <c:pt idx="10">
                  <c:v>857</c:v>
                </c:pt>
                <c:pt idx="11">
                  <c:v>#N/A</c:v>
                </c:pt>
                <c:pt idx="12">
                  <c:v>#N/A</c:v>
                </c:pt>
                <c:pt idx="13">
                  <c:v>912</c:v>
                </c:pt>
                <c:pt idx="14">
                  <c:v>#N/A</c:v>
                </c:pt>
              </c:numCache>
            </c:numRef>
          </c:val>
          <c:smooth val="0"/>
          <c:extLst>
            <c:ext xmlns:c16="http://schemas.microsoft.com/office/drawing/2014/chart" uri="{C3380CC4-5D6E-409C-BE32-E72D297353CC}">
              <c16:uniqueId val="{00000008-FA62-4323-9804-44DF812890D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19838</c:v>
                </c:pt>
                <c:pt idx="5">
                  <c:v>21228</c:v>
                </c:pt>
                <c:pt idx="8">
                  <c:v>22053</c:v>
                </c:pt>
                <c:pt idx="11">
                  <c:v>22768</c:v>
                </c:pt>
                <c:pt idx="14">
                  <c:v>23450</c:v>
                </c:pt>
              </c:numCache>
            </c:numRef>
          </c:val>
          <c:extLst>
            <c:ext xmlns:c16="http://schemas.microsoft.com/office/drawing/2014/chart" uri="{C3380CC4-5D6E-409C-BE32-E72D297353CC}">
              <c16:uniqueId val="{00000000-7B90-4180-AEDB-95214EA7AD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316</c:v>
                </c:pt>
                <c:pt idx="5">
                  <c:v>74</c:v>
                </c:pt>
                <c:pt idx="8">
                  <c:v>55</c:v>
                </c:pt>
                <c:pt idx="11">
                  <c:v>42</c:v>
                </c:pt>
                <c:pt idx="14">
                  <c:v>31</c:v>
                </c:pt>
              </c:numCache>
            </c:numRef>
          </c:val>
          <c:extLst>
            <c:ext xmlns:c16="http://schemas.microsoft.com/office/drawing/2014/chart" uri="{C3380CC4-5D6E-409C-BE32-E72D297353CC}">
              <c16:uniqueId val="{00000001-7B90-4180-AEDB-95214EA7AD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10200</c:v>
                </c:pt>
                <c:pt idx="5">
                  <c:v>9448</c:v>
                </c:pt>
                <c:pt idx="8">
                  <c:v>10410</c:v>
                </c:pt>
                <c:pt idx="11">
                  <c:v>9441</c:v>
                </c:pt>
                <c:pt idx="14">
                  <c:v>9032</c:v>
                </c:pt>
              </c:numCache>
            </c:numRef>
          </c:val>
          <c:extLst>
            <c:ext xmlns:c16="http://schemas.microsoft.com/office/drawing/2014/chart" uri="{C3380CC4-5D6E-409C-BE32-E72D297353CC}">
              <c16:uniqueId val="{00000002-7B90-4180-AEDB-95214EA7AD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90-4180-AEDB-95214EA7AD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90-4180-AEDB-95214EA7AD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90-4180-AEDB-95214EA7AD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1388</c:v>
                </c:pt>
                <c:pt idx="3">
                  <c:v>1393</c:v>
                </c:pt>
                <c:pt idx="6">
                  <c:v>1163</c:v>
                </c:pt>
                <c:pt idx="9">
                  <c:v>1155</c:v>
                </c:pt>
                <c:pt idx="12">
                  <c:v>1291</c:v>
                </c:pt>
              </c:numCache>
            </c:numRef>
          </c:val>
          <c:extLst>
            <c:ext xmlns:c16="http://schemas.microsoft.com/office/drawing/2014/chart" uri="{C3380CC4-5D6E-409C-BE32-E72D297353CC}">
              <c16:uniqueId val="{00000006-7B90-4180-AEDB-95214EA7AD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B90-4180-AEDB-95214EA7AD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15490</c:v>
                </c:pt>
                <c:pt idx="3">
                  <c:v>15519</c:v>
                </c:pt>
                <c:pt idx="6">
                  <c:v>14958</c:v>
                </c:pt>
                <c:pt idx="9">
                  <c:v>14777</c:v>
                </c:pt>
                <c:pt idx="12">
                  <c:v>15022</c:v>
                </c:pt>
              </c:numCache>
            </c:numRef>
          </c:val>
          <c:extLst>
            <c:ext xmlns:c16="http://schemas.microsoft.com/office/drawing/2014/chart" uri="{C3380CC4-5D6E-409C-BE32-E72D297353CC}">
              <c16:uniqueId val="{00000008-7B90-4180-AEDB-95214EA7AD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81</c:v>
                </c:pt>
                <c:pt idx="3">
                  <c:v>55</c:v>
                </c:pt>
                <c:pt idx="6">
                  <c:v>30</c:v>
                </c:pt>
                <c:pt idx="9">
                  <c:v>18</c:v>
                </c:pt>
                <c:pt idx="12">
                  <c:v>11</c:v>
                </c:pt>
              </c:numCache>
            </c:numRef>
          </c:val>
          <c:extLst>
            <c:ext xmlns:c16="http://schemas.microsoft.com/office/drawing/2014/chart" uri="{C3380CC4-5D6E-409C-BE32-E72D297353CC}">
              <c16:uniqueId val="{00000009-7B90-4180-AEDB-95214EA7AD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17130</c:v>
                </c:pt>
                <c:pt idx="3">
                  <c:v>17279</c:v>
                </c:pt>
                <c:pt idx="6">
                  <c:v>18244</c:v>
                </c:pt>
                <c:pt idx="9">
                  <c:v>19390</c:v>
                </c:pt>
                <c:pt idx="12">
                  <c:v>20258</c:v>
                </c:pt>
              </c:numCache>
            </c:numRef>
          </c:val>
          <c:extLst>
            <c:ext xmlns:c16="http://schemas.microsoft.com/office/drawing/2014/chart" uri="{C3380CC4-5D6E-409C-BE32-E72D297353CC}">
              <c16:uniqueId val="{0000000A-7B90-4180-AEDB-95214EA7AD7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3736</c:v>
                </c:pt>
                <c:pt idx="2">
                  <c:v>#N/A</c:v>
                </c:pt>
                <c:pt idx="3">
                  <c:v>#N/A</c:v>
                </c:pt>
                <c:pt idx="4">
                  <c:v>3495</c:v>
                </c:pt>
                <c:pt idx="5">
                  <c:v>#N/A</c:v>
                </c:pt>
                <c:pt idx="6">
                  <c:v>#N/A</c:v>
                </c:pt>
                <c:pt idx="7">
                  <c:v>1878</c:v>
                </c:pt>
                <c:pt idx="8">
                  <c:v>#N/A</c:v>
                </c:pt>
                <c:pt idx="9">
                  <c:v>#N/A</c:v>
                </c:pt>
                <c:pt idx="10">
                  <c:v>3090</c:v>
                </c:pt>
                <c:pt idx="11">
                  <c:v>#N/A</c:v>
                </c:pt>
                <c:pt idx="12">
                  <c:v>#N/A</c:v>
                </c:pt>
                <c:pt idx="13">
                  <c:v>4068</c:v>
                </c:pt>
                <c:pt idx="14">
                  <c:v>#N/A</c:v>
                </c:pt>
              </c:numCache>
            </c:numRef>
          </c:val>
          <c:smooth val="0"/>
          <c:extLst>
            <c:ext xmlns:c16="http://schemas.microsoft.com/office/drawing/2014/chart" uri="{C3380CC4-5D6E-409C-BE32-E72D297353CC}">
              <c16:uniqueId val="{0000000B-7B90-4180-AEDB-95214EA7AD7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4034</c:v>
                </c:pt>
                <c:pt idx="1">
                  <c:v>3935</c:v>
                </c:pt>
                <c:pt idx="2">
                  <c:v>3796</c:v>
                </c:pt>
              </c:numCache>
            </c:numRef>
          </c:val>
          <c:extLst>
            <c:ext xmlns:c16="http://schemas.microsoft.com/office/drawing/2014/chart" uri="{C3380CC4-5D6E-409C-BE32-E72D297353CC}">
              <c16:uniqueId val="{00000000-860B-4F8B-8E08-C74197D935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744</c:v>
                </c:pt>
                <c:pt idx="1">
                  <c:v>266</c:v>
                </c:pt>
                <c:pt idx="2">
                  <c:v>118</c:v>
                </c:pt>
              </c:numCache>
            </c:numRef>
          </c:val>
          <c:extLst>
            <c:ext xmlns:c16="http://schemas.microsoft.com/office/drawing/2014/chart" uri="{C3380CC4-5D6E-409C-BE32-E72D297353CC}">
              <c16:uniqueId val="{00000001-860B-4F8B-8E08-C74197D935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6421</c:v>
                </c:pt>
                <c:pt idx="1">
                  <c:v>6025</c:v>
                </c:pt>
                <c:pt idx="2">
                  <c:v>5858</c:v>
                </c:pt>
              </c:numCache>
            </c:numRef>
          </c:val>
          <c:extLst>
            <c:ext xmlns:c16="http://schemas.microsoft.com/office/drawing/2014/chart" uri="{C3380CC4-5D6E-409C-BE32-E72D297353CC}">
              <c16:uniqueId val="{00000002-860B-4F8B-8E08-C74197D935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{E5393F0D-5326-4BB5-84D6-CCEA5268B207}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C9D-4447-9171-AAD12CAE31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{3124246B-A07F-4A45-B47F-5CAB10B8D1C4}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9D-4447-9171-AAD12CAE31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{C1EE9F36-D367-4CAD-ADEE-087A80B71B7D}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9D-4447-9171-AAD12CAE31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{2B66C47D-12D5-4BEE-AFDB-E01CA54661B9}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9D-4447-9171-AAD12CAE31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{15B5126A-0E5A-492D-BC4D-74C390C087B7}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9D-4447-9171-AAD12CAE315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{D3F884C8-B13A-4222-B452-B2F39BEFFC89}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C9D-4447-9171-AAD12CAE315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{3F9DA9A6-A100-4F05-8A60-EF19DAF24483}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C9D-4447-9171-AAD12CAE315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{66B13D6B-628A-408D-888F-56BE592396AC}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C9D-4447-9171-AAD12CAE315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{4E825542-6617-414C-98C6-9C7C674BF46D}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C9D-4447-9171-AAD12CAE31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60.2</c:v>
                </c:pt>
                <c:pt idx="8">
                  <c:v>61.3</c:v>
                </c:pt>
                <c:pt idx="16">
                  <c:v>61.9</c:v>
                </c:pt>
                <c:pt idx="24">
                  <c:v>62.1</c:v>
                </c:pt>
                <c:pt idx="32">
                  <c:v>62.6</c:v>
                </c:pt>
              </c:numCache>
            </c:numRef>
          </c:xVal>
          <c:yVal>
            <c:numRef>
              <c:f>公会計指標分析・財政指標組合せ分析表!$BP$51:$DC$51</c:f>
              <c:numCache>
                <c:formatCode>#,##0.0;"▲ "#,##0.0</c:formatCode>
                <c:ptCount val="40"/>
                <c:pt idx="0">
                  <c:v>40.700000000000003</c:v>
                </c:pt>
                <c:pt idx="8">
                  <c:v>36.200000000000003</c:v>
                </c:pt>
                <c:pt idx="16">
                  <c:v>18.3</c:v>
                </c:pt>
                <c:pt idx="24">
                  <c:v>31.3</c:v>
                </c:pt>
                <c:pt idx="32">
                  <c:v>41.4</c:v>
                </c:pt>
              </c:numCache>
            </c:numRef>
          </c:yVal>
          <c:smooth val="0"/>
          <c:extLst>
            <c:ext xmlns:c16="http://schemas.microsoft.com/office/drawing/2014/chart" uri="{C3380CC4-5D6E-409C-BE32-E72D297353CC}">
              <c16:uniqueId val="{00000009-2C9D-4447-9171-AAD12CAE315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{177DEECC-B18F-410D-A55E-A4574065B254}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C9D-4447-9171-AAD12CAE315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{448D94EA-EB6F-4ABD-BA95-5E291337A704}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9D-4447-9171-AAD12CAE31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{DA2FD87E-49FC-4DF6-921E-6CC16EA9483B}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9D-4447-9171-AAD12CAE31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{F4A5E99E-C951-4EF6-8559-C1FEBDE7B425}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9D-4447-9171-AAD12CAE31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{EEA54C85-114C-48A7-8683-2E49C0A4774E}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9D-4447-9171-AAD12CAE315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{CBD18DB3-CABD-41B9-803C-C03EE8BADFCB}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C9D-4447-9171-AAD12CAE315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{EF6CAEA6-B1F1-4D55-842B-329E8A5660E7}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C9D-4447-9171-AAD12CAE315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{21C9CDB2-432E-4A92-8479-09F52C15072F}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C9D-4447-9171-AAD12CAE315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{EA587552-4B43-4CEA-9FEF-6FCD99D1F10B}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C9D-4447-9171-AAD12CAE31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2C9D-4447-9171-AAD12CAE3157}"/>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{9B4EE7A6-8FD1-416A-8D2E-4E2D60183A1C}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29D-46D7-A6B1-90BD26DA17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{7CE7F6B2-2671-4EFC-8CF0-CF60838ED25E}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9D-46D7-A6B1-90BD26DA17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{2F3245D3-E822-4D9F-A968-60FA3F22DDB4}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9D-46D7-A6B1-90BD26DA17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{E186E233-7422-4990-88FC-4D4E02341077}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9D-46D7-A6B1-90BD26DA17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{D9DE386B-0CC0-45AB-BD52-E5BFD35B62AE}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9D-46D7-A6B1-90BD26DA171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{62E3524C-B7C9-4F6A-9A5F-1521484762A1}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29D-46D7-A6B1-90BD26DA171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{6B8F2257-5ECB-4461-B48E-3A7B9A7C62C8}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29D-46D7-A6B1-90BD26DA171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{3018CB05-1D09-4077-89E1-C402613294FA}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29D-46D7-A6B1-90BD26DA171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{5351FF8B-4E8B-4172-A894-A8B1A502A296}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29D-46D7-A6B1-90BD26DA17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8.6</c:v>
                </c:pt>
                <c:pt idx="16">
                  <c:v>8.6</c:v>
                </c:pt>
                <c:pt idx="24">
                  <c:v>8.6</c:v>
                </c:pt>
                <c:pt idx="32">
                  <c:v>8.6999999999999993</c:v>
                </c:pt>
              </c:numCache>
            </c:numRef>
          </c:xVal>
          <c:yVal>
            <c:numRef>
              <c:f>公会計指標分析・財政指標組合せ分析表!$BP$73:$DC$73</c:f>
              <c:numCache>
                <c:formatCode>#,##0.0;"▲ "#,##0.0</c:formatCode>
                <c:ptCount val="40"/>
                <c:pt idx="0">
                  <c:v>40.700000000000003</c:v>
                </c:pt>
                <c:pt idx="8">
                  <c:v>36.200000000000003</c:v>
                </c:pt>
                <c:pt idx="16">
                  <c:v>18.3</c:v>
                </c:pt>
                <c:pt idx="24">
                  <c:v>31.3</c:v>
                </c:pt>
                <c:pt idx="32">
                  <c:v>41.4</c:v>
                </c:pt>
              </c:numCache>
            </c:numRef>
          </c:yVal>
          <c:smooth val="0"/>
          <c:extLst>
            <c:ext xmlns:c16="http://schemas.microsoft.com/office/drawing/2014/chart" uri="{C3380CC4-5D6E-409C-BE32-E72D297353CC}">
              <c16:uniqueId val="{00000009-229D-46D7-A6B1-90BD26DA171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{2D16E4AE-B55C-4526-986D-803584ACA657}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29D-46D7-A6B1-90BD26DA171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{B595D42D-8264-4EFB-A55A-E10184DA28D9}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9D-46D7-A6B1-90BD26DA17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{F91F2EFF-DE0F-4984-88F7-49EFE791A56D}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9D-46D7-A6B1-90BD26DA17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{4AD637A7-320A-4467-9DF3-31F45E81E623}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9D-46D7-A6B1-90BD26DA17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{3546A19F-4EAE-4975-8C2E-B1584AFDF03A}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9D-46D7-A6B1-90BD26DA171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{43BD0A67-49B1-42DE-B6B9-B8A56AED9BAD}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29D-46D7-A6B1-90BD26DA171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{0256C364-7BBE-4FF9-85F4-0305C2EC6F6E}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29D-46D7-A6B1-90BD26DA171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{9ECEA049-0B1B-425B-8302-69DA5132BA68}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29D-46D7-A6B1-90BD26DA171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{7D65E16D-9CED-4FCD-8A7C-FFD14B5B1530}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29D-46D7-A6B1-90BD26DA17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229D-46D7-A6B1-90BD26DA171D}"/>
            </c:ext>
          </c:extLst>
        </c:ser>
        <c:dLbls>
          <c:showLegendKey val="0"/>
          <c:showVal val="1"/>
          <c:showCatName val="0"/>
          <c:showSerName val="0"/>
          <c:showPercent val="0"/>
          <c:showBubbleSize val="0"/>
        </c:dLbls>
        <c:axId val="84219776"/>
        <c:axId val="84234240"/>
      </c:scatterChart>
      <c:valAx>
        <c:axId val="84219776"/>
        <c:scaling>
          <c:orientation val="maxMin"/>
          <c:max val="9.6"/>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岡山県瀬戸内市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元利償還金が増加した要因は、繰上償還を行ったものの、令和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年度から始まった新規借入分等の償還額が、令和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年度に償還を終えた償還額を上回ったためである。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今後は、庁舎再編事業やクリーンセンターかもめ施設集約化事業等の財源として多額の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地方債発行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を予定しているため、事業計画の平準化や見直し、普通交付税への算入率の高い市債の活用、繰上償還等により実質公債費比率の抑制に努める。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満期一括償還の市債については、平成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年度にすべて償還したため、現在は積立を行っていない。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岡山県瀬戸内市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学校給食調理場統合整備事業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国府小学校大規模改修事業等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の大規模事業のために地方債を発行したことで、地方債の現在高が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昨年度より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増加した。一方で、基金の取り崩しにより充当可能基金が減少したことにより、将来負担比率の分子は増加した。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大規模事業の実施を見込んでおり、その財源として多くの地方債発行を予定しているため、財源確保に努めるとともに、普通交付税への算入率の高い市債を活用するなど、将来負担を意識した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岡山県瀬戸内市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年度は、応援寄附を財源として実施する事業のために応援基金を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取り崩すなど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万円、塩田跡地の貸付料収入を積み立てる太陽のまち基金に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積み立てるなど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9,666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万円の積み立てを行った。財政調整基金や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公共施設等再編整備基金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等、取崩金が積立金を上回る基金が多く、基金全体で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5,394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特定目的基金については、目的達成に必要な額を的確に見極め、適正額を積み立てていく。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市民の連携強化及び地域振興に資する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ものである。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太陽のまち基金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錦海塩田跡地等の維持保全及びまちの活性化を図るために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資するものである。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公共施設等再編整備基金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公共用又は公用に供する施設の再編及び整備の計画的な推進</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に資するものである。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応援寄附金を財源として実施する事業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に資するものである。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教育施設等整備基金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学校教育及び社会教育等の施設、設備等の整備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に資するものである。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都市計画の基礎調査に係る経費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万円を取り崩したため減少となった。太陽のまち基金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錦海塩田跡地等の維持保全事業や体育施設管理運営事業等の財源として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万円を取り崩したが、錦海塩田跡地の貸付料収入の積み立てが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万円あったため増加となった。公共施設等再編整備基金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万円を積み立てたが、小学校施設整備事業や庁舎再編事業等の財源として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万円を取り崩したため減少となった。応援基金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応援寄附を財源として実施する事業のために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万円を取り崩し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応援寄附金の積み立てが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万円あった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となった。教育施設等整備基金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万円を積み立てたが、学校給食共同調理場運営事業等の財源として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万円を取り崩したため減少となった。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公共施設等再編整備基金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各計画に基づく公共施設の再編・整備には多額の費用が必要となるため、今後事業実施に必要な額を見定め、残高を確保していく。まちづくり振興基金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今後も市民活動団体の支援や協働のまちづくりのための事業の財源として充当していく。太陽のまち基金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年度まで錦海塩田跡地の貸付料収入を全額積み立て、災害対応費用としての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億円の積み立てを除き、錦海塩田跡地の維持保全事業及びまちづくり事業の財源として充当していく。応援基金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ふるさと納税制度を活用し、効果的に寄附の拡大を図っていくとともに、目的に沿った事業を積極的に実施していく。教育施設等整備基金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教育施設や情報機器の整備には多額の費用が必要となるため、今後事業実施に必要な額を見定め、残高を確保していく。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項の規定に基づく積み立てや運用益により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万円積み立てたが、大規模な建設事業等の実施による財源不足を補うために財政調整基金を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割程度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を目途に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5,166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万円を積み立てたが、市債の繰上償還のため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市債の繰上償還の財源を確保するため、適正額を積み立てるが、財政状況等を見極めながら取り崩しを行う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こととする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D3AB112-63F9-4F71-993A-5A5DDC84D4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DB1DCDD-AFBD-46D8-A4A8-A8AE7C8502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2F4E71C-EB21-451B-882C-E23655A6B08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666269E-4714-45CF-BE9A-7E64834BED2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22FBB7D-48A1-4392-B3DB-A4B609C8141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EF749CA-96F8-4AB8-8BB1-FA94D817EA7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岡山県瀬戸内市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1216093-0972-4FBC-9B7E-4C77650DF17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688672E-7C5D-442F-818F-9C29BCD4843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A961D92-CE5B-4B22-A691-7BFBDE6739C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EB45024-6955-45F4-8486-FE082B2E2C5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42EBB02-8BE4-4281-A1E9-D34C59BEC8C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D65F4BA-5411-4606-A046-4829668ED63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36,484
35,780
125.46
24,771,077
24,057,486
622,318
11,487,122
20,258,263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3595F02-A6EF-4BF4-8FD4-677CB443693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98075B3-CC32-40A9-951C-98310ADD947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F614927-B342-441C-A9D8-C47F4A7EFBA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002BC67-BEF4-4FC0-9191-2BFB6D22748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34E50D8-E7A3-43CC-86E8-670EF111F08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B4C85EE-B057-470E-B3CE-ABEEA2B3E3D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33057F4-6097-49A7-B5A2-6B8CA4B0D1D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97CE561-A935-4152-A0B4-2B25FE7AFF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15E0135-2FCF-40E9-B5F0-0F4470AC0C9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E1C3801-6E39-4864-B16E-8E85B0FE933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84EDEC3-8F8B-42AE-9778-CEFABDD480D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C7AA3F3-46B6-4AD4-B5E5-29D8A40D31C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302A9A2-8AB1-4540-A3A2-E1B9CCCDE5F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AFE1CDD-D43A-4470-A270-14B2006F9DA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E7493D5-DDD8-4BB2-BE28-38DF405BA86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69095B8-BA18-40A0-A390-4AEABA4C7EC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A64440D-F079-4CFD-A877-934F8388F2E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8ACAAEC-FCD0-44E9-9CE7-199C5B0A8BE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1D51953-E424-4656-B27A-507980BBD28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9213CC9-D09C-4BA5-BACE-852744B6C2B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67B93EC-759D-4691-83B5-5675A5C5BD27}"/>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C72B403-D9FC-4B74-96ED-33FB51AE3E3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4167D62-6F89-4EC6-9FD0-BB59AC3BB6C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C6461A4-F334-41EB-9E63-C3353238AD6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427AC6F-73A2-41F0-87CE-4BAF7D76C28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3AA461E-6344-4CD0-8763-35AB4CEF4E1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762C907-61E2-4717-9E6A-7F1000BA8BF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6ECEAB6-F1A6-44C4-B275-4F4AE6C91A8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503CEFE-D2C6-42A6-9328-7A01732CF97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7F0EA18-2946-4467-9693-8A767859A32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3512A71-DFA4-43B9-8A47-09B7E49BEE4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E2E2B51-4D36-422D-B764-24244F35574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B89983C-13D6-4704-9849-FD96609D71D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70FE132-57FB-4AA5-9741-3011621808B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D09270E-C22F-4F7D-B6DC-C20B5830C3B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年度と比較して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ポイント増加しており、県内平均は下回っているが、施設の老朽化が徐々に進行している。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公共施設等総合管理計画や個別施設計画に基づき、老朽化した施設の集約化・複合化や除却、点検・診断や計画的な予防保全による長寿命化等の対策を検討し、実施していく必要がある。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D0D4E34-32D6-4B12-AC73-9442DBCAD3E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80D67CA-D407-47F0-BE5C-FCAF75E7D3C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6CE767A3-CFEC-41ED-B42F-E86D0C57777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F3E7B65-201A-4A05-B8C6-67B0CA2475E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97EEB137-4BEE-4705-96DF-938CD6A64235}"/>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83401149-172A-4168-AE95-8073E89A783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E0023E6-463B-41F1-B787-E58B0CF6544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2CFC1BA-3C2B-4A45-B321-CCEA19E469E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9D81893A-AF16-4950-B16C-D210347BE00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3D465BC-C412-415E-AEAD-1D9A9D14CD7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D58EEE1-3396-4D08-9817-6AA23A39B70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F466E05-890E-4916-A7F2-81F33542B5F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C47F4FB-AD6F-45B5-9D61-F8F92237141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EBCD9A4-2C2F-4C52-AEF4-51C414B4506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B92ED8E4-3189-49AA-91E7-364636E460BF}"/>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1F834DB-8FF8-497C-96FD-8036ED270FC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084B6DE7-0D9A-4D36-A38D-3A8FD8B96FC6}"/>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645D4FD9-ED63-41F6-82C5-596D9CDCBD96}"/>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2AE3780E-75E6-4E71-A863-D52B21633138}"/>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0C57AF7B-A4D2-42E6-94A3-A0398C826AC6}"/>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75D5911F-5E32-4578-A55B-0B1C08410E63}"/>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63D4E7DE-7C8B-49D1-9DD7-1FEF568BA805}"/>
            </a:ext>
          </a:extLst>
        </xdr:cNvPr>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DFD84BD0-E0B1-4468-A2D3-043E8084E375}"/>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ABF811B8-1AE3-492B-9C56-608FB70122E4}"/>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27CCCCB9-1AEA-4F61-BDE2-6AF0899D1093}"/>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524D0EF9-25C2-4738-B2BD-0A40AB155D84}"/>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4D764080-9681-4C7E-8B6C-3A0E42532420}"/>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A14BB4B-36C8-4041-BD15-7753826C043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795EEF0-8C59-46AE-85A5-18AFB42BD4C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8D67A17-C5B7-4347-9208-3B485B260EE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14250F2-5949-48DA-9AB5-7A9622826B8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6F33E42-D42F-4EC0-A9A4-973082B49EB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81" name="楕円 80">
          <a:extLst>
            <a:ext uri="{FF2B5EF4-FFF2-40B4-BE49-F238E27FC236}">
              <a16:creationId xmlns:a16="http://schemas.microsoft.com/office/drawing/2014/main" id="{30EC5C18-307C-4620-9BA0-7B4124C54A88}"/>
            </a:ext>
          </a:extLst>
        </xdr:cNvPr>
        <xdr:cNvSpPr/>
      </xdr:nvSpPr>
      <xdr:spPr>
        <a:xfrm>
          <a:off x="47117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136330</xdr:rowOff>
    </xdr:from>
    <xdr:ext cx="405111" cy="259045"/>
    <xdr:sp macro="" textlink="">
      <xdr:nvSpPr>
        <xdr:cNvPr id="82" name="有形固定資産減価償却率該当値テキスト">
          <a:extLst>
            <a:ext uri="{FF2B5EF4-FFF2-40B4-BE49-F238E27FC236}">
              <a16:creationId xmlns:a16="http://schemas.microsoft.com/office/drawing/2014/main" id="{36D82627-4B4D-4C7F-A376-24FE2B8A8893}"/>
            </a:ext>
          </a:extLst>
        </xdr:cNvPr>
        <xdr:cNvSpPr txBox="1"/>
      </xdr:nvSpPr>
      <xdr:spPr>
        <a:xfrm>
          <a:off x="4813300" y="587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104458</xdr:rowOff>
    </xdr:from>
    <xdr:to>
      <xdr:col>19</xdr:col>
      <xdr:colOff>187325</xdr:colOff>
      <xdr:row>31</xdr:row>
      <xdr:rowOff>34608</xdr:rowOff>
    </xdr:to>
    <xdr:sp macro="" textlink="">
      <xdr:nvSpPr>
        <xdr:cNvPr id="83" name="楕円 82">
          <a:extLst>
            <a:ext uri="{FF2B5EF4-FFF2-40B4-BE49-F238E27FC236}">
              <a16:creationId xmlns:a16="http://schemas.microsoft.com/office/drawing/2014/main" id="{E605ABAC-484A-461E-81D3-91BDC54B9B15}"/>
            </a:ext>
          </a:extLst>
        </xdr:cNvPr>
        <xdr:cNvSpPr/>
      </xdr:nvSpPr>
      <xdr:spPr>
        <a:xfrm>
          <a:off x="4000500" y="60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155258</xdr:rowOff>
    </xdr:from>
    <xdr:to>
      <xdr:col>23</xdr:col>
      <xdr:colOff>85725</xdr:colOff>
      <xdr:row>30</xdr:row>
      <xdr:rowOff>164253</xdr:rowOff>
    </xdr:to>
    <xdr:cxnSp macro="">
      <xdr:nvCxnSpPr>
        <xdr:cNvPr id="84" name="直線コネクタ 83">
          <a:extLst>
            <a:ext uri="{FF2B5EF4-FFF2-40B4-BE49-F238E27FC236}">
              <a16:creationId xmlns:a16="http://schemas.microsoft.com/office/drawing/2014/main" id="{6E8F62AD-42CE-4DC4-9D95-F346861B60A1}"/>
            </a:ext>
          </a:extLst>
        </xdr:cNvPr>
        <xdr:cNvCxnSpPr/>
      </xdr:nvCxnSpPr>
      <xdr:spPr>
        <a:xfrm>
          <a:off x="4051300" y="6070283"/>
          <a:ext cx="711200" cy="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100859</xdr:rowOff>
    </xdr:from>
    <xdr:to>
      <xdr:col>15</xdr:col>
      <xdr:colOff>187325</xdr:colOff>
      <xdr:row>31</xdr:row>
      <xdr:rowOff>31009</xdr:rowOff>
    </xdr:to>
    <xdr:sp macro="" textlink="">
      <xdr:nvSpPr>
        <xdr:cNvPr id="85" name="楕円 84">
          <a:extLst>
            <a:ext uri="{FF2B5EF4-FFF2-40B4-BE49-F238E27FC236}">
              <a16:creationId xmlns:a16="http://schemas.microsoft.com/office/drawing/2014/main" id="{2CAD0984-9452-4167-84E7-80309675C0B5}"/>
            </a:ext>
          </a:extLst>
        </xdr:cNvPr>
        <xdr:cNvSpPr/>
      </xdr:nvSpPr>
      <xdr:spPr>
        <a:xfrm>
          <a:off x="3238500" y="601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151659</xdr:rowOff>
    </xdr:from>
    <xdr:to>
      <xdr:col>19</xdr:col>
      <xdr:colOff>136525</xdr:colOff>
      <xdr:row>30</xdr:row>
      <xdr:rowOff>155258</xdr:rowOff>
    </xdr:to>
    <xdr:cxnSp macro="">
      <xdr:nvCxnSpPr>
        <xdr:cNvPr id="86" name="直線コネクタ 85">
          <a:extLst>
            <a:ext uri="{FF2B5EF4-FFF2-40B4-BE49-F238E27FC236}">
              <a16:creationId xmlns:a16="http://schemas.microsoft.com/office/drawing/2014/main" id="{193BDCAA-CD32-4942-8137-BC23747CDE4E}"/>
            </a:ext>
          </a:extLst>
        </xdr:cNvPr>
        <xdr:cNvCxnSpPr/>
      </xdr:nvCxnSpPr>
      <xdr:spPr>
        <a:xfrm>
          <a:off x="3289300" y="6066684"/>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90064</xdr:rowOff>
    </xdr:from>
    <xdr:to>
      <xdr:col>11</xdr:col>
      <xdr:colOff>187325</xdr:colOff>
      <xdr:row>31</xdr:row>
      <xdr:rowOff>20214</xdr:rowOff>
    </xdr:to>
    <xdr:sp macro="" textlink="">
      <xdr:nvSpPr>
        <xdr:cNvPr id="87" name="楕円 86">
          <a:extLst>
            <a:ext uri="{FF2B5EF4-FFF2-40B4-BE49-F238E27FC236}">
              <a16:creationId xmlns:a16="http://schemas.microsoft.com/office/drawing/2014/main" id="{1CA9C438-A6C0-4ADF-A62F-9509A19C8C08}"/>
            </a:ext>
          </a:extLst>
        </xdr:cNvPr>
        <xdr:cNvSpPr/>
      </xdr:nvSpPr>
      <xdr:spPr>
        <a:xfrm>
          <a:off x="2476500" y="6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140864</xdr:rowOff>
    </xdr:from>
    <xdr:to>
      <xdr:col>15</xdr:col>
      <xdr:colOff>136525</xdr:colOff>
      <xdr:row>30</xdr:row>
      <xdr:rowOff>151659</xdr:rowOff>
    </xdr:to>
    <xdr:cxnSp macro="">
      <xdr:nvCxnSpPr>
        <xdr:cNvPr id="88" name="直線コネクタ 87">
          <a:extLst>
            <a:ext uri="{FF2B5EF4-FFF2-40B4-BE49-F238E27FC236}">
              <a16:creationId xmlns:a16="http://schemas.microsoft.com/office/drawing/2014/main" id="{711D9CBF-061F-46A3-A023-2D111761D144}"/>
            </a:ext>
          </a:extLst>
        </xdr:cNvPr>
        <xdr:cNvCxnSpPr/>
      </xdr:nvCxnSpPr>
      <xdr:spPr>
        <a:xfrm>
          <a:off x="2527300" y="6055889"/>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70273</xdr:rowOff>
    </xdr:from>
    <xdr:to>
      <xdr:col>7</xdr:col>
      <xdr:colOff>187325</xdr:colOff>
      <xdr:row>31</xdr:row>
      <xdr:rowOff>423</xdr:rowOff>
    </xdr:to>
    <xdr:sp macro="" textlink="">
      <xdr:nvSpPr>
        <xdr:cNvPr id="89" name="楕円 88">
          <a:extLst>
            <a:ext uri="{FF2B5EF4-FFF2-40B4-BE49-F238E27FC236}">
              <a16:creationId xmlns:a16="http://schemas.microsoft.com/office/drawing/2014/main" id="{711DAD91-C768-435E-BCA1-E8D8E9019C22}"/>
            </a:ext>
          </a:extLst>
        </xdr:cNvPr>
        <xdr:cNvSpPr/>
      </xdr:nvSpPr>
      <xdr:spPr>
        <a:xfrm>
          <a:off x="1714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121073</xdr:rowOff>
    </xdr:from>
    <xdr:to>
      <xdr:col>11</xdr:col>
      <xdr:colOff>136525</xdr:colOff>
      <xdr:row>30</xdr:row>
      <xdr:rowOff>140864</xdr:rowOff>
    </xdr:to>
    <xdr:cxnSp macro="">
      <xdr:nvCxnSpPr>
        <xdr:cNvPr id="90" name="直線コネクタ 89">
          <a:extLst>
            <a:ext uri="{FF2B5EF4-FFF2-40B4-BE49-F238E27FC236}">
              <a16:creationId xmlns:a16="http://schemas.microsoft.com/office/drawing/2014/main" id="{8BD923D6-2FDA-44D5-9886-86DA20E37863}"/>
            </a:ext>
          </a:extLst>
        </xdr:cNvPr>
        <xdr:cNvCxnSpPr/>
      </xdr:nvCxnSpPr>
      <xdr:spPr>
        <a:xfrm>
          <a:off x="1765300" y="6036098"/>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CF2034CA-B65A-44CB-926E-80600FB5C6D8}"/>
            </a:ext>
          </a:extLst>
        </xdr:cNvPr>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F8B80DE8-28C3-4C03-81F3-948657BD0BB1}"/>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C0385B62-1F09-4C90-8D80-A7775A067B14}"/>
            </a:ext>
          </a:extLst>
        </xdr:cNvPr>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022B6B71-6945-4F3B-AB11-07B79FEAA3B4}"/>
            </a:ext>
          </a:extLst>
        </xdr:cNvPr>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51135</xdr:rowOff>
    </xdr:from>
    <xdr:ext cx="405111" cy="259045"/>
    <xdr:sp macro="" textlink="">
      <xdr:nvSpPr>
        <xdr:cNvPr id="95" name="n_1mainValue有形固定資産減価償却率">
          <a:extLst>
            <a:ext uri="{FF2B5EF4-FFF2-40B4-BE49-F238E27FC236}">
              <a16:creationId xmlns:a16="http://schemas.microsoft.com/office/drawing/2014/main" id="{62F3C30A-37E5-42DC-93C2-86B63F9FF58D}"/>
            </a:ext>
          </a:extLst>
        </xdr:cNvPr>
        <xdr:cNvSpPr txBox="1"/>
      </xdr:nvSpPr>
      <xdr:spPr>
        <a:xfrm>
          <a:off x="3836044" y="5794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47536</xdr:rowOff>
    </xdr:from>
    <xdr:ext cx="405111" cy="259045"/>
    <xdr:sp macro="" textlink="">
      <xdr:nvSpPr>
        <xdr:cNvPr id="96" name="n_2mainValue有形固定資産減価償却率">
          <a:extLst>
            <a:ext uri="{FF2B5EF4-FFF2-40B4-BE49-F238E27FC236}">
              <a16:creationId xmlns:a16="http://schemas.microsoft.com/office/drawing/2014/main" id="{16D9BBB1-4E76-4FDC-AFDE-3C6C34F29D98}"/>
            </a:ext>
          </a:extLst>
        </xdr:cNvPr>
        <xdr:cNvSpPr txBox="1"/>
      </xdr:nvSpPr>
      <xdr:spPr>
        <a:xfrm>
          <a:off x="3086744" y="5791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36741</xdr:rowOff>
    </xdr:from>
    <xdr:ext cx="405111" cy="259045"/>
    <xdr:sp macro="" textlink="">
      <xdr:nvSpPr>
        <xdr:cNvPr id="97" name="n_3mainValue有形固定資産減価償却率">
          <a:extLst>
            <a:ext uri="{FF2B5EF4-FFF2-40B4-BE49-F238E27FC236}">
              <a16:creationId xmlns:a16="http://schemas.microsoft.com/office/drawing/2014/main" id="{7A1D2D28-E1FB-4517-8ECB-E228C147CED7}"/>
            </a:ext>
          </a:extLst>
        </xdr:cNvPr>
        <xdr:cNvSpPr txBox="1"/>
      </xdr:nvSpPr>
      <xdr:spPr>
        <a:xfrm>
          <a:off x="2324744" y="578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16950</xdr:rowOff>
    </xdr:from>
    <xdr:ext cx="405111" cy="259045"/>
    <xdr:sp macro="" textlink="">
      <xdr:nvSpPr>
        <xdr:cNvPr id="98" name="n_4mainValue有形固定資産減価償却率">
          <a:extLst>
            <a:ext uri="{FF2B5EF4-FFF2-40B4-BE49-F238E27FC236}">
              <a16:creationId xmlns:a16="http://schemas.microsoft.com/office/drawing/2014/main" id="{1FD4D3B8-A52E-4B2A-88FE-5D85B839412C}"/>
            </a:ext>
          </a:extLst>
        </xdr:cNvPr>
        <xdr:cNvSpPr txBox="1"/>
      </xdr:nvSpPr>
      <xdr:spPr>
        <a:xfrm>
          <a:off x="15627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4F78E7F7-E181-43FF-9844-4EC70FA58DB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D2C166C-B815-455E-83D6-62231D313C5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EFF85BCB-29A3-4CA3-AD3C-11ED29F49FC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0C761F4-857D-4E41-BEF5-DAAF4A8891D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13EF58F-12D4-468F-B663-97573233635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98E93C5-9B62-4ED5-AE3E-6D8D631C117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3E38F90F-2F84-40E1-94FF-281A66B2B3E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29F69C1-466A-4CA4-BE48-2B414D90C5B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4B20B53-A91A-440F-9F5B-95F3C54503A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988DD48F-3F95-40EE-993F-904E3B4DFFB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2279ACAD-13C7-4766-BA5A-A57AB233904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049D21B-D8E8-4F9C-8FC4-D08A7902412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8C92D9-E6F7-45A1-9581-405C7DA33A9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ポイント増加し、類似団体の平均より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高くなった。主な要因としては、地方債残高が増加したこと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により、算定上の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分子が増加したことが挙げられる。今後も、庁舎再編事業や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新火葬場整備事業、クリーンセンターかもめ施設集約化事業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などの大規模事業に対する市債の発行を予定しており、地方債残高は増加することが想定される。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引き続き職員の適正な定数管理、各種業務の適正化、コスト削減に努め、債務償還比率の上昇を抑制していく。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795B7FC9-B0F5-4D51-BB6F-8B024650C8F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63AB2E4-7096-4B26-BE4A-BB635A650FD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7D1518FE-9119-4D54-B382-AB9DACD7C94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F861D99D-6223-4DB0-AE96-0A430DECC56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B4667964-FF63-48E6-BECC-E33D6E2D43B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40A5518-E37F-42F9-910F-507B0FBC5CC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72979E5E-3807-42D0-A2FD-F478C8D2AFD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8DC91BF-00F3-4B36-BB25-8C88B4E2FFE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E2449ACC-511D-4FFE-8B96-99EA884DC11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13733A41-A10E-4FC7-8827-4C3BCD8C368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93CF3B00-D23C-4648-A2E9-4B0011AF0F3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9AB88D62-5E6F-4DE8-A7C9-C2532263BE5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4D044A94-ED74-4DB2-B445-70127F76648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9A190DF8-37C1-426C-8B93-4C0910F96D0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FFC10772-0523-4C3E-8CA3-E9183037445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9F4AA8D8-71C7-4325-8289-4EB9D8452C40}"/>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0845945A-50DB-4D56-AAE3-7C775B634002}"/>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6599219D-2AF5-4519-A8F1-FF5C2E935F08}"/>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9579EBFE-5042-448F-A339-2BBFFE63213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EC69FB6C-CBAC-4623-8374-D4064BB6D4F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21F5060C-A5BD-444A-AF9D-534683A7B269}"/>
            </a:ext>
          </a:extLst>
        </xdr:cNvPr>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E3E7B996-6E0D-49D4-8D56-1CE67230EB7C}"/>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E9CCCDD9-5AE5-4053-B291-73CF0868C91A}"/>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AA664B12-194F-4617-A874-73AFD1C294CB}"/>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C37EE9FC-41AF-498E-A102-6E80BB4C1B57}"/>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D51DF283-1509-4748-A4B5-7B693C2E32CD}"/>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2E5908A-EEB5-4E80-B78C-E36412D1B42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2682139-F9DF-4951-9A89-39A51EC211B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3A50385-8291-4284-B043-1A663191959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A2D6FE0-04F9-4C49-ABF0-4F0A02ABB59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2E58428-9C4A-4489-B073-6BB4ADE20E4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44436</xdr:rowOff>
    </xdr:from>
    <xdr:to>
      <xdr:col>76</xdr:col>
      <xdr:colOff>73025</xdr:colOff>
      <xdr:row>31</xdr:row>
      <xdr:rowOff>146036</xdr:rowOff>
    </xdr:to>
    <xdr:sp macro="" textlink="">
      <xdr:nvSpPr>
        <xdr:cNvPr id="143" name="楕円 142">
          <a:extLst>
            <a:ext uri="{FF2B5EF4-FFF2-40B4-BE49-F238E27FC236}">
              <a16:creationId xmlns:a16="http://schemas.microsoft.com/office/drawing/2014/main" id="{32C4571C-1356-4170-8EBD-43398B3B6F80}"/>
            </a:ext>
          </a:extLst>
        </xdr:cNvPr>
        <xdr:cNvSpPr/>
      </xdr:nvSpPr>
      <xdr:spPr>
        <a:xfrm>
          <a:off x="14744700" y="61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22863</xdr:rowOff>
    </xdr:from>
    <xdr:ext cx="469744" cy="259045"/>
    <xdr:sp macro="" textlink="">
      <xdr:nvSpPr>
        <xdr:cNvPr id="144" name="債務償還比率該当値テキスト">
          <a:extLst>
            <a:ext uri="{FF2B5EF4-FFF2-40B4-BE49-F238E27FC236}">
              <a16:creationId xmlns:a16="http://schemas.microsoft.com/office/drawing/2014/main" id="{E264DAEC-65B9-4F90-A290-FBB807A79018}"/>
            </a:ext>
          </a:extLst>
        </xdr:cNvPr>
        <xdr:cNvSpPr txBox="1"/>
      </xdr:nvSpPr>
      <xdr:spPr>
        <a:xfrm>
          <a:off x="14846300" y="610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119211</xdr:rowOff>
    </xdr:from>
    <xdr:to>
      <xdr:col>72</xdr:col>
      <xdr:colOff>123825</xdr:colOff>
      <xdr:row>31</xdr:row>
      <xdr:rowOff>49361</xdr:rowOff>
    </xdr:to>
    <xdr:sp macro="" textlink="">
      <xdr:nvSpPr>
        <xdr:cNvPr id="145" name="楕円 144">
          <a:extLst>
            <a:ext uri="{FF2B5EF4-FFF2-40B4-BE49-F238E27FC236}">
              <a16:creationId xmlns:a16="http://schemas.microsoft.com/office/drawing/2014/main" id="{3B017F8D-21DE-4261-87B3-00FC7953859E}"/>
            </a:ext>
          </a:extLst>
        </xdr:cNvPr>
        <xdr:cNvSpPr/>
      </xdr:nvSpPr>
      <xdr:spPr>
        <a:xfrm>
          <a:off x="14033500" y="603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170011</xdr:rowOff>
    </xdr:from>
    <xdr:to>
      <xdr:col>76</xdr:col>
      <xdr:colOff>22225</xdr:colOff>
      <xdr:row>31</xdr:row>
      <xdr:rowOff>95236</xdr:rowOff>
    </xdr:to>
    <xdr:cxnSp macro="">
      <xdr:nvCxnSpPr>
        <xdr:cNvPr id="146" name="直線コネクタ 145">
          <a:extLst>
            <a:ext uri="{FF2B5EF4-FFF2-40B4-BE49-F238E27FC236}">
              <a16:creationId xmlns:a16="http://schemas.microsoft.com/office/drawing/2014/main" id="{3EEBB6E1-2D6E-463F-AEB0-4116FD98F1BC}"/>
            </a:ext>
          </a:extLst>
        </xdr:cNvPr>
        <xdr:cNvCxnSpPr/>
      </xdr:nvCxnSpPr>
      <xdr:spPr>
        <a:xfrm>
          <a:off x="14084300" y="6085036"/>
          <a:ext cx="711200" cy="9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99589</xdr:rowOff>
    </xdr:from>
    <xdr:to>
      <xdr:col>68</xdr:col>
      <xdr:colOff>123825</xdr:colOff>
      <xdr:row>30</xdr:row>
      <xdr:rowOff>29739</xdr:rowOff>
    </xdr:to>
    <xdr:sp macro="" textlink="">
      <xdr:nvSpPr>
        <xdr:cNvPr id="147" name="楕円 146">
          <a:extLst>
            <a:ext uri="{FF2B5EF4-FFF2-40B4-BE49-F238E27FC236}">
              <a16:creationId xmlns:a16="http://schemas.microsoft.com/office/drawing/2014/main" id="{539D83B7-5B1B-46D3-9BDA-F041F56D8F5D}"/>
            </a:ext>
          </a:extLst>
        </xdr:cNvPr>
        <xdr:cNvSpPr/>
      </xdr:nvSpPr>
      <xdr:spPr>
        <a:xfrm>
          <a:off x="13271500" y="584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150389</xdr:rowOff>
    </xdr:from>
    <xdr:to>
      <xdr:col>72</xdr:col>
      <xdr:colOff>73025</xdr:colOff>
      <xdr:row>30</xdr:row>
      <xdr:rowOff>170011</xdr:rowOff>
    </xdr:to>
    <xdr:cxnSp macro="">
      <xdr:nvCxnSpPr>
        <xdr:cNvPr id="148" name="直線コネクタ 147">
          <a:extLst>
            <a:ext uri="{FF2B5EF4-FFF2-40B4-BE49-F238E27FC236}">
              <a16:creationId xmlns:a16="http://schemas.microsoft.com/office/drawing/2014/main" id="{5D802DB9-160A-4F4C-996B-35398554DA07}"/>
            </a:ext>
          </a:extLst>
        </xdr:cNvPr>
        <xdr:cNvCxnSpPr/>
      </xdr:nvCxnSpPr>
      <xdr:spPr>
        <a:xfrm>
          <a:off x="13322300" y="5893964"/>
          <a:ext cx="762000" cy="19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163519</xdr:rowOff>
    </xdr:from>
    <xdr:to>
      <xdr:col>64</xdr:col>
      <xdr:colOff>123825</xdr:colOff>
      <xdr:row>30</xdr:row>
      <xdr:rowOff>93669</xdr:rowOff>
    </xdr:to>
    <xdr:sp macro="" textlink="">
      <xdr:nvSpPr>
        <xdr:cNvPr id="149" name="楕円 148">
          <a:extLst>
            <a:ext uri="{FF2B5EF4-FFF2-40B4-BE49-F238E27FC236}">
              <a16:creationId xmlns:a16="http://schemas.microsoft.com/office/drawing/2014/main" id="{09AE963B-8598-4373-ACF9-DE50619231C8}"/>
            </a:ext>
          </a:extLst>
        </xdr:cNvPr>
        <xdr:cNvSpPr/>
      </xdr:nvSpPr>
      <xdr:spPr>
        <a:xfrm>
          <a:off x="12509500" y="590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150389</xdr:rowOff>
    </xdr:from>
    <xdr:to>
      <xdr:col>68</xdr:col>
      <xdr:colOff>73025</xdr:colOff>
      <xdr:row>30</xdr:row>
      <xdr:rowOff>42869</xdr:rowOff>
    </xdr:to>
    <xdr:cxnSp macro="">
      <xdr:nvCxnSpPr>
        <xdr:cNvPr id="150" name="直線コネクタ 149">
          <a:extLst>
            <a:ext uri="{FF2B5EF4-FFF2-40B4-BE49-F238E27FC236}">
              <a16:creationId xmlns:a16="http://schemas.microsoft.com/office/drawing/2014/main" id="{4B9FBF25-B664-4906-B848-2A4AFA0EEFAB}"/>
            </a:ext>
          </a:extLst>
        </xdr:cNvPr>
        <xdr:cNvCxnSpPr/>
      </xdr:nvCxnSpPr>
      <xdr:spPr>
        <a:xfrm flipV="1">
          <a:off x="12560300" y="5893964"/>
          <a:ext cx="762000" cy="6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170596</xdr:rowOff>
    </xdr:from>
    <xdr:to>
      <xdr:col>60</xdr:col>
      <xdr:colOff>123825</xdr:colOff>
      <xdr:row>30</xdr:row>
      <xdr:rowOff>100746</xdr:rowOff>
    </xdr:to>
    <xdr:sp macro="" textlink="">
      <xdr:nvSpPr>
        <xdr:cNvPr id="151" name="楕円 150">
          <a:extLst>
            <a:ext uri="{FF2B5EF4-FFF2-40B4-BE49-F238E27FC236}">
              <a16:creationId xmlns:a16="http://schemas.microsoft.com/office/drawing/2014/main" id="{154A4292-01EA-4062-A830-72CF8C214258}"/>
            </a:ext>
          </a:extLst>
        </xdr:cNvPr>
        <xdr:cNvSpPr/>
      </xdr:nvSpPr>
      <xdr:spPr>
        <a:xfrm>
          <a:off x="11747500" y="591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42869</xdr:rowOff>
    </xdr:from>
    <xdr:to>
      <xdr:col>64</xdr:col>
      <xdr:colOff>73025</xdr:colOff>
      <xdr:row>30</xdr:row>
      <xdr:rowOff>49946</xdr:rowOff>
    </xdr:to>
    <xdr:cxnSp macro="">
      <xdr:nvCxnSpPr>
        <xdr:cNvPr id="152" name="直線コネクタ 151">
          <a:extLst>
            <a:ext uri="{FF2B5EF4-FFF2-40B4-BE49-F238E27FC236}">
              <a16:creationId xmlns:a16="http://schemas.microsoft.com/office/drawing/2014/main" id="{CA65B900-2CBF-40DC-8143-1C080D8B65CA}"/>
            </a:ext>
          </a:extLst>
        </xdr:cNvPr>
        <xdr:cNvCxnSpPr/>
      </xdr:nvCxnSpPr>
      <xdr:spPr>
        <a:xfrm flipV="1">
          <a:off x="11798300" y="5957894"/>
          <a:ext cx="76200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63A02F69-E92A-4849-8740-56424D581101}"/>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54" name="n_2aveValue債務償還比率">
          <a:extLst>
            <a:ext uri="{FF2B5EF4-FFF2-40B4-BE49-F238E27FC236}">
              <a16:creationId xmlns:a16="http://schemas.microsoft.com/office/drawing/2014/main" id="{CCC757B3-BBAF-47B7-995E-40692EA24FD3}"/>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55" name="n_3aveValue債務償還比率">
          <a:extLst>
            <a:ext uri="{FF2B5EF4-FFF2-40B4-BE49-F238E27FC236}">
              <a16:creationId xmlns:a16="http://schemas.microsoft.com/office/drawing/2014/main" id="{B7030B95-E53C-4EC8-A7EB-3F55EE2F4C63}"/>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56" name="n_4aveValue債務償還比率">
          <a:extLst>
            <a:ext uri="{FF2B5EF4-FFF2-40B4-BE49-F238E27FC236}">
              <a16:creationId xmlns:a16="http://schemas.microsoft.com/office/drawing/2014/main" id="{5C7ED411-F250-4EF8-B59E-E0672FE82E53}"/>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40488</xdr:rowOff>
    </xdr:from>
    <xdr:ext cx="469744" cy="259045"/>
    <xdr:sp macro="" textlink="">
      <xdr:nvSpPr>
        <xdr:cNvPr id="157" name="n_1mainValue債務償還比率">
          <a:extLst>
            <a:ext uri="{FF2B5EF4-FFF2-40B4-BE49-F238E27FC236}">
              <a16:creationId xmlns:a16="http://schemas.microsoft.com/office/drawing/2014/main" id="{60D48228-CC0B-4169-AE58-E3710D06186B}"/>
            </a:ext>
          </a:extLst>
        </xdr:cNvPr>
        <xdr:cNvSpPr txBox="1"/>
      </xdr:nvSpPr>
      <xdr:spPr>
        <a:xfrm>
          <a:off x="13836727" y="612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46266</xdr:rowOff>
    </xdr:from>
    <xdr:ext cx="469744" cy="259045"/>
    <xdr:sp macro="" textlink="">
      <xdr:nvSpPr>
        <xdr:cNvPr id="158" name="n_2mainValue債務償還比率">
          <a:extLst>
            <a:ext uri="{FF2B5EF4-FFF2-40B4-BE49-F238E27FC236}">
              <a16:creationId xmlns:a16="http://schemas.microsoft.com/office/drawing/2014/main" id="{E7E6850A-0C0F-4AD8-B2E4-1ED7C05EBCD6}"/>
            </a:ext>
          </a:extLst>
        </xdr:cNvPr>
        <xdr:cNvSpPr txBox="1"/>
      </xdr:nvSpPr>
      <xdr:spPr>
        <a:xfrm>
          <a:off x="13087427" y="561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110196</xdr:rowOff>
    </xdr:from>
    <xdr:ext cx="469744" cy="259045"/>
    <xdr:sp macro="" textlink="">
      <xdr:nvSpPr>
        <xdr:cNvPr id="159" name="n_3mainValue債務償還比率">
          <a:extLst>
            <a:ext uri="{FF2B5EF4-FFF2-40B4-BE49-F238E27FC236}">
              <a16:creationId xmlns:a16="http://schemas.microsoft.com/office/drawing/2014/main" id="{480217F4-7F3F-4EDB-805A-AFF79C33BFBF}"/>
            </a:ext>
          </a:extLst>
        </xdr:cNvPr>
        <xdr:cNvSpPr txBox="1"/>
      </xdr:nvSpPr>
      <xdr:spPr>
        <a:xfrm>
          <a:off x="12325427" y="568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117273</xdr:rowOff>
    </xdr:from>
    <xdr:ext cx="469744" cy="259045"/>
    <xdr:sp macro="" textlink="">
      <xdr:nvSpPr>
        <xdr:cNvPr id="160" name="n_4mainValue債務償還比率">
          <a:extLst>
            <a:ext uri="{FF2B5EF4-FFF2-40B4-BE49-F238E27FC236}">
              <a16:creationId xmlns:a16="http://schemas.microsoft.com/office/drawing/2014/main" id="{22831BE2-C833-4804-A88C-7E736DA96D28}"/>
            </a:ext>
          </a:extLst>
        </xdr:cNvPr>
        <xdr:cNvSpPr txBox="1"/>
      </xdr:nvSpPr>
      <xdr:spPr>
        <a:xfrm>
          <a:off x="11563427" y="568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1A5C3D40-A949-4477-95F5-EB81A524A8C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9789F029-6CC2-4CED-BC1E-F15F1119758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B9683AB2-AB00-4A9D-AADE-DBA0E4972D1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5A7D0897-5006-4CC7-BB5F-58C637EAAEC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4D3F5F11-5CDC-4D96-83E7-9260ADF9415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78DF704E-D357-4998-A77A-5D8420607D4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573899E-0E42-4163-8F6A-7AC755D95C2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5D9AABA-3E9D-4C2E-B01E-7FA6B539E16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6C4122B-4D0E-4156-AE7E-CD480B2DEBD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27A95A2-00CD-4950-BA78-DEA290E0288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岡山県瀬戸内市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F20B5CB-0EDE-4FB3-A9DA-A0137C055E8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0B982C5-570C-4BB4-911F-FBFE0685854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8B0B082-7C02-46E3-A5C1-DB69B6DCF50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230F553-E1F2-4633-90AD-0DA38993778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6CE7508-3735-49AA-857B-442CF41854F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A1EEF01-DA79-4372-B8A6-1169CD1F33A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36,484
35,780
125.46
24,771,077
24,057,486
622,318
11,487,122
20,258,263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C0B935A-D73E-4ACA-A65C-4D77C939D56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23F39D1-00D6-45EF-8CFA-30D47451A01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87297EF-91B7-419F-B016-81AED9D48C0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40C2424-53F8-47E9-B368-971F49D4D3E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86B833D-92ED-46FD-A5B3-FAFA8BE79A2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8AE482F-7F8D-4C0E-B460-E555E4BAB49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8D50489-09AD-4042-8F04-A364DB268F7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68DC2D2-2D76-4834-8E24-711C541988D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97ECE21-5439-4985-AFE5-60E297AE097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FD04F52-218B-4F37-AAE5-FC2AAED2280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B4B6BCB-2750-4403-BB17-5CB14AFA97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B488C7F-86A1-4E58-9D36-A31330FEE9C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4EFF268-2F58-4655-B8A7-BC65E7C5FAB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83A8BD5-2223-4BEB-96C7-5DC357BD2BA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8C6FAD8-C06B-4BFE-8979-3EE80DC1F56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B8394E3-1706-497D-82CA-A96E38F9E67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CFE2ABC-526C-4DF5-B5BD-61CC365C93E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EFBD668-E065-4EDD-919B-FA50B9942BA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B0D2D2B-A15C-4927-8876-63CA5308D73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7E30E29-0D1D-4F49-8617-0437F78CE4D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E2DF6CF-C442-4185-BA93-6C27944464A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A222B75-8B92-4A0C-9542-CD74D81753F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69D1AEE-0870-47AC-8C66-A7427DD309D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8467FCC-BBBA-4135-9317-E3F1D3A166D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36566B-9294-4ABB-A2B0-4D184AB48A4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F12EC37-CF7F-4199-953A-9C4FB5DF3C3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F7F0894-E72B-4CC1-91D0-CF4CE7C458A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4AAE48-BD51-40B8-8D19-CC43A1B38F8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91112C0-579A-4952-9473-D8AB16BB974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69F45F9-ABB8-4C74-A8B7-C3A02111F72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CA69E3E-88DB-40F7-A890-6CA270355B0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2F66281-AF89-4A70-8B38-3B309FF1C6F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2355E10-158B-463C-98CC-A8490EE0EB8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D053464-6861-4EF6-B0E5-EFDD0975483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E9460C4-0FAF-4044-94F5-4B25718F88E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0335BF3-B95B-46E3-8491-B499B8BCC93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A8206C1-CBEC-4629-A0B8-5F889851699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377B596-6535-497A-AD3C-EEDE5227A2E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F35B9B6-BAE5-42E8-87A4-4CA5B6B15DF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82FE5AC-54B1-4446-9BE1-A4DF7DEE5D6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3D927A2-F23A-409D-B587-F5E0E778BB6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C552F88-14DF-47CF-9829-BEA60CCF42A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BF54C96-6342-472D-9321-85F1A891518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BBF3521-8E75-48B6-A26A-DAC1122B832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D6E8969-D4DE-4843-A75F-2A8155093FB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20B38837-7BFD-4E5E-B3CB-311D22FC91C3}"/>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BFD9DB71-CA55-4BF6-88AE-F14D867A3E2E}"/>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9ECC507A-640C-4AAE-B5EE-A299B51E8716}"/>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A79A5C7A-4978-4CD3-BDE4-5362A12766D3}"/>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9F6ACE7E-07B2-45E7-8386-1E78E38BBBA7}"/>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36CBD45B-2FA9-42D3-BA36-80FEFB3E58B5}"/>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B5950423-D101-4525-A430-001520E1EB29}"/>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2CC0B966-6B33-49BE-B5A5-A234D9540EAC}"/>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CCD4E55E-BEC9-41DA-B1C4-B91C456E95BD}"/>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7E78A381-507B-4A26-943A-B87CF5401E9C}"/>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588AAB7D-AB6D-494F-928B-193734EB72E7}"/>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73141D8-E9A8-438F-B22E-46BF5DB4F95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5B458AC-45B3-40AF-BB36-5BC6D9D7601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F6AEF98-3F63-4D29-918A-E8E17017F0F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4D1DF94-9817-4EF7-A48B-FDFFD17A105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A373CC6-EC08-450F-ACB5-ED0A88B27D0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73" name="楕円 72">
          <a:extLst>
            <a:ext uri="{FF2B5EF4-FFF2-40B4-BE49-F238E27FC236}">
              <a16:creationId xmlns:a16="http://schemas.microsoft.com/office/drawing/2014/main" id="{CDC446BB-CA01-4126-85AF-9F27DDA91DB4}"/>
            </a:ext>
          </a:extLst>
        </xdr:cNvPr>
        <xdr:cNvSpPr/>
      </xdr:nvSpPr>
      <xdr:spPr>
        <a:xfrm>
          <a:off x="45847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17797</xdr:rowOff>
    </xdr:from>
    <xdr:ext cx="405111" cy="259045"/>
    <xdr:sp macro="" textlink="">
      <xdr:nvSpPr>
        <xdr:cNvPr id="74" name="【道路】&#10;有形固定資産減価償却率該当値テキスト">
          <a:extLst>
            <a:ext uri="{FF2B5EF4-FFF2-40B4-BE49-F238E27FC236}">
              <a16:creationId xmlns:a16="http://schemas.microsoft.com/office/drawing/2014/main" id="{D271BAB5-1F09-4637-89E2-8EA8506A1625}"/>
            </a:ext>
          </a:extLst>
        </xdr:cNvPr>
        <xdr:cNvSpPr txBox="1"/>
      </xdr:nvSpPr>
      <xdr:spPr>
        <a:xfrm>
          <a:off x="4673600"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137795</xdr:rowOff>
    </xdr:from>
    <xdr:to>
      <xdr:col>20</xdr:col>
      <xdr:colOff>38100</xdr:colOff>
      <xdr:row>38</xdr:row>
      <xdr:rowOff>67945</xdr:rowOff>
    </xdr:to>
    <xdr:sp macro="" textlink="">
      <xdr:nvSpPr>
        <xdr:cNvPr id="75" name="楕円 74">
          <a:extLst>
            <a:ext uri="{FF2B5EF4-FFF2-40B4-BE49-F238E27FC236}">
              <a16:creationId xmlns:a16="http://schemas.microsoft.com/office/drawing/2014/main" id="{0047B447-2A16-450A-8474-407B6C21ECF3}"/>
            </a:ext>
          </a:extLst>
        </xdr:cNvPr>
        <xdr:cNvSpPr/>
      </xdr:nvSpPr>
      <xdr:spPr>
        <a:xfrm>
          <a:off x="3746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17145</xdr:rowOff>
    </xdr:from>
    <xdr:to>
      <xdr:col>24</xdr:col>
      <xdr:colOff>63500</xdr:colOff>
      <xdr:row>38</xdr:row>
      <xdr:rowOff>45720</xdr:rowOff>
    </xdr:to>
    <xdr:cxnSp macro="">
      <xdr:nvCxnSpPr>
        <xdr:cNvPr id="76" name="直線コネクタ 75">
          <a:extLst>
            <a:ext uri="{FF2B5EF4-FFF2-40B4-BE49-F238E27FC236}">
              <a16:creationId xmlns:a16="http://schemas.microsoft.com/office/drawing/2014/main" id="{71279960-649C-4C64-B897-FEC433580854}"/>
            </a:ext>
          </a:extLst>
        </xdr:cNvPr>
        <xdr:cNvCxnSpPr/>
      </xdr:nvCxnSpPr>
      <xdr:spPr>
        <a:xfrm>
          <a:off x="3797300" y="65322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105410</xdr:rowOff>
    </xdr:from>
    <xdr:to>
      <xdr:col>15</xdr:col>
      <xdr:colOff>101600</xdr:colOff>
      <xdr:row>38</xdr:row>
      <xdr:rowOff>35560</xdr:rowOff>
    </xdr:to>
    <xdr:sp macro="" textlink="">
      <xdr:nvSpPr>
        <xdr:cNvPr id="77" name="楕円 76">
          <a:extLst>
            <a:ext uri="{FF2B5EF4-FFF2-40B4-BE49-F238E27FC236}">
              <a16:creationId xmlns:a16="http://schemas.microsoft.com/office/drawing/2014/main" id="{BDEFF4AF-4262-47AC-A9F1-2E6606F29B26}"/>
            </a:ext>
          </a:extLst>
        </xdr:cNvPr>
        <xdr:cNvSpPr/>
      </xdr:nvSpPr>
      <xdr:spPr>
        <a:xfrm>
          <a:off x="2857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156210</xdr:rowOff>
    </xdr:from>
    <xdr:to>
      <xdr:col>19</xdr:col>
      <xdr:colOff>177800</xdr:colOff>
      <xdr:row>38</xdr:row>
      <xdr:rowOff>17145</xdr:rowOff>
    </xdr:to>
    <xdr:cxnSp macro="">
      <xdr:nvCxnSpPr>
        <xdr:cNvPr id="78" name="直線コネクタ 77">
          <a:extLst>
            <a:ext uri="{FF2B5EF4-FFF2-40B4-BE49-F238E27FC236}">
              <a16:creationId xmlns:a16="http://schemas.microsoft.com/office/drawing/2014/main" id="{5421B785-0A74-4AEB-B2F9-7DE7EC066610}"/>
            </a:ext>
          </a:extLst>
        </xdr:cNvPr>
        <xdr:cNvCxnSpPr/>
      </xdr:nvCxnSpPr>
      <xdr:spPr>
        <a:xfrm>
          <a:off x="2908300" y="64998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67310</xdr:rowOff>
    </xdr:from>
    <xdr:to>
      <xdr:col>10</xdr:col>
      <xdr:colOff>165100</xdr:colOff>
      <xdr:row>37</xdr:row>
      <xdr:rowOff>168910</xdr:rowOff>
    </xdr:to>
    <xdr:sp macro="" textlink="">
      <xdr:nvSpPr>
        <xdr:cNvPr id="79" name="楕円 78">
          <a:extLst>
            <a:ext uri="{FF2B5EF4-FFF2-40B4-BE49-F238E27FC236}">
              <a16:creationId xmlns:a16="http://schemas.microsoft.com/office/drawing/2014/main" id="{46E7D08B-7271-4084-A8F2-D00571C64551}"/>
            </a:ext>
          </a:extLst>
        </xdr:cNvPr>
        <xdr:cNvSpPr/>
      </xdr:nvSpPr>
      <xdr:spPr>
        <a:xfrm>
          <a:off x="1968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118110</xdr:rowOff>
    </xdr:from>
    <xdr:to>
      <xdr:col>15</xdr:col>
      <xdr:colOff>50800</xdr:colOff>
      <xdr:row>37</xdr:row>
      <xdr:rowOff>156210</xdr:rowOff>
    </xdr:to>
    <xdr:cxnSp macro="">
      <xdr:nvCxnSpPr>
        <xdr:cNvPr id="80" name="直線コネクタ 79">
          <a:extLst>
            <a:ext uri="{FF2B5EF4-FFF2-40B4-BE49-F238E27FC236}">
              <a16:creationId xmlns:a16="http://schemas.microsoft.com/office/drawing/2014/main" id="{99D47EB9-7AB4-4BA5-8EED-5191B1EDC56C}"/>
            </a:ext>
          </a:extLst>
        </xdr:cNvPr>
        <xdr:cNvCxnSpPr/>
      </xdr:nvCxnSpPr>
      <xdr:spPr>
        <a:xfrm>
          <a:off x="2019300" y="6461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31115</xdr:rowOff>
    </xdr:from>
    <xdr:to>
      <xdr:col>6</xdr:col>
      <xdr:colOff>38100</xdr:colOff>
      <xdr:row>37</xdr:row>
      <xdr:rowOff>132715</xdr:rowOff>
    </xdr:to>
    <xdr:sp macro="" textlink="">
      <xdr:nvSpPr>
        <xdr:cNvPr id="81" name="楕円 80">
          <a:extLst>
            <a:ext uri="{FF2B5EF4-FFF2-40B4-BE49-F238E27FC236}">
              <a16:creationId xmlns:a16="http://schemas.microsoft.com/office/drawing/2014/main" id="{6104539D-2646-4C64-9845-4D116A3C74A3}"/>
            </a:ext>
          </a:extLst>
        </xdr:cNvPr>
        <xdr:cNvSpPr/>
      </xdr:nvSpPr>
      <xdr:spPr>
        <a:xfrm>
          <a:off x="1079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81915</xdr:rowOff>
    </xdr:from>
    <xdr:to>
      <xdr:col>10</xdr:col>
      <xdr:colOff>114300</xdr:colOff>
      <xdr:row>37</xdr:row>
      <xdr:rowOff>118110</xdr:rowOff>
    </xdr:to>
    <xdr:cxnSp macro="">
      <xdr:nvCxnSpPr>
        <xdr:cNvPr id="82" name="直線コネクタ 81">
          <a:extLst>
            <a:ext uri="{FF2B5EF4-FFF2-40B4-BE49-F238E27FC236}">
              <a16:creationId xmlns:a16="http://schemas.microsoft.com/office/drawing/2014/main" id="{EC1DE47A-ADD4-4D96-BD73-ED4E346F8A3D}"/>
            </a:ext>
          </a:extLst>
        </xdr:cNvPr>
        <xdr:cNvCxnSpPr/>
      </xdr:nvCxnSpPr>
      <xdr:spPr>
        <a:xfrm>
          <a:off x="1130300" y="64255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A97D46CD-C643-4C11-9728-43DC49D362AF}"/>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CD3A882F-FF55-4D18-AAB2-F6C4166E3B21}"/>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4F112748-B31F-48D4-8E78-8C9252D73165}"/>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749478F5-CB50-44FE-836D-DCC0E3EED45F}"/>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84472</xdr:rowOff>
    </xdr:from>
    <xdr:ext cx="405111" cy="259045"/>
    <xdr:sp macro="" textlink="">
      <xdr:nvSpPr>
        <xdr:cNvPr id="87" name="n_1mainValue【道路】&#10;有形固定資産減価償却率">
          <a:extLst>
            <a:ext uri="{FF2B5EF4-FFF2-40B4-BE49-F238E27FC236}">
              <a16:creationId xmlns:a16="http://schemas.microsoft.com/office/drawing/2014/main" id="{BBBDB76F-F503-4B30-8967-48BD03876FE2}"/>
            </a:ext>
          </a:extLst>
        </xdr:cNvPr>
        <xdr:cNvSpPr txBox="1"/>
      </xdr:nvSpPr>
      <xdr:spPr>
        <a:xfrm>
          <a:off x="3582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8" name="n_2mainValue【道路】&#10;有形固定資産減価償却率">
          <a:extLst>
            <a:ext uri="{FF2B5EF4-FFF2-40B4-BE49-F238E27FC236}">
              <a16:creationId xmlns:a16="http://schemas.microsoft.com/office/drawing/2014/main" id="{F3B005D1-156C-4656-9E7F-C8977713B2D7}"/>
            </a:ext>
          </a:extLst>
        </xdr:cNvPr>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13987</xdr:rowOff>
    </xdr:from>
    <xdr:ext cx="405111" cy="259045"/>
    <xdr:sp macro="" textlink="">
      <xdr:nvSpPr>
        <xdr:cNvPr id="89" name="n_3mainValue【道路】&#10;有形固定資産減価償却率">
          <a:extLst>
            <a:ext uri="{FF2B5EF4-FFF2-40B4-BE49-F238E27FC236}">
              <a16:creationId xmlns:a16="http://schemas.microsoft.com/office/drawing/2014/main" id="{7025C5C4-344B-4AFB-92BC-4821C12288EC}"/>
            </a:ext>
          </a:extLst>
        </xdr:cNvPr>
        <xdr:cNvSpPr txBox="1"/>
      </xdr:nvSpPr>
      <xdr:spPr>
        <a:xfrm>
          <a:off x="1816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149242</xdr:rowOff>
    </xdr:from>
    <xdr:ext cx="405111" cy="259045"/>
    <xdr:sp macro="" textlink="">
      <xdr:nvSpPr>
        <xdr:cNvPr id="90" name="n_4mainValue【道路】&#10;有形固定資産減価償却率">
          <a:extLst>
            <a:ext uri="{FF2B5EF4-FFF2-40B4-BE49-F238E27FC236}">
              <a16:creationId xmlns:a16="http://schemas.microsoft.com/office/drawing/2014/main" id="{366E3A53-849B-4123-AD9F-6AFA2A6C2134}"/>
            </a:ext>
          </a:extLst>
        </xdr:cNvPr>
        <xdr:cNvSpPr txBox="1"/>
      </xdr:nvSpPr>
      <xdr:spPr>
        <a:xfrm>
          <a:off x="927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1F65C23-0EB3-4269-B0D1-4BDD770E1D5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A9AADA9-517E-4F4C-BC2B-5C1151BD8E6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15B0759-A031-4773-9C5D-472A8CF7DAB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D1A6250-AB33-4B44-BA02-34323963E64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4CC6EF7-4B91-4FCC-82EE-4B3761864B1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7D1F4E9-9A23-4361-9C3F-DE7F0824EEF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2935B06-5256-402E-8715-F671EC7DFE7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DFB5E83-4CF6-4188-A04E-3F76A3C008B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9DF5D49-DDC3-4470-9170-48BC7BBF855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4A4A002-7618-47A3-8552-FAE34AE8C7B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77E3FAE-17D2-4DCE-87D4-E0CB94EF585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E44D09C-E199-4529-87AF-14F1BF4FFF3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A16B9F2-2EAD-4E01-A353-9FDD2790127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379D1370-1BDF-4FC7-BFFB-F4EA9B63505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E813255-2718-4EAB-A452-0FC17A207CB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DEAFE61-28F2-4CD0-8916-A9ECF5FDDB3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F21B660-C686-483F-8C53-64388C77DB2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5E6043B-6237-490F-BF81-6B74887ECB0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4EEBF21-9C13-47A2-BBA0-A671F03D4ED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74C726FB-9EC5-4D36-A6E3-66C7D4415E0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21C6FC7-758F-4540-A54C-D5E26EDDDEC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1E34468-1A18-4577-BDD9-21D970A77B0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C507755-9DBA-4BE6-B15E-28EE20F4A04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5579B9C1-6839-4EC2-92C2-EF8140AA85A2}"/>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850CD2F5-213D-44EF-8339-2D4D7781F3E2}"/>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F4351B2C-9345-4C84-B82E-B52F0A8198FE}"/>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2ED6E2F6-B37D-44F3-AF8E-A4E8FAFBD521}"/>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A3AD631C-5BA6-4E1D-B373-33B1FA9CA3B4}"/>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ECEB4C09-6B6A-4897-AF9C-BD95917B5302}"/>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8C044093-2519-4481-9AFB-07AF02C91EE8}"/>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BFE96B1A-F3BB-4D0E-A483-F6E96C8E1BA8}"/>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5DCE03B9-28D9-463C-99A7-EF50A9B14F15}"/>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A90EDF5A-A0B2-4795-A444-C00B6ECB1FE1}"/>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3289ACCF-2F1E-4051-8EA7-C09C3F44C092}"/>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B677957-4CD2-4344-BEE8-2ED707521C5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9780984-D833-47B5-A16C-7430A00A3D8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FB75AD7-C947-4A27-8CAB-7D456712A35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58C91DD-DDBD-4331-B767-9657C0EC8FE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922C7D9-7E5C-45FE-BB9B-4AD5C51F481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130766</xdr:rowOff>
    </xdr:from>
    <xdr:to>
      <xdr:col>55</xdr:col>
      <xdr:colOff>50800</xdr:colOff>
      <xdr:row>40</xdr:row>
      <xdr:rowOff>60916</xdr:rowOff>
    </xdr:to>
    <xdr:sp macro="" textlink="">
      <xdr:nvSpPr>
        <xdr:cNvPr id="130" name="楕円 129">
          <a:extLst>
            <a:ext uri="{FF2B5EF4-FFF2-40B4-BE49-F238E27FC236}">
              <a16:creationId xmlns:a16="http://schemas.microsoft.com/office/drawing/2014/main" id="{31A8E467-4C1C-44CA-B7FD-70D957D616EB}"/>
            </a:ext>
          </a:extLst>
        </xdr:cNvPr>
        <xdr:cNvSpPr/>
      </xdr:nvSpPr>
      <xdr:spPr>
        <a:xfrm>
          <a:off x="10426700" y="681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109193</xdr:rowOff>
    </xdr:from>
    <xdr:ext cx="534377" cy="259045"/>
    <xdr:sp macro="" textlink="">
      <xdr:nvSpPr>
        <xdr:cNvPr id="131" name="【道路】&#10;一人当たり延長該当値テキスト">
          <a:extLst>
            <a:ext uri="{FF2B5EF4-FFF2-40B4-BE49-F238E27FC236}">
              <a16:creationId xmlns:a16="http://schemas.microsoft.com/office/drawing/2014/main" id="{387FEF00-7D89-4143-95CB-1F2CC4FC8910}"/>
            </a:ext>
          </a:extLst>
        </xdr:cNvPr>
        <xdr:cNvSpPr txBox="1"/>
      </xdr:nvSpPr>
      <xdr:spPr>
        <a:xfrm>
          <a:off x="10515600" y="67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131204</xdr:rowOff>
    </xdr:from>
    <xdr:to>
      <xdr:col>50</xdr:col>
      <xdr:colOff>165100</xdr:colOff>
      <xdr:row>40</xdr:row>
      <xdr:rowOff>61354</xdr:rowOff>
    </xdr:to>
    <xdr:sp macro="" textlink="">
      <xdr:nvSpPr>
        <xdr:cNvPr id="132" name="楕円 131">
          <a:extLst>
            <a:ext uri="{FF2B5EF4-FFF2-40B4-BE49-F238E27FC236}">
              <a16:creationId xmlns:a16="http://schemas.microsoft.com/office/drawing/2014/main" id="{D161A2E7-BB34-4162-91A0-0D848A80056A}"/>
            </a:ext>
          </a:extLst>
        </xdr:cNvPr>
        <xdr:cNvSpPr/>
      </xdr:nvSpPr>
      <xdr:spPr>
        <a:xfrm>
          <a:off x="9588500" y="68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10116</xdr:rowOff>
    </xdr:from>
    <xdr:to>
      <xdr:col>55</xdr:col>
      <xdr:colOff>0</xdr:colOff>
      <xdr:row>40</xdr:row>
      <xdr:rowOff>10554</xdr:rowOff>
    </xdr:to>
    <xdr:cxnSp macro="">
      <xdr:nvCxnSpPr>
        <xdr:cNvPr id="133" name="直線コネクタ 132">
          <a:extLst>
            <a:ext uri="{FF2B5EF4-FFF2-40B4-BE49-F238E27FC236}">
              <a16:creationId xmlns:a16="http://schemas.microsoft.com/office/drawing/2014/main" id="{C7B915FF-845E-414A-BF0A-92D4723A8721}"/>
            </a:ext>
          </a:extLst>
        </xdr:cNvPr>
        <xdr:cNvCxnSpPr/>
      </xdr:nvCxnSpPr>
      <xdr:spPr>
        <a:xfrm flipV="1">
          <a:off x="9639300" y="6868116"/>
          <a:ext cx="8382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132652</xdr:rowOff>
    </xdr:from>
    <xdr:to>
      <xdr:col>46</xdr:col>
      <xdr:colOff>38100</xdr:colOff>
      <xdr:row>40</xdr:row>
      <xdr:rowOff>62802</xdr:rowOff>
    </xdr:to>
    <xdr:sp macro="" textlink="">
      <xdr:nvSpPr>
        <xdr:cNvPr id="134" name="楕円 133">
          <a:extLst>
            <a:ext uri="{FF2B5EF4-FFF2-40B4-BE49-F238E27FC236}">
              <a16:creationId xmlns:a16="http://schemas.microsoft.com/office/drawing/2014/main" id="{754B75AE-957C-464B-8FDC-CAFF49E495BA}"/>
            </a:ext>
          </a:extLst>
        </xdr:cNvPr>
        <xdr:cNvSpPr/>
      </xdr:nvSpPr>
      <xdr:spPr>
        <a:xfrm>
          <a:off x="8699500" y="681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10554</xdr:rowOff>
    </xdr:from>
    <xdr:to>
      <xdr:col>50</xdr:col>
      <xdr:colOff>114300</xdr:colOff>
      <xdr:row>40</xdr:row>
      <xdr:rowOff>12002</xdr:rowOff>
    </xdr:to>
    <xdr:cxnSp macro="">
      <xdr:nvCxnSpPr>
        <xdr:cNvPr id="135" name="直線コネクタ 134">
          <a:extLst>
            <a:ext uri="{FF2B5EF4-FFF2-40B4-BE49-F238E27FC236}">
              <a16:creationId xmlns:a16="http://schemas.microsoft.com/office/drawing/2014/main" id="{34B6C864-B47F-4050-A1A3-34A9C6CFB0D7}"/>
            </a:ext>
          </a:extLst>
        </xdr:cNvPr>
        <xdr:cNvCxnSpPr/>
      </xdr:nvCxnSpPr>
      <xdr:spPr>
        <a:xfrm flipV="1">
          <a:off x="8750300" y="6868554"/>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136443</xdr:rowOff>
    </xdr:from>
    <xdr:to>
      <xdr:col>41</xdr:col>
      <xdr:colOff>101600</xdr:colOff>
      <xdr:row>40</xdr:row>
      <xdr:rowOff>66593</xdr:rowOff>
    </xdr:to>
    <xdr:sp macro="" textlink="">
      <xdr:nvSpPr>
        <xdr:cNvPr id="136" name="楕円 135">
          <a:extLst>
            <a:ext uri="{FF2B5EF4-FFF2-40B4-BE49-F238E27FC236}">
              <a16:creationId xmlns:a16="http://schemas.microsoft.com/office/drawing/2014/main" id="{217BEAA6-6A80-4199-8257-16DA4CE1A07A}"/>
            </a:ext>
          </a:extLst>
        </xdr:cNvPr>
        <xdr:cNvSpPr/>
      </xdr:nvSpPr>
      <xdr:spPr>
        <a:xfrm>
          <a:off x="7810500" y="682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12002</xdr:rowOff>
    </xdr:from>
    <xdr:to>
      <xdr:col>45</xdr:col>
      <xdr:colOff>177800</xdr:colOff>
      <xdr:row>40</xdr:row>
      <xdr:rowOff>15793</xdr:rowOff>
    </xdr:to>
    <xdr:cxnSp macro="">
      <xdr:nvCxnSpPr>
        <xdr:cNvPr id="137" name="直線コネクタ 136">
          <a:extLst>
            <a:ext uri="{FF2B5EF4-FFF2-40B4-BE49-F238E27FC236}">
              <a16:creationId xmlns:a16="http://schemas.microsoft.com/office/drawing/2014/main" id="{22FB3050-5D27-4245-8BB2-A99CD732A614}"/>
            </a:ext>
          </a:extLst>
        </xdr:cNvPr>
        <xdr:cNvCxnSpPr/>
      </xdr:nvCxnSpPr>
      <xdr:spPr>
        <a:xfrm flipV="1">
          <a:off x="7861300" y="6870002"/>
          <a:ext cx="889000" cy="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138595</xdr:rowOff>
    </xdr:from>
    <xdr:to>
      <xdr:col>36</xdr:col>
      <xdr:colOff>165100</xdr:colOff>
      <xdr:row>40</xdr:row>
      <xdr:rowOff>68745</xdr:rowOff>
    </xdr:to>
    <xdr:sp macro="" textlink="">
      <xdr:nvSpPr>
        <xdr:cNvPr id="138" name="楕円 137">
          <a:extLst>
            <a:ext uri="{FF2B5EF4-FFF2-40B4-BE49-F238E27FC236}">
              <a16:creationId xmlns:a16="http://schemas.microsoft.com/office/drawing/2014/main" id="{2A4585C1-E6DB-4E09-826C-84F7736A91F6}"/>
            </a:ext>
          </a:extLst>
        </xdr:cNvPr>
        <xdr:cNvSpPr/>
      </xdr:nvSpPr>
      <xdr:spPr>
        <a:xfrm>
          <a:off x="6921500" y="68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15793</xdr:rowOff>
    </xdr:from>
    <xdr:to>
      <xdr:col>41</xdr:col>
      <xdr:colOff>50800</xdr:colOff>
      <xdr:row>40</xdr:row>
      <xdr:rowOff>17945</xdr:rowOff>
    </xdr:to>
    <xdr:cxnSp macro="">
      <xdr:nvCxnSpPr>
        <xdr:cNvPr id="139" name="直線コネクタ 138">
          <a:extLst>
            <a:ext uri="{FF2B5EF4-FFF2-40B4-BE49-F238E27FC236}">
              <a16:creationId xmlns:a16="http://schemas.microsoft.com/office/drawing/2014/main" id="{8DCE0CD0-B3FC-477F-925B-2F30D7FC4BCC}"/>
            </a:ext>
          </a:extLst>
        </xdr:cNvPr>
        <xdr:cNvCxnSpPr/>
      </xdr:nvCxnSpPr>
      <xdr:spPr>
        <a:xfrm flipV="1">
          <a:off x="6972300" y="6873793"/>
          <a:ext cx="889000" cy="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33067D59-7515-4921-9EB9-E252E3E42A93}"/>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B2503ADE-5A24-4B0F-A903-2897BDFA248F}"/>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061BD3CE-45EE-49A6-96A4-4127452771FC}"/>
            </a:ext>
          </a:extLst>
        </xdr:cNvPr>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E31C9CDD-6731-4DD6-BF83-AF3D125A5E14}"/>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52481</xdr:rowOff>
    </xdr:from>
    <xdr:ext cx="534377" cy="259045"/>
    <xdr:sp macro="" textlink="">
      <xdr:nvSpPr>
        <xdr:cNvPr id="144" name="n_1mainValue【道路】&#10;一人当たり延長">
          <a:extLst>
            <a:ext uri="{FF2B5EF4-FFF2-40B4-BE49-F238E27FC236}">
              <a16:creationId xmlns:a16="http://schemas.microsoft.com/office/drawing/2014/main" id="{0738A1BD-7EAF-4D6A-9F86-A8D9B45A9BDE}"/>
            </a:ext>
          </a:extLst>
        </xdr:cNvPr>
        <xdr:cNvSpPr txBox="1"/>
      </xdr:nvSpPr>
      <xdr:spPr>
        <a:xfrm>
          <a:off x="9359411" y="691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53929</xdr:rowOff>
    </xdr:from>
    <xdr:ext cx="534377" cy="259045"/>
    <xdr:sp macro="" textlink="">
      <xdr:nvSpPr>
        <xdr:cNvPr id="145" name="n_2mainValue【道路】&#10;一人当たり延長">
          <a:extLst>
            <a:ext uri="{FF2B5EF4-FFF2-40B4-BE49-F238E27FC236}">
              <a16:creationId xmlns:a16="http://schemas.microsoft.com/office/drawing/2014/main" id="{BCE4D2F2-A796-4C7C-9D25-56D87C94EDB6}"/>
            </a:ext>
          </a:extLst>
        </xdr:cNvPr>
        <xdr:cNvSpPr txBox="1"/>
      </xdr:nvSpPr>
      <xdr:spPr>
        <a:xfrm>
          <a:off x="8483111" y="691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57720</xdr:rowOff>
    </xdr:from>
    <xdr:ext cx="534377" cy="259045"/>
    <xdr:sp macro="" textlink="">
      <xdr:nvSpPr>
        <xdr:cNvPr id="146" name="n_3mainValue【道路】&#10;一人当たり延長">
          <a:extLst>
            <a:ext uri="{FF2B5EF4-FFF2-40B4-BE49-F238E27FC236}">
              <a16:creationId xmlns:a16="http://schemas.microsoft.com/office/drawing/2014/main" id="{D3B49F12-9199-4A04-BD83-1E3B302D50FF}"/>
            </a:ext>
          </a:extLst>
        </xdr:cNvPr>
        <xdr:cNvSpPr txBox="1"/>
      </xdr:nvSpPr>
      <xdr:spPr>
        <a:xfrm>
          <a:off x="7594111" y="69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59872</xdr:rowOff>
    </xdr:from>
    <xdr:ext cx="534377" cy="259045"/>
    <xdr:sp macro="" textlink="">
      <xdr:nvSpPr>
        <xdr:cNvPr id="147" name="n_4mainValue【道路】&#10;一人当たり延長">
          <a:extLst>
            <a:ext uri="{FF2B5EF4-FFF2-40B4-BE49-F238E27FC236}">
              <a16:creationId xmlns:a16="http://schemas.microsoft.com/office/drawing/2014/main" id="{A10FB916-1EE7-4AD7-9651-B6B1CF90E07B}"/>
            </a:ext>
          </a:extLst>
        </xdr:cNvPr>
        <xdr:cNvSpPr txBox="1"/>
      </xdr:nvSpPr>
      <xdr:spPr>
        <a:xfrm>
          <a:off x="6705111" y="691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94D3540-66F6-43C2-9294-4ACC3F4F9A7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F070504-99E6-4005-93D9-B63A8BD6719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D8E9A1D-7A6E-4D44-B4E9-A0FBFA5BEE5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2E65A69-ACF2-4628-AA6D-2735E1A11D8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2755733-62F2-43AE-A21C-00629FDD0BF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49B91C7-30F8-4359-90B6-D2C4337A358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F58D8AA-A6FB-4F4A-9F7B-F05D6DEED8D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D7AC4F2-1EA8-4EBA-BE05-645BD64DB20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4E70A00-6133-48ED-9356-732AC6E7D73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8AA37B6-1CD2-4EC2-B6BF-01FAEBB8842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565C5CA-1059-4EBA-A7CA-225BB1357FA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10246A4-D199-4853-8E92-6F67F71D385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CEEB20C-C358-40C0-8BE5-DEFFE7F4C01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9F747F8-5ACC-4CE1-B031-782793EDB7F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56E2237-DBC7-4DEB-9CEF-DED0B4A6C68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D4B1C59-3D1E-40F7-B8DF-D2818ADDABE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AD0DC58-3DDF-419E-81AF-AFCF58DD425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FB9F43BF-0A9F-488B-AF7E-2243B96DD4C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607FBD74-4AFB-43A2-82E9-CF622F6480E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63CC2E6-CA23-4B40-8C28-D04B47704BF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6F6E926F-384D-4B2A-80AD-F74C88E8FD1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0526FE2-4F99-4184-9846-92AC8AF3745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CB477612-4A95-41EA-A780-D2DEDAA2943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1B3A7EC-EAF9-4A19-A07A-D6865F2AA55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4282C63D-42D3-4FFC-8128-80EA9E61765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7EF9C63E-1BFA-4276-BF6A-B18612BC10E3}"/>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C14386B-27AF-458E-9B1F-77B97269BCAB}"/>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652869A4-3352-4206-AE0F-B4524875C04E}"/>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1E841F3-C989-47E9-BE21-58EDA03DF20C}"/>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2E03A732-1CED-49DC-97EA-0600BC27EC2F}"/>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F0D7FBE-C527-4B34-A02F-6076EE4FA8CF}"/>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E2B47227-6A31-4026-A945-301A81FB57CC}"/>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60ED92BF-B8A3-4CD5-925B-A7E8F393046F}"/>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81DB99C7-7013-4918-A723-A74BE1C95DFD}"/>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147F1477-6DC8-4C06-A150-73F54E1B6E83}"/>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DBF843F0-AB27-4508-B45C-CA551D4EA720}"/>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E6DC687-8BA2-4309-AA93-9D25CA29173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2BEA549-42F2-4DFC-A5B8-BC180598155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B18F295-019E-4F28-90F3-159F93EA578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A72E152-AB8D-4333-A393-127C22A00BF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CB4BF9D-AE4D-40E9-87AA-37B6EB1713C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21046</xdr:rowOff>
    </xdr:from>
    <xdr:to>
      <xdr:col>24</xdr:col>
      <xdr:colOff>114300</xdr:colOff>
      <xdr:row>62</xdr:row>
      <xdr:rowOff>122646</xdr:rowOff>
    </xdr:to>
    <xdr:sp macro="" textlink="">
      <xdr:nvSpPr>
        <xdr:cNvPr id="189" name="楕円 188">
          <a:extLst>
            <a:ext uri="{FF2B5EF4-FFF2-40B4-BE49-F238E27FC236}">
              <a16:creationId xmlns:a16="http://schemas.microsoft.com/office/drawing/2014/main" id="{8A140E6D-3767-4895-B5A7-78A172A30FD3}"/>
            </a:ext>
          </a:extLst>
        </xdr:cNvPr>
        <xdr:cNvSpPr/>
      </xdr:nvSpPr>
      <xdr:spPr>
        <a:xfrm>
          <a:off x="45847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170923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F1DBE1D-573F-494C-8215-8E21C20F6707}"/>
            </a:ext>
          </a:extLst>
        </xdr:cNvPr>
        <xdr:cNvSpPr txBox="1"/>
      </xdr:nvSpPr>
      <xdr:spPr>
        <a:xfrm>
          <a:off x="4673600"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xdr:rowOff>
    </xdr:from>
    <xdr:to>
      <xdr:col>20</xdr:col>
      <xdr:colOff>38100</xdr:colOff>
      <xdr:row>62</xdr:row>
      <xdr:rowOff>107950</xdr:rowOff>
    </xdr:to>
    <xdr:sp macro="" textlink="">
      <xdr:nvSpPr>
        <xdr:cNvPr id="191" name="楕円 190">
          <a:extLst>
            <a:ext uri="{FF2B5EF4-FFF2-40B4-BE49-F238E27FC236}">
              <a16:creationId xmlns:a16="http://schemas.microsoft.com/office/drawing/2014/main" id="{158F677C-BC41-41FA-91B0-F7023F789CA1}"/>
            </a:ext>
          </a:extLst>
        </xdr:cNvPr>
        <xdr:cNvSpPr/>
      </xdr:nvSpPr>
      <xdr:spPr>
        <a:xfrm>
          <a:off x="3746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57150</xdr:rowOff>
    </xdr:from>
    <xdr:to>
      <xdr:col>24</xdr:col>
      <xdr:colOff>63500</xdr:colOff>
      <xdr:row>62</xdr:row>
      <xdr:rowOff>71846</xdr:rowOff>
    </xdr:to>
    <xdr:cxnSp macro="">
      <xdr:nvCxnSpPr>
        <xdr:cNvPr id="192" name="直線コネクタ 191">
          <a:extLst>
            <a:ext uri="{FF2B5EF4-FFF2-40B4-BE49-F238E27FC236}">
              <a16:creationId xmlns:a16="http://schemas.microsoft.com/office/drawing/2014/main" id="{B8DB25F4-8CEB-46BD-99DE-337069157D6D}"/>
            </a:ext>
          </a:extLst>
        </xdr:cNvPr>
        <xdr:cNvCxnSpPr/>
      </xdr:nvCxnSpPr>
      <xdr:spPr>
        <a:xfrm>
          <a:off x="3797300" y="1068705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163104</xdr:rowOff>
    </xdr:from>
    <xdr:to>
      <xdr:col>15</xdr:col>
      <xdr:colOff>101600</xdr:colOff>
      <xdr:row>62</xdr:row>
      <xdr:rowOff>93254</xdr:rowOff>
    </xdr:to>
    <xdr:sp macro="" textlink="">
      <xdr:nvSpPr>
        <xdr:cNvPr id="193" name="楕円 192">
          <a:extLst>
            <a:ext uri="{FF2B5EF4-FFF2-40B4-BE49-F238E27FC236}">
              <a16:creationId xmlns:a16="http://schemas.microsoft.com/office/drawing/2014/main" id="{71FF453E-2CFA-45CC-A6DD-6DD7B3FAB0E8}"/>
            </a:ext>
          </a:extLst>
        </xdr:cNvPr>
        <xdr:cNvSpPr/>
      </xdr:nvSpPr>
      <xdr:spPr>
        <a:xfrm>
          <a:off x="2857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42454</xdr:rowOff>
    </xdr:from>
    <xdr:to>
      <xdr:col>19</xdr:col>
      <xdr:colOff>177800</xdr:colOff>
      <xdr:row>62</xdr:row>
      <xdr:rowOff>57150</xdr:rowOff>
    </xdr:to>
    <xdr:cxnSp macro="">
      <xdr:nvCxnSpPr>
        <xdr:cNvPr id="194" name="直線コネクタ 193">
          <a:extLst>
            <a:ext uri="{FF2B5EF4-FFF2-40B4-BE49-F238E27FC236}">
              <a16:creationId xmlns:a16="http://schemas.microsoft.com/office/drawing/2014/main" id="{A2399138-2D67-4EB0-B339-52264CC03917}"/>
            </a:ext>
          </a:extLst>
        </xdr:cNvPr>
        <xdr:cNvCxnSpPr/>
      </xdr:nvCxnSpPr>
      <xdr:spPr>
        <a:xfrm>
          <a:off x="2908300" y="1067235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158206</xdr:rowOff>
    </xdr:from>
    <xdr:to>
      <xdr:col>10</xdr:col>
      <xdr:colOff>165100</xdr:colOff>
      <xdr:row>62</xdr:row>
      <xdr:rowOff>88356</xdr:rowOff>
    </xdr:to>
    <xdr:sp macro="" textlink="">
      <xdr:nvSpPr>
        <xdr:cNvPr id="195" name="楕円 194">
          <a:extLst>
            <a:ext uri="{FF2B5EF4-FFF2-40B4-BE49-F238E27FC236}">
              <a16:creationId xmlns:a16="http://schemas.microsoft.com/office/drawing/2014/main" id="{090645EE-8F0D-400C-9130-B98CD20BB577}"/>
            </a:ext>
          </a:extLst>
        </xdr:cNvPr>
        <xdr:cNvSpPr/>
      </xdr:nvSpPr>
      <xdr:spPr>
        <a:xfrm>
          <a:off x="19685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37556</xdr:rowOff>
    </xdr:from>
    <xdr:to>
      <xdr:col>15</xdr:col>
      <xdr:colOff>50800</xdr:colOff>
      <xdr:row>62</xdr:row>
      <xdr:rowOff>42454</xdr:rowOff>
    </xdr:to>
    <xdr:cxnSp macro="">
      <xdr:nvCxnSpPr>
        <xdr:cNvPr id="196" name="直線コネクタ 195">
          <a:extLst>
            <a:ext uri="{FF2B5EF4-FFF2-40B4-BE49-F238E27FC236}">
              <a16:creationId xmlns:a16="http://schemas.microsoft.com/office/drawing/2014/main" id="{05B13597-ABDC-4938-B1CA-A543AEFB8268}"/>
            </a:ext>
          </a:extLst>
        </xdr:cNvPr>
        <xdr:cNvCxnSpPr/>
      </xdr:nvCxnSpPr>
      <xdr:spPr>
        <a:xfrm>
          <a:off x="2019300" y="1066745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146776</xdr:rowOff>
    </xdr:from>
    <xdr:to>
      <xdr:col>6</xdr:col>
      <xdr:colOff>38100</xdr:colOff>
      <xdr:row>62</xdr:row>
      <xdr:rowOff>76926</xdr:rowOff>
    </xdr:to>
    <xdr:sp macro="" textlink="">
      <xdr:nvSpPr>
        <xdr:cNvPr id="197" name="楕円 196">
          <a:extLst>
            <a:ext uri="{FF2B5EF4-FFF2-40B4-BE49-F238E27FC236}">
              <a16:creationId xmlns:a16="http://schemas.microsoft.com/office/drawing/2014/main" id="{D0DD634F-6024-4B3A-867C-5DE7A4BB531D}"/>
            </a:ext>
          </a:extLst>
        </xdr:cNvPr>
        <xdr:cNvSpPr/>
      </xdr:nvSpPr>
      <xdr:spPr>
        <a:xfrm>
          <a:off x="1079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26126</xdr:rowOff>
    </xdr:from>
    <xdr:to>
      <xdr:col>10</xdr:col>
      <xdr:colOff>114300</xdr:colOff>
      <xdr:row>62</xdr:row>
      <xdr:rowOff>37556</xdr:rowOff>
    </xdr:to>
    <xdr:cxnSp macro="">
      <xdr:nvCxnSpPr>
        <xdr:cNvPr id="198" name="直線コネクタ 197">
          <a:extLst>
            <a:ext uri="{FF2B5EF4-FFF2-40B4-BE49-F238E27FC236}">
              <a16:creationId xmlns:a16="http://schemas.microsoft.com/office/drawing/2014/main" id="{B69D4EB0-DD45-4947-AF34-C9CC47D23B90}"/>
            </a:ext>
          </a:extLst>
        </xdr:cNvPr>
        <xdr:cNvCxnSpPr/>
      </xdr:nvCxnSpPr>
      <xdr:spPr>
        <a:xfrm>
          <a:off x="1130300" y="106560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AD8F9A7-E8FB-4743-97B8-7D48D8172A2B}"/>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4816ED5-E708-49C1-BA2C-971C1496A0E3}"/>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73E066C-3930-40A7-9FCF-C7505CEDA462}"/>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4E0DB2C-4BD6-4406-A008-3992A8476FF7}"/>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99077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12A9115-EFE6-4039-A5EC-C01CABB20616}"/>
            </a:ext>
          </a:extLst>
        </xdr:cNvPr>
        <xdr:cNvSpPr txBox="1"/>
      </xdr:nvSpPr>
      <xdr:spPr>
        <a:xfrm>
          <a:off x="35820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84381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A9E4A14-DF3F-4DA6-AAE2-46209FE7B501}"/>
            </a:ext>
          </a:extLst>
        </xdr:cNvPr>
        <xdr:cNvSpPr txBox="1"/>
      </xdr:nvSpPr>
      <xdr:spPr>
        <a:xfrm>
          <a:off x="2705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79483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E25FC9D-DC29-43F3-8AD6-694312CEBF38}"/>
            </a:ext>
          </a:extLst>
        </xdr:cNvPr>
        <xdr:cNvSpPr txBox="1"/>
      </xdr:nvSpPr>
      <xdr:spPr>
        <a:xfrm>
          <a:off x="1816744" y="1070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68053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91EB983-36EE-417D-9289-5AB04274CF29}"/>
            </a:ext>
          </a:extLst>
        </xdr:cNvPr>
        <xdr:cNvSpPr txBox="1"/>
      </xdr:nvSpPr>
      <xdr:spPr>
        <a:xfrm>
          <a:off x="927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CF171CD-09CF-4D6D-B014-2871F116EB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BF3BFB2-7191-4974-96B8-D6795999EC9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7037DA0-B3C5-4456-BA10-0A60DF238A2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5D3F79B-C915-4599-B7B8-E2EEB62207A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B1D48E3-7013-4E40-B804-3AACCA9E8F9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BDEA8B4-5BBD-405A-A79E-5D7CBAAF703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ED913CE-32A7-4482-AEE3-3E983E79085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88ACF8B-A99C-4C2D-9349-94738FF8D8B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363C2F9-242B-4E3A-BFA9-05C61BCA092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22D2008-7DDF-4AA0-BF8B-99CFED701C7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A65F9AB-69F0-42F9-859C-91EA04E8549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E4754F0-1DC5-4323-99C5-A69D49BB195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CFC884D-0014-46E2-B7E8-95F583573DF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7D7F78B8-31BB-496C-B6E4-C44CFBFE6BA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36B016D-81A0-49AF-AE7A-20B2ED58CEA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AD7E258-3672-4C79-9B56-6847F811E7F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92E526A1-3D7F-469E-9938-D74F4803FAB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53663BDB-983E-440C-B2D8-F49B97E62C6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FE44EC0-F197-4F1D-8675-A855FD2296C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914EABE8-3D35-4E43-9B8E-4412480CEA3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412DD6D-EEC8-4CDA-9D77-1B9C442557A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CD0F00A-9705-47A9-AAE3-417927DF5F7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E562803-ABAE-4976-8A53-6FB54F606EB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9B7EB8F5-DAEC-4A74-A66B-EDC79A97A015}"/>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181D854E-4462-4FFB-9D8E-5AEFD6A7BA6B}"/>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B5F4AC81-479D-40C4-9E45-0BD791D76137}"/>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6E28BA4-C281-443D-9419-82955DFD73A2}"/>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4884A7E6-3765-4EBA-85FB-43695057212F}"/>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A439CBD-6926-4827-8499-CAD8ED032B48}"/>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0D2F18A7-4DB3-46A8-BA4B-2ED7BC38B85F}"/>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EFEF1FAB-FF6C-4F41-8BB4-12FFFFB920AC}"/>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17E77D48-FE15-45C0-A74D-E125079DF294}"/>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41D9C924-C903-49D8-A7B3-8E0BE6344E5E}"/>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F66F8B8A-8E79-42A8-A3DD-319BB624FFF5}"/>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119E828-4787-40B5-8D77-B97B3DA536A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2E5BED0-B0CF-4854-BB28-2EDE4C62CF0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94A8634-D3C8-4747-A05F-7E72F9E46E0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B57ABAC-C2DC-4310-A2A6-7C076352943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470FF42-25E6-45DD-9ED4-39F2F21AA31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3542</xdr:rowOff>
    </xdr:from>
    <xdr:to>
      <xdr:col>55</xdr:col>
      <xdr:colOff>50800</xdr:colOff>
      <xdr:row>63</xdr:row>
      <xdr:rowOff>105142</xdr:rowOff>
    </xdr:to>
    <xdr:sp macro="" textlink="">
      <xdr:nvSpPr>
        <xdr:cNvPr id="246" name="楕円 245">
          <a:extLst>
            <a:ext uri="{FF2B5EF4-FFF2-40B4-BE49-F238E27FC236}">
              <a16:creationId xmlns:a16="http://schemas.microsoft.com/office/drawing/2014/main" id="{16610FB5-18EE-489C-81F2-AAA44CE1081A}"/>
            </a:ext>
          </a:extLst>
        </xdr:cNvPr>
        <xdr:cNvSpPr/>
      </xdr:nvSpPr>
      <xdr:spPr>
        <a:xfrm>
          <a:off x="10426700" y="1080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153419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3324FF0D-5C46-480A-8534-4F4A03E1225E}"/>
            </a:ext>
          </a:extLst>
        </xdr:cNvPr>
        <xdr:cNvSpPr txBox="1"/>
      </xdr:nvSpPr>
      <xdr:spPr>
        <a:xfrm>
          <a:off x="10515600" y="1078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3759</xdr:rowOff>
    </xdr:from>
    <xdr:to>
      <xdr:col>50</xdr:col>
      <xdr:colOff>165100</xdr:colOff>
      <xdr:row>63</xdr:row>
      <xdr:rowOff>105359</xdr:rowOff>
    </xdr:to>
    <xdr:sp macro="" textlink="">
      <xdr:nvSpPr>
        <xdr:cNvPr id="248" name="楕円 247">
          <a:extLst>
            <a:ext uri="{FF2B5EF4-FFF2-40B4-BE49-F238E27FC236}">
              <a16:creationId xmlns:a16="http://schemas.microsoft.com/office/drawing/2014/main" id="{06989084-BF49-44E2-8C26-BDF22C6DBDF9}"/>
            </a:ext>
          </a:extLst>
        </xdr:cNvPr>
        <xdr:cNvSpPr/>
      </xdr:nvSpPr>
      <xdr:spPr>
        <a:xfrm>
          <a:off x="9588500" y="1080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54342</xdr:rowOff>
    </xdr:from>
    <xdr:to>
      <xdr:col>55</xdr:col>
      <xdr:colOff>0</xdr:colOff>
      <xdr:row>63</xdr:row>
      <xdr:rowOff>54559</xdr:rowOff>
    </xdr:to>
    <xdr:cxnSp macro="">
      <xdr:nvCxnSpPr>
        <xdr:cNvPr id="249" name="直線コネクタ 248">
          <a:extLst>
            <a:ext uri="{FF2B5EF4-FFF2-40B4-BE49-F238E27FC236}">
              <a16:creationId xmlns:a16="http://schemas.microsoft.com/office/drawing/2014/main" id="{D846BC71-E3E2-4BB5-99B5-D536F88C60CF}"/>
            </a:ext>
          </a:extLst>
        </xdr:cNvPr>
        <xdr:cNvCxnSpPr/>
      </xdr:nvCxnSpPr>
      <xdr:spPr>
        <a:xfrm flipV="1">
          <a:off x="9639300" y="10855692"/>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4507</xdr:rowOff>
    </xdr:from>
    <xdr:to>
      <xdr:col>46</xdr:col>
      <xdr:colOff>38100</xdr:colOff>
      <xdr:row>63</xdr:row>
      <xdr:rowOff>106107</xdr:rowOff>
    </xdr:to>
    <xdr:sp macro="" textlink="">
      <xdr:nvSpPr>
        <xdr:cNvPr id="250" name="楕円 249">
          <a:extLst>
            <a:ext uri="{FF2B5EF4-FFF2-40B4-BE49-F238E27FC236}">
              <a16:creationId xmlns:a16="http://schemas.microsoft.com/office/drawing/2014/main" id="{249AD339-7C87-43A7-A84F-6BEDBDAB805F}"/>
            </a:ext>
          </a:extLst>
        </xdr:cNvPr>
        <xdr:cNvSpPr/>
      </xdr:nvSpPr>
      <xdr:spPr>
        <a:xfrm>
          <a:off x="8699500" y="1080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54559</xdr:rowOff>
    </xdr:from>
    <xdr:to>
      <xdr:col>50</xdr:col>
      <xdr:colOff>114300</xdr:colOff>
      <xdr:row>63</xdr:row>
      <xdr:rowOff>55307</xdr:rowOff>
    </xdr:to>
    <xdr:cxnSp macro="">
      <xdr:nvCxnSpPr>
        <xdr:cNvPr id="251" name="直線コネクタ 250">
          <a:extLst>
            <a:ext uri="{FF2B5EF4-FFF2-40B4-BE49-F238E27FC236}">
              <a16:creationId xmlns:a16="http://schemas.microsoft.com/office/drawing/2014/main" id="{C1BC5FAE-E0A6-4902-A338-CDB52164E8C3}"/>
            </a:ext>
          </a:extLst>
        </xdr:cNvPr>
        <xdr:cNvCxnSpPr/>
      </xdr:nvCxnSpPr>
      <xdr:spPr>
        <a:xfrm flipV="1">
          <a:off x="8750300" y="10855909"/>
          <a:ext cx="88900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7790</xdr:rowOff>
    </xdr:from>
    <xdr:to>
      <xdr:col>41</xdr:col>
      <xdr:colOff>101600</xdr:colOff>
      <xdr:row>63</xdr:row>
      <xdr:rowOff>109390</xdr:rowOff>
    </xdr:to>
    <xdr:sp macro="" textlink="">
      <xdr:nvSpPr>
        <xdr:cNvPr id="252" name="楕円 251">
          <a:extLst>
            <a:ext uri="{FF2B5EF4-FFF2-40B4-BE49-F238E27FC236}">
              <a16:creationId xmlns:a16="http://schemas.microsoft.com/office/drawing/2014/main" id="{5E006739-EBD6-4F84-BE2C-282B77229AA1}"/>
            </a:ext>
          </a:extLst>
        </xdr:cNvPr>
        <xdr:cNvSpPr/>
      </xdr:nvSpPr>
      <xdr:spPr>
        <a:xfrm>
          <a:off x="7810500" y="108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55307</xdr:rowOff>
    </xdr:from>
    <xdr:to>
      <xdr:col>45</xdr:col>
      <xdr:colOff>177800</xdr:colOff>
      <xdr:row>63</xdr:row>
      <xdr:rowOff>58590</xdr:rowOff>
    </xdr:to>
    <xdr:cxnSp macro="">
      <xdr:nvCxnSpPr>
        <xdr:cNvPr id="253" name="直線コネクタ 252">
          <a:extLst>
            <a:ext uri="{FF2B5EF4-FFF2-40B4-BE49-F238E27FC236}">
              <a16:creationId xmlns:a16="http://schemas.microsoft.com/office/drawing/2014/main" id="{58FF56F5-F518-4010-A2F2-082CB4C988FD}"/>
            </a:ext>
          </a:extLst>
        </xdr:cNvPr>
        <xdr:cNvCxnSpPr/>
      </xdr:nvCxnSpPr>
      <xdr:spPr>
        <a:xfrm flipV="1">
          <a:off x="7861300" y="10856657"/>
          <a:ext cx="889000" cy="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9293</xdr:rowOff>
    </xdr:from>
    <xdr:to>
      <xdr:col>36</xdr:col>
      <xdr:colOff>165100</xdr:colOff>
      <xdr:row>63</xdr:row>
      <xdr:rowOff>110893</xdr:rowOff>
    </xdr:to>
    <xdr:sp macro="" textlink="">
      <xdr:nvSpPr>
        <xdr:cNvPr id="254" name="楕円 253">
          <a:extLst>
            <a:ext uri="{FF2B5EF4-FFF2-40B4-BE49-F238E27FC236}">
              <a16:creationId xmlns:a16="http://schemas.microsoft.com/office/drawing/2014/main" id="{9605F9DC-EBDC-4E57-8112-D3E6A61F51E8}"/>
            </a:ext>
          </a:extLst>
        </xdr:cNvPr>
        <xdr:cNvSpPr/>
      </xdr:nvSpPr>
      <xdr:spPr>
        <a:xfrm>
          <a:off x="6921500" y="108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58590</xdr:rowOff>
    </xdr:from>
    <xdr:to>
      <xdr:col>41</xdr:col>
      <xdr:colOff>50800</xdr:colOff>
      <xdr:row>63</xdr:row>
      <xdr:rowOff>60093</xdr:rowOff>
    </xdr:to>
    <xdr:cxnSp macro="">
      <xdr:nvCxnSpPr>
        <xdr:cNvPr id="255" name="直線コネクタ 254">
          <a:extLst>
            <a:ext uri="{FF2B5EF4-FFF2-40B4-BE49-F238E27FC236}">
              <a16:creationId xmlns:a16="http://schemas.microsoft.com/office/drawing/2014/main" id="{87F17480-50BE-41AB-943C-4E778976CCC7}"/>
            </a:ext>
          </a:extLst>
        </xdr:cNvPr>
        <xdr:cNvCxnSpPr/>
      </xdr:nvCxnSpPr>
      <xdr:spPr>
        <a:xfrm flipV="1">
          <a:off x="6972300" y="10859940"/>
          <a:ext cx="88900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66346BE-7989-459A-AB98-EF18273C69C1}"/>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B4A4CFFD-7BBF-4C7E-B065-06218AECB342}"/>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70FC3BA4-3797-4870-8A37-9AF6A70FA9A8}"/>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C6D56050-94ED-4DFA-B6A7-51A310870200}"/>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96486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84BFB7F9-CB89-4C09-8F21-035AFA70B051}"/>
            </a:ext>
          </a:extLst>
        </xdr:cNvPr>
        <xdr:cNvSpPr txBox="1"/>
      </xdr:nvSpPr>
      <xdr:spPr>
        <a:xfrm>
          <a:off x="9327095" y="108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97234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6C52472E-33E5-4732-8361-0B835D1E4185}"/>
            </a:ext>
          </a:extLst>
        </xdr:cNvPr>
        <xdr:cNvSpPr txBox="1"/>
      </xdr:nvSpPr>
      <xdr:spPr>
        <a:xfrm>
          <a:off x="8450795" y="1089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100517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1D2898E9-79CE-4BD7-A30D-9273B5B38593}"/>
            </a:ext>
          </a:extLst>
        </xdr:cNvPr>
        <xdr:cNvSpPr txBox="1"/>
      </xdr:nvSpPr>
      <xdr:spPr>
        <a:xfrm>
          <a:off x="7561795" y="10901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102020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B39E7B01-3633-49BF-B8EA-8D86ED4913A8}"/>
            </a:ext>
          </a:extLst>
        </xdr:cNvPr>
        <xdr:cNvSpPr txBox="1"/>
      </xdr:nvSpPr>
      <xdr:spPr>
        <a:xfrm>
          <a:off x="6672795" y="10903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424BFC8-D2CA-4864-9C89-5B61B1CFC5E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A3ADCEF-5ACA-4B1B-9FBF-116D07F139A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F40B8FA-C3D6-41A5-AC32-B7D6DE05D6E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B0ADCF6-F99F-403A-8CE6-3069B10F78C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E2E1C92-681D-4EE6-B405-38818DC5282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172C2EA-B4E0-4785-A2D1-D704B553CD2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E940C24-998A-4B73-9028-F71B5013362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999DEEB-2035-4D22-A559-0F35953CBE6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D7795B5-EF4D-4F28-ACC5-548233955BC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49975700-A6FE-4888-9113-EC0572BED88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B6B40E8-7D35-4F3B-9D41-FD396A1AA88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0B242BA-A0E4-46E1-8CB5-29BCD1C5D38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B0A0440A-7EFD-4D0A-BE6B-3547BC7DDF3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92D6402-6FFA-44C8-ACF1-41891B3C96F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9329046-E7D7-4F58-8C00-28AACF1D105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651DCF7-6415-46A6-B763-8979F8A64C9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F06DB77B-846D-487D-8957-4FE1E34B622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B782D81-4108-4E8F-946D-61EF6B1307A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989E5AE-290A-480C-9F0E-B4701788A24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3BA3BE99-67D3-492C-A497-2364D9A17B0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FEC0242F-E9CB-48E5-8035-FCC4E93631F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6375071-2D98-45FA-906D-231D92B4110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E87EE99-58FC-4CB3-9402-92B3ADDB7FF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83FB56C-BD1F-4C3C-9290-6A00FE340B5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A4FB54FD-6FE8-448A-B8BD-D7E59F772B4F}"/>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AFF10BEF-0BCB-4515-8EA4-86157657BCB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6A2769F5-C6A4-485D-BED6-DCC86302C27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549AE6C-B3FF-4EAA-8F46-EBD88E68718D}"/>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E9F4DB8B-B38C-4F8F-A664-4838E65567D2}"/>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5AC2F7C-A6DB-489B-8C20-784418D8E035}"/>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B877BA19-00B1-48C5-BB0E-DF422E4A7F34}"/>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D464FF25-1491-475A-8940-D97AD7DB8C2F}"/>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B529EFBF-5034-4357-9357-3478052BCFDC}"/>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BC11A971-EC58-4853-9273-7DFCAB1D3F46}"/>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11395F6E-E5E4-463D-A6BF-0D7314FD1656}"/>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B3630C5-6836-4B7E-BA9C-9665EEA55F8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320079F-499E-4E45-86FB-A222ADFFABE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1C50833-E36B-44E3-891F-ED16484AF8F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3B37D33-E9A3-4215-A980-2D6B9997439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596FBBD-45D5-43E0-8237-843EDD54938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139700</xdr:rowOff>
    </xdr:from>
    <xdr:to>
      <xdr:col>24</xdr:col>
      <xdr:colOff>114300</xdr:colOff>
      <xdr:row>85</xdr:row>
      <xdr:rowOff>69850</xdr:rowOff>
    </xdr:to>
    <xdr:sp macro="" textlink="">
      <xdr:nvSpPr>
        <xdr:cNvPr id="304" name="楕円 303">
          <a:extLst>
            <a:ext uri="{FF2B5EF4-FFF2-40B4-BE49-F238E27FC236}">
              <a16:creationId xmlns:a16="http://schemas.microsoft.com/office/drawing/2014/main" id="{E297098B-9BF1-4799-BA5C-FA3A61BD64DB}"/>
            </a:ext>
          </a:extLst>
        </xdr:cNvPr>
        <xdr:cNvSpPr/>
      </xdr:nvSpPr>
      <xdr:spPr>
        <a:xfrm>
          <a:off x="4584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118127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FD0B77F7-010C-4CB6-A6E3-DAE6858F3A88}"/>
            </a:ext>
          </a:extLst>
        </xdr:cNvPr>
        <xdr:cNvSpPr txBox="1"/>
      </xdr:nvSpPr>
      <xdr:spPr>
        <a:xfrm>
          <a:off x="4673600"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135889</xdr:rowOff>
    </xdr:from>
    <xdr:to>
      <xdr:col>20</xdr:col>
      <xdr:colOff>38100</xdr:colOff>
      <xdr:row>85</xdr:row>
      <xdr:rowOff>66039</xdr:rowOff>
    </xdr:to>
    <xdr:sp macro="" textlink="">
      <xdr:nvSpPr>
        <xdr:cNvPr id="306" name="楕円 305">
          <a:extLst>
            <a:ext uri="{FF2B5EF4-FFF2-40B4-BE49-F238E27FC236}">
              <a16:creationId xmlns:a16="http://schemas.microsoft.com/office/drawing/2014/main" id="{F2D27A3E-2815-4C25-A1B9-9567A52B9BE6}"/>
            </a:ext>
          </a:extLst>
        </xdr:cNvPr>
        <xdr:cNvSpPr/>
      </xdr:nvSpPr>
      <xdr:spPr>
        <a:xfrm>
          <a:off x="3746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15239</xdr:rowOff>
    </xdr:from>
    <xdr:to>
      <xdr:col>24</xdr:col>
      <xdr:colOff>63500</xdr:colOff>
      <xdr:row>85</xdr:row>
      <xdr:rowOff>19050</xdr:rowOff>
    </xdr:to>
    <xdr:cxnSp macro="">
      <xdr:nvCxnSpPr>
        <xdr:cNvPr id="307" name="直線コネクタ 306">
          <a:extLst>
            <a:ext uri="{FF2B5EF4-FFF2-40B4-BE49-F238E27FC236}">
              <a16:creationId xmlns:a16="http://schemas.microsoft.com/office/drawing/2014/main" id="{022D7AD8-38BE-4071-A051-4C914DF0A7CB}"/>
            </a:ext>
          </a:extLst>
        </xdr:cNvPr>
        <xdr:cNvCxnSpPr/>
      </xdr:nvCxnSpPr>
      <xdr:spPr>
        <a:xfrm>
          <a:off x="3797300" y="145884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118745</xdr:rowOff>
    </xdr:from>
    <xdr:to>
      <xdr:col>15</xdr:col>
      <xdr:colOff>101600</xdr:colOff>
      <xdr:row>85</xdr:row>
      <xdr:rowOff>48895</xdr:rowOff>
    </xdr:to>
    <xdr:sp macro="" textlink="">
      <xdr:nvSpPr>
        <xdr:cNvPr id="308" name="楕円 307">
          <a:extLst>
            <a:ext uri="{FF2B5EF4-FFF2-40B4-BE49-F238E27FC236}">
              <a16:creationId xmlns:a16="http://schemas.microsoft.com/office/drawing/2014/main" id="{0CC0C888-5FFC-4DD4-8AF3-CD64A925F7C9}"/>
            </a:ext>
          </a:extLst>
        </xdr:cNvPr>
        <xdr:cNvSpPr/>
      </xdr:nvSpPr>
      <xdr:spPr>
        <a:xfrm>
          <a:off x="2857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169545</xdr:rowOff>
    </xdr:from>
    <xdr:to>
      <xdr:col>19</xdr:col>
      <xdr:colOff>177800</xdr:colOff>
      <xdr:row>85</xdr:row>
      <xdr:rowOff>15239</xdr:rowOff>
    </xdr:to>
    <xdr:cxnSp macro="">
      <xdr:nvCxnSpPr>
        <xdr:cNvPr id="309" name="直線コネクタ 308">
          <a:extLst>
            <a:ext uri="{FF2B5EF4-FFF2-40B4-BE49-F238E27FC236}">
              <a16:creationId xmlns:a16="http://schemas.microsoft.com/office/drawing/2014/main" id="{20CBC889-B16D-4A59-9312-8CF80B8623D0}"/>
            </a:ext>
          </a:extLst>
        </xdr:cNvPr>
        <xdr:cNvCxnSpPr/>
      </xdr:nvCxnSpPr>
      <xdr:spPr>
        <a:xfrm>
          <a:off x="2908300" y="145713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84455</xdr:rowOff>
    </xdr:from>
    <xdr:to>
      <xdr:col>10</xdr:col>
      <xdr:colOff>165100</xdr:colOff>
      <xdr:row>85</xdr:row>
      <xdr:rowOff>14605</xdr:rowOff>
    </xdr:to>
    <xdr:sp macro="" textlink="">
      <xdr:nvSpPr>
        <xdr:cNvPr id="310" name="楕円 309">
          <a:extLst>
            <a:ext uri="{FF2B5EF4-FFF2-40B4-BE49-F238E27FC236}">
              <a16:creationId xmlns:a16="http://schemas.microsoft.com/office/drawing/2014/main" id="{92620A88-F5F4-4966-9EAA-238D4F7A145B}"/>
            </a:ext>
          </a:extLst>
        </xdr:cNvPr>
        <xdr:cNvSpPr/>
      </xdr:nvSpPr>
      <xdr:spPr>
        <a:xfrm>
          <a:off x="1968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135255</xdr:rowOff>
    </xdr:from>
    <xdr:to>
      <xdr:col>15</xdr:col>
      <xdr:colOff>50800</xdr:colOff>
      <xdr:row>84</xdr:row>
      <xdr:rowOff>169545</xdr:rowOff>
    </xdr:to>
    <xdr:cxnSp macro="">
      <xdr:nvCxnSpPr>
        <xdr:cNvPr id="311" name="直線コネクタ 310">
          <a:extLst>
            <a:ext uri="{FF2B5EF4-FFF2-40B4-BE49-F238E27FC236}">
              <a16:creationId xmlns:a16="http://schemas.microsoft.com/office/drawing/2014/main" id="{325BBA7C-54B8-458E-AB92-E97722A27400}"/>
            </a:ext>
          </a:extLst>
        </xdr:cNvPr>
        <xdr:cNvCxnSpPr/>
      </xdr:nvCxnSpPr>
      <xdr:spPr>
        <a:xfrm>
          <a:off x="2019300" y="145370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52070</xdr:rowOff>
    </xdr:from>
    <xdr:to>
      <xdr:col>6</xdr:col>
      <xdr:colOff>38100</xdr:colOff>
      <xdr:row>84</xdr:row>
      <xdr:rowOff>153670</xdr:rowOff>
    </xdr:to>
    <xdr:sp macro="" textlink="">
      <xdr:nvSpPr>
        <xdr:cNvPr id="312" name="楕円 311">
          <a:extLst>
            <a:ext uri="{FF2B5EF4-FFF2-40B4-BE49-F238E27FC236}">
              <a16:creationId xmlns:a16="http://schemas.microsoft.com/office/drawing/2014/main" id="{C627F87D-78E9-44E3-B89F-67915CC14811}"/>
            </a:ext>
          </a:extLst>
        </xdr:cNvPr>
        <xdr:cNvSpPr/>
      </xdr:nvSpPr>
      <xdr:spPr>
        <a:xfrm>
          <a:off x="1079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102870</xdr:rowOff>
    </xdr:from>
    <xdr:to>
      <xdr:col>10</xdr:col>
      <xdr:colOff>114300</xdr:colOff>
      <xdr:row>84</xdr:row>
      <xdr:rowOff>135255</xdr:rowOff>
    </xdr:to>
    <xdr:cxnSp macro="">
      <xdr:nvCxnSpPr>
        <xdr:cNvPr id="313" name="直線コネクタ 312">
          <a:extLst>
            <a:ext uri="{FF2B5EF4-FFF2-40B4-BE49-F238E27FC236}">
              <a16:creationId xmlns:a16="http://schemas.microsoft.com/office/drawing/2014/main" id="{EE17E6B4-6F75-44DD-B13A-A654ED584D87}"/>
            </a:ext>
          </a:extLst>
        </xdr:cNvPr>
        <xdr:cNvCxnSpPr/>
      </xdr:nvCxnSpPr>
      <xdr:spPr>
        <a:xfrm>
          <a:off x="1130300" y="145046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900DB8EF-4183-49FC-A087-16C17816061F}"/>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766C2D98-28DA-4F2A-AA6C-855021DC5D27}"/>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7D79A27A-3865-4AD1-AAA0-9878CAA3DA3F}"/>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9C537054-BD0F-485A-8106-527817943030}"/>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57166</xdr:rowOff>
    </xdr:from>
    <xdr:ext cx="405111" cy="259045"/>
    <xdr:sp macro="" textlink="">
      <xdr:nvSpPr>
        <xdr:cNvPr id="318" name="n_1mainValue【公営住宅】&#10;有形固定資産減価償却率">
          <a:extLst>
            <a:ext uri="{FF2B5EF4-FFF2-40B4-BE49-F238E27FC236}">
              <a16:creationId xmlns:a16="http://schemas.microsoft.com/office/drawing/2014/main" id="{0AAFFE01-1720-4913-961B-950D0A4C2DCB}"/>
            </a:ext>
          </a:extLst>
        </xdr:cNvPr>
        <xdr:cNvSpPr txBox="1"/>
      </xdr:nvSpPr>
      <xdr:spPr>
        <a:xfrm>
          <a:off x="35820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40022</xdr:rowOff>
    </xdr:from>
    <xdr:ext cx="405111" cy="259045"/>
    <xdr:sp macro="" textlink="">
      <xdr:nvSpPr>
        <xdr:cNvPr id="319" name="n_2mainValue【公営住宅】&#10;有形固定資産減価償却率">
          <a:extLst>
            <a:ext uri="{FF2B5EF4-FFF2-40B4-BE49-F238E27FC236}">
              <a16:creationId xmlns:a16="http://schemas.microsoft.com/office/drawing/2014/main" id="{1F4853C0-48C7-49B4-A0AC-137E1DB3FC79}"/>
            </a:ext>
          </a:extLst>
        </xdr:cNvPr>
        <xdr:cNvSpPr txBox="1"/>
      </xdr:nvSpPr>
      <xdr:spPr>
        <a:xfrm>
          <a:off x="27057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5732</xdr:rowOff>
    </xdr:from>
    <xdr:ext cx="405111" cy="259045"/>
    <xdr:sp macro="" textlink="">
      <xdr:nvSpPr>
        <xdr:cNvPr id="320" name="n_3mainValue【公営住宅】&#10;有形固定資産減価償却率">
          <a:extLst>
            <a:ext uri="{FF2B5EF4-FFF2-40B4-BE49-F238E27FC236}">
              <a16:creationId xmlns:a16="http://schemas.microsoft.com/office/drawing/2014/main" id="{FF2A2325-CB1B-4EA9-9119-B063CA818B2B}"/>
            </a:ext>
          </a:extLst>
        </xdr:cNvPr>
        <xdr:cNvSpPr txBox="1"/>
      </xdr:nvSpPr>
      <xdr:spPr>
        <a:xfrm>
          <a:off x="18167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144797</xdr:rowOff>
    </xdr:from>
    <xdr:ext cx="405111" cy="259045"/>
    <xdr:sp macro="" textlink="">
      <xdr:nvSpPr>
        <xdr:cNvPr id="321" name="n_4mainValue【公営住宅】&#10;有形固定資産減価償却率">
          <a:extLst>
            <a:ext uri="{FF2B5EF4-FFF2-40B4-BE49-F238E27FC236}">
              <a16:creationId xmlns:a16="http://schemas.microsoft.com/office/drawing/2014/main" id="{D4E6ECF7-09EF-4D5C-A614-941526A0178E}"/>
            </a:ext>
          </a:extLst>
        </xdr:cNvPr>
        <xdr:cNvSpPr txBox="1"/>
      </xdr:nvSpPr>
      <xdr:spPr>
        <a:xfrm>
          <a:off x="927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E85A140-4928-4635-BC2C-00C2EC5DA06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392BA75-9335-4C74-838A-451B28F66FE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411F0EE-CD6E-4CC7-96C7-0738884FAAF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6FDB9ED-9608-4176-8B74-D515005C914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9E10E8B-C404-4574-AAEC-D432BB71610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D753B6E-27F4-4CCD-9349-B6833B63D3B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3AA3B54-7354-4342-90A4-E2407056D4A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9EE9D9C-4E4D-4503-B246-21F0B215C09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4FA42F1-2596-45C0-84F0-F8C41627232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567AC3A-735B-48DB-8B9F-C4A29AFE744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18C58957-4F3E-429F-B896-253907F4849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29A7A71-AD62-4482-BBF7-57193F6FFC4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A5ACC4C3-562A-4C74-85F6-491CF762497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461D1B79-8334-46B9-97D2-E45957FA8FF8}"/>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911B62E3-6C79-4329-A7F4-3C00BD6EF82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6BF931D1-2A8A-408F-A705-D9991F02022C}"/>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8BCB40C2-126D-498C-B614-EB1741B9B1E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A750126-F4BE-44F8-8156-7AE5D8A83A15}"/>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7EA93A94-81E6-4684-A97F-78417DFCD36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61D475C9-91A9-4033-A7F0-46E142AC42C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5683BC35-5477-4132-8BDB-097DE8FEECA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E6D9422A-714E-4A95-91D0-69B5D16D3445}"/>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A9404C18-9495-493C-986B-CB86F88C3A97}"/>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C8F82815-AD65-4158-8DCB-9E7F59171CA3}"/>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D0807E6D-574B-4CED-B84E-E25917D5ED0D}"/>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FEE21783-2B4C-4E1F-A5CC-13625A3EA2EF}"/>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4504D691-6D2C-41E1-922B-9FB3D403D6F9}"/>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9BB19D04-ACC6-46FC-988C-0287321A098D}"/>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20C46590-7A95-48CE-82E7-D1B67062FACD}"/>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91294D9A-B26F-4196-A083-3B602B48E887}"/>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ED53944D-500E-4C47-9DC5-6DDB9BF20734}"/>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8BD40CA2-CA10-42C4-A4E2-218318614A95}"/>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1042CDD-F4C3-48DD-A8C0-A6057E5C03A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1D002A7-64EB-4848-B5A7-6D192E96E11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E8AA568-29B1-4E80-AE73-FB5C435F644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522429A-1EC0-4947-ABB1-920E088FFC5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A3295DC-3A8D-46E5-B013-894E3FA8AF1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148692</xdr:rowOff>
    </xdr:from>
    <xdr:to>
      <xdr:col>55</xdr:col>
      <xdr:colOff>50800</xdr:colOff>
      <xdr:row>86</xdr:row>
      <xdr:rowOff>78842</xdr:rowOff>
    </xdr:to>
    <xdr:sp macro="" textlink="">
      <xdr:nvSpPr>
        <xdr:cNvPr id="359" name="楕円 358">
          <a:extLst>
            <a:ext uri="{FF2B5EF4-FFF2-40B4-BE49-F238E27FC236}">
              <a16:creationId xmlns:a16="http://schemas.microsoft.com/office/drawing/2014/main" id="{C30D70D7-6A13-4884-92D9-EE2CD1C30E2E}"/>
            </a:ext>
          </a:extLst>
        </xdr:cNvPr>
        <xdr:cNvSpPr/>
      </xdr:nvSpPr>
      <xdr:spPr>
        <a:xfrm>
          <a:off x="104267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78199</xdr:rowOff>
    </xdr:from>
    <xdr:ext cx="469744" cy="259045"/>
    <xdr:sp macro="" textlink="">
      <xdr:nvSpPr>
        <xdr:cNvPr id="360" name="【公営住宅】&#10;一人当たり面積該当値テキスト">
          <a:extLst>
            <a:ext uri="{FF2B5EF4-FFF2-40B4-BE49-F238E27FC236}">
              <a16:creationId xmlns:a16="http://schemas.microsoft.com/office/drawing/2014/main" id="{A72B9F26-05DA-4036-850E-6E7970AC6038}"/>
            </a:ext>
          </a:extLst>
        </xdr:cNvPr>
        <xdr:cNvSpPr txBox="1"/>
      </xdr:nvSpPr>
      <xdr:spPr>
        <a:xfrm>
          <a:off x="10515600" y="146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148692</xdr:rowOff>
    </xdr:from>
    <xdr:to>
      <xdr:col>50</xdr:col>
      <xdr:colOff>165100</xdr:colOff>
      <xdr:row>86</xdr:row>
      <xdr:rowOff>78842</xdr:rowOff>
    </xdr:to>
    <xdr:sp macro="" textlink="">
      <xdr:nvSpPr>
        <xdr:cNvPr id="361" name="楕円 360">
          <a:extLst>
            <a:ext uri="{FF2B5EF4-FFF2-40B4-BE49-F238E27FC236}">
              <a16:creationId xmlns:a16="http://schemas.microsoft.com/office/drawing/2014/main" id="{42ADC1BB-2C6B-453F-9E5E-3BE00C0E6073}"/>
            </a:ext>
          </a:extLst>
        </xdr:cNvPr>
        <xdr:cNvSpPr/>
      </xdr:nvSpPr>
      <xdr:spPr>
        <a:xfrm>
          <a:off x="95885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28042</xdr:rowOff>
    </xdr:from>
    <xdr:to>
      <xdr:col>55</xdr:col>
      <xdr:colOff>0</xdr:colOff>
      <xdr:row>86</xdr:row>
      <xdr:rowOff>28042</xdr:rowOff>
    </xdr:to>
    <xdr:cxnSp macro="">
      <xdr:nvCxnSpPr>
        <xdr:cNvPr id="362" name="直線コネクタ 361">
          <a:extLst>
            <a:ext uri="{FF2B5EF4-FFF2-40B4-BE49-F238E27FC236}">
              <a16:creationId xmlns:a16="http://schemas.microsoft.com/office/drawing/2014/main" id="{782A4E7B-4498-46A5-B749-87EBB2903E3C}"/>
            </a:ext>
          </a:extLst>
        </xdr:cNvPr>
        <xdr:cNvCxnSpPr/>
      </xdr:nvCxnSpPr>
      <xdr:spPr>
        <a:xfrm>
          <a:off x="9639300" y="147727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148737</xdr:rowOff>
    </xdr:from>
    <xdr:to>
      <xdr:col>46</xdr:col>
      <xdr:colOff>38100</xdr:colOff>
      <xdr:row>86</xdr:row>
      <xdr:rowOff>78887</xdr:rowOff>
    </xdr:to>
    <xdr:sp macro="" textlink="">
      <xdr:nvSpPr>
        <xdr:cNvPr id="363" name="楕円 362">
          <a:extLst>
            <a:ext uri="{FF2B5EF4-FFF2-40B4-BE49-F238E27FC236}">
              <a16:creationId xmlns:a16="http://schemas.microsoft.com/office/drawing/2014/main" id="{B5189385-74BD-4E5F-9B53-B4B3AF9F5BDB}"/>
            </a:ext>
          </a:extLst>
        </xdr:cNvPr>
        <xdr:cNvSpPr/>
      </xdr:nvSpPr>
      <xdr:spPr>
        <a:xfrm>
          <a:off x="8699500" y="1472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28042</xdr:rowOff>
    </xdr:from>
    <xdr:to>
      <xdr:col>50</xdr:col>
      <xdr:colOff>114300</xdr:colOff>
      <xdr:row>86</xdr:row>
      <xdr:rowOff>28087</xdr:rowOff>
    </xdr:to>
    <xdr:cxnSp macro="">
      <xdr:nvCxnSpPr>
        <xdr:cNvPr id="364" name="直線コネクタ 363">
          <a:extLst>
            <a:ext uri="{FF2B5EF4-FFF2-40B4-BE49-F238E27FC236}">
              <a16:creationId xmlns:a16="http://schemas.microsoft.com/office/drawing/2014/main" id="{286A6576-FD3A-4A55-BB3A-B9699EE530E0}"/>
            </a:ext>
          </a:extLst>
        </xdr:cNvPr>
        <xdr:cNvCxnSpPr/>
      </xdr:nvCxnSpPr>
      <xdr:spPr>
        <a:xfrm flipV="1">
          <a:off x="8750300" y="14772742"/>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148828</xdr:rowOff>
    </xdr:from>
    <xdr:to>
      <xdr:col>41</xdr:col>
      <xdr:colOff>101600</xdr:colOff>
      <xdr:row>86</xdr:row>
      <xdr:rowOff>78978</xdr:rowOff>
    </xdr:to>
    <xdr:sp macro="" textlink="">
      <xdr:nvSpPr>
        <xdr:cNvPr id="365" name="楕円 364">
          <a:extLst>
            <a:ext uri="{FF2B5EF4-FFF2-40B4-BE49-F238E27FC236}">
              <a16:creationId xmlns:a16="http://schemas.microsoft.com/office/drawing/2014/main" id="{CA43A402-251E-46AB-8417-74CC2FB935F5}"/>
            </a:ext>
          </a:extLst>
        </xdr:cNvPr>
        <xdr:cNvSpPr/>
      </xdr:nvSpPr>
      <xdr:spPr>
        <a:xfrm>
          <a:off x="7810500" y="1472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28087</xdr:rowOff>
    </xdr:from>
    <xdr:to>
      <xdr:col>45</xdr:col>
      <xdr:colOff>177800</xdr:colOff>
      <xdr:row>86</xdr:row>
      <xdr:rowOff>28178</xdr:rowOff>
    </xdr:to>
    <xdr:cxnSp macro="">
      <xdr:nvCxnSpPr>
        <xdr:cNvPr id="366" name="直線コネクタ 365">
          <a:extLst>
            <a:ext uri="{FF2B5EF4-FFF2-40B4-BE49-F238E27FC236}">
              <a16:creationId xmlns:a16="http://schemas.microsoft.com/office/drawing/2014/main" id="{C6415985-D8A5-4206-894D-8B0ADC3941FC}"/>
            </a:ext>
          </a:extLst>
        </xdr:cNvPr>
        <xdr:cNvCxnSpPr/>
      </xdr:nvCxnSpPr>
      <xdr:spPr>
        <a:xfrm flipV="1">
          <a:off x="7861300" y="1477278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148875</xdr:rowOff>
    </xdr:from>
    <xdr:to>
      <xdr:col>36</xdr:col>
      <xdr:colOff>165100</xdr:colOff>
      <xdr:row>86</xdr:row>
      <xdr:rowOff>79025</xdr:rowOff>
    </xdr:to>
    <xdr:sp macro="" textlink="">
      <xdr:nvSpPr>
        <xdr:cNvPr id="367" name="楕円 366">
          <a:extLst>
            <a:ext uri="{FF2B5EF4-FFF2-40B4-BE49-F238E27FC236}">
              <a16:creationId xmlns:a16="http://schemas.microsoft.com/office/drawing/2014/main" id="{1A404740-FED2-48B7-80F0-9883DA7EA6AC}"/>
            </a:ext>
          </a:extLst>
        </xdr:cNvPr>
        <xdr:cNvSpPr/>
      </xdr:nvSpPr>
      <xdr:spPr>
        <a:xfrm>
          <a:off x="6921500" y="1472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28178</xdr:rowOff>
    </xdr:from>
    <xdr:to>
      <xdr:col>41</xdr:col>
      <xdr:colOff>50800</xdr:colOff>
      <xdr:row>86</xdr:row>
      <xdr:rowOff>28225</xdr:rowOff>
    </xdr:to>
    <xdr:cxnSp macro="">
      <xdr:nvCxnSpPr>
        <xdr:cNvPr id="368" name="直線コネクタ 367">
          <a:extLst>
            <a:ext uri="{FF2B5EF4-FFF2-40B4-BE49-F238E27FC236}">
              <a16:creationId xmlns:a16="http://schemas.microsoft.com/office/drawing/2014/main" id="{36FABF88-4346-4DF7-88BD-647D86D74020}"/>
            </a:ext>
          </a:extLst>
        </xdr:cNvPr>
        <xdr:cNvCxnSpPr/>
      </xdr:nvCxnSpPr>
      <xdr:spPr>
        <a:xfrm flipV="1">
          <a:off x="6972300" y="14772878"/>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D30E9ACE-3DB0-48BC-81E0-E154D5FDD516}"/>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0D69A1FF-4113-408F-A5B9-00E21C22F109}"/>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1F6A174B-9C41-4EB9-ABB7-DADE345842EC}"/>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3C441C98-B014-48BC-BB41-6CC67D6F9A24}"/>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69969</xdr:rowOff>
    </xdr:from>
    <xdr:ext cx="469744" cy="259045"/>
    <xdr:sp macro="" textlink="">
      <xdr:nvSpPr>
        <xdr:cNvPr id="373" name="n_1mainValue【公営住宅】&#10;一人当たり面積">
          <a:extLst>
            <a:ext uri="{FF2B5EF4-FFF2-40B4-BE49-F238E27FC236}">
              <a16:creationId xmlns:a16="http://schemas.microsoft.com/office/drawing/2014/main" id="{0811CD1B-CE4A-4F81-BD61-E125CBD6D1FC}"/>
            </a:ext>
          </a:extLst>
        </xdr:cNvPr>
        <xdr:cNvSpPr txBox="1"/>
      </xdr:nvSpPr>
      <xdr:spPr>
        <a:xfrm>
          <a:off x="9391727" y="148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70014</xdr:rowOff>
    </xdr:from>
    <xdr:ext cx="469744" cy="259045"/>
    <xdr:sp macro="" textlink="">
      <xdr:nvSpPr>
        <xdr:cNvPr id="374" name="n_2mainValue【公営住宅】&#10;一人当たり面積">
          <a:extLst>
            <a:ext uri="{FF2B5EF4-FFF2-40B4-BE49-F238E27FC236}">
              <a16:creationId xmlns:a16="http://schemas.microsoft.com/office/drawing/2014/main" id="{F0864417-38BF-464D-BED2-A71CA72AE875}"/>
            </a:ext>
          </a:extLst>
        </xdr:cNvPr>
        <xdr:cNvSpPr txBox="1"/>
      </xdr:nvSpPr>
      <xdr:spPr>
        <a:xfrm>
          <a:off x="8515427" y="1481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70105</xdr:rowOff>
    </xdr:from>
    <xdr:ext cx="469744" cy="259045"/>
    <xdr:sp macro="" textlink="">
      <xdr:nvSpPr>
        <xdr:cNvPr id="375" name="n_3mainValue【公営住宅】&#10;一人当たり面積">
          <a:extLst>
            <a:ext uri="{FF2B5EF4-FFF2-40B4-BE49-F238E27FC236}">
              <a16:creationId xmlns:a16="http://schemas.microsoft.com/office/drawing/2014/main" id="{088A24B9-9F20-4BD1-8D97-AEAB4C225733}"/>
            </a:ext>
          </a:extLst>
        </xdr:cNvPr>
        <xdr:cNvSpPr txBox="1"/>
      </xdr:nvSpPr>
      <xdr:spPr>
        <a:xfrm>
          <a:off x="7626427" y="1481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70152</xdr:rowOff>
    </xdr:from>
    <xdr:ext cx="469744" cy="259045"/>
    <xdr:sp macro="" textlink="">
      <xdr:nvSpPr>
        <xdr:cNvPr id="376" name="n_4mainValue【公営住宅】&#10;一人当たり面積">
          <a:extLst>
            <a:ext uri="{FF2B5EF4-FFF2-40B4-BE49-F238E27FC236}">
              <a16:creationId xmlns:a16="http://schemas.microsoft.com/office/drawing/2014/main" id="{12263986-74B8-46A1-9DC0-10174C725DF6}"/>
            </a:ext>
          </a:extLst>
        </xdr:cNvPr>
        <xdr:cNvSpPr txBox="1"/>
      </xdr:nvSpPr>
      <xdr:spPr>
        <a:xfrm>
          <a:off x="6737427" y="1481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AEF48B94-0C7C-4A94-BBC5-FE7176EE885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5BA2C05B-0B1E-47C2-BA68-333A79832E9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1700DC47-4153-442E-92B5-65A764E9DB4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244B30A3-A613-4BF6-A5EC-F8B183BB4DE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B98069BA-57F3-463E-89F7-99DB3E4C73C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62370CDB-13F7-43E0-A9E6-0BC78DCE7B2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4486CDA-866F-44CF-AAD0-E7D2D6B5D6B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1E3F77D-BB92-4C14-9761-C0DBD4FF65F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D27572C5-B350-46F9-879D-9821A3D9C2E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28EBDDF4-089C-4C5F-BDCF-DB5CB550BBF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5FFCB378-6220-4970-A270-55EDAD5422C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6B9812B9-F85A-4F1C-8F1F-FBA9EDD94D7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1CA01CD6-46DB-4E9F-8739-88A48851FD0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678FE4D-0B97-4AFA-8D94-38770F656B4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A1567720-2B83-46DC-99CD-7DB9E5CA626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48D716F4-677C-437D-8B95-02B986D4D85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73A25432-CD22-4A36-B2A0-6B9E3327C0B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3AA22F6C-CB23-46F1-A4F0-522496A403D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23992A01-B9C0-4611-8C1C-D67699C1B35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4FF6F879-1B44-43BA-826E-4EE335E9B49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A2D4B312-42F4-4CA1-A484-7B98BE815D2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680F092A-470C-4BC8-99EB-6EB8175BD03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181B854E-932D-461A-B35B-42C108FE73A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E2DC0BD8-61BC-4AB1-BA49-534ECCA9333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6B9ED062-4AC4-442D-A191-4E41B96BC17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CAF43B98-A466-40E0-83FD-4A3268C7CBF1}"/>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31D39F09-342B-46FE-BE63-4EFE27FEE248}"/>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173BA5D5-31CE-4906-8F2B-47C6A07D6349}"/>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281F076E-2A08-4DB2-873B-450FE02080B5}"/>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7B9E9D97-B171-4DA3-8551-A4D68D7883D3}"/>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74049FC-CCD5-46F2-939E-73D881488DEA}"/>
            </a:ext>
          </a:extLst>
        </xdr:cNvPr>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A89B577A-0383-428B-99CB-18796D6B8AC7}"/>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7A0E302D-DEB4-48C6-AEEB-8786242C46F3}"/>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72A42CA9-53AA-426B-863B-BAC6176C749F}"/>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BBE6F576-60C3-42F1-9B6C-53F11DEE649D}"/>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86B9F0CA-BFA5-4B00-8443-2DF5D4D4D2A4}"/>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4B8B1C2-CDC9-4D54-874B-A8344216183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3EBBC0D-1368-4A81-9345-F42044C974D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ED763EA-4B06-47A3-8D43-11E1B39AE71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3CDC157-E77D-4524-9B62-34E6BB81F09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92D8235-EA1F-4420-B93F-2DF16CB60D2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418" name="楕円 417">
          <a:extLst>
            <a:ext uri="{FF2B5EF4-FFF2-40B4-BE49-F238E27FC236}">
              <a16:creationId xmlns:a16="http://schemas.microsoft.com/office/drawing/2014/main" id="{36A86291-226F-4C4B-BF46-A0F93AD6CB95}"/>
            </a:ext>
          </a:extLst>
        </xdr:cNvPr>
        <xdr:cNvSpPr/>
      </xdr:nvSpPr>
      <xdr:spPr>
        <a:xfrm>
          <a:off x="4584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105427</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B823871A-7EB0-4EB3-BDC2-710AFB1FA5C0}"/>
            </a:ext>
          </a:extLst>
        </xdr:cNvPr>
        <xdr:cNvSpPr txBox="1"/>
      </xdr:nvSpPr>
      <xdr:spPr>
        <a:xfrm>
          <a:off x="4673600" y="1793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90714</xdr:rowOff>
    </xdr:from>
    <xdr:to>
      <xdr:col>20</xdr:col>
      <xdr:colOff>38100</xdr:colOff>
      <xdr:row>105</xdr:row>
      <xdr:rowOff>20864</xdr:rowOff>
    </xdr:to>
    <xdr:sp macro="" textlink="">
      <xdr:nvSpPr>
        <xdr:cNvPr id="420" name="楕円 419">
          <a:extLst>
            <a:ext uri="{FF2B5EF4-FFF2-40B4-BE49-F238E27FC236}">
              <a16:creationId xmlns:a16="http://schemas.microsoft.com/office/drawing/2014/main" id="{8AFDA4B0-C8D4-4860-B2C9-1A3B1570E1B9}"/>
            </a:ext>
          </a:extLst>
        </xdr:cNvPr>
        <xdr:cNvSpPr/>
      </xdr:nvSpPr>
      <xdr:spPr>
        <a:xfrm>
          <a:off x="3746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141514</xdr:rowOff>
    </xdr:from>
    <xdr:to>
      <xdr:col>24</xdr:col>
      <xdr:colOff>63500</xdr:colOff>
      <xdr:row>105</xdr:row>
      <xdr:rowOff>133350</xdr:rowOff>
    </xdr:to>
    <xdr:cxnSp macro="">
      <xdr:nvCxnSpPr>
        <xdr:cNvPr id="421" name="直線コネクタ 420">
          <a:extLst>
            <a:ext uri="{FF2B5EF4-FFF2-40B4-BE49-F238E27FC236}">
              <a16:creationId xmlns:a16="http://schemas.microsoft.com/office/drawing/2014/main" id="{3D26EA76-65CA-4D56-B600-9550EE809050}"/>
            </a:ext>
          </a:extLst>
        </xdr:cNvPr>
        <xdr:cNvCxnSpPr/>
      </xdr:nvCxnSpPr>
      <xdr:spPr>
        <a:xfrm>
          <a:off x="3797300" y="17972314"/>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98879</xdr:rowOff>
    </xdr:from>
    <xdr:to>
      <xdr:col>15</xdr:col>
      <xdr:colOff>101600</xdr:colOff>
      <xdr:row>104</xdr:row>
      <xdr:rowOff>29029</xdr:rowOff>
    </xdr:to>
    <xdr:sp macro="" textlink="">
      <xdr:nvSpPr>
        <xdr:cNvPr id="422" name="楕円 421">
          <a:extLst>
            <a:ext uri="{FF2B5EF4-FFF2-40B4-BE49-F238E27FC236}">
              <a16:creationId xmlns:a16="http://schemas.microsoft.com/office/drawing/2014/main" id="{C0BB3089-8A40-477B-B3E3-08EE38D31593}"/>
            </a:ext>
          </a:extLst>
        </xdr:cNvPr>
        <xdr:cNvSpPr/>
      </xdr:nvSpPr>
      <xdr:spPr>
        <a:xfrm>
          <a:off x="2857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149679</xdr:rowOff>
    </xdr:from>
    <xdr:to>
      <xdr:col>19</xdr:col>
      <xdr:colOff>177800</xdr:colOff>
      <xdr:row>104</xdr:row>
      <xdr:rowOff>141514</xdr:rowOff>
    </xdr:to>
    <xdr:cxnSp macro="">
      <xdr:nvCxnSpPr>
        <xdr:cNvPr id="423" name="直線コネクタ 422">
          <a:extLst>
            <a:ext uri="{FF2B5EF4-FFF2-40B4-BE49-F238E27FC236}">
              <a16:creationId xmlns:a16="http://schemas.microsoft.com/office/drawing/2014/main" id="{103740DA-86ED-4C56-874A-4A512622550F}"/>
            </a:ext>
          </a:extLst>
        </xdr:cNvPr>
        <xdr:cNvCxnSpPr/>
      </xdr:nvCxnSpPr>
      <xdr:spPr>
        <a:xfrm>
          <a:off x="2908300" y="178090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107043</xdr:rowOff>
    </xdr:from>
    <xdr:to>
      <xdr:col>10</xdr:col>
      <xdr:colOff>165100</xdr:colOff>
      <xdr:row>103</xdr:row>
      <xdr:rowOff>37193</xdr:rowOff>
    </xdr:to>
    <xdr:sp macro="" textlink="">
      <xdr:nvSpPr>
        <xdr:cNvPr id="424" name="楕円 423">
          <a:extLst>
            <a:ext uri="{FF2B5EF4-FFF2-40B4-BE49-F238E27FC236}">
              <a16:creationId xmlns:a16="http://schemas.microsoft.com/office/drawing/2014/main" id="{7E5E9E19-BDE6-4C61-ACCA-81820DAC4697}"/>
            </a:ext>
          </a:extLst>
        </xdr:cNvPr>
        <xdr:cNvSpPr/>
      </xdr:nvSpPr>
      <xdr:spPr>
        <a:xfrm>
          <a:off x="1968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157843</xdr:rowOff>
    </xdr:from>
    <xdr:to>
      <xdr:col>15</xdr:col>
      <xdr:colOff>50800</xdr:colOff>
      <xdr:row>103</xdr:row>
      <xdr:rowOff>149679</xdr:rowOff>
    </xdr:to>
    <xdr:cxnSp macro="">
      <xdr:nvCxnSpPr>
        <xdr:cNvPr id="425" name="直線コネクタ 424">
          <a:extLst>
            <a:ext uri="{FF2B5EF4-FFF2-40B4-BE49-F238E27FC236}">
              <a16:creationId xmlns:a16="http://schemas.microsoft.com/office/drawing/2014/main" id="{491E1A9A-9879-40EB-AC5C-683E111D9420}"/>
            </a:ext>
          </a:extLst>
        </xdr:cNvPr>
        <xdr:cNvCxnSpPr/>
      </xdr:nvCxnSpPr>
      <xdr:spPr>
        <a:xfrm>
          <a:off x="2019300" y="1764574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115207</xdr:rowOff>
    </xdr:from>
    <xdr:to>
      <xdr:col>6</xdr:col>
      <xdr:colOff>38100</xdr:colOff>
      <xdr:row>102</xdr:row>
      <xdr:rowOff>45357</xdr:rowOff>
    </xdr:to>
    <xdr:sp macro="" textlink="">
      <xdr:nvSpPr>
        <xdr:cNvPr id="426" name="楕円 425">
          <a:extLst>
            <a:ext uri="{FF2B5EF4-FFF2-40B4-BE49-F238E27FC236}">
              <a16:creationId xmlns:a16="http://schemas.microsoft.com/office/drawing/2014/main" id="{5FC9104B-F3C0-4F70-9F53-717B43059CBA}"/>
            </a:ext>
          </a:extLst>
        </xdr:cNvPr>
        <xdr:cNvSpPr/>
      </xdr:nvSpPr>
      <xdr:spPr>
        <a:xfrm>
          <a:off x="1079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166007</xdr:rowOff>
    </xdr:from>
    <xdr:to>
      <xdr:col>10</xdr:col>
      <xdr:colOff>114300</xdr:colOff>
      <xdr:row>102</xdr:row>
      <xdr:rowOff>157843</xdr:rowOff>
    </xdr:to>
    <xdr:cxnSp macro="">
      <xdr:nvCxnSpPr>
        <xdr:cNvPr id="427" name="直線コネクタ 426">
          <a:extLst>
            <a:ext uri="{FF2B5EF4-FFF2-40B4-BE49-F238E27FC236}">
              <a16:creationId xmlns:a16="http://schemas.microsoft.com/office/drawing/2014/main" id="{8B1C2C63-5BF3-4ABC-8D72-AD3FC3FC5CB3}"/>
            </a:ext>
          </a:extLst>
        </xdr:cNvPr>
        <xdr:cNvCxnSpPr/>
      </xdr:nvCxnSpPr>
      <xdr:spPr>
        <a:xfrm>
          <a:off x="1130300" y="174824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B691E748-1396-4612-A917-D97092A80E81}"/>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B13857F4-A751-4D9B-983B-AE79E60BD0B6}"/>
            </a:ext>
          </a:extLst>
        </xdr:cNvPr>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a:extLst>
            <a:ext uri="{FF2B5EF4-FFF2-40B4-BE49-F238E27FC236}">
              <a16:creationId xmlns:a16="http://schemas.microsoft.com/office/drawing/2014/main" id="{5BD7C12A-2466-46B5-BE95-0E6F234E6098}"/>
            </a:ext>
          </a:extLst>
        </xdr:cNvPr>
        <xdr:cNvSpPr txBox="1"/>
      </xdr:nvSpPr>
      <xdr:spPr>
        <a:xfrm>
          <a:off x="1816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a:extLst>
            <a:ext uri="{FF2B5EF4-FFF2-40B4-BE49-F238E27FC236}">
              <a16:creationId xmlns:a16="http://schemas.microsoft.com/office/drawing/2014/main" id="{1FB34838-3150-4400-AE2E-50FEC1E8D78E}"/>
            </a:ext>
          </a:extLst>
        </xdr:cNvPr>
        <xdr:cNvSpPr txBox="1"/>
      </xdr:nvSpPr>
      <xdr:spPr>
        <a:xfrm>
          <a:off x="927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37391</xdr:rowOff>
    </xdr:from>
    <xdr:ext cx="405111" cy="259045"/>
    <xdr:sp macro="" textlink="">
      <xdr:nvSpPr>
        <xdr:cNvPr id="432" name="n_1mainValue【港湾・漁港】&#10;有形固定資産減価償却率">
          <a:extLst>
            <a:ext uri="{FF2B5EF4-FFF2-40B4-BE49-F238E27FC236}">
              <a16:creationId xmlns:a16="http://schemas.microsoft.com/office/drawing/2014/main" id="{AEBE9B5A-F690-43D9-AE3A-C5437F415FAB}"/>
            </a:ext>
          </a:extLst>
        </xdr:cNvPr>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45556</xdr:rowOff>
    </xdr:from>
    <xdr:ext cx="405111" cy="259045"/>
    <xdr:sp macro="" textlink="">
      <xdr:nvSpPr>
        <xdr:cNvPr id="433" name="n_2mainValue【港湾・漁港】&#10;有形固定資産減価償却率">
          <a:extLst>
            <a:ext uri="{FF2B5EF4-FFF2-40B4-BE49-F238E27FC236}">
              <a16:creationId xmlns:a16="http://schemas.microsoft.com/office/drawing/2014/main" id="{7829D807-B7E5-4AF9-8542-7085CE8B3AD8}"/>
            </a:ext>
          </a:extLst>
        </xdr:cNvPr>
        <xdr:cNvSpPr txBox="1"/>
      </xdr:nvSpPr>
      <xdr:spPr>
        <a:xfrm>
          <a:off x="2705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53720</xdr:rowOff>
    </xdr:from>
    <xdr:ext cx="405111" cy="259045"/>
    <xdr:sp macro="" textlink="">
      <xdr:nvSpPr>
        <xdr:cNvPr id="434" name="n_3mainValue【港湾・漁港】&#10;有形固定資産減価償却率">
          <a:extLst>
            <a:ext uri="{FF2B5EF4-FFF2-40B4-BE49-F238E27FC236}">
              <a16:creationId xmlns:a16="http://schemas.microsoft.com/office/drawing/2014/main" id="{1531E602-15B9-461F-96B3-A86469B0A1AC}"/>
            </a:ext>
          </a:extLst>
        </xdr:cNvPr>
        <xdr:cNvSpPr txBox="1"/>
      </xdr:nvSpPr>
      <xdr:spPr>
        <a:xfrm>
          <a:off x="1816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61884</xdr:rowOff>
    </xdr:from>
    <xdr:ext cx="405111" cy="259045"/>
    <xdr:sp macro="" textlink="">
      <xdr:nvSpPr>
        <xdr:cNvPr id="435" name="n_4mainValue【港湾・漁港】&#10;有形固定資産減価償却率">
          <a:extLst>
            <a:ext uri="{FF2B5EF4-FFF2-40B4-BE49-F238E27FC236}">
              <a16:creationId xmlns:a16="http://schemas.microsoft.com/office/drawing/2014/main" id="{CC5973F3-D82B-4DC3-982B-1CF3601FDC2A}"/>
            </a:ext>
          </a:extLst>
        </xdr:cNvPr>
        <xdr:cNvSpPr txBox="1"/>
      </xdr:nvSpPr>
      <xdr:spPr>
        <a:xfrm>
          <a:off x="9277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584C3F1F-CAC7-4657-896F-0A19D9F635B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77A05AEC-B5B8-4887-96A2-2DC1AF11D13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BF50D3D1-2C40-4878-BA31-2FAEF6E9D60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12119693-E8A6-46CC-BBDD-E483A8BED19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4B7A2F06-BC32-4397-B84F-B3E18FEBD3D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BB08401-FCC9-4611-BEC3-BC627CBDE51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7D1314BD-7FFD-4E88-8C3A-B7E1F3E19AA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E3AFD9F8-469F-4D23-82F3-9C1CFCCD09B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B9F92BFB-5094-4379-9017-4921094A18A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DA26C350-813F-4169-8B96-D33A4FE03CE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E10A3E86-3427-4A90-AD99-1BFE912799A2}"/>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AA591B7B-5E89-4E2F-B5F9-FCFD0E1713F3}"/>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3209D8C5-A832-4E3B-A4C2-137B99E31F7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B6607B1B-3143-47E6-8024-9EC2BB6285A3}"/>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9D646A6C-41DB-4E86-8DAF-A63CA8F0095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7CF82938-6C97-4215-ACAC-2E2B4CDA3C8E}"/>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AC9D575A-70B4-4E43-9EFA-5AA873BE89D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7A6D815B-8A74-4E58-BC8C-66F244CEFA91}"/>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78D0BC06-3D21-469F-8427-254CBDBC66B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4EAF4F76-EFBC-4AF6-A999-DA2112A1A0F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79F94639-1CCD-472B-87C4-C51C54D5555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6211F57A-26F4-445B-B9F0-D6F6FDC3E886}"/>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7C01C1B6-D7AE-4320-8278-8341D7B9B8DE}"/>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7B3B0A3E-5128-4C16-8A08-55E47CF1F9D6}"/>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764FA003-469C-466A-82CB-435562DB111C}"/>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196754A3-0F22-4973-9F7E-0059AB6E7176}"/>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63151F79-4D50-4415-8E9D-23E37D5942B2}"/>
            </a:ext>
          </a:extLst>
        </xdr:cNvPr>
        <xdr:cNvSpPr txBox="1"/>
      </xdr:nvSpPr>
      <xdr:spPr>
        <a:xfrm>
          <a:off x="10515600" y="18188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7F36F025-AA08-40ED-AAE5-EAF0D4591E1E}"/>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62EF618A-8542-4F24-AB8B-8FE906D97CED}"/>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A44B1CA6-EB26-4749-888E-7B535BA9FA75}"/>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0BD26F5F-2E8A-4DF1-B0B4-3E22E613A9E6}"/>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FD4BC000-F484-49A0-8021-27F798DC03B0}"/>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1FB123D-39A0-4555-BABA-68F63FA5677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3E1E12C-1AC8-4522-952C-05D8BB48E25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AEFA890-96AD-438E-9D3F-BC8AD0DF395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DF9C1A6-96AB-4372-B459-5084DA9C86B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839E73B-3A62-4D32-87D6-CAE9689BF98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25366</xdr:rowOff>
    </xdr:from>
    <xdr:to>
      <xdr:col>55</xdr:col>
      <xdr:colOff>50800</xdr:colOff>
      <xdr:row>108</xdr:row>
      <xdr:rowOff>126966</xdr:rowOff>
    </xdr:to>
    <xdr:sp macro="" textlink="">
      <xdr:nvSpPr>
        <xdr:cNvPr id="473" name="楕円 472">
          <a:extLst>
            <a:ext uri="{FF2B5EF4-FFF2-40B4-BE49-F238E27FC236}">
              <a16:creationId xmlns:a16="http://schemas.microsoft.com/office/drawing/2014/main" id="{0667E0EC-2DD2-470D-830A-26A595B36F16}"/>
            </a:ext>
          </a:extLst>
        </xdr:cNvPr>
        <xdr:cNvSpPr/>
      </xdr:nvSpPr>
      <xdr:spPr>
        <a:xfrm>
          <a:off x="10426700" y="185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111743</xdr:rowOff>
    </xdr:from>
    <xdr:ext cx="313932" cy="259045"/>
    <xdr:sp macro="" textlink="">
      <xdr:nvSpPr>
        <xdr:cNvPr id="474" name="【港湾・漁港】&#10;一人当たり有形固定資産（償却資産）額該当値テキスト">
          <a:extLst>
            <a:ext uri="{FF2B5EF4-FFF2-40B4-BE49-F238E27FC236}">
              <a16:creationId xmlns:a16="http://schemas.microsoft.com/office/drawing/2014/main" id="{D6B96A33-6A17-46B4-AE08-648D16B7E72F}"/>
            </a:ext>
          </a:extLst>
        </xdr:cNvPr>
        <xdr:cNvSpPr txBox="1"/>
      </xdr:nvSpPr>
      <xdr:spPr>
        <a:xfrm>
          <a:off x="10515600" y="184568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25366</xdr:rowOff>
    </xdr:from>
    <xdr:to>
      <xdr:col>50</xdr:col>
      <xdr:colOff>165100</xdr:colOff>
      <xdr:row>108</xdr:row>
      <xdr:rowOff>126966</xdr:rowOff>
    </xdr:to>
    <xdr:sp macro="" textlink="">
      <xdr:nvSpPr>
        <xdr:cNvPr id="475" name="楕円 474">
          <a:extLst>
            <a:ext uri="{FF2B5EF4-FFF2-40B4-BE49-F238E27FC236}">
              <a16:creationId xmlns:a16="http://schemas.microsoft.com/office/drawing/2014/main" id="{FAC99559-912A-4861-A086-AA54D5AC9C52}"/>
            </a:ext>
          </a:extLst>
        </xdr:cNvPr>
        <xdr:cNvSpPr/>
      </xdr:nvSpPr>
      <xdr:spPr>
        <a:xfrm>
          <a:off x="9588500" y="185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76166</xdr:rowOff>
    </xdr:from>
    <xdr:to>
      <xdr:col>55</xdr:col>
      <xdr:colOff>0</xdr:colOff>
      <xdr:row>108</xdr:row>
      <xdr:rowOff>76166</xdr:rowOff>
    </xdr:to>
    <xdr:cxnSp macro="">
      <xdr:nvCxnSpPr>
        <xdr:cNvPr id="476" name="直線コネクタ 475">
          <a:extLst>
            <a:ext uri="{FF2B5EF4-FFF2-40B4-BE49-F238E27FC236}">
              <a16:creationId xmlns:a16="http://schemas.microsoft.com/office/drawing/2014/main" id="{53C64E00-5DAB-4A92-89A8-9B82FB849329}"/>
            </a:ext>
          </a:extLst>
        </xdr:cNvPr>
        <xdr:cNvCxnSpPr/>
      </xdr:nvCxnSpPr>
      <xdr:spPr>
        <a:xfrm>
          <a:off x="9639300" y="185927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25366</xdr:rowOff>
    </xdr:from>
    <xdr:to>
      <xdr:col>46</xdr:col>
      <xdr:colOff>38100</xdr:colOff>
      <xdr:row>108</xdr:row>
      <xdr:rowOff>126966</xdr:rowOff>
    </xdr:to>
    <xdr:sp macro="" textlink="">
      <xdr:nvSpPr>
        <xdr:cNvPr id="477" name="楕円 476">
          <a:extLst>
            <a:ext uri="{FF2B5EF4-FFF2-40B4-BE49-F238E27FC236}">
              <a16:creationId xmlns:a16="http://schemas.microsoft.com/office/drawing/2014/main" id="{FED3F517-9B86-407F-A2D9-F6D988F74373}"/>
            </a:ext>
          </a:extLst>
        </xdr:cNvPr>
        <xdr:cNvSpPr/>
      </xdr:nvSpPr>
      <xdr:spPr>
        <a:xfrm>
          <a:off x="8699500" y="185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76166</xdr:rowOff>
    </xdr:from>
    <xdr:to>
      <xdr:col>50</xdr:col>
      <xdr:colOff>114300</xdr:colOff>
      <xdr:row>108</xdr:row>
      <xdr:rowOff>76166</xdr:rowOff>
    </xdr:to>
    <xdr:cxnSp macro="">
      <xdr:nvCxnSpPr>
        <xdr:cNvPr id="478" name="直線コネクタ 477">
          <a:extLst>
            <a:ext uri="{FF2B5EF4-FFF2-40B4-BE49-F238E27FC236}">
              <a16:creationId xmlns:a16="http://schemas.microsoft.com/office/drawing/2014/main" id="{8BBBE2C2-2AFA-43E9-80A9-AA811615308C}"/>
            </a:ext>
          </a:extLst>
        </xdr:cNvPr>
        <xdr:cNvCxnSpPr/>
      </xdr:nvCxnSpPr>
      <xdr:spPr>
        <a:xfrm>
          <a:off x="8750300" y="18592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25366</xdr:rowOff>
    </xdr:from>
    <xdr:to>
      <xdr:col>41</xdr:col>
      <xdr:colOff>101600</xdr:colOff>
      <xdr:row>108</xdr:row>
      <xdr:rowOff>126966</xdr:rowOff>
    </xdr:to>
    <xdr:sp macro="" textlink="">
      <xdr:nvSpPr>
        <xdr:cNvPr id="479" name="楕円 478">
          <a:extLst>
            <a:ext uri="{FF2B5EF4-FFF2-40B4-BE49-F238E27FC236}">
              <a16:creationId xmlns:a16="http://schemas.microsoft.com/office/drawing/2014/main" id="{C59780CC-6980-4CF9-897F-F838B0CE0464}"/>
            </a:ext>
          </a:extLst>
        </xdr:cNvPr>
        <xdr:cNvSpPr/>
      </xdr:nvSpPr>
      <xdr:spPr>
        <a:xfrm>
          <a:off x="7810500" y="185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76166</xdr:rowOff>
    </xdr:from>
    <xdr:to>
      <xdr:col>45</xdr:col>
      <xdr:colOff>177800</xdr:colOff>
      <xdr:row>108</xdr:row>
      <xdr:rowOff>76166</xdr:rowOff>
    </xdr:to>
    <xdr:cxnSp macro="">
      <xdr:nvCxnSpPr>
        <xdr:cNvPr id="480" name="直線コネクタ 479">
          <a:extLst>
            <a:ext uri="{FF2B5EF4-FFF2-40B4-BE49-F238E27FC236}">
              <a16:creationId xmlns:a16="http://schemas.microsoft.com/office/drawing/2014/main" id="{B460CA82-CA22-4CE2-8715-ED758905EFD7}"/>
            </a:ext>
          </a:extLst>
        </xdr:cNvPr>
        <xdr:cNvCxnSpPr/>
      </xdr:nvCxnSpPr>
      <xdr:spPr>
        <a:xfrm>
          <a:off x="7861300" y="18592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25366</xdr:rowOff>
    </xdr:from>
    <xdr:to>
      <xdr:col>36</xdr:col>
      <xdr:colOff>165100</xdr:colOff>
      <xdr:row>108</xdr:row>
      <xdr:rowOff>126966</xdr:rowOff>
    </xdr:to>
    <xdr:sp macro="" textlink="">
      <xdr:nvSpPr>
        <xdr:cNvPr id="481" name="楕円 480">
          <a:extLst>
            <a:ext uri="{FF2B5EF4-FFF2-40B4-BE49-F238E27FC236}">
              <a16:creationId xmlns:a16="http://schemas.microsoft.com/office/drawing/2014/main" id="{4F546E2C-46EE-4399-9F7D-3DF028E2DFC9}"/>
            </a:ext>
          </a:extLst>
        </xdr:cNvPr>
        <xdr:cNvSpPr/>
      </xdr:nvSpPr>
      <xdr:spPr>
        <a:xfrm>
          <a:off x="6921500" y="185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76166</xdr:rowOff>
    </xdr:from>
    <xdr:to>
      <xdr:col>41</xdr:col>
      <xdr:colOff>50800</xdr:colOff>
      <xdr:row>108</xdr:row>
      <xdr:rowOff>76166</xdr:rowOff>
    </xdr:to>
    <xdr:cxnSp macro="">
      <xdr:nvCxnSpPr>
        <xdr:cNvPr id="482" name="直線コネクタ 481">
          <a:extLst>
            <a:ext uri="{FF2B5EF4-FFF2-40B4-BE49-F238E27FC236}">
              <a16:creationId xmlns:a16="http://schemas.microsoft.com/office/drawing/2014/main" id="{5049595C-9320-476A-8ED4-3DF2ED0C3AC9}"/>
            </a:ext>
          </a:extLst>
        </xdr:cNvPr>
        <xdr:cNvCxnSpPr/>
      </xdr:nvCxnSpPr>
      <xdr:spPr>
        <a:xfrm>
          <a:off x="6972300" y="18592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E4AF1CD3-6588-4F09-8F56-B8A0BEE9F8B7}"/>
            </a:ext>
          </a:extLst>
        </xdr:cNvPr>
        <xdr:cNvSpPr txBox="1"/>
      </xdr:nvSpPr>
      <xdr:spPr>
        <a:xfrm>
          <a:off x="9327095" y="1812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A7990A8D-97EB-4B0C-A43D-BF164E0DB0E9}"/>
            </a:ext>
          </a:extLst>
        </xdr:cNvPr>
        <xdr:cNvSpPr txBox="1"/>
      </xdr:nvSpPr>
      <xdr:spPr>
        <a:xfrm>
          <a:off x="84507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6F988AFB-F764-40F1-A956-32A88BD81531}"/>
            </a:ext>
          </a:extLst>
        </xdr:cNvPr>
        <xdr:cNvSpPr txBox="1"/>
      </xdr:nvSpPr>
      <xdr:spPr>
        <a:xfrm>
          <a:off x="7561795" y="181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06FA1129-40C1-438F-B185-ACC34D8AFC4B}"/>
            </a:ext>
          </a:extLst>
        </xdr:cNvPr>
        <xdr:cNvSpPr txBox="1"/>
      </xdr:nvSpPr>
      <xdr:spPr>
        <a:xfrm>
          <a:off x="6672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135133</xdr:colOff>
      <xdr:row>108</xdr:row>
      <xdr:rowOff>118093</xdr:rowOff>
    </xdr:from>
    <xdr:ext cx="313932" cy="259045"/>
    <xdr:sp macro="" textlink="">
      <xdr:nvSpPr>
        <xdr:cNvPr id="487" name="n_1mainValue【港湾・漁港】&#10;一人当たり有形固定資産（償却資産）額">
          <a:extLst>
            <a:ext uri="{FF2B5EF4-FFF2-40B4-BE49-F238E27FC236}">
              <a16:creationId xmlns:a16="http://schemas.microsoft.com/office/drawing/2014/main" id="{CFA0DBBF-29A0-4F9C-9EB4-168A30644AEA}"/>
            </a:ext>
          </a:extLst>
        </xdr:cNvPr>
        <xdr:cNvSpPr txBox="1"/>
      </xdr:nvSpPr>
      <xdr:spPr>
        <a:xfrm>
          <a:off x="9469633" y="186346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20833</xdr:colOff>
      <xdr:row>108</xdr:row>
      <xdr:rowOff>118093</xdr:rowOff>
    </xdr:from>
    <xdr:ext cx="313932" cy="259045"/>
    <xdr:sp macro="" textlink="">
      <xdr:nvSpPr>
        <xdr:cNvPr id="488" name="n_2mainValue【港湾・漁港】&#10;一人当たり有形固定資産（償却資産）額">
          <a:extLst>
            <a:ext uri="{FF2B5EF4-FFF2-40B4-BE49-F238E27FC236}">
              <a16:creationId xmlns:a16="http://schemas.microsoft.com/office/drawing/2014/main" id="{64DABACE-5FAB-450C-AEEE-8A062702AE24}"/>
            </a:ext>
          </a:extLst>
        </xdr:cNvPr>
        <xdr:cNvSpPr txBox="1"/>
      </xdr:nvSpPr>
      <xdr:spPr>
        <a:xfrm>
          <a:off x="8593333" y="186346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84333</xdr:colOff>
      <xdr:row>108</xdr:row>
      <xdr:rowOff>118093</xdr:rowOff>
    </xdr:from>
    <xdr:ext cx="313932" cy="259045"/>
    <xdr:sp macro="" textlink="">
      <xdr:nvSpPr>
        <xdr:cNvPr id="489" name="n_3mainValue【港湾・漁港】&#10;一人当たり有形固定資産（償却資産）額">
          <a:extLst>
            <a:ext uri="{FF2B5EF4-FFF2-40B4-BE49-F238E27FC236}">
              <a16:creationId xmlns:a16="http://schemas.microsoft.com/office/drawing/2014/main" id="{2ADA28F9-9060-45A3-838B-0A264A0010FD}"/>
            </a:ext>
          </a:extLst>
        </xdr:cNvPr>
        <xdr:cNvSpPr txBox="1"/>
      </xdr:nvSpPr>
      <xdr:spPr>
        <a:xfrm>
          <a:off x="7704333" y="186346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147833</xdr:colOff>
      <xdr:row>108</xdr:row>
      <xdr:rowOff>118093</xdr:rowOff>
    </xdr:from>
    <xdr:ext cx="313932" cy="259045"/>
    <xdr:sp macro="" textlink="">
      <xdr:nvSpPr>
        <xdr:cNvPr id="490" name="n_4mainValue【港湾・漁港】&#10;一人当たり有形固定資産（償却資産）額">
          <a:extLst>
            <a:ext uri="{FF2B5EF4-FFF2-40B4-BE49-F238E27FC236}">
              <a16:creationId xmlns:a16="http://schemas.microsoft.com/office/drawing/2014/main" id="{58ACBE0F-D60A-41A2-902A-8763FA103469}"/>
            </a:ext>
          </a:extLst>
        </xdr:cNvPr>
        <xdr:cNvSpPr txBox="1"/>
      </xdr:nvSpPr>
      <xdr:spPr>
        <a:xfrm>
          <a:off x="6815333" y="186346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E682906A-2353-4DD4-B5C3-6A1198F3F34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7F91DBB9-BB0F-4EE1-AF42-B1E4FA50855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22C8EF86-8749-4011-8B65-FCD334C4EBF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AE7F05A7-2F13-41F0-9D02-A26F55D5B38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859844F-561D-43AA-AA0D-34BF684FED0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5C0F9140-53CC-499C-B50A-ACA0CC0785E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BEB81D37-42C0-488C-962A-DC73C677D93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94BF246-5874-4B12-9560-8FCDD52227A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F6CA3CA1-ACE3-4A82-A33A-83658CCE966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97ED91A2-C3FB-4C54-B588-09BFB2698F6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CB4EF840-C8DC-43E7-86A6-82953D5C2A0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58AEC6FA-0A52-41A8-9B86-6751B311193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FC84287B-5C37-4E6A-AFE7-4D730695E06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E7D1B81E-2FAB-4E74-87E8-F864B014DFF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48656651-C5A0-4863-967B-B16B4267F95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ED1F0FF6-C3FA-4D5B-BBDA-A15724547BE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859A1E1C-0151-4183-952B-8D17E233618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E80708A9-240A-48E4-A4F6-27B309C9042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C3EEBB53-30F8-49D0-A673-FB42548C18E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56C58098-312B-40AA-8F99-F9A6A4230FD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EC438026-8938-4343-AC76-83D7999E03B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615D4BCC-B117-473C-8D2F-AE04EF68FC9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0BF5F10A-766E-4DBD-A339-84334D5AE10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9307A0F3-2DB3-4552-8DB1-5C6CFACF605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55742C97-2690-4679-90A5-EA7F7AC7AC0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69ABFA6E-09A3-4D74-B637-3D13A63B6977}"/>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4F188CD6-6A49-4F9A-A316-A48398E24B5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A76E4962-1ECB-4417-B4CD-96E9C0E4A36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BF515024-914C-4EE2-A76E-AB0E6F5A54AB}"/>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CDA05595-8168-4030-AFC8-CD2483D20321}"/>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17255326-229E-452E-BCEE-B565975C0B0F}"/>
            </a:ext>
          </a:extLst>
        </xdr:cNvPr>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B0CEA969-90B3-42C4-BE2C-68D1478415F0}"/>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51CE5D8D-28E7-4157-BD7D-A2D61064046B}"/>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AA721100-9105-467B-B55A-B969DFF49A4C}"/>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A31836D8-54DF-446E-B2D5-D010661C0593}"/>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071A884A-61D3-4306-A2F7-621D1BF43E5A}"/>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8AEB4E5-E931-48BE-A131-3BC478D9BA7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04E2A9C-89A0-418D-A979-851D50D5086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516975E-CC74-4CC4-BD2A-80CE1C7E1F5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C9D3DB3-988A-4BD2-BFFC-80A23ECE46D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9E638AB-B5F3-4065-ACA4-549069AF30D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9072</xdr:rowOff>
    </xdr:from>
    <xdr:to>
      <xdr:col>85</xdr:col>
      <xdr:colOff>177800</xdr:colOff>
      <xdr:row>38</xdr:row>
      <xdr:rowOff>110672</xdr:rowOff>
    </xdr:to>
    <xdr:sp macro="" textlink="">
      <xdr:nvSpPr>
        <xdr:cNvPr id="532" name="楕円 531">
          <a:extLst>
            <a:ext uri="{FF2B5EF4-FFF2-40B4-BE49-F238E27FC236}">
              <a16:creationId xmlns:a16="http://schemas.microsoft.com/office/drawing/2014/main" id="{8DED82D2-DA83-4B03-ADFE-4E2F78F79162}"/>
            </a:ext>
          </a:extLst>
        </xdr:cNvPr>
        <xdr:cNvSpPr/>
      </xdr:nvSpPr>
      <xdr:spPr>
        <a:xfrm>
          <a:off x="162687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31949</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BA8621C5-0FD6-490E-AFE5-477A5774D475}"/>
            </a:ext>
          </a:extLst>
        </xdr:cNvPr>
        <xdr:cNvSpPr txBox="1"/>
      </xdr:nvSpPr>
      <xdr:spPr>
        <a:xfrm>
          <a:off x="16357600" y="637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142966</xdr:rowOff>
    </xdr:from>
    <xdr:to>
      <xdr:col>81</xdr:col>
      <xdr:colOff>101600</xdr:colOff>
      <xdr:row>38</xdr:row>
      <xdr:rowOff>73116</xdr:rowOff>
    </xdr:to>
    <xdr:sp macro="" textlink="">
      <xdr:nvSpPr>
        <xdr:cNvPr id="534" name="楕円 533">
          <a:extLst>
            <a:ext uri="{FF2B5EF4-FFF2-40B4-BE49-F238E27FC236}">
              <a16:creationId xmlns:a16="http://schemas.microsoft.com/office/drawing/2014/main" id="{6F768BCA-F107-4280-B1D0-E07903746137}"/>
            </a:ext>
          </a:extLst>
        </xdr:cNvPr>
        <xdr:cNvSpPr/>
      </xdr:nvSpPr>
      <xdr:spPr>
        <a:xfrm>
          <a:off x="154305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22316</xdr:rowOff>
    </xdr:from>
    <xdr:to>
      <xdr:col>85</xdr:col>
      <xdr:colOff>127000</xdr:colOff>
      <xdr:row>38</xdr:row>
      <xdr:rowOff>59872</xdr:rowOff>
    </xdr:to>
    <xdr:cxnSp macro="">
      <xdr:nvCxnSpPr>
        <xdr:cNvPr id="535" name="直線コネクタ 534">
          <a:extLst>
            <a:ext uri="{FF2B5EF4-FFF2-40B4-BE49-F238E27FC236}">
              <a16:creationId xmlns:a16="http://schemas.microsoft.com/office/drawing/2014/main" id="{23F4CE0D-8E25-4D84-9D39-D7F05B98BA5D}"/>
            </a:ext>
          </a:extLst>
        </xdr:cNvPr>
        <xdr:cNvCxnSpPr/>
      </xdr:nvCxnSpPr>
      <xdr:spPr>
        <a:xfrm>
          <a:off x="15481300" y="653741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36" name="楕円 535">
          <a:extLst>
            <a:ext uri="{FF2B5EF4-FFF2-40B4-BE49-F238E27FC236}">
              <a16:creationId xmlns:a16="http://schemas.microsoft.com/office/drawing/2014/main" id="{CED6128A-31D2-4B29-B737-8F3727DA25C6}"/>
            </a:ext>
          </a:extLst>
        </xdr:cNvPr>
        <xdr:cNvSpPr/>
      </xdr:nvSpPr>
      <xdr:spPr>
        <a:xfrm>
          <a:off x="14541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22316</xdr:rowOff>
    </xdr:from>
    <xdr:to>
      <xdr:col>81</xdr:col>
      <xdr:colOff>50800</xdr:colOff>
      <xdr:row>38</xdr:row>
      <xdr:rowOff>99060</xdr:rowOff>
    </xdr:to>
    <xdr:cxnSp macro="">
      <xdr:nvCxnSpPr>
        <xdr:cNvPr id="537" name="直線コネクタ 536">
          <a:extLst>
            <a:ext uri="{FF2B5EF4-FFF2-40B4-BE49-F238E27FC236}">
              <a16:creationId xmlns:a16="http://schemas.microsoft.com/office/drawing/2014/main" id="{E1451B37-36B2-415C-85DE-CD36442C0503}"/>
            </a:ext>
          </a:extLst>
        </xdr:cNvPr>
        <xdr:cNvCxnSpPr/>
      </xdr:nvCxnSpPr>
      <xdr:spPr>
        <a:xfrm flipV="1">
          <a:off x="14592300" y="6537416"/>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9072</xdr:rowOff>
    </xdr:from>
    <xdr:to>
      <xdr:col>72</xdr:col>
      <xdr:colOff>38100</xdr:colOff>
      <xdr:row>38</xdr:row>
      <xdr:rowOff>110672</xdr:rowOff>
    </xdr:to>
    <xdr:sp macro="" textlink="">
      <xdr:nvSpPr>
        <xdr:cNvPr id="538" name="楕円 537">
          <a:extLst>
            <a:ext uri="{FF2B5EF4-FFF2-40B4-BE49-F238E27FC236}">
              <a16:creationId xmlns:a16="http://schemas.microsoft.com/office/drawing/2014/main" id="{030D726B-4D8E-40C4-A0D1-1AFF1A187661}"/>
            </a:ext>
          </a:extLst>
        </xdr:cNvPr>
        <xdr:cNvSpPr/>
      </xdr:nvSpPr>
      <xdr:spPr>
        <a:xfrm>
          <a:off x="13652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59872</xdr:rowOff>
    </xdr:from>
    <xdr:to>
      <xdr:col>76</xdr:col>
      <xdr:colOff>114300</xdr:colOff>
      <xdr:row>38</xdr:row>
      <xdr:rowOff>99060</xdr:rowOff>
    </xdr:to>
    <xdr:cxnSp macro="">
      <xdr:nvCxnSpPr>
        <xdr:cNvPr id="539" name="直線コネクタ 538">
          <a:extLst>
            <a:ext uri="{FF2B5EF4-FFF2-40B4-BE49-F238E27FC236}">
              <a16:creationId xmlns:a16="http://schemas.microsoft.com/office/drawing/2014/main" id="{9E99B9BF-1A2C-4F3E-B1F5-D2E56D407877}"/>
            </a:ext>
          </a:extLst>
        </xdr:cNvPr>
        <xdr:cNvCxnSpPr/>
      </xdr:nvCxnSpPr>
      <xdr:spPr>
        <a:xfrm>
          <a:off x="13703300" y="657497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41728</xdr:rowOff>
    </xdr:from>
    <xdr:to>
      <xdr:col>67</xdr:col>
      <xdr:colOff>101600</xdr:colOff>
      <xdr:row>38</xdr:row>
      <xdr:rowOff>143328</xdr:rowOff>
    </xdr:to>
    <xdr:sp macro="" textlink="">
      <xdr:nvSpPr>
        <xdr:cNvPr id="540" name="楕円 539">
          <a:extLst>
            <a:ext uri="{FF2B5EF4-FFF2-40B4-BE49-F238E27FC236}">
              <a16:creationId xmlns:a16="http://schemas.microsoft.com/office/drawing/2014/main" id="{F682D051-D652-44FE-9548-C289CDDC59C7}"/>
            </a:ext>
          </a:extLst>
        </xdr:cNvPr>
        <xdr:cNvSpPr/>
      </xdr:nvSpPr>
      <xdr:spPr>
        <a:xfrm>
          <a:off x="12763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59872</xdr:rowOff>
    </xdr:from>
    <xdr:to>
      <xdr:col>71</xdr:col>
      <xdr:colOff>177800</xdr:colOff>
      <xdr:row>38</xdr:row>
      <xdr:rowOff>92528</xdr:rowOff>
    </xdr:to>
    <xdr:cxnSp macro="">
      <xdr:nvCxnSpPr>
        <xdr:cNvPr id="541" name="直線コネクタ 540">
          <a:extLst>
            <a:ext uri="{FF2B5EF4-FFF2-40B4-BE49-F238E27FC236}">
              <a16:creationId xmlns:a16="http://schemas.microsoft.com/office/drawing/2014/main" id="{F5A7A453-1579-4C84-945F-943DE32C39D1}"/>
            </a:ext>
          </a:extLst>
        </xdr:cNvPr>
        <xdr:cNvCxnSpPr/>
      </xdr:nvCxnSpPr>
      <xdr:spPr>
        <a:xfrm flipV="1">
          <a:off x="12814300" y="657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DC11BF8E-C8D5-4E2D-A2B0-28726DA98DBA}"/>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A0438FD4-7E65-4BB1-9DAA-C90B7B1367D5}"/>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F48DE97A-F6CA-4DA2-ADD5-EDC5417473DB}"/>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86AF8DC3-3A0C-4493-BBE9-0480C0B39110}"/>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89643</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F51FB41E-EA03-4A84-88FF-3C0534F49094}"/>
            </a:ext>
          </a:extLst>
        </xdr:cNvPr>
        <xdr:cNvSpPr txBox="1"/>
      </xdr:nvSpPr>
      <xdr:spPr>
        <a:xfrm>
          <a:off x="152660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37039430-CD94-4FE4-B3DE-93ADC7FBEE4B}"/>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127199</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51BC38EB-9944-4A4E-B051-DDEC34F67D69}"/>
            </a:ext>
          </a:extLst>
        </xdr:cNvPr>
        <xdr:cNvSpPr txBox="1"/>
      </xdr:nvSpPr>
      <xdr:spPr>
        <a:xfrm>
          <a:off x="13500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159855</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A9404CEE-43AA-43D2-B6A5-2598356BDB01}"/>
            </a:ext>
          </a:extLst>
        </xdr:cNvPr>
        <xdr:cNvSpPr txBox="1"/>
      </xdr:nvSpPr>
      <xdr:spPr>
        <a:xfrm>
          <a:off x="12611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C33A11AA-74F5-443A-891F-3C0C832800F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78B12D23-8591-4BD5-9B42-E8AD8C0F12A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C31EA3EA-3F65-427C-9DC0-BC4B648487C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E00A9EEA-7704-46BF-858B-E4AA6555911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17A86D2-2B4B-46B7-B6B7-F896E31ED9C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860709AA-8059-4C34-B881-88BBE218DE6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7F94EC37-F2CC-4C29-964C-2B3A83236D7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EB5E62E4-31E7-433C-AAAF-CE91E9358CC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C19488B0-54C3-4CF9-9F52-81427DC42FD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B79E180-6710-4D3F-8D6A-B25C3AB4569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E3BD1B01-5155-4BB6-A8C1-6A2A62AF114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8EB70005-DF69-4089-BA10-54224C34250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2C74D60D-2188-46D4-B11A-1DB2AB04314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D7732023-FF68-4C19-8081-DA8A9A66AD8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FE70BDB8-933B-40FE-ADEB-56193BFCD67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91AF1908-F7A8-4E6E-9176-FD2557130EBF}"/>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FE9B5674-A2A0-416C-B90F-A0FB9104A2A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C4249D33-5F8A-42AA-8FC0-9A52B2914BC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AE9F0D49-D4FC-4A4B-9E48-65079F29AA6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E7E3650F-0B3B-46EE-976A-94BAA4608FD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3268D66B-64AC-47C5-A12F-FDA18E5C0C4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A5DD92D9-94EF-4831-9450-5B0BE2242A77}"/>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83BF7C9F-7477-4448-B537-13C169A168C4}"/>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FFFE8547-A653-4F07-A6AF-21B3F0E9F1A1}"/>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999D2ED7-0D5E-4AC9-80BA-F7C4FFCC7C12}"/>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66F4EBA4-0C51-4D23-952C-A1067FB4A3F0}"/>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CF14351B-5E43-4E2C-A69A-2C30A0466E24}"/>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7F2D5874-0608-441F-A834-C8CF58051480}"/>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76EBC1B1-E6AF-4949-BEBE-63F6650594A6}"/>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2DE92FDE-1747-4FC6-9D5E-CBC3BBD9E379}"/>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3B1DFACB-D482-436D-9B8F-013A18448FDD}"/>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549FE0B8-6D7B-4B76-B3D1-BEBBBA09B1F5}"/>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DAB11424-AE44-4E20-96C1-6D123EDDBD5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A7C8003D-3775-4163-9111-48D1C977CBD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D855E1D0-C953-4332-AC6E-78C4F1C3B16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2C2A789-8A1C-4960-816C-A9BC0549AEA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862FA6E-52AE-49E2-96CB-E1DCCD94BA6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157988</xdr:rowOff>
    </xdr:from>
    <xdr:to>
      <xdr:col>116</xdr:col>
      <xdr:colOff>114300</xdr:colOff>
      <xdr:row>37</xdr:row>
      <xdr:rowOff>88138</xdr:rowOff>
    </xdr:to>
    <xdr:sp macro="" textlink="">
      <xdr:nvSpPr>
        <xdr:cNvPr id="587" name="楕円 586">
          <a:extLst>
            <a:ext uri="{FF2B5EF4-FFF2-40B4-BE49-F238E27FC236}">
              <a16:creationId xmlns:a16="http://schemas.microsoft.com/office/drawing/2014/main" id="{53CAB666-A453-4490-B479-6779E0F5281E}"/>
            </a:ext>
          </a:extLst>
        </xdr:cNvPr>
        <xdr:cNvSpPr/>
      </xdr:nvSpPr>
      <xdr:spPr>
        <a:xfrm>
          <a:off x="22110700" y="63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9415</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AED7092D-B1BE-4CBC-9D53-C632AD2C3F3E}"/>
            </a:ext>
          </a:extLst>
        </xdr:cNvPr>
        <xdr:cNvSpPr txBox="1"/>
      </xdr:nvSpPr>
      <xdr:spPr>
        <a:xfrm>
          <a:off x="22199600" y="61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157988</xdr:rowOff>
    </xdr:from>
    <xdr:to>
      <xdr:col>112</xdr:col>
      <xdr:colOff>38100</xdr:colOff>
      <xdr:row>37</xdr:row>
      <xdr:rowOff>88138</xdr:rowOff>
    </xdr:to>
    <xdr:sp macro="" textlink="">
      <xdr:nvSpPr>
        <xdr:cNvPr id="589" name="楕円 588">
          <a:extLst>
            <a:ext uri="{FF2B5EF4-FFF2-40B4-BE49-F238E27FC236}">
              <a16:creationId xmlns:a16="http://schemas.microsoft.com/office/drawing/2014/main" id="{2A4A3749-177D-4B0A-BBE7-D354DFDB5C8E}"/>
            </a:ext>
          </a:extLst>
        </xdr:cNvPr>
        <xdr:cNvSpPr/>
      </xdr:nvSpPr>
      <xdr:spPr>
        <a:xfrm>
          <a:off x="21272500" y="63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37338</xdr:rowOff>
    </xdr:from>
    <xdr:to>
      <xdr:col>116</xdr:col>
      <xdr:colOff>63500</xdr:colOff>
      <xdr:row>37</xdr:row>
      <xdr:rowOff>37338</xdr:rowOff>
    </xdr:to>
    <xdr:cxnSp macro="">
      <xdr:nvCxnSpPr>
        <xdr:cNvPr id="590" name="直線コネクタ 589">
          <a:extLst>
            <a:ext uri="{FF2B5EF4-FFF2-40B4-BE49-F238E27FC236}">
              <a16:creationId xmlns:a16="http://schemas.microsoft.com/office/drawing/2014/main" id="{88E56880-52AD-40F5-96CB-62FE5F4645AC}"/>
            </a:ext>
          </a:extLst>
        </xdr:cNvPr>
        <xdr:cNvCxnSpPr/>
      </xdr:nvCxnSpPr>
      <xdr:spPr>
        <a:xfrm>
          <a:off x="21323300" y="63809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144272</xdr:rowOff>
    </xdr:from>
    <xdr:to>
      <xdr:col>107</xdr:col>
      <xdr:colOff>101600</xdr:colOff>
      <xdr:row>37</xdr:row>
      <xdr:rowOff>74422</xdr:rowOff>
    </xdr:to>
    <xdr:sp macro="" textlink="">
      <xdr:nvSpPr>
        <xdr:cNvPr id="591" name="楕円 590">
          <a:extLst>
            <a:ext uri="{FF2B5EF4-FFF2-40B4-BE49-F238E27FC236}">
              <a16:creationId xmlns:a16="http://schemas.microsoft.com/office/drawing/2014/main" id="{99E57954-BAC7-418C-BA33-E2EA87577D39}"/>
            </a:ext>
          </a:extLst>
        </xdr:cNvPr>
        <xdr:cNvSpPr/>
      </xdr:nvSpPr>
      <xdr:spPr>
        <a:xfrm>
          <a:off x="20383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23622</xdr:rowOff>
    </xdr:from>
    <xdr:to>
      <xdr:col>111</xdr:col>
      <xdr:colOff>177800</xdr:colOff>
      <xdr:row>37</xdr:row>
      <xdr:rowOff>37338</xdr:rowOff>
    </xdr:to>
    <xdr:cxnSp macro="">
      <xdr:nvCxnSpPr>
        <xdr:cNvPr id="592" name="直線コネクタ 591">
          <a:extLst>
            <a:ext uri="{FF2B5EF4-FFF2-40B4-BE49-F238E27FC236}">
              <a16:creationId xmlns:a16="http://schemas.microsoft.com/office/drawing/2014/main" id="{1222A2DC-D6DA-4E97-ABA5-6A21523A3916}"/>
            </a:ext>
          </a:extLst>
        </xdr:cNvPr>
        <xdr:cNvCxnSpPr/>
      </xdr:nvCxnSpPr>
      <xdr:spPr>
        <a:xfrm>
          <a:off x="20434300" y="63672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130556</xdr:rowOff>
    </xdr:from>
    <xdr:to>
      <xdr:col>102</xdr:col>
      <xdr:colOff>165100</xdr:colOff>
      <xdr:row>37</xdr:row>
      <xdr:rowOff>60706</xdr:rowOff>
    </xdr:to>
    <xdr:sp macro="" textlink="">
      <xdr:nvSpPr>
        <xdr:cNvPr id="593" name="楕円 592">
          <a:extLst>
            <a:ext uri="{FF2B5EF4-FFF2-40B4-BE49-F238E27FC236}">
              <a16:creationId xmlns:a16="http://schemas.microsoft.com/office/drawing/2014/main" id="{B9570211-5E0A-4D8C-B8CD-A0E9E76E4431}"/>
            </a:ext>
          </a:extLst>
        </xdr:cNvPr>
        <xdr:cNvSpPr/>
      </xdr:nvSpPr>
      <xdr:spPr>
        <a:xfrm>
          <a:off x="19494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9906</xdr:rowOff>
    </xdr:from>
    <xdr:to>
      <xdr:col>107</xdr:col>
      <xdr:colOff>50800</xdr:colOff>
      <xdr:row>37</xdr:row>
      <xdr:rowOff>23622</xdr:rowOff>
    </xdr:to>
    <xdr:cxnSp macro="">
      <xdr:nvCxnSpPr>
        <xdr:cNvPr id="594" name="直線コネクタ 593">
          <a:extLst>
            <a:ext uri="{FF2B5EF4-FFF2-40B4-BE49-F238E27FC236}">
              <a16:creationId xmlns:a16="http://schemas.microsoft.com/office/drawing/2014/main" id="{428C0FE2-5A28-4485-9E3F-A5DAEA715B2D}"/>
            </a:ext>
          </a:extLst>
        </xdr:cNvPr>
        <xdr:cNvCxnSpPr/>
      </xdr:nvCxnSpPr>
      <xdr:spPr>
        <a:xfrm>
          <a:off x="19545300" y="63535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135128</xdr:rowOff>
    </xdr:from>
    <xdr:to>
      <xdr:col>98</xdr:col>
      <xdr:colOff>38100</xdr:colOff>
      <xdr:row>37</xdr:row>
      <xdr:rowOff>65278</xdr:rowOff>
    </xdr:to>
    <xdr:sp macro="" textlink="">
      <xdr:nvSpPr>
        <xdr:cNvPr id="595" name="楕円 594">
          <a:extLst>
            <a:ext uri="{FF2B5EF4-FFF2-40B4-BE49-F238E27FC236}">
              <a16:creationId xmlns:a16="http://schemas.microsoft.com/office/drawing/2014/main" id="{41CAD23D-8458-489E-91FB-1C3D747558DF}"/>
            </a:ext>
          </a:extLst>
        </xdr:cNvPr>
        <xdr:cNvSpPr/>
      </xdr:nvSpPr>
      <xdr:spPr>
        <a:xfrm>
          <a:off x="18605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9906</xdr:rowOff>
    </xdr:from>
    <xdr:to>
      <xdr:col>102</xdr:col>
      <xdr:colOff>114300</xdr:colOff>
      <xdr:row>37</xdr:row>
      <xdr:rowOff>14478</xdr:rowOff>
    </xdr:to>
    <xdr:cxnSp macro="">
      <xdr:nvCxnSpPr>
        <xdr:cNvPr id="596" name="直線コネクタ 595">
          <a:extLst>
            <a:ext uri="{FF2B5EF4-FFF2-40B4-BE49-F238E27FC236}">
              <a16:creationId xmlns:a16="http://schemas.microsoft.com/office/drawing/2014/main" id="{CB6A1125-171A-4734-BA59-8216C6449C1F}"/>
            </a:ext>
          </a:extLst>
        </xdr:cNvPr>
        <xdr:cNvCxnSpPr/>
      </xdr:nvCxnSpPr>
      <xdr:spPr>
        <a:xfrm flipV="1">
          <a:off x="18656300" y="63535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44D040B2-9C00-45A7-9137-11E7AD77A3FA}"/>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58CDCA89-AC60-4D0C-85FF-0A78178A9750}"/>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25B4CAA0-1DAC-48F4-9D9A-D92959A58386}"/>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7AB5030A-5799-400A-818D-72C476144B49}"/>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104665</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59ACCEC5-1CEA-4733-B501-55FE18B430E1}"/>
            </a:ext>
          </a:extLst>
        </xdr:cNvPr>
        <xdr:cNvSpPr txBox="1"/>
      </xdr:nvSpPr>
      <xdr:spPr>
        <a:xfrm>
          <a:off x="21075727" y="610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90949</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DDF5318A-2650-4E3B-BD8C-4D353BCB56C0}"/>
            </a:ext>
          </a:extLst>
        </xdr:cNvPr>
        <xdr:cNvSpPr txBox="1"/>
      </xdr:nvSpPr>
      <xdr:spPr>
        <a:xfrm>
          <a:off x="20199427" y="609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77233</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0C6DB02E-DF8F-4B85-8652-9AD7A5132D42}"/>
            </a:ext>
          </a:extLst>
        </xdr:cNvPr>
        <xdr:cNvSpPr txBox="1"/>
      </xdr:nvSpPr>
      <xdr:spPr>
        <a:xfrm>
          <a:off x="1931042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81805</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08BF8976-1527-44A7-A51C-BA9BE5FF7C9B}"/>
            </a:ext>
          </a:extLst>
        </xdr:cNvPr>
        <xdr:cNvSpPr txBox="1"/>
      </xdr:nvSpPr>
      <xdr:spPr>
        <a:xfrm>
          <a:off x="18421427" y="608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D8503FDD-D22C-42AB-B2D9-90584755E96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8AFE2D4B-88F7-4083-89BA-7899D7B6961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70D12B2C-3B85-46C2-BB4D-C41CC3E3B63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A5057D6-32CB-475B-836D-FDA67B5FC2F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DA5F9CDD-4EE1-4E16-9CE1-6A0C2527A74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1195DFE6-C99F-4800-9A44-CDA58A6FA83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4672238D-2A5B-4681-B7C4-79D98513F80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F006095F-12E8-4C65-93CB-CB315A16A84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7AC77365-CCC6-4C98-BCDD-4C248DF3F48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4AD5C962-EFA1-4A2B-9EE6-13C60302E1E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39B09028-8FFE-4051-BDEA-9F831E478C0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B06B5786-E9F4-4442-BAA1-1E4949C76E1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A83DC58B-7D63-44C2-A763-C85C7ADBB4F3}"/>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8E521976-3EB2-421C-A1FC-9214D649EAF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1D6974D7-0DA0-49C3-B06D-924C77D74EA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3CB064FC-63AA-42BD-B39C-9C4242364D2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9EE40801-7396-4A32-B952-6587DA1AFAB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AA559103-48DC-4F9E-A340-F7036E332AC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16DDE15C-AC0B-4B79-A557-A6027BCF891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3E1982AF-EBE9-4E8B-A029-A1CAC9875FA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ACB9C5AE-52DE-4659-BA0E-3643C2B7912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568EA396-EEA8-4B3B-B30A-731A6EA347E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E2A52DE4-58AA-4ED5-AC89-7A137737B897}"/>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54B6B398-B7BC-4CB2-9133-5B35A1DA5EC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DBD641FD-88C9-4B0A-836A-16226505DB2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01113CAA-BE02-4FF1-9905-474B00023FA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D8559C4E-345D-4B30-9EDC-5A40F8B506B0}"/>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703F480A-67F1-406C-9269-09B3BE030DAC}"/>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425494D0-F6D3-41A1-9B70-51DE8B9F126B}"/>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24D01EDC-BE0C-4860-9CE6-970841BBDF91}"/>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B2A7A42E-2C57-43A4-8B5E-65B0416827A7}"/>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1903D5C8-54EE-4E23-8141-36143C4DA093}"/>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E9E8BC93-9063-4D9E-AAF6-32DC14F1C367}"/>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E765F0CA-20AF-46BA-AF1E-9934EA1B4D2D}"/>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7CFDDDA6-1B37-4731-B28E-117A507ABC27}"/>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2A8519E3-4E4A-4DA0-B9F2-EF8C9E7B0FB1}"/>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3DC4C37A-DC98-4AA1-A490-7EB0F3A2B0C7}"/>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60058574-DC2F-471F-931B-9C3E9DFC542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36F6CDC-8781-4691-B7CE-DE1952D43C1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19AA1E5-6E11-426E-9D3A-77D2FEB5707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26ACE60-35B2-4863-9DAA-3594EEE7EC2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F72BBD0-27B4-44D8-B0D7-FEDE2D98649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70031</xdr:rowOff>
    </xdr:from>
    <xdr:to>
      <xdr:col>85</xdr:col>
      <xdr:colOff>177800</xdr:colOff>
      <xdr:row>59</xdr:row>
      <xdr:rowOff>181</xdr:rowOff>
    </xdr:to>
    <xdr:sp macro="" textlink="">
      <xdr:nvSpPr>
        <xdr:cNvPr id="647" name="楕円 646">
          <a:extLst>
            <a:ext uri="{FF2B5EF4-FFF2-40B4-BE49-F238E27FC236}">
              <a16:creationId xmlns:a16="http://schemas.microsoft.com/office/drawing/2014/main" id="{BA7E9FCC-6E46-4F65-95B2-675217CB566F}"/>
            </a:ext>
          </a:extLst>
        </xdr:cNvPr>
        <xdr:cNvSpPr/>
      </xdr:nvSpPr>
      <xdr:spPr>
        <a:xfrm>
          <a:off x="16268700" y="10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92908</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DC51188D-7B42-4305-BD0E-29BB6CB78290}"/>
            </a:ext>
          </a:extLst>
        </xdr:cNvPr>
        <xdr:cNvSpPr txBox="1"/>
      </xdr:nvSpPr>
      <xdr:spPr>
        <a:xfrm>
          <a:off x="16357600" y="986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89626</xdr:rowOff>
    </xdr:from>
    <xdr:to>
      <xdr:col>81</xdr:col>
      <xdr:colOff>101600</xdr:colOff>
      <xdr:row>59</xdr:row>
      <xdr:rowOff>19776</xdr:rowOff>
    </xdr:to>
    <xdr:sp macro="" textlink="">
      <xdr:nvSpPr>
        <xdr:cNvPr id="649" name="楕円 648">
          <a:extLst>
            <a:ext uri="{FF2B5EF4-FFF2-40B4-BE49-F238E27FC236}">
              <a16:creationId xmlns:a16="http://schemas.microsoft.com/office/drawing/2014/main" id="{5FE12C75-7EF4-459A-92DE-AA6D91299418}"/>
            </a:ext>
          </a:extLst>
        </xdr:cNvPr>
        <xdr:cNvSpPr/>
      </xdr:nvSpPr>
      <xdr:spPr>
        <a:xfrm>
          <a:off x="15430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120831</xdr:rowOff>
    </xdr:from>
    <xdr:to>
      <xdr:col>85</xdr:col>
      <xdr:colOff>127000</xdr:colOff>
      <xdr:row>58</xdr:row>
      <xdr:rowOff>140426</xdr:rowOff>
    </xdr:to>
    <xdr:cxnSp macro="">
      <xdr:nvCxnSpPr>
        <xdr:cNvPr id="650" name="直線コネクタ 649">
          <a:extLst>
            <a:ext uri="{FF2B5EF4-FFF2-40B4-BE49-F238E27FC236}">
              <a16:creationId xmlns:a16="http://schemas.microsoft.com/office/drawing/2014/main" id="{DB4DE202-6F07-49FD-AF8C-D53AF09D07A8}"/>
            </a:ext>
          </a:extLst>
        </xdr:cNvPr>
        <xdr:cNvCxnSpPr/>
      </xdr:nvCxnSpPr>
      <xdr:spPr>
        <a:xfrm flipV="1">
          <a:off x="15481300" y="1006493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132080</xdr:rowOff>
    </xdr:from>
    <xdr:to>
      <xdr:col>76</xdr:col>
      <xdr:colOff>165100</xdr:colOff>
      <xdr:row>59</xdr:row>
      <xdr:rowOff>62230</xdr:rowOff>
    </xdr:to>
    <xdr:sp macro="" textlink="">
      <xdr:nvSpPr>
        <xdr:cNvPr id="651" name="楕円 650">
          <a:extLst>
            <a:ext uri="{FF2B5EF4-FFF2-40B4-BE49-F238E27FC236}">
              <a16:creationId xmlns:a16="http://schemas.microsoft.com/office/drawing/2014/main" id="{211E7C0B-7D78-48A2-A061-87406CDCED62}"/>
            </a:ext>
          </a:extLst>
        </xdr:cNvPr>
        <xdr:cNvSpPr/>
      </xdr:nvSpPr>
      <xdr:spPr>
        <a:xfrm>
          <a:off x="14541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140426</xdr:rowOff>
    </xdr:from>
    <xdr:to>
      <xdr:col>81</xdr:col>
      <xdr:colOff>50800</xdr:colOff>
      <xdr:row>59</xdr:row>
      <xdr:rowOff>11430</xdr:rowOff>
    </xdr:to>
    <xdr:cxnSp macro="">
      <xdr:nvCxnSpPr>
        <xdr:cNvPr id="652" name="直線コネクタ 651">
          <a:extLst>
            <a:ext uri="{FF2B5EF4-FFF2-40B4-BE49-F238E27FC236}">
              <a16:creationId xmlns:a16="http://schemas.microsoft.com/office/drawing/2014/main" id="{358476E9-8E6A-401B-B57D-927AA9B939E1}"/>
            </a:ext>
          </a:extLst>
        </xdr:cNvPr>
        <xdr:cNvCxnSpPr/>
      </xdr:nvCxnSpPr>
      <xdr:spPr>
        <a:xfrm flipV="1">
          <a:off x="14592300" y="1008452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35741</xdr:rowOff>
    </xdr:from>
    <xdr:to>
      <xdr:col>72</xdr:col>
      <xdr:colOff>38100</xdr:colOff>
      <xdr:row>59</xdr:row>
      <xdr:rowOff>137341</xdr:rowOff>
    </xdr:to>
    <xdr:sp macro="" textlink="">
      <xdr:nvSpPr>
        <xdr:cNvPr id="653" name="楕円 652">
          <a:extLst>
            <a:ext uri="{FF2B5EF4-FFF2-40B4-BE49-F238E27FC236}">
              <a16:creationId xmlns:a16="http://schemas.microsoft.com/office/drawing/2014/main" id="{6DDF2707-F119-4608-B628-B12040E04A86}"/>
            </a:ext>
          </a:extLst>
        </xdr:cNvPr>
        <xdr:cNvSpPr/>
      </xdr:nvSpPr>
      <xdr:spPr>
        <a:xfrm>
          <a:off x="13652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xdr:rowOff>
    </xdr:from>
    <xdr:to>
      <xdr:col>76</xdr:col>
      <xdr:colOff>114300</xdr:colOff>
      <xdr:row>59</xdr:row>
      <xdr:rowOff>86541</xdr:rowOff>
    </xdr:to>
    <xdr:cxnSp macro="">
      <xdr:nvCxnSpPr>
        <xdr:cNvPr id="654" name="直線コネクタ 653">
          <a:extLst>
            <a:ext uri="{FF2B5EF4-FFF2-40B4-BE49-F238E27FC236}">
              <a16:creationId xmlns:a16="http://schemas.microsoft.com/office/drawing/2014/main" id="{AEB96E3A-3364-4EA6-AE26-1CEC18B7CB88}"/>
            </a:ext>
          </a:extLst>
        </xdr:cNvPr>
        <xdr:cNvCxnSpPr/>
      </xdr:nvCxnSpPr>
      <xdr:spPr>
        <a:xfrm flipV="1">
          <a:off x="13703300" y="1012698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117384</xdr:rowOff>
    </xdr:from>
    <xdr:to>
      <xdr:col>67</xdr:col>
      <xdr:colOff>101600</xdr:colOff>
      <xdr:row>60</xdr:row>
      <xdr:rowOff>47534</xdr:rowOff>
    </xdr:to>
    <xdr:sp macro="" textlink="">
      <xdr:nvSpPr>
        <xdr:cNvPr id="655" name="楕円 654">
          <a:extLst>
            <a:ext uri="{FF2B5EF4-FFF2-40B4-BE49-F238E27FC236}">
              <a16:creationId xmlns:a16="http://schemas.microsoft.com/office/drawing/2014/main" id="{FDCEB481-EF9C-471A-99DE-4F41B9524E51}"/>
            </a:ext>
          </a:extLst>
        </xdr:cNvPr>
        <xdr:cNvSpPr/>
      </xdr:nvSpPr>
      <xdr:spPr>
        <a:xfrm>
          <a:off x="12763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86541</xdr:rowOff>
    </xdr:from>
    <xdr:to>
      <xdr:col>71</xdr:col>
      <xdr:colOff>177800</xdr:colOff>
      <xdr:row>59</xdr:row>
      <xdr:rowOff>168184</xdr:rowOff>
    </xdr:to>
    <xdr:cxnSp macro="">
      <xdr:nvCxnSpPr>
        <xdr:cNvPr id="656" name="直線コネクタ 655">
          <a:extLst>
            <a:ext uri="{FF2B5EF4-FFF2-40B4-BE49-F238E27FC236}">
              <a16:creationId xmlns:a16="http://schemas.microsoft.com/office/drawing/2014/main" id="{4796800D-D020-465E-B359-9DAF8411B7C8}"/>
            </a:ext>
          </a:extLst>
        </xdr:cNvPr>
        <xdr:cNvCxnSpPr/>
      </xdr:nvCxnSpPr>
      <xdr:spPr>
        <a:xfrm flipV="1">
          <a:off x="12814300" y="1020209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657" name="n_1aveValue【学校施設】&#10;有形固定資産減価償却率">
          <a:extLst>
            <a:ext uri="{FF2B5EF4-FFF2-40B4-BE49-F238E27FC236}">
              <a16:creationId xmlns:a16="http://schemas.microsoft.com/office/drawing/2014/main" id="{772090E9-5083-47F1-AD67-8F69022813BF}"/>
            </a:ext>
          </a:extLst>
        </xdr:cNvPr>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658" name="n_2aveValue【学校施設】&#10;有形固定資産減価償却率">
          <a:extLst>
            <a:ext uri="{FF2B5EF4-FFF2-40B4-BE49-F238E27FC236}">
              <a16:creationId xmlns:a16="http://schemas.microsoft.com/office/drawing/2014/main" id="{4B610E4A-0A5A-4F83-A10D-BF00D4E8C105}"/>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a:extLst>
            <a:ext uri="{FF2B5EF4-FFF2-40B4-BE49-F238E27FC236}">
              <a16:creationId xmlns:a16="http://schemas.microsoft.com/office/drawing/2014/main" id="{B6468CCF-FA92-4EC7-8816-60AA5101452E}"/>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a:extLst>
            <a:ext uri="{FF2B5EF4-FFF2-40B4-BE49-F238E27FC236}">
              <a16:creationId xmlns:a16="http://schemas.microsoft.com/office/drawing/2014/main" id="{A52B7F1F-B606-4B93-A6B6-A7E0CA8C5607}"/>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36303</xdr:rowOff>
    </xdr:from>
    <xdr:ext cx="405111" cy="259045"/>
    <xdr:sp macro="" textlink="">
      <xdr:nvSpPr>
        <xdr:cNvPr id="661" name="n_1mainValue【学校施設】&#10;有形固定資産減価償却率">
          <a:extLst>
            <a:ext uri="{FF2B5EF4-FFF2-40B4-BE49-F238E27FC236}">
              <a16:creationId xmlns:a16="http://schemas.microsoft.com/office/drawing/2014/main" id="{AB234D89-200D-4AA1-964E-9991102BD68A}"/>
            </a:ext>
          </a:extLst>
        </xdr:cNvPr>
        <xdr:cNvSpPr txBox="1"/>
      </xdr:nvSpPr>
      <xdr:spPr>
        <a:xfrm>
          <a:off x="152660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662" name="n_2mainValue【学校施設】&#10;有形固定資産減価償却率">
          <a:extLst>
            <a:ext uri="{FF2B5EF4-FFF2-40B4-BE49-F238E27FC236}">
              <a16:creationId xmlns:a16="http://schemas.microsoft.com/office/drawing/2014/main" id="{621CB62C-A035-40BB-93F3-C0E9A7C3495A}"/>
            </a:ext>
          </a:extLst>
        </xdr:cNvPr>
        <xdr:cNvSpPr txBox="1"/>
      </xdr:nvSpPr>
      <xdr:spPr>
        <a:xfrm>
          <a:off x="14389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128468</xdr:rowOff>
    </xdr:from>
    <xdr:ext cx="405111" cy="259045"/>
    <xdr:sp macro="" textlink="">
      <xdr:nvSpPr>
        <xdr:cNvPr id="663" name="n_3mainValue【学校施設】&#10;有形固定資産減価償却率">
          <a:extLst>
            <a:ext uri="{FF2B5EF4-FFF2-40B4-BE49-F238E27FC236}">
              <a16:creationId xmlns:a16="http://schemas.microsoft.com/office/drawing/2014/main" id="{BDAC1E1A-132F-4A4B-8B29-B8F6EEB732F3}"/>
            </a:ext>
          </a:extLst>
        </xdr:cNvPr>
        <xdr:cNvSpPr txBox="1"/>
      </xdr:nvSpPr>
      <xdr:spPr>
        <a:xfrm>
          <a:off x="13500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38661</xdr:rowOff>
    </xdr:from>
    <xdr:ext cx="405111" cy="259045"/>
    <xdr:sp macro="" textlink="">
      <xdr:nvSpPr>
        <xdr:cNvPr id="664" name="n_4mainValue【学校施設】&#10;有形固定資産減価償却率">
          <a:extLst>
            <a:ext uri="{FF2B5EF4-FFF2-40B4-BE49-F238E27FC236}">
              <a16:creationId xmlns:a16="http://schemas.microsoft.com/office/drawing/2014/main" id="{8211F0B9-A93D-4B2B-9944-B2DEAF58A34E}"/>
            </a:ext>
          </a:extLst>
        </xdr:cNvPr>
        <xdr:cNvSpPr txBox="1"/>
      </xdr:nvSpPr>
      <xdr:spPr>
        <a:xfrm>
          <a:off x="12611744" y="1032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A13CD6F0-1E19-44FC-852C-E9FB007BA56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C2714295-C008-423A-ADA3-D2CD11C327A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A9799146-D1D8-412C-B838-BA8E9EC6782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610B8C47-88AD-41D8-AA91-4C9D0560826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F44AADFD-A609-44AF-96CF-4E4E3D41C10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E01DB52E-20AA-4891-B6D3-B60BB3E3C4F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D5DEE990-DF52-4052-AF30-3BDDEC40074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CE53869D-FAB1-4EB6-8F85-83FDC86EEC8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772F7F28-65F1-41BF-AC36-196A535E6BD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73FFB7EB-2423-4B2D-A125-7318D68CBC8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17544B5C-1B92-47CA-AE56-3A0C99F323A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A91CE1DF-BB84-4BF5-809E-C360B6B8CAE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90B88672-3A7A-4B9E-AE2D-2183DED7A9A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B8B87D6F-A90B-4702-A43D-11CD42D0D7F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E30E41FA-269F-4328-89B0-BAE564DC6B5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95CBDCCC-452A-413E-B632-9CCE41A0271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1C46CF02-2077-4E6F-92F4-0013326F862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46EFDA47-95AA-4D8C-A50D-EC393A237C4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911A1C5E-6338-43AC-88CC-DC6FD0728CC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DF5F08E7-33B5-4F77-94BC-4DDEFE8248D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CDB680E1-A4FB-464E-BCBB-E3B4F52DBBD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E9EAE634-1FB2-4DF9-A02A-541A3DA4E09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103DB05A-6CCD-4B24-9339-4980EEE3FA9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B0572006-FC69-46BD-B9A1-906ED5605247}"/>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447676CA-7BB6-4EE2-A876-300BC9088A17}"/>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3AE86F86-DB6D-45D8-AADC-F0349F21749A}"/>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CB74C6A4-CB96-45E7-A48C-99B6DB5D2CE5}"/>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7437801A-6230-4840-8597-6ECC53DB5114}"/>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693" name="【学校施設】&#10;一人当たり面積平均値テキスト">
          <a:extLst>
            <a:ext uri="{FF2B5EF4-FFF2-40B4-BE49-F238E27FC236}">
              <a16:creationId xmlns:a16="http://schemas.microsoft.com/office/drawing/2014/main" id="{EDD85553-154F-4713-B7AF-0B376F5DB725}"/>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DF4BD9FE-7768-4E54-A68E-7222869616A0}"/>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4553108A-8486-4198-AC10-65C5DEE197EB}"/>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9DEBDEBA-B275-458C-9BC8-1D2C608977EA}"/>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AB23FE6C-7048-4BB9-94E3-152284F64310}"/>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B97FA934-2B2A-47C8-95F1-50DB81B6DCBC}"/>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427C13FB-C497-471B-96CD-F94CCAB78C5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3E4AEFC4-4E36-4F19-9880-9EFE64B4923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174739B2-6F1B-4D4B-8F31-46F3934F663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39B50B7-7C62-4781-A38A-E389F9DBC7D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C721149-CD52-4A0A-B5D6-4A7BC7DD29A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75882</xdr:rowOff>
    </xdr:from>
    <xdr:to>
      <xdr:col>116</xdr:col>
      <xdr:colOff>114300</xdr:colOff>
      <xdr:row>63</xdr:row>
      <xdr:rowOff>6032</xdr:rowOff>
    </xdr:to>
    <xdr:sp macro="" textlink="">
      <xdr:nvSpPr>
        <xdr:cNvPr id="704" name="楕円 703">
          <a:extLst>
            <a:ext uri="{FF2B5EF4-FFF2-40B4-BE49-F238E27FC236}">
              <a16:creationId xmlns:a16="http://schemas.microsoft.com/office/drawing/2014/main" id="{6DFFF249-16AB-4740-9F6F-292573F3CB44}"/>
            </a:ext>
          </a:extLst>
        </xdr:cNvPr>
        <xdr:cNvSpPr/>
      </xdr:nvSpPr>
      <xdr:spPr>
        <a:xfrm>
          <a:off x="22110700" y="1070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162259</xdr:rowOff>
    </xdr:from>
    <xdr:ext cx="469744" cy="259045"/>
    <xdr:sp macro="" textlink="">
      <xdr:nvSpPr>
        <xdr:cNvPr id="705" name="【学校施設】&#10;一人当たり面積該当値テキスト">
          <a:extLst>
            <a:ext uri="{FF2B5EF4-FFF2-40B4-BE49-F238E27FC236}">
              <a16:creationId xmlns:a16="http://schemas.microsoft.com/office/drawing/2014/main" id="{090F912B-6E2A-4AD7-8CD1-34204F22B2BA}"/>
            </a:ext>
          </a:extLst>
        </xdr:cNvPr>
        <xdr:cNvSpPr txBox="1"/>
      </xdr:nvSpPr>
      <xdr:spPr>
        <a:xfrm>
          <a:off x="22199600" y="1062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76264</xdr:rowOff>
    </xdr:from>
    <xdr:to>
      <xdr:col>112</xdr:col>
      <xdr:colOff>38100</xdr:colOff>
      <xdr:row>63</xdr:row>
      <xdr:rowOff>6414</xdr:rowOff>
    </xdr:to>
    <xdr:sp macro="" textlink="">
      <xdr:nvSpPr>
        <xdr:cNvPr id="706" name="楕円 705">
          <a:extLst>
            <a:ext uri="{FF2B5EF4-FFF2-40B4-BE49-F238E27FC236}">
              <a16:creationId xmlns:a16="http://schemas.microsoft.com/office/drawing/2014/main" id="{2C761508-726F-46BE-8EA6-24F230CF6DA5}"/>
            </a:ext>
          </a:extLst>
        </xdr:cNvPr>
        <xdr:cNvSpPr/>
      </xdr:nvSpPr>
      <xdr:spPr>
        <a:xfrm>
          <a:off x="21272500" y="1070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126682</xdr:rowOff>
    </xdr:from>
    <xdr:to>
      <xdr:col>116</xdr:col>
      <xdr:colOff>63500</xdr:colOff>
      <xdr:row>62</xdr:row>
      <xdr:rowOff>127064</xdr:rowOff>
    </xdr:to>
    <xdr:cxnSp macro="">
      <xdr:nvCxnSpPr>
        <xdr:cNvPr id="707" name="直線コネクタ 706">
          <a:extLst>
            <a:ext uri="{FF2B5EF4-FFF2-40B4-BE49-F238E27FC236}">
              <a16:creationId xmlns:a16="http://schemas.microsoft.com/office/drawing/2014/main" id="{131EB304-9D9E-485E-84A0-1D9E42871AF1}"/>
            </a:ext>
          </a:extLst>
        </xdr:cNvPr>
        <xdr:cNvCxnSpPr/>
      </xdr:nvCxnSpPr>
      <xdr:spPr>
        <a:xfrm flipV="1">
          <a:off x="21323300" y="10756582"/>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77216</xdr:rowOff>
    </xdr:from>
    <xdr:to>
      <xdr:col>107</xdr:col>
      <xdr:colOff>101600</xdr:colOff>
      <xdr:row>63</xdr:row>
      <xdr:rowOff>7366</xdr:rowOff>
    </xdr:to>
    <xdr:sp macro="" textlink="">
      <xdr:nvSpPr>
        <xdr:cNvPr id="708" name="楕円 707">
          <a:extLst>
            <a:ext uri="{FF2B5EF4-FFF2-40B4-BE49-F238E27FC236}">
              <a16:creationId xmlns:a16="http://schemas.microsoft.com/office/drawing/2014/main" id="{4CA081D3-6798-42CD-BC66-9B9E68502372}"/>
            </a:ext>
          </a:extLst>
        </xdr:cNvPr>
        <xdr:cNvSpPr/>
      </xdr:nvSpPr>
      <xdr:spPr>
        <a:xfrm>
          <a:off x="20383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127064</xdr:rowOff>
    </xdr:from>
    <xdr:to>
      <xdr:col>111</xdr:col>
      <xdr:colOff>177800</xdr:colOff>
      <xdr:row>62</xdr:row>
      <xdr:rowOff>128016</xdr:rowOff>
    </xdr:to>
    <xdr:cxnSp macro="">
      <xdr:nvCxnSpPr>
        <xdr:cNvPr id="709" name="直線コネクタ 708">
          <a:extLst>
            <a:ext uri="{FF2B5EF4-FFF2-40B4-BE49-F238E27FC236}">
              <a16:creationId xmlns:a16="http://schemas.microsoft.com/office/drawing/2014/main" id="{5A555730-7505-481A-874F-6C8CA89490E1}"/>
            </a:ext>
          </a:extLst>
        </xdr:cNvPr>
        <xdr:cNvCxnSpPr/>
      </xdr:nvCxnSpPr>
      <xdr:spPr>
        <a:xfrm flipV="1">
          <a:off x="20434300" y="10756964"/>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80645</xdr:rowOff>
    </xdr:from>
    <xdr:to>
      <xdr:col>102</xdr:col>
      <xdr:colOff>165100</xdr:colOff>
      <xdr:row>63</xdr:row>
      <xdr:rowOff>10795</xdr:rowOff>
    </xdr:to>
    <xdr:sp macro="" textlink="">
      <xdr:nvSpPr>
        <xdr:cNvPr id="710" name="楕円 709">
          <a:extLst>
            <a:ext uri="{FF2B5EF4-FFF2-40B4-BE49-F238E27FC236}">
              <a16:creationId xmlns:a16="http://schemas.microsoft.com/office/drawing/2014/main" id="{802C19FA-8595-4CB1-961F-D87D245FA467}"/>
            </a:ext>
          </a:extLst>
        </xdr:cNvPr>
        <xdr:cNvSpPr/>
      </xdr:nvSpPr>
      <xdr:spPr>
        <a:xfrm>
          <a:off x="19494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128016</xdr:rowOff>
    </xdr:from>
    <xdr:to>
      <xdr:col>107</xdr:col>
      <xdr:colOff>50800</xdr:colOff>
      <xdr:row>62</xdr:row>
      <xdr:rowOff>131445</xdr:rowOff>
    </xdr:to>
    <xdr:cxnSp macro="">
      <xdr:nvCxnSpPr>
        <xdr:cNvPr id="711" name="直線コネクタ 710">
          <a:extLst>
            <a:ext uri="{FF2B5EF4-FFF2-40B4-BE49-F238E27FC236}">
              <a16:creationId xmlns:a16="http://schemas.microsoft.com/office/drawing/2014/main" id="{488BEBBC-5410-4B32-B868-FA9D9736CCE5}"/>
            </a:ext>
          </a:extLst>
        </xdr:cNvPr>
        <xdr:cNvCxnSpPr/>
      </xdr:nvCxnSpPr>
      <xdr:spPr>
        <a:xfrm flipV="1">
          <a:off x="19545300" y="1075791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81979</xdr:rowOff>
    </xdr:from>
    <xdr:to>
      <xdr:col>98</xdr:col>
      <xdr:colOff>38100</xdr:colOff>
      <xdr:row>63</xdr:row>
      <xdr:rowOff>12129</xdr:rowOff>
    </xdr:to>
    <xdr:sp macro="" textlink="">
      <xdr:nvSpPr>
        <xdr:cNvPr id="712" name="楕円 711">
          <a:extLst>
            <a:ext uri="{FF2B5EF4-FFF2-40B4-BE49-F238E27FC236}">
              <a16:creationId xmlns:a16="http://schemas.microsoft.com/office/drawing/2014/main" id="{57CA4940-D15A-4634-ADC7-F2791A093646}"/>
            </a:ext>
          </a:extLst>
        </xdr:cNvPr>
        <xdr:cNvSpPr/>
      </xdr:nvSpPr>
      <xdr:spPr>
        <a:xfrm>
          <a:off x="18605500" y="107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131445</xdr:rowOff>
    </xdr:from>
    <xdr:to>
      <xdr:col>102</xdr:col>
      <xdr:colOff>114300</xdr:colOff>
      <xdr:row>62</xdr:row>
      <xdr:rowOff>132779</xdr:rowOff>
    </xdr:to>
    <xdr:cxnSp macro="">
      <xdr:nvCxnSpPr>
        <xdr:cNvPr id="713" name="直線コネクタ 712">
          <a:extLst>
            <a:ext uri="{FF2B5EF4-FFF2-40B4-BE49-F238E27FC236}">
              <a16:creationId xmlns:a16="http://schemas.microsoft.com/office/drawing/2014/main" id="{23C3D439-863A-4765-9415-2F900EB11D2D}"/>
            </a:ext>
          </a:extLst>
        </xdr:cNvPr>
        <xdr:cNvCxnSpPr/>
      </xdr:nvCxnSpPr>
      <xdr:spPr>
        <a:xfrm flipV="1">
          <a:off x="18656300" y="10761345"/>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714" name="n_1aveValue【学校施設】&#10;一人当たり面積">
          <a:extLst>
            <a:ext uri="{FF2B5EF4-FFF2-40B4-BE49-F238E27FC236}">
              <a16:creationId xmlns:a16="http://schemas.microsoft.com/office/drawing/2014/main" id="{17A28586-24F0-4F7E-8BBC-0E763238402F}"/>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715" name="n_2aveValue【学校施設】&#10;一人当たり面積">
          <a:extLst>
            <a:ext uri="{FF2B5EF4-FFF2-40B4-BE49-F238E27FC236}">
              <a16:creationId xmlns:a16="http://schemas.microsoft.com/office/drawing/2014/main" id="{9E51CBAA-CD5E-40FE-9D3F-C38F82CB264B}"/>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716" name="n_3aveValue【学校施設】&#10;一人当たり面積">
          <a:extLst>
            <a:ext uri="{FF2B5EF4-FFF2-40B4-BE49-F238E27FC236}">
              <a16:creationId xmlns:a16="http://schemas.microsoft.com/office/drawing/2014/main" id="{D0DECD24-4EC0-41ED-8DF8-C0F3139FB410}"/>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717" name="n_4aveValue【学校施設】&#10;一人当たり面積">
          <a:extLst>
            <a:ext uri="{FF2B5EF4-FFF2-40B4-BE49-F238E27FC236}">
              <a16:creationId xmlns:a16="http://schemas.microsoft.com/office/drawing/2014/main" id="{61EC3C04-77E1-41FF-BFC4-A38F6283CC8D}"/>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168991</xdr:rowOff>
    </xdr:from>
    <xdr:ext cx="469744" cy="259045"/>
    <xdr:sp macro="" textlink="">
      <xdr:nvSpPr>
        <xdr:cNvPr id="718" name="n_1mainValue【学校施設】&#10;一人当たり面積">
          <a:extLst>
            <a:ext uri="{FF2B5EF4-FFF2-40B4-BE49-F238E27FC236}">
              <a16:creationId xmlns:a16="http://schemas.microsoft.com/office/drawing/2014/main" id="{19EE77F2-7DC4-4EFC-990E-91BD470F0771}"/>
            </a:ext>
          </a:extLst>
        </xdr:cNvPr>
        <xdr:cNvSpPr txBox="1"/>
      </xdr:nvSpPr>
      <xdr:spPr>
        <a:xfrm>
          <a:off x="21075727" y="1079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169943</xdr:rowOff>
    </xdr:from>
    <xdr:ext cx="469744" cy="259045"/>
    <xdr:sp macro="" textlink="">
      <xdr:nvSpPr>
        <xdr:cNvPr id="719" name="n_2mainValue【学校施設】&#10;一人当たり面積">
          <a:extLst>
            <a:ext uri="{FF2B5EF4-FFF2-40B4-BE49-F238E27FC236}">
              <a16:creationId xmlns:a16="http://schemas.microsoft.com/office/drawing/2014/main" id="{0D9AAEFB-7AE5-4B0A-8197-37563ED51F87}"/>
            </a:ext>
          </a:extLst>
        </xdr:cNvPr>
        <xdr:cNvSpPr txBox="1"/>
      </xdr:nvSpPr>
      <xdr:spPr>
        <a:xfrm>
          <a:off x="20199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1922</xdr:rowOff>
    </xdr:from>
    <xdr:ext cx="469744" cy="259045"/>
    <xdr:sp macro="" textlink="">
      <xdr:nvSpPr>
        <xdr:cNvPr id="720" name="n_3mainValue【学校施設】&#10;一人当たり面積">
          <a:extLst>
            <a:ext uri="{FF2B5EF4-FFF2-40B4-BE49-F238E27FC236}">
              <a16:creationId xmlns:a16="http://schemas.microsoft.com/office/drawing/2014/main" id="{4A1D72CE-8100-4692-82C5-FE080C06FDA8}"/>
            </a:ext>
          </a:extLst>
        </xdr:cNvPr>
        <xdr:cNvSpPr txBox="1"/>
      </xdr:nvSpPr>
      <xdr:spPr>
        <a:xfrm>
          <a:off x="19310427"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3256</xdr:rowOff>
    </xdr:from>
    <xdr:ext cx="469744" cy="259045"/>
    <xdr:sp macro="" textlink="">
      <xdr:nvSpPr>
        <xdr:cNvPr id="721" name="n_4mainValue【学校施設】&#10;一人当たり面積">
          <a:extLst>
            <a:ext uri="{FF2B5EF4-FFF2-40B4-BE49-F238E27FC236}">
              <a16:creationId xmlns:a16="http://schemas.microsoft.com/office/drawing/2014/main" id="{B2D89C97-EBDD-45FB-ABFB-047BC17281DA}"/>
            </a:ext>
          </a:extLst>
        </xdr:cNvPr>
        <xdr:cNvSpPr txBox="1"/>
      </xdr:nvSpPr>
      <xdr:spPr>
        <a:xfrm>
          <a:off x="18421427"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4D9C91B0-4360-4FF8-8167-C3FDC287F15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A74DCD3B-48C2-4600-8CCC-2AF0DC31CE8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C5D7F94A-2C67-4F00-AE92-41071F14784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FE93921-04AD-4718-BD05-CE713C3C57F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9D6ADB80-8871-4F24-9281-E06F0FE13E3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1C3DEEA-67D5-4FE1-AA30-E320A50C830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1F56823E-D44D-47CE-B28C-4E95FFB9270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E477E4F2-40BC-4459-9C34-E272CE95AFF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DA9A8A5E-98CC-4091-876F-363B39B2FEE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8C3EDCDB-AFDA-4F7D-9F39-9C6A48C5802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57300E9B-92B2-4829-9E20-BA2FE752416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80D6BF3D-EE10-409C-B438-C3EDCE12082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2523B983-6B63-4193-A9F6-3E786BF54B6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A417AA0F-95B3-42CE-A4D4-6371A1AE270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0DF19A26-B221-4162-90B5-0AFFCB5FFE6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E0F3FEE9-415F-4FDF-A9B9-FD3474C9FE3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E85466ED-ACB4-4D4E-8EE8-C50BC21C4CF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21EFCC52-3B77-41BF-A0ED-0FB2AF5E397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36B0C7E1-0904-44D0-8DB2-6D2A76C65D9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152F9769-5A30-400E-967D-51D9E1C628F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A4EC3BDC-9225-4050-ADB5-46FA0D6B6A1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E4ADE470-B46D-457F-B4AD-861ED303DC5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85DD80FF-8806-42C4-BDB6-F2DAE24CEC0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6561758B-BF7D-46E5-82E7-9F3037DB657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7CCDE373-B578-4A10-A26D-2270AB12330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E68A98B0-CC1C-4051-A32A-613274E992EF}"/>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0806905D-4544-4AAF-B0BB-DC13B934030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B5AA5CB0-29B3-4B3F-A82C-968952CE8C9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a:extLst>
            <a:ext uri="{FF2B5EF4-FFF2-40B4-BE49-F238E27FC236}">
              <a16:creationId xmlns:a16="http://schemas.microsoft.com/office/drawing/2014/main" id="{F3FE3753-A0ED-45D9-9ECD-8E6A278648AC}"/>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a:extLst>
            <a:ext uri="{FF2B5EF4-FFF2-40B4-BE49-F238E27FC236}">
              <a16:creationId xmlns:a16="http://schemas.microsoft.com/office/drawing/2014/main" id="{FBA2DB00-262F-437B-83BA-18540439BFD9}"/>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752" name="【児童館】&#10;有形固定資産減価償却率平均値テキスト">
          <a:extLst>
            <a:ext uri="{FF2B5EF4-FFF2-40B4-BE49-F238E27FC236}">
              <a16:creationId xmlns:a16="http://schemas.microsoft.com/office/drawing/2014/main" id="{990F5878-1C90-41C5-9E80-F91D34B3EA1D}"/>
            </a:ext>
          </a:extLst>
        </xdr:cNvPr>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a:extLst>
            <a:ext uri="{FF2B5EF4-FFF2-40B4-BE49-F238E27FC236}">
              <a16:creationId xmlns:a16="http://schemas.microsoft.com/office/drawing/2014/main" id="{5321CF8B-5FDA-45BE-9A7A-E76937BDCD50}"/>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a:extLst>
            <a:ext uri="{FF2B5EF4-FFF2-40B4-BE49-F238E27FC236}">
              <a16:creationId xmlns:a16="http://schemas.microsoft.com/office/drawing/2014/main" id="{C547B6A0-59D1-4537-B32B-053071D24FAF}"/>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a:extLst>
            <a:ext uri="{FF2B5EF4-FFF2-40B4-BE49-F238E27FC236}">
              <a16:creationId xmlns:a16="http://schemas.microsoft.com/office/drawing/2014/main" id="{0A9DCFFD-F77F-4CA2-9CDB-0BC69B859EE2}"/>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756" name="フローチャート: 判断 755">
          <a:extLst>
            <a:ext uri="{FF2B5EF4-FFF2-40B4-BE49-F238E27FC236}">
              <a16:creationId xmlns:a16="http://schemas.microsoft.com/office/drawing/2014/main" id="{0DB6EE8E-86EC-4CBB-AD06-78829DF29D61}"/>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757" name="フローチャート: 判断 756">
          <a:extLst>
            <a:ext uri="{FF2B5EF4-FFF2-40B4-BE49-F238E27FC236}">
              <a16:creationId xmlns:a16="http://schemas.microsoft.com/office/drawing/2014/main" id="{53439DDE-B8F0-46C9-906F-FB85A1D6D7D8}"/>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5AAA4627-0905-4561-85F2-83FE7BD8AA6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EC6C1A67-796E-4385-9706-76266F6FF34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5BE92671-C000-4274-9FF6-2BBA8B38288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1A7E3F6-69E5-409A-BBD3-8C3E160CE05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87BFABCE-0392-4CFC-A36D-4E292F4D723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59145</xdr:rowOff>
    </xdr:from>
    <xdr:to>
      <xdr:col>81</xdr:col>
      <xdr:colOff>101600</xdr:colOff>
      <xdr:row>86</xdr:row>
      <xdr:rowOff>160745</xdr:rowOff>
    </xdr:to>
    <xdr:sp macro="" textlink="">
      <xdr:nvSpPr>
        <xdr:cNvPr id="763" name="楕円 762">
          <a:extLst>
            <a:ext uri="{FF2B5EF4-FFF2-40B4-BE49-F238E27FC236}">
              <a16:creationId xmlns:a16="http://schemas.microsoft.com/office/drawing/2014/main" id="{15C97FFF-A3A2-4AD0-BF69-056A4FD189BE}"/>
            </a:ext>
          </a:extLst>
        </xdr:cNvPr>
        <xdr:cNvSpPr/>
      </xdr:nvSpPr>
      <xdr:spPr>
        <a:xfrm>
          <a:off x="154305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50981</xdr:rowOff>
    </xdr:from>
    <xdr:to>
      <xdr:col>76</xdr:col>
      <xdr:colOff>165100</xdr:colOff>
      <xdr:row>86</xdr:row>
      <xdr:rowOff>152581</xdr:rowOff>
    </xdr:to>
    <xdr:sp macro="" textlink="">
      <xdr:nvSpPr>
        <xdr:cNvPr id="764" name="楕円 763">
          <a:extLst>
            <a:ext uri="{FF2B5EF4-FFF2-40B4-BE49-F238E27FC236}">
              <a16:creationId xmlns:a16="http://schemas.microsoft.com/office/drawing/2014/main" id="{D8695DAE-B4D4-47FE-9CCB-161D47220285}"/>
            </a:ext>
          </a:extLst>
        </xdr:cNvPr>
        <xdr:cNvSpPr/>
      </xdr:nvSpPr>
      <xdr:spPr>
        <a:xfrm>
          <a:off x="14541500" y="147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101781</xdr:rowOff>
    </xdr:from>
    <xdr:to>
      <xdr:col>81</xdr:col>
      <xdr:colOff>50800</xdr:colOff>
      <xdr:row>86</xdr:row>
      <xdr:rowOff>109945</xdr:rowOff>
    </xdr:to>
    <xdr:cxnSp macro="">
      <xdr:nvCxnSpPr>
        <xdr:cNvPr id="765" name="直線コネクタ 764">
          <a:extLst>
            <a:ext uri="{FF2B5EF4-FFF2-40B4-BE49-F238E27FC236}">
              <a16:creationId xmlns:a16="http://schemas.microsoft.com/office/drawing/2014/main" id="{545F0775-12A0-4D15-9218-5852A9AA6D3A}"/>
            </a:ext>
          </a:extLst>
        </xdr:cNvPr>
        <xdr:cNvCxnSpPr/>
      </xdr:nvCxnSpPr>
      <xdr:spPr>
        <a:xfrm>
          <a:off x="14592300" y="14846481"/>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42818</xdr:rowOff>
    </xdr:from>
    <xdr:to>
      <xdr:col>72</xdr:col>
      <xdr:colOff>38100</xdr:colOff>
      <xdr:row>86</xdr:row>
      <xdr:rowOff>144418</xdr:rowOff>
    </xdr:to>
    <xdr:sp macro="" textlink="">
      <xdr:nvSpPr>
        <xdr:cNvPr id="766" name="楕円 765">
          <a:extLst>
            <a:ext uri="{FF2B5EF4-FFF2-40B4-BE49-F238E27FC236}">
              <a16:creationId xmlns:a16="http://schemas.microsoft.com/office/drawing/2014/main" id="{4D9A2C1C-F3FB-4040-9FFE-DDEE27512727}"/>
            </a:ext>
          </a:extLst>
        </xdr:cNvPr>
        <xdr:cNvSpPr/>
      </xdr:nvSpPr>
      <xdr:spPr>
        <a:xfrm>
          <a:off x="13652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93618</xdr:rowOff>
    </xdr:from>
    <xdr:to>
      <xdr:col>76</xdr:col>
      <xdr:colOff>114300</xdr:colOff>
      <xdr:row>86</xdr:row>
      <xdr:rowOff>101781</xdr:rowOff>
    </xdr:to>
    <xdr:cxnSp macro="">
      <xdr:nvCxnSpPr>
        <xdr:cNvPr id="767" name="直線コネクタ 766">
          <a:extLst>
            <a:ext uri="{FF2B5EF4-FFF2-40B4-BE49-F238E27FC236}">
              <a16:creationId xmlns:a16="http://schemas.microsoft.com/office/drawing/2014/main" id="{F90E9800-5EA9-4D61-8621-8C5D5F940EDB}"/>
            </a:ext>
          </a:extLst>
        </xdr:cNvPr>
        <xdr:cNvCxnSpPr/>
      </xdr:nvCxnSpPr>
      <xdr:spPr>
        <a:xfrm>
          <a:off x="13703300" y="14838318"/>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34652</xdr:rowOff>
    </xdr:from>
    <xdr:to>
      <xdr:col>67</xdr:col>
      <xdr:colOff>101600</xdr:colOff>
      <xdr:row>86</xdr:row>
      <xdr:rowOff>136252</xdr:rowOff>
    </xdr:to>
    <xdr:sp macro="" textlink="">
      <xdr:nvSpPr>
        <xdr:cNvPr id="768" name="楕円 767">
          <a:extLst>
            <a:ext uri="{FF2B5EF4-FFF2-40B4-BE49-F238E27FC236}">
              <a16:creationId xmlns:a16="http://schemas.microsoft.com/office/drawing/2014/main" id="{2B231C55-9A53-4FF3-B284-F8E46F3EBCDB}"/>
            </a:ext>
          </a:extLst>
        </xdr:cNvPr>
        <xdr:cNvSpPr/>
      </xdr:nvSpPr>
      <xdr:spPr>
        <a:xfrm>
          <a:off x="12763500" y="1477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85452</xdr:rowOff>
    </xdr:from>
    <xdr:to>
      <xdr:col>71</xdr:col>
      <xdr:colOff>177800</xdr:colOff>
      <xdr:row>86</xdr:row>
      <xdr:rowOff>93618</xdr:rowOff>
    </xdr:to>
    <xdr:cxnSp macro="">
      <xdr:nvCxnSpPr>
        <xdr:cNvPr id="769" name="直線コネクタ 768">
          <a:extLst>
            <a:ext uri="{FF2B5EF4-FFF2-40B4-BE49-F238E27FC236}">
              <a16:creationId xmlns:a16="http://schemas.microsoft.com/office/drawing/2014/main" id="{DD747D7D-C838-4371-B897-EBA0225952E4}"/>
            </a:ext>
          </a:extLst>
        </xdr:cNvPr>
        <xdr:cNvCxnSpPr/>
      </xdr:nvCxnSpPr>
      <xdr:spPr>
        <a:xfrm>
          <a:off x="12814300" y="1483015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0" name="n_1aveValue【児童館】&#10;有形固定資産減価償却率">
          <a:extLst>
            <a:ext uri="{FF2B5EF4-FFF2-40B4-BE49-F238E27FC236}">
              <a16:creationId xmlns:a16="http://schemas.microsoft.com/office/drawing/2014/main" id="{050D2CC9-4E51-47E1-B66A-D604D924951C}"/>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771" name="n_2aveValue【児童館】&#10;有形固定資産減価償却率">
          <a:extLst>
            <a:ext uri="{FF2B5EF4-FFF2-40B4-BE49-F238E27FC236}">
              <a16:creationId xmlns:a16="http://schemas.microsoft.com/office/drawing/2014/main" id="{EC324CF2-6D32-4445-ADF1-78793F95A551}"/>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772" name="n_3aveValue【児童館】&#10;有形固定資産減価償却率">
          <a:extLst>
            <a:ext uri="{FF2B5EF4-FFF2-40B4-BE49-F238E27FC236}">
              <a16:creationId xmlns:a16="http://schemas.microsoft.com/office/drawing/2014/main" id="{21590B23-FA79-49D8-AA4A-A4EAE48E933D}"/>
            </a:ext>
          </a:extLst>
        </xdr:cNvPr>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773" name="n_4aveValue【児童館】&#10;有形固定資産減価償却率">
          <a:extLst>
            <a:ext uri="{FF2B5EF4-FFF2-40B4-BE49-F238E27FC236}">
              <a16:creationId xmlns:a16="http://schemas.microsoft.com/office/drawing/2014/main" id="{8EC0C471-A9DD-4C18-8B2B-A0C5EB8FB99A}"/>
            </a:ext>
          </a:extLst>
        </xdr:cNvPr>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151872</xdr:rowOff>
    </xdr:from>
    <xdr:ext cx="405111" cy="259045"/>
    <xdr:sp macro="" textlink="">
      <xdr:nvSpPr>
        <xdr:cNvPr id="774" name="n_1mainValue【児童館】&#10;有形固定資産減価償却率">
          <a:extLst>
            <a:ext uri="{FF2B5EF4-FFF2-40B4-BE49-F238E27FC236}">
              <a16:creationId xmlns:a16="http://schemas.microsoft.com/office/drawing/2014/main" id="{C9B05A42-306A-4752-845C-6936B765B6C0}"/>
            </a:ext>
          </a:extLst>
        </xdr:cNvPr>
        <xdr:cNvSpPr txBox="1"/>
      </xdr:nvSpPr>
      <xdr:spPr>
        <a:xfrm>
          <a:off x="15266044" y="1489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143708</xdr:rowOff>
    </xdr:from>
    <xdr:ext cx="405111" cy="259045"/>
    <xdr:sp macro="" textlink="">
      <xdr:nvSpPr>
        <xdr:cNvPr id="775" name="n_2mainValue【児童館】&#10;有形固定資産減価償却率">
          <a:extLst>
            <a:ext uri="{FF2B5EF4-FFF2-40B4-BE49-F238E27FC236}">
              <a16:creationId xmlns:a16="http://schemas.microsoft.com/office/drawing/2014/main" id="{271B5E40-3EE2-4208-8CD8-B47CD768F2BC}"/>
            </a:ext>
          </a:extLst>
        </xdr:cNvPr>
        <xdr:cNvSpPr txBox="1"/>
      </xdr:nvSpPr>
      <xdr:spPr>
        <a:xfrm>
          <a:off x="14389744" y="1488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135545</xdr:rowOff>
    </xdr:from>
    <xdr:ext cx="405111" cy="259045"/>
    <xdr:sp macro="" textlink="">
      <xdr:nvSpPr>
        <xdr:cNvPr id="776" name="n_3mainValue【児童館】&#10;有形固定資産減価償却率">
          <a:extLst>
            <a:ext uri="{FF2B5EF4-FFF2-40B4-BE49-F238E27FC236}">
              <a16:creationId xmlns:a16="http://schemas.microsoft.com/office/drawing/2014/main" id="{D5CE457F-F5E7-4E5E-8FC6-3ADB2D689D4D}"/>
            </a:ext>
          </a:extLst>
        </xdr:cNvPr>
        <xdr:cNvSpPr txBox="1"/>
      </xdr:nvSpPr>
      <xdr:spPr>
        <a:xfrm>
          <a:off x="13500744" y="1488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127379</xdr:rowOff>
    </xdr:from>
    <xdr:ext cx="405111" cy="259045"/>
    <xdr:sp macro="" textlink="">
      <xdr:nvSpPr>
        <xdr:cNvPr id="777" name="n_4mainValue【児童館】&#10;有形固定資産減価償却率">
          <a:extLst>
            <a:ext uri="{FF2B5EF4-FFF2-40B4-BE49-F238E27FC236}">
              <a16:creationId xmlns:a16="http://schemas.microsoft.com/office/drawing/2014/main" id="{33402790-DE74-466B-9C15-C172B26E1235}"/>
            </a:ext>
          </a:extLst>
        </xdr:cNvPr>
        <xdr:cNvSpPr txBox="1"/>
      </xdr:nvSpPr>
      <xdr:spPr>
        <a:xfrm>
          <a:off x="12611744" y="1487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FB302AE4-D18E-40AE-A1E3-5EE4A8BC4E6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DA7BD021-855A-4AD1-A392-9ABC4736843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EEC9EC32-3D12-48C0-9207-742777051FF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95DB8465-1316-41CB-8234-3633B61A173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C85C3313-BC56-4CF9-8A22-A06FB0CD7AB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FD5B7825-BEDB-4E0D-BC28-983A7EED64A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70E3352F-D010-4865-A75F-F9A15FC61E6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26421322-2CED-495D-8F13-2B487C2E57C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81A8C38D-BAAE-4C3C-A830-C43744D6C94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2BCA5CC4-1436-4B7E-B97E-09AC49E276E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a:extLst>
            <a:ext uri="{FF2B5EF4-FFF2-40B4-BE49-F238E27FC236}">
              <a16:creationId xmlns:a16="http://schemas.microsoft.com/office/drawing/2014/main" id="{4C283420-D224-491B-BF9F-C9333EE1E10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a:extLst>
            <a:ext uri="{FF2B5EF4-FFF2-40B4-BE49-F238E27FC236}">
              <a16:creationId xmlns:a16="http://schemas.microsoft.com/office/drawing/2014/main" id="{3BBAE47C-A474-4141-832A-E5F0ACD3474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a:extLst>
            <a:ext uri="{FF2B5EF4-FFF2-40B4-BE49-F238E27FC236}">
              <a16:creationId xmlns:a16="http://schemas.microsoft.com/office/drawing/2014/main" id="{ED0908F3-EF52-4AD0-BE14-F543411A46D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a:extLst>
            <a:ext uri="{FF2B5EF4-FFF2-40B4-BE49-F238E27FC236}">
              <a16:creationId xmlns:a16="http://schemas.microsoft.com/office/drawing/2014/main" id="{79E2A7D6-6647-4DB5-8C2B-D7631D28F9A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DDDBAFAD-EE69-411B-BF70-E095618D6CC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32B486EB-BF44-425B-A998-2221DCF3491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a:extLst>
            <a:ext uri="{FF2B5EF4-FFF2-40B4-BE49-F238E27FC236}">
              <a16:creationId xmlns:a16="http://schemas.microsoft.com/office/drawing/2014/main" id="{A7B3C0B4-9B10-46DB-82C3-AD812153A4E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a:extLst>
            <a:ext uri="{FF2B5EF4-FFF2-40B4-BE49-F238E27FC236}">
              <a16:creationId xmlns:a16="http://schemas.microsoft.com/office/drawing/2014/main" id="{C4EE56D2-E572-465E-A787-F078B50E08E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a:extLst>
            <a:ext uri="{FF2B5EF4-FFF2-40B4-BE49-F238E27FC236}">
              <a16:creationId xmlns:a16="http://schemas.microsoft.com/office/drawing/2014/main" id="{D9B29C3B-4562-408A-88AB-10A0B76DBA5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a:extLst>
            <a:ext uri="{FF2B5EF4-FFF2-40B4-BE49-F238E27FC236}">
              <a16:creationId xmlns:a16="http://schemas.microsoft.com/office/drawing/2014/main" id="{C5205C30-795F-402C-8B10-24DB6EF94A0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1BE3F0BE-56CB-4C9D-8A3C-A56969CC3C0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9CFE2665-7673-409A-9A56-EB7E4B5AE8B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a:extLst>
            <a:ext uri="{FF2B5EF4-FFF2-40B4-BE49-F238E27FC236}">
              <a16:creationId xmlns:a16="http://schemas.microsoft.com/office/drawing/2014/main" id="{5E24FB93-C672-4FDB-90BA-E1FFF0EE78D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1" name="直線コネクタ 800">
          <a:extLst>
            <a:ext uri="{FF2B5EF4-FFF2-40B4-BE49-F238E27FC236}">
              <a16:creationId xmlns:a16="http://schemas.microsoft.com/office/drawing/2014/main" id="{8339FBE5-1246-4C66-8B93-90041F08A60C}"/>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2" name="【児童館】&#10;一人当たり面積最小値テキスト">
          <a:extLst>
            <a:ext uri="{FF2B5EF4-FFF2-40B4-BE49-F238E27FC236}">
              <a16:creationId xmlns:a16="http://schemas.microsoft.com/office/drawing/2014/main" id="{BCB16920-A56D-4B11-81FF-FF20451358A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3" name="直線コネクタ 802">
          <a:extLst>
            <a:ext uri="{FF2B5EF4-FFF2-40B4-BE49-F238E27FC236}">
              <a16:creationId xmlns:a16="http://schemas.microsoft.com/office/drawing/2014/main" id="{5CB8A187-5C65-4E64-9A38-5A38AE4657EE}"/>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4" name="【児童館】&#10;一人当たり面積最大値テキスト">
          <a:extLst>
            <a:ext uri="{FF2B5EF4-FFF2-40B4-BE49-F238E27FC236}">
              <a16:creationId xmlns:a16="http://schemas.microsoft.com/office/drawing/2014/main" id="{72EC4F10-D19B-402C-AA45-FDA7ABE5ED41}"/>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5" name="直線コネクタ 804">
          <a:extLst>
            <a:ext uri="{FF2B5EF4-FFF2-40B4-BE49-F238E27FC236}">
              <a16:creationId xmlns:a16="http://schemas.microsoft.com/office/drawing/2014/main" id="{E9D27EC6-FBE3-4AF3-B79F-5C5B2E90F1B2}"/>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806" name="【児童館】&#10;一人当たり面積平均値テキスト">
          <a:extLst>
            <a:ext uri="{FF2B5EF4-FFF2-40B4-BE49-F238E27FC236}">
              <a16:creationId xmlns:a16="http://schemas.microsoft.com/office/drawing/2014/main" id="{F2FB82B4-7115-4F26-B5F7-A4A8368291DE}"/>
            </a:ext>
          </a:extLst>
        </xdr:cNvPr>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07" name="フローチャート: 判断 806">
          <a:extLst>
            <a:ext uri="{FF2B5EF4-FFF2-40B4-BE49-F238E27FC236}">
              <a16:creationId xmlns:a16="http://schemas.microsoft.com/office/drawing/2014/main" id="{7F407702-5204-4D31-9E9E-19645480DFD9}"/>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08" name="フローチャート: 判断 807">
          <a:extLst>
            <a:ext uri="{FF2B5EF4-FFF2-40B4-BE49-F238E27FC236}">
              <a16:creationId xmlns:a16="http://schemas.microsoft.com/office/drawing/2014/main" id="{7F0571F0-AA45-4393-A6D7-469391F53954}"/>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09" name="フローチャート: 判断 808">
          <a:extLst>
            <a:ext uri="{FF2B5EF4-FFF2-40B4-BE49-F238E27FC236}">
              <a16:creationId xmlns:a16="http://schemas.microsoft.com/office/drawing/2014/main" id="{4B086B18-124A-4DF4-9048-78BD6CB9C505}"/>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0" name="フローチャート: 判断 809">
          <a:extLst>
            <a:ext uri="{FF2B5EF4-FFF2-40B4-BE49-F238E27FC236}">
              <a16:creationId xmlns:a16="http://schemas.microsoft.com/office/drawing/2014/main" id="{C85EB8FF-D3A1-456C-A6C2-050ADD5FFF76}"/>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1" name="フローチャート: 判断 810">
          <a:extLst>
            <a:ext uri="{FF2B5EF4-FFF2-40B4-BE49-F238E27FC236}">
              <a16:creationId xmlns:a16="http://schemas.microsoft.com/office/drawing/2014/main" id="{891629CC-2E2D-4DB2-9FAE-F08B8DB72CF8}"/>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D6711936-E474-4265-AC04-08BEBCA6DBC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BDF6E54F-6F9E-4094-9C12-89520007B18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D69ADEE2-B917-472F-B216-13FC129E50F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3C8DB6BA-5732-4B02-B47A-1956E2585A2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2CFACD41-99EA-401B-9414-429E1254FE3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2539</xdr:rowOff>
    </xdr:from>
    <xdr:to>
      <xdr:col>112</xdr:col>
      <xdr:colOff>38100</xdr:colOff>
      <xdr:row>86</xdr:row>
      <xdr:rowOff>104139</xdr:rowOff>
    </xdr:to>
    <xdr:sp macro="" textlink="">
      <xdr:nvSpPr>
        <xdr:cNvPr id="817" name="楕円 816">
          <a:extLst>
            <a:ext uri="{FF2B5EF4-FFF2-40B4-BE49-F238E27FC236}">
              <a16:creationId xmlns:a16="http://schemas.microsoft.com/office/drawing/2014/main" id="{9FA2E296-8C16-4DC7-B63D-A722F0A73596}"/>
            </a:ext>
          </a:extLst>
        </xdr:cNvPr>
        <xdr:cNvSpPr/>
      </xdr:nvSpPr>
      <xdr:spPr>
        <a:xfrm>
          <a:off x="21272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2539</xdr:rowOff>
    </xdr:from>
    <xdr:to>
      <xdr:col>107</xdr:col>
      <xdr:colOff>101600</xdr:colOff>
      <xdr:row>86</xdr:row>
      <xdr:rowOff>104139</xdr:rowOff>
    </xdr:to>
    <xdr:sp macro="" textlink="">
      <xdr:nvSpPr>
        <xdr:cNvPr id="818" name="楕円 817">
          <a:extLst>
            <a:ext uri="{FF2B5EF4-FFF2-40B4-BE49-F238E27FC236}">
              <a16:creationId xmlns:a16="http://schemas.microsoft.com/office/drawing/2014/main" id="{37EB5431-6474-427A-9CB2-C4B5757AB6CB}"/>
            </a:ext>
          </a:extLst>
        </xdr:cNvPr>
        <xdr:cNvSpPr/>
      </xdr:nvSpPr>
      <xdr:spPr>
        <a:xfrm>
          <a:off x="20383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53339</xdr:rowOff>
    </xdr:from>
    <xdr:to>
      <xdr:col>111</xdr:col>
      <xdr:colOff>177800</xdr:colOff>
      <xdr:row>86</xdr:row>
      <xdr:rowOff>53339</xdr:rowOff>
    </xdr:to>
    <xdr:cxnSp macro="">
      <xdr:nvCxnSpPr>
        <xdr:cNvPr id="819" name="直線コネクタ 818">
          <a:extLst>
            <a:ext uri="{FF2B5EF4-FFF2-40B4-BE49-F238E27FC236}">
              <a16:creationId xmlns:a16="http://schemas.microsoft.com/office/drawing/2014/main" id="{5E6049B9-071C-4294-A7BD-0BD391A7BE7F}"/>
            </a:ext>
          </a:extLst>
        </xdr:cNvPr>
        <xdr:cNvCxnSpPr/>
      </xdr:nvCxnSpPr>
      <xdr:spPr>
        <a:xfrm>
          <a:off x="20434300" y="14798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2539</xdr:rowOff>
    </xdr:from>
    <xdr:to>
      <xdr:col>102</xdr:col>
      <xdr:colOff>165100</xdr:colOff>
      <xdr:row>86</xdr:row>
      <xdr:rowOff>104139</xdr:rowOff>
    </xdr:to>
    <xdr:sp macro="" textlink="">
      <xdr:nvSpPr>
        <xdr:cNvPr id="820" name="楕円 819">
          <a:extLst>
            <a:ext uri="{FF2B5EF4-FFF2-40B4-BE49-F238E27FC236}">
              <a16:creationId xmlns:a16="http://schemas.microsoft.com/office/drawing/2014/main" id="{CCA66015-D219-4C9E-A9DD-64606E4471C9}"/>
            </a:ext>
          </a:extLst>
        </xdr:cNvPr>
        <xdr:cNvSpPr/>
      </xdr:nvSpPr>
      <xdr:spPr>
        <a:xfrm>
          <a:off x="19494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53339</xdr:rowOff>
    </xdr:from>
    <xdr:to>
      <xdr:col>107</xdr:col>
      <xdr:colOff>50800</xdr:colOff>
      <xdr:row>86</xdr:row>
      <xdr:rowOff>53339</xdr:rowOff>
    </xdr:to>
    <xdr:cxnSp macro="">
      <xdr:nvCxnSpPr>
        <xdr:cNvPr id="821" name="直線コネクタ 820">
          <a:extLst>
            <a:ext uri="{FF2B5EF4-FFF2-40B4-BE49-F238E27FC236}">
              <a16:creationId xmlns:a16="http://schemas.microsoft.com/office/drawing/2014/main" id="{BFEA76E8-47CD-4B93-B738-092C66D268AA}"/>
            </a:ext>
          </a:extLst>
        </xdr:cNvPr>
        <xdr:cNvCxnSpPr/>
      </xdr:nvCxnSpPr>
      <xdr:spPr>
        <a:xfrm>
          <a:off x="19545300" y="14798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2539</xdr:rowOff>
    </xdr:from>
    <xdr:to>
      <xdr:col>98</xdr:col>
      <xdr:colOff>38100</xdr:colOff>
      <xdr:row>86</xdr:row>
      <xdr:rowOff>104139</xdr:rowOff>
    </xdr:to>
    <xdr:sp macro="" textlink="">
      <xdr:nvSpPr>
        <xdr:cNvPr id="822" name="楕円 821">
          <a:extLst>
            <a:ext uri="{FF2B5EF4-FFF2-40B4-BE49-F238E27FC236}">
              <a16:creationId xmlns:a16="http://schemas.microsoft.com/office/drawing/2014/main" id="{AB8809E0-0C15-48D4-88E8-EE4C4E75FBF4}"/>
            </a:ext>
          </a:extLst>
        </xdr:cNvPr>
        <xdr:cNvSpPr/>
      </xdr:nvSpPr>
      <xdr:spPr>
        <a:xfrm>
          <a:off x="18605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53339</xdr:rowOff>
    </xdr:from>
    <xdr:to>
      <xdr:col>102</xdr:col>
      <xdr:colOff>114300</xdr:colOff>
      <xdr:row>86</xdr:row>
      <xdr:rowOff>53339</xdr:rowOff>
    </xdr:to>
    <xdr:cxnSp macro="">
      <xdr:nvCxnSpPr>
        <xdr:cNvPr id="823" name="直線コネクタ 822">
          <a:extLst>
            <a:ext uri="{FF2B5EF4-FFF2-40B4-BE49-F238E27FC236}">
              <a16:creationId xmlns:a16="http://schemas.microsoft.com/office/drawing/2014/main" id="{6DFA4300-967D-45ED-8F97-024D14952F20}"/>
            </a:ext>
          </a:extLst>
        </xdr:cNvPr>
        <xdr:cNvCxnSpPr/>
      </xdr:nvCxnSpPr>
      <xdr:spPr>
        <a:xfrm>
          <a:off x="18656300" y="14798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24" name="n_1aveValue【児童館】&#10;一人当たり面積">
          <a:extLst>
            <a:ext uri="{FF2B5EF4-FFF2-40B4-BE49-F238E27FC236}">
              <a16:creationId xmlns:a16="http://schemas.microsoft.com/office/drawing/2014/main" id="{FF5A3496-6947-41DC-B0BD-FF25D6F023CA}"/>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25" name="n_2aveValue【児童館】&#10;一人当たり面積">
          <a:extLst>
            <a:ext uri="{FF2B5EF4-FFF2-40B4-BE49-F238E27FC236}">
              <a16:creationId xmlns:a16="http://schemas.microsoft.com/office/drawing/2014/main" id="{AB8F68FD-5DB3-49AF-859F-81CF67C54046}"/>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26" name="n_3aveValue【児童館】&#10;一人当たり面積">
          <a:extLst>
            <a:ext uri="{FF2B5EF4-FFF2-40B4-BE49-F238E27FC236}">
              <a16:creationId xmlns:a16="http://schemas.microsoft.com/office/drawing/2014/main" id="{1B8A5E8F-3DCE-4203-8827-C451F833E6E6}"/>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27" name="n_4aveValue【児童館】&#10;一人当たり面積">
          <a:extLst>
            <a:ext uri="{FF2B5EF4-FFF2-40B4-BE49-F238E27FC236}">
              <a16:creationId xmlns:a16="http://schemas.microsoft.com/office/drawing/2014/main" id="{D5EF23E9-EB86-4624-936D-7B3356263D82}"/>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95266</xdr:rowOff>
    </xdr:from>
    <xdr:ext cx="469744" cy="259045"/>
    <xdr:sp macro="" textlink="">
      <xdr:nvSpPr>
        <xdr:cNvPr id="828" name="n_1mainValue【児童館】&#10;一人当たり面積">
          <a:extLst>
            <a:ext uri="{FF2B5EF4-FFF2-40B4-BE49-F238E27FC236}">
              <a16:creationId xmlns:a16="http://schemas.microsoft.com/office/drawing/2014/main" id="{7EFC72D5-2D42-443B-95E1-722E5E01F95B}"/>
            </a:ext>
          </a:extLst>
        </xdr:cNvPr>
        <xdr:cNvSpPr txBox="1"/>
      </xdr:nvSpPr>
      <xdr:spPr>
        <a:xfrm>
          <a:off x="210757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95266</xdr:rowOff>
    </xdr:from>
    <xdr:ext cx="469744" cy="259045"/>
    <xdr:sp macro="" textlink="">
      <xdr:nvSpPr>
        <xdr:cNvPr id="829" name="n_2mainValue【児童館】&#10;一人当たり面積">
          <a:extLst>
            <a:ext uri="{FF2B5EF4-FFF2-40B4-BE49-F238E27FC236}">
              <a16:creationId xmlns:a16="http://schemas.microsoft.com/office/drawing/2014/main" id="{C3CCE961-EC1E-4A44-BCAB-D3A9734A06C9}"/>
            </a:ext>
          </a:extLst>
        </xdr:cNvPr>
        <xdr:cNvSpPr txBox="1"/>
      </xdr:nvSpPr>
      <xdr:spPr>
        <a:xfrm>
          <a:off x="20199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95266</xdr:rowOff>
    </xdr:from>
    <xdr:ext cx="469744" cy="259045"/>
    <xdr:sp macro="" textlink="">
      <xdr:nvSpPr>
        <xdr:cNvPr id="830" name="n_3mainValue【児童館】&#10;一人当たり面積">
          <a:extLst>
            <a:ext uri="{FF2B5EF4-FFF2-40B4-BE49-F238E27FC236}">
              <a16:creationId xmlns:a16="http://schemas.microsoft.com/office/drawing/2014/main" id="{B5E2792F-4DD0-431E-BA5E-A231F11766CF}"/>
            </a:ext>
          </a:extLst>
        </xdr:cNvPr>
        <xdr:cNvSpPr txBox="1"/>
      </xdr:nvSpPr>
      <xdr:spPr>
        <a:xfrm>
          <a:off x="19310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95266</xdr:rowOff>
    </xdr:from>
    <xdr:ext cx="469744" cy="259045"/>
    <xdr:sp macro="" textlink="">
      <xdr:nvSpPr>
        <xdr:cNvPr id="831" name="n_4mainValue【児童館】&#10;一人当たり面積">
          <a:extLst>
            <a:ext uri="{FF2B5EF4-FFF2-40B4-BE49-F238E27FC236}">
              <a16:creationId xmlns:a16="http://schemas.microsoft.com/office/drawing/2014/main" id="{FCE46B66-3C40-43A4-AEF3-360C26A2ED24}"/>
            </a:ext>
          </a:extLst>
        </xdr:cNvPr>
        <xdr:cNvSpPr txBox="1"/>
      </xdr:nvSpPr>
      <xdr:spPr>
        <a:xfrm>
          <a:off x="18421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C8BD8F2F-ECC9-428B-A30A-8C992499E32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25CA8805-40F8-46FE-B446-F2CF966B75A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D47E8798-F8E1-4370-9D10-203B9C1350B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C717997E-F642-4521-B62F-4595459FAD3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FB8ACD17-ABF9-4E11-A081-FAF107F9456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2C6755A5-D207-4306-B17B-295A115CA61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BD8C7C7C-4786-4CA1-A935-F3C62E04F0B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0352EC65-262A-43DA-9221-1D01CAC2337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3DB57AB6-D3E6-45FA-96B4-2E104B6D877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20A446C0-FCE6-4061-9D36-51B37A97F45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024B94AA-A656-4742-B645-0411C3918D1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a:extLst>
            <a:ext uri="{FF2B5EF4-FFF2-40B4-BE49-F238E27FC236}">
              <a16:creationId xmlns:a16="http://schemas.microsoft.com/office/drawing/2014/main" id="{AE0FC441-0499-4B77-AB58-ECEACC39BC7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a:extLst>
            <a:ext uri="{FF2B5EF4-FFF2-40B4-BE49-F238E27FC236}">
              <a16:creationId xmlns:a16="http://schemas.microsoft.com/office/drawing/2014/main" id="{F1124DE1-2EA6-442D-BC56-E4C88231A0B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a:extLst>
            <a:ext uri="{FF2B5EF4-FFF2-40B4-BE49-F238E27FC236}">
              <a16:creationId xmlns:a16="http://schemas.microsoft.com/office/drawing/2014/main" id="{0BC1C7EF-1DEA-4F23-88EE-3A622235831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a:extLst>
            <a:ext uri="{FF2B5EF4-FFF2-40B4-BE49-F238E27FC236}">
              <a16:creationId xmlns:a16="http://schemas.microsoft.com/office/drawing/2014/main" id="{8DBAEB84-8520-4AC9-BFEA-F2A58FB4E16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a:extLst>
            <a:ext uri="{FF2B5EF4-FFF2-40B4-BE49-F238E27FC236}">
              <a16:creationId xmlns:a16="http://schemas.microsoft.com/office/drawing/2014/main" id="{373221E5-63E4-4B1D-958D-CB6EAFCF3D9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a:extLst>
            <a:ext uri="{FF2B5EF4-FFF2-40B4-BE49-F238E27FC236}">
              <a16:creationId xmlns:a16="http://schemas.microsoft.com/office/drawing/2014/main" id="{8D546847-5A00-422F-8577-2BDA643D572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a:extLst>
            <a:ext uri="{FF2B5EF4-FFF2-40B4-BE49-F238E27FC236}">
              <a16:creationId xmlns:a16="http://schemas.microsoft.com/office/drawing/2014/main" id="{9485DBD9-8790-4619-87BF-1EC1C21E387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a:extLst>
            <a:ext uri="{FF2B5EF4-FFF2-40B4-BE49-F238E27FC236}">
              <a16:creationId xmlns:a16="http://schemas.microsoft.com/office/drawing/2014/main" id="{9F00DA3C-A1AD-4327-A3D2-572EB3A6056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a:extLst>
            <a:ext uri="{FF2B5EF4-FFF2-40B4-BE49-F238E27FC236}">
              <a16:creationId xmlns:a16="http://schemas.microsoft.com/office/drawing/2014/main" id="{36EBE0FF-8A53-437C-BA9A-758E863D50B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a:extLst>
            <a:ext uri="{FF2B5EF4-FFF2-40B4-BE49-F238E27FC236}">
              <a16:creationId xmlns:a16="http://schemas.microsoft.com/office/drawing/2014/main" id="{25CF81E4-AB63-4BF6-8B12-716BB465059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90BDA0FF-AC82-4538-85D7-4C8CCE91B7B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a:extLst>
            <a:ext uri="{FF2B5EF4-FFF2-40B4-BE49-F238E27FC236}">
              <a16:creationId xmlns:a16="http://schemas.microsoft.com/office/drawing/2014/main" id="{5DF57972-3100-4453-921C-99416985A98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AF6A7EA5-1BCC-4E99-9149-12D797C5D53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56" name="直線コネクタ 855">
          <a:extLst>
            <a:ext uri="{FF2B5EF4-FFF2-40B4-BE49-F238E27FC236}">
              <a16:creationId xmlns:a16="http://schemas.microsoft.com/office/drawing/2014/main" id="{D2AD30C6-3584-4F70-97F4-9A0056C2AE82}"/>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7" name="【公民館】&#10;有形固定資産減価償却率最小値テキスト">
          <a:extLst>
            <a:ext uri="{FF2B5EF4-FFF2-40B4-BE49-F238E27FC236}">
              <a16:creationId xmlns:a16="http://schemas.microsoft.com/office/drawing/2014/main" id="{F2BC03B7-B8CF-4C07-8BBF-4782A0D98341}"/>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8" name="直線コネクタ 857">
          <a:extLst>
            <a:ext uri="{FF2B5EF4-FFF2-40B4-BE49-F238E27FC236}">
              <a16:creationId xmlns:a16="http://schemas.microsoft.com/office/drawing/2014/main" id="{A3A6C2AF-D58D-4502-963F-B66B56385BA4}"/>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59" name="【公民館】&#10;有形固定資産減価償却率最大値テキスト">
          <a:extLst>
            <a:ext uri="{FF2B5EF4-FFF2-40B4-BE49-F238E27FC236}">
              <a16:creationId xmlns:a16="http://schemas.microsoft.com/office/drawing/2014/main" id="{BCC571EE-74D3-4B46-A805-F89BFF2F8D0F}"/>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0" name="直線コネクタ 859">
          <a:extLst>
            <a:ext uri="{FF2B5EF4-FFF2-40B4-BE49-F238E27FC236}">
              <a16:creationId xmlns:a16="http://schemas.microsoft.com/office/drawing/2014/main" id="{7F6ECCAB-160F-4B18-908C-C1820F74E9B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861" name="【公民館】&#10;有形固定資産減価償却率平均値テキスト">
          <a:extLst>
            <a:ext uri="{FF2B5EF4-FFF2-40B4-BE49-F238E27FC236}">
              <a16:creationId xmlns:a16="http://schemas.microsoft.com/office/drawing/2014/main" id="{FFEE1B0C-59CF-42B0-AD23-B97393BA70BF}"/>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2" name="フローチャート: 判断 861">
          <a:extLst>
            <a:ext uri="{FF2B5EF4-FFF2-40B4-BE49-F238E27FC236}">
              <a16:creationId xmlns:a16="http://schemas.microsoft.com/office/drawing/2014/main" id="{A4955671-01E1-4322-9071-8A0C1B3F42D6}"/>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3" name="フローチャート: 判断 862">
          <a:extLst>
            <a:ext uri="{FF2B5EF4-FFF2-40B4-BE49-F238E27FC236}">
              <a16:creationId xmlns:a16="http://schemas.microsoft.com/office/drawing/2014/main" id="{C5C03467-7253-40F7-9EEE-5DB5B5F7FC2E}"/>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64" name="フローチャート: 判断 863">
          <a:extLst>
            <a:ext uri="{FF2B5EF4-FFF2-40B4-BE49-F238E27FC236}">
              <a16:creationId xmlns:a16="http://schemas.microsoft.com/office/drawing/2014/main" id="{698CF970-FE86-4F84-9FCF-A730E9D08654}"/>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65" name="フローチャート: 判断 864">
          <a:extLst>
            <a:ext uri="{FF2B5EF4-FFF2-40B4-BE49-F238E27FC236}">
              <a16:creationId xmlns:a16="http://schemas.microsoft.com/office/drawing/2014/main" id="{2BE87BC9-DED2-4A1F-9B40-5C89D90722F4}"/>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866" name="フローチャート: 判断 865">
          <a:extLst>
            <a:ext uri="{FF2B5EF4-FFF2-40B4-BE49-F238E27FC236}">
              <a16:creationId xmlns:a16="http://schemas.microsoft.com/office/drawing/2014/main" id="{1C0BB8B3-1566-4D10-A0D5-209757B35526}"/>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10A8D4ED-8745-4C1E-A03B-5AA7E79B5F4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AC9B6F67-F8A5-4A26-B8B6-8335E64A920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4653C73B-8FE9-4E7F-9EB2-7CE6206C6E2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559F3F96-E45B-4374-9119-F9AAA003130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D447CEFE-92DE-4092-9FCC-E7985733CA8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10161</xdr:rowOff>
    </xdr:from>
    <xdr:to>
      <xdr:col>85</xdr:col>
      <xdr:colOff>177800</xdr:colOff>
      <xdr:row>105</xdr:row>
      <xdr:rowOff>111761</xdr:rowOff>
    </xdr:to>
    <xdr:sp macro="" textlink="">
      <xdr:nvSpPr>
        <xdr:cNvPr id="872" name="楕円 871">
          <a:extLst>
            <a:ext uri="{FF2B5EF4-FFF2-40B4-BE49-F238E27FC236}">
              <a16:creationId xmlns:a16="http://schemas.microsoft.com/office/drawing/2014/main" id="{DB0BE2D3-43C8-4AC2-8311-9D054761F5AC}"/>
            </a:ext>
          </a:extLst>
        </xdr:cNvPr>
        <xdr:cNvSpPr/>
      </xdr:nvSpPr>
      <xdr:spPr>
        <a:xfrm>
          <a:off x="162687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160038</xdr:rowOff>
    </xdr:from>
    <xdr:ext cx="405111" cy="259045"/>
    <xdr:sp macro="" textlink="">
      <xdr:nvSpPr>
        <xdr:cNvPr id="873" name="【公民館】&#10;有形固定資産減価償却率該当値テキスト">
          <a:extLst>
            <a:ext uri="{FF2B5EF4-FFF2-40B4-BE49-F238E27FC236}">
              <a16:creationId xmlns:a16="http://schemas.microsoft.com/office/drawing/2014/main" id="{1E60840C-2BB3-4C6F-87DD-F8C3A7656447}"/>
            </a:ext>
          </a:extLst>
        </xdr:cNvPr>
        <xdr:cNvSpPr txBox="1"/>
      </xdr:nvSpPr>
      <xdr:spPr>
        <a:xfrm>
          <a:off x="16357600"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147320</xdr:rowOff>
    </xdr:from>
    <xdr:to>
      <xdr:col>81</xdr:col>
      <xdr:colOff>101600</xdr:colOff>
      <xdr:row>105</xdr:row>
      <xdr:rowOff>77470</xdr:rowOff>
    </xdr:to>
    <xdr:sp macro="" textlink="">
      <xdr:nvSpPr>
        <xdr:cNvPr id="874" name="楕円 873">
          <a:extLst>
            <a:ext uri="{FF2B5EF4-FFF2-40B4-BE49-F238E27FC236}">
              <a16:creationId xmlns:a16="http://schemas.microsoft.com/office/drawing/2014/main" id="{EFFC11C2-67CA-4584-8228-7DD0A04D1D85}"/>
            </a:ext>
          </a:extLst>
        </xdr:cNvPr>
        <xdr:cNvSpPr/>
      </xdr:nvSpPr>
      <xdr:spPr>
        <a:xfrm>
          <a:off x="15430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26670</xdr:rowOff>
    </xdr:from>
    <xdr:to>
      <xdr:col>85</xdr:col>
      <xdr:colOff>127000</xdr:colOff>
      <xdr:row>105</xdr:row>
      <xdr:rowOff>60961</xdr:rowOff>
    </xdr:to>
    <xdr:cxnSp macro="">
      <xdr:nvCxnSpPr>
        <xdr:cNvPr id="875" name="直線コネクタ 874">
          <a:extLst>
            <a:ext uri="{FF2B5EF4-FFF2-40B4-BE49-F238E27FC236}">
              <a16:creationId xmlns:a16="http://schemas.microsoft.com/office/drawing/2014/main" id="{5549BDF3-0042-4B59-A81C-472574BE5E28}"/>
            </a:ext>
          </a:extLst>
        </xdr:cNvPr>
        <xdr:cNvCxnSpPr/>
      </xdr:nvCxnSpPr>
      <xdr:spPr>
        <a:xfrm>
          <a:off x="15481300" y="180289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128270</xdr:rowOff>
    </xdr:from>
    <xdr:to>
      <xdr:col>76</xdr:col>
      <xdr:colOff>165100</xdr:colOff>
      <xdr:row>107</xdr:row>
      <xdr:rowOff>58420</xdr:rowOff>
    </xdr:to>
    <xdr:sp macro="" textlink="">
      <xdr:nvSpPr>
        <xdr:cNvPr id="876" name="楕円 875">
          <a:extLst>
            <a:ext uri="{FF2B5EF4-FFF2-40B4-BE49-F238E27FC236}">
              <a16:creationId xmlns:a16="http://schemas.microsoft.com/office/drawing/2014/main" id="{3660F0B8-13D7-49F7-A0D8-194274509614}"/>
            </a:ext>
          </a:extLst>
        </xdr:cNvPr>
        <xdr:cNvSpPr/>
      </xdr:nvSpPr>
      <xdr:spPr>
        <a:xfrm>
          <a:off x="14541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26670</xdr:rowOff>
    </xdr:from>
    <xdr:to>
      <xdr:col>81</xdr:col>
      <xdr:colOff>50800</xdr:colOff>
      <xdr:row>107</xdr:row>
      <xdr:rowOff>7620</xdr:rowOff>
    </xdr:to>
    <xdr:cxnSp macro="">
      <xdr:nvCxnSpPr>
        <xdr:cNvPr id="877" name="直線コネクタ 876">
          <a:extLst>
            <a:ext uri="{FF2B5EF4-FFF2-40B4-BE49-F238E27FC236}">
              <a16:creationId xmlns:a16="http://schemas.microsoft.com/office/drawing/2014/main" id="{EE908790-430F-4C08-8C84-0A927C444C89}"/>
            </a:ext>
          </a:extLst>
        </xdr:cNvPr>
        <xdr:cNvCxnSpPr/>
      </xdr:nvCxnSpPr>
      <xdr:spPr>
        <a:xfrm flipV="1">
          <a:off x="14592300" y="1802892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73025</xdr:rowOff>
    </xdr:from>
    <xdr:to>
      <xdr:col>72</xdr:col>
      <xdr:colOff>38100</xdr:colOff>
      <xdr:row>107</xdr:row>
      <xdr:rowOff>3175</xdr:rowOff>
    </xdr:to>
    <xdr:sp macro="" textlink="">
      <xdr:nvSpPr>
        <xdr:cNvPr id="878" name="楕円 877">
          <a:extLst>
            <a:ext uri="{FF2B5EF4-FFF2-40B4-BE49-F238E27FC236}">
              <a16:creationId xmlns:a16="http://schemas.microsoft.com/office/drawing/2014/main" id="{845F4543-F6C0-4474-ABCD-27097A36E391}"/>
            </a:ext>
          </a:extLst>
        </xdr:cNvPr>
        <xdr:cNvSpPr/>
      </xdr:nvSpPr>
      <xdr:spPr>
        <a:xfrm>
          <a:off x="13652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123825</xdr:rowOff>
    </xdr:from>
    <xdr:to>
      <xdr:col>76</xdr:col>
      <xdr:colOff>114300</xdr:colOff>
      <xdr:row>107</xdr:row>
      <xdr:rowOff>7620</xdr:rowOff>
    </xdr:to>
    <xdr:cxnSp macro="">
      <xdr:nvCxnSpPr>
        <xdr:cNvPr id="879" name="直線コネクタ 878">
          <a:extLst>
            <a:ext uri="{FF2B5EF4-FFF2-40B4-BE49-F238E27FC236}">
              <a16:creationId xmlns:a16="http://schemas.microsoft.com/office/drawing/2014/main" id="{9F1185CD-52F3-40BA-83FB-7CB022015AA1}"/>
            </a:ext>
          </a:extLst>
        </xdr:cNvPr>
        <xdr:cNvCxnSpPr/>
      </xdr:nvCxnSpPr>
      <xdr:spPr>
        <a:xfrm>
          <a:off x="13703300" y="182975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17780</xdr:rowOff>
    </xdr:from>
    <xdr:to>
      <xdr:col>67</xdr:col>
      <xdr:colOff>101600</xdr:colOff>
      <xdr:row>106</xdr:row>
      <xdr:rowOff>119380</xdr:rowOff>
    </xdr:to>
    <xdr:sp macro="" textlink="">
      <xdr:nvSpPr>
        <xdr:cNvPr id="880" name="楕円 879">
          <a:extLst>
            <a:ext uri="{FF2B5EF4-FFF2-40B4-BE49-F238E27FC236}">
              <a16:creationId xmlns:a16="http://schemas.microsoft.com/office/drawing/2014/main" id="{CD6E6EAF-44B0-470E-AC05-906495CF9CC5}"/>
            </a:ext>
          </a:extLst>
        </xdr:cNvPr>
        <xdr:cNvSpPr/>
      </xdr:nvSpPr>
      <xdr:spPr>
        <a:xfrm>
          <a:off x="12763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68580</xdr:rowOff>
    </xdr:from>
    <xdr:to>
      <xdr:col>71</xdr:col>
      <xdr:colOff>177800</xdr:colOff>
      <xdr:row>106</xdr:row>
      <xdr:rowOff>123825</xdr:rowOff>
    </xdr:to>
    <xdr:cxnSp macro="">
      <xdr:nvCxnSpPr>
        <xdr:cNvPr id="881" name="直線コネクタ 880">
          <a:extLst>
            <a:ext uri="{FF2B5EF4-FFF2-40B4-BE49-F238E27FC236}">
              <a16:creationId xmlns:a16="http://schemas.microsoft.com/office/drawing/2014/main" id="{1FE1DAC1-D17E-4FBB-94FA-BC7035F9282E}"/>
            </a:ext>
          </a:extLst>
        </xdr:cNvPr>
        <xdr:cNvCxnSpPr/>
      </xdr:nvCxnSpPr>
      <xdr:spPr>
        <a:xfrm>
          <a:off x="12814300" y="182422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882" name="n_1aveValue【公民館】&#10;有形固定資産減価償却率">
          <a:extLst>
            <a:ext uri="{FF2B5EF4-FFF2-40B4-BE49-F238E27FC236}">
              <a16:creationId xmlns:a16="http://schemas.microsoft.com/office/drawing/2014/main" id="{588AF2B5-1936-43D9-A9E6-E1BC4CBF7C5C}"/>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883" name="n_2aveValue【公民館】&#10;有形固定資産減価償却率">
          <a:extLst>
            <a:ext uri="{FF2B5EF4-FFF2-40B4-BE49-F238E27FC236}">
              <a16:creationId xmlns:a16="http://schemas.microsoft.com/office/drawing/2014/main" id="{A5BD7402-B0FF-4F72-9A92-68F49812CA72}"/>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884" name="n_3aveValue【公民館】&#10;有形固定資産減価償却率">
          <a:extLst>
            <a:ext uri="{FF2B5EF4-FFF2-40B4-BE49-F238E27FC236}">
              <a16:creationId xmlns:a16="http://schemas.microsoft.com/office/drawing/2014/main" id="{2F93507C-6396-4954-BC8E-99B2ABE1BF80}"/>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885" name="n_4aveValue【公民館】&#10;有形固定資産減価償却率">
          <a:extLst>
            <a:ext uri="{FF2B5EF4-FFF2-40B4-BE49-F238E27FC236}">
              <a16:creationId xmlns:a16="http://schemas.microsoft.com/office/drawing/2014/main" id="{734A3A5D-27CC-46E0-ADDC-3C84582F8CB5}"/>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68597</xdr:rowOff>
    </xdr:from>
    <xdr:ext cx="405111" cy="259045"/>
    <xdr:sp macro="" textlink="">
      <xdr:nvSpPr>
        <xdr:cNvPr id="886" name="n_1mainValue【公民館】&#10;有形固定資産減価償却率">
          <a:extLst>
            <a:ext uri="{FF2B5EF4-FFF2-40B4-BE49-F238E27FC236}">
              <a16:creationId xmlns:a16="http://schemas.microsoft.com/office/drawing/2014/main" id="{6DF85751-3244-40E4-A851-F97258672562}"/>
            </a:ext>
          </a:extLst>
        </xdr:cNvPr>
        <xdr:cNvSpPr txBox="1"/>
      </xdr:nvSpPr>
      <xdr:spPr>
        <a:xfrm>
          <a:off x="152660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49547</xdr:rowOff>
    </xdr:from>
    <xdr:ext cx="405111" cy="259045"/>
    <xdr:sp macro="" textlink="">
      <xdr:nvSpPr>
        <xdr:cNvPr id="887" name="n_2mainValue【公民館】&#10;有形固定資産減価償却率">
          <a:extLst>
            <a:ext uri="{FF2B5EF4-FFF2-40B4-BE49-F238E27FC236}">
              <a16:creationId xmlns:a16="http://schemas.microsoft.com/office/drawing/2014/main" id="{8BB04110-0BD9-4D68-A4E1-9FA25BBC4A30}"/>
            </a:ext>
          </a:extLst>
        </xdr:cNvPr>
        <xdr:cNvSpPr txBox="1"/>
      </xdr:nvSpPr>
      <xdr:spPr>
        <a:xfrm>
          <a:off x="14389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165752</xdr:rowOff>
    </xdr:from>
    <xdr:ext cx="405111" cy="259045"/>
    <xdr:sp macro="" textlink="">
      <xdr:nvSpPr>
        <xdr:cNvPr id="888" name="n_3mainValue【公民館】&#10;有形固定資産減価償却率">
          <a:extLst>
            <a:ext uri="{FF2B5EF4-FFF2-40B4-BE49-F238E27FC236}">
              <a16:creationId xmlns:a16="http://schemas.microsoft.com/office/drawing/2014/main" id="{11949342-3FEC-4BC2-800C-647B2B4B6E64}"/>
            </a:ext>
          </a:extLst>
        </xdr:cNvPr>
        <xdr:cNvSpPr txBox="1"/>
      </xdr:nvSpPr>
      <xdr:spPr>
        <a:xfrm>
          <a:off x="13500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110507</xdr:rowOff>
    </xdr:from>
    <xdr:ext cx="405111" cy="259045"/>
    <xdr:sp macro="" textlink="">
      <xdr:nvSpPr>
        <xdr:cNvPr id="889" name="n_4mainValue【公民館】&#10;有形固定資産減価償却率">
          <a:extLst>
            <a:ext uri="{FF2B5EF4-FFF2-40B4-BE49-F238E27FC236}">
              <a16:creationId xmlns:a16="http://schemas.microsoft.com/office/drawing/2014/main" id="{0ED16AFC-9DF1-4E5A-B4A2-883FDBE22A21}"/>
            </a:ext>
          </a:extLst>
        </xdr:cNvPr>
        <xdr:cNvSpPr txBox="1"/>
      </xdr:nvSpPr>
      <xdr:spPr>
        <a:xfrm>
          <a:off x="1261174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D9FF9395-9F1F-4EC4-929E-4132F3904E5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B6C7423E-24E9-4FB1-95D2-D5AAEC9976C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CD559CAD-29D7-4A64-8668-026E943E5DE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311AF818-B7B6-4D7E-8004-C071640D465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97F9CC63-48FE-48F2-B6FD-B5FBEC8E508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22434760-864E-4DC9-BC1E-05B1EFE3B32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41E9723-D412-4740-B6D7-78D5430E9B7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E1D811CB-C714-4B2B-852C-A52537F8BC7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3EFF151-52EE-4076-8FBF-ED5F329C987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B5034BB3-FE96-48DC-BA93-49CAFE23F42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F7328847-4E83-42CE-A108-1FB2590A9FE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D1E40F37-5448-494B-9C8D-95640E9D2DE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CE53BF78-E86C-4DBF-8B52-7290DFFC12F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37040B3D-CD22-452D-9F29-20556E6D6EA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C1D5171D-F52C-4A6B-B5B1-9FA20A5AC50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8D064C02-93F9-404D-846F-972A06099A9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67F2D257-E6D9-40D2-BE0B-404C429C1D8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3CCB05DB-29D2-45A9-81E6-FF987CC4BC7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C9067627-FDBB-4458-965A-FCDFB9AACDF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FC133530-E90C-4384-BB0C-D6073A2522D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3F3C272E-48B4-4237-A132-467601266E1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13C05D2B-623E-4206-A770-E94949D95A7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825A104B-DF36-4733-8C28-49303670902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F150B0A0-238A-45BA-9E3D-DC53FFA1E35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6C966B93-AFFA-421E-95C1-92D5911C786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15" name="直線コネクタ 914">
          <a:extLst>
            <a:ext uri="{FF2B5EF4-FFF2-40B4-BE49-F238E27FC236}">
              <a16:creationId xmlns:a16="http://schemas.microsoft.com/office/drawing/2014/main" id="{BCB4B4DE-7D0C-479C-883B-18E87F9582D9}"/>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6" name="【公民館】&#10;一人当たり面積最小値テキスト">
          <a:extLst>
            <a:ext uri="{FF2B5EF4-FFF2-40B4-BE49-F238E27FC236}">
              <a16:creationId xmlns:a16="http://schemas.microsoft.com/office/drawing/2014/main" id="{C0A41D64-60DD-478E-AA77-299A2F513DFE}"/>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7" name="直線コネクタ 916">
          <a:extLst>
            <a:ext uri="{FF2B5EF4-FFF2-40B4-BE49-F238E27FC236}">
              <a16:creationId xmlns:a16="http://schemas.microsoft.com/office/drawing/2014/main" id="{B6CF7D5E-BB26-47AC-8BC9-DFD4A55658E3}"/>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18" name="【公民館】&#10;一人当たり面積最大値テキスト">
          <a:extLst>
            <a:ext uri="{FF2B5EF4-FFF2-40B4-BE49-F238E27FC236}">
              <a16:creationId xmlns:a16="http://schemas.microsoft.com/office/drawing/2014/main" id="{033F4941-3A5C-4678-A20E-8EEE82638888}"/>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19" name="直線コネクタ 918">
          <a:extLst>
            <a:ext uri="{FF2B5EF4-FFF2-40B4-BE49-F238E27FC236}">
              <a16:creationId xmlns:a16="http://schemas.microsoft.com/office/drawing/2014/main" id="{7B8047FC-D31C-4835-A640-D2533D75F952}"/>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920" name="【公民館】&#10;一人当たり面積平均値テキスト">
          <a:extLst>
            <a:ext uri="{FF2B5EF4-FFF2-40B4-BE49-F238E27FC236}">
              <a16:creationId xmlns:a16="http://schemas.microsoft.com/office/drawing/2014/main" id="{A4CF3E86-2714-46D5-AF95-39C04C4636DC}"/>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1" name="フローチャート: 判断 920">
          <a:extLst>
            <a:ext uri="{FF2B5EF4-FFF2-40B4-BE49-F238E27FC236}">
              <a16:creationId xmlns:a16="http://schemas.microsoft.com/office/drawing/2014/main" id="{0CC4ECDF-D68E-4003-9A0D-7622B46CBF70}"/>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2" name="フローチャート: 判断 921">
          <a:extLst>
            <a:ext uri="{FF2B5EF4-FFF2-40B4-BE49-F238E27FC236}">
              <a16:creationId xmlns:a16="http://schemas.microsoft.com/office/drawing/2014/main" id="{9BBFB50A-A93F-4346-9FDB-B80F0ACA364F}"/>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3" name="フローチャート: 判断 922">
          <a:extLst>
            <a:ext uri="{FF2B5EF4-FFF2-40B4-BE49-F238E27FC236}">
              <a16:creationId xmlns:a16="http://schemas.microsoft.com/office/drawing/2014/main" id="{C7DBE438-8D2F-4D4D-9531-A0139557A543}"/>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24" name="フローチャート: 判断 923">
          <a:extLst>
            <a:ext uri="{FF2B5EF4-FFF2-40B4-BE49-F238E27FC236}">
              <a16:creationId xmlns:a16="http://schemas.microsoft.com/office/drawing/2014/main" id="{67106BCC-1D52-4C55-B11C-01364881FDDA}"/>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925" name="フローチャート: 判断 924">
          <a:extLst>
            <a:ext uri="{FF2B5EF4-FFF2-40B4-BE49-F238E27FC236}">
              <a16:creationId xmlns:a16="http://schemas.microsoft.com/office/drawing/2014/main" id="{BF62AD93-EBFB-4CDE-9CE8-37DA94F66CDD}"/>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A975B7E3-7FF9-476B-AB16-56BBF8AFE8C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858C4ACE-1D84-4BC6-A245-CC6AB6BF7CC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75E809C2-EBA4-4BC4-BBB8-2A1EE0B7925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9FCF70B9-B7A5-47F8-9EA8-BD18977CBC0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F4183BD8-0C56-48D2-B829-9746835028D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931" name="楕円 930">
          <a:extLst>
            <a:ext uri="{FF2B5EF4-FFF2-40B4-BE49-F238E27FC236}">
              <a16:creationId xmlns:a16="http://schemas.microsoft.com/office/drawing/2014/main" id="{E1F0AC9E-DC83-49E9-9937-4E59815C6307}"/>
            </a:ext>
          </a:extLst>
        </xdr:cNvPr>
        <xdr:cNvSpPr/>
      </xdr:nvSpPr>
      <xdr:spPr>
        <a:xfrm>
          <a:off x="22110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151147</xdr:rowOff>
    </xdr:from>
    <xdr:ext cx="469744" cy="259045"/>
    <xdr:sp macro="" textlink="">
      <xdr:nvSpPr>
        <xdr:cNvPr id="932" name="【公民館】&#10;一人当たり面積該当値テキスト">
          <a:extLst>
            <a:ext uri="{FF2B5EF4-FFF2-40B4-BE49-F238E27FC236}">
              <a16:creationId xmlns:a16="http://schemas.microsoft.com/office/drawing/2014/main" id="{95142EF1-825A-49C0-8C22-3CBB6341F462}"/>
            </a:ext>
          </a:extLst>
        </xdr:cNvPr>
        <xdr:cNvSpPr txBox="1"/>
      </xdr:nvSpPr>
      <xdr:spPr>
        <a:xfrm>
          <a:off x="22199600" y="1815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121738</xdr:rowOff>
    </xdr:from>
    <xdr:to>
      <xdr:col>112</xdr:col>
      <xdr:colOff>38100</xdr:colOff>
      <xdr:row>107</xdr:row>
      <xdr:rowOff>51888</xdr:rowOff>
    </xdr:to>
    <xdr:sp macro="" textlink="">
      <xdr:nvSpPr>
        <xdr:cNvPr id="933" name="楕円 932">
          <a:extLst>
            <a:ext uri="{FF2B5EF4-FFF2-40B4-BE49-F238E27FC236}">
              <a16:creationId xmlns:a16="http://schemas.microsoft.com/office/drawing/2014/main" id="{CED5C144-7ABE-4918-BB1F-17632C82DFB4}"/>
            </a:ext>
          </a:extLst>
        </xdr:cNvPr>
        <xdr:cNvSpPr/>
      </xdr:nvSpPr>
      <xdr:spPr>
        <a:xfrm>
          <a:off x="21272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1088</xdr:rowOff>
    </xdr:from>
    <xdr:to>
      <xdr:col>116</xdr:col>
      <xdr:colOff>63500</xdr:colOff>
      <xdr:row>107</xdr:row>
      <xdr:rowOff>7620</xdr:rowOff>
    </xdr:to>
    <xdr:cxnSp macro="">
      <xdr:nvCxnSpPr>
        <xdr:cNvPr id="934" name="直線コネクタ 933">
          <a:extLst>
            <a:ext uri="{FF2B5EF4-FFF2-40B4-BE49-F238E27FC236}">
              <a16:creationId xmlns:a16="http://schemas.microsoft.com/office/drawing/2014/main" id="{F407952D-381D-4FEA-9DC4-94D5118922EB}"/>
            </a:ext>
          </a:extLst>
        </xdr:cNvPr>
        <xdr:cNvCxnSpPr/>
      </xdr:nvCxnSpPr>
      <xdr:spPr>
        <a:xfrm>
          <a:off x="21323300" y="1834623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123371</xdr:rowOff>
    </xdr:from>
    <xdr:to>
      <xdr:col>107</xdr:col>
      <xdr:colOff>101600</xdr:colOff>
      <xdr:row>107</xdr:row>
      <xdr:rowOff>53521</xdr:rowOff>
    </xdr:to>
    <xdr:sp macro="" textlink="">
      <xdr:nvSpPr>
        <xdr:cNvPr id="935" name="楕円 934">
          <a:extLst>
            <a:ext uri="{FF2B5EF4-FFF2-40B4-BE49-F238E27FC236}">
              <a16:creationId xmlns:a16="http://schemas.microsoft.com/office/drawing/2014/main" id="{B2AD4803-11A1-4FB8-B37D-D60C4C0DA718}"/>
            </a:ext>
          </a:extLst>
        </xdr:cNvPr>
        <xdr:cNvSpPr/>
      </xdr:nvSpPr>
      <xdr:spPr>
        <a:xfrm>
          <a:off x="20383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1088</xdr:rowOff>
    </xdr:from>
    <xdr:to>
      <xdr:col>111</xdr:col>
      <xdr:colOff>177800</xdr:colOff>
      <xdr:row>107</xdr:row>
      <xdr:rowOff>2721</xdr:rowOff>
    </xdr:to>
    <xdr:cxnSp macro="">
      <xdr:nvCxnSpPr>
        <xdr:cNvPr id="936" name="直線コネクタ 935">
          <a:extLst>
            <a:ext uri="{FF2B5EF4-FFF2-40B4-BE49-F238E27FC236}">
              <a16:creationId xmlns:a16="http://schemas.microsoft.com/office/drawing/2014/main" id="{8D942FF3-75D2-4F5D-9DFB-82E979B23544}"/>
            </a:ext>
          </a:extLst>
        </xdr:cNvPr>
        <xdr:cNvCxnSpPr/>
      </xdr:nvCxnSpPr>
      <xdr:spPr>
        <a:xfrm flipV="1">
          <a:off x="20434300" y="1834623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126637</xdr:rowOff>
    </xdr:from>
    <xdr:to>
      <xdr:col>102</xdr:col>
      <xdr:colOff>165100</xdr:colOff>
      <xdr:row>107</xdr:row>
      <xdr:rowOff>56787</xdr:rowOff>
    </xdr:to>
    <xdr:sp macro="" textlink="">
      <xdr:nvSpPr>
        <xdr:cNvPr id="937" name="楕円 936">
          <a:extLst>
            <a:ext uri="{FF2B5EF4-FFF2-40B4-BE49-F238E27FC236}">
              <a16:creationId xmlns:a16="http://schemas.microsoft.com/office/drawing/2014/main" id="{3AEFE84E-9058-43AF-87D9-70115F02EB0D}"/>
            </a:ext>
          </a:extLst>
        </xdr:cNvPr>
        <xdr:cNvSpPr/>
      </xdr:nvSpPr>
      <xdr:spPr>
        <a:xfrm>
          <a:off x="19494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2721</xdr:rowOff>
    </xdr:from>
    <xdr:to>
      <xdr:col>107</xdr:col>
      <xdr:colOff>50800</xdr:colOff>
      <xdr:row>107</xdr:row>
      <xdr:rowOff>5987</xdr:rowOff>
    </xdr:to>
    <xdr:cxnSp macro="">
      <xdr:nvCxnSpPr>
        <xdr:cNvPr id="938" name="直線コネクタ 937">
          <a:extLst>
            <a:ext uri="{FF2B5EF4-FFF2-40B4-BE49-F238E27FC236}">
              <a16:creationId xmlns:a16="http://schemas.microsoft.com/office/drawing/2014/main" id="{20CBC060-CB90-4D15-8FA9-CF6E55ED36DB}"/>
            </a:ext>
          </a:extLst>
        </xdr:cNvPr>
        <xdr:cNvCxnSpPr/>
      </xdr:nvCxnSpPr>
      <xdr:spPr>
        <a:xfrm flipV="1">
          <a:off x="19545300" y="183478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129902</xdr:rowOff>
    </xdr:from>
    <xdr:to>
      <xdr:col>98</xdr:col>
      <xdr:colOff>38100</xdr:colOff>
      <xdr:row>107</xdr:row>
      <xdr:rowOff>60052</xdr:rowOff>
    </xdr:to>
    <xdr:sp macro="" textlink="">
      <xdr:nvSpPr>
        <xdr:cNvPr id="939" name="楕円 938">
          <a:extLst>
            <a:ext uri="{FF2B5EF4-FFF2-40B4-BE49-F238E27FC236}">
              <a16:creationId xmlns:a16="http://schemas.microsoft.com/office/drawing/2014/main" id="{9A6CDCD4-B80F-497F-B937-BDF280DCEF4B}"/>
            </a:ext>
          </a:extLst>
        </xdr:cNvPr>
        <xdr:cNvSpPr/>
      </xdr:nvSpPr>
      <xdr:spPr>
        <a:xfrm>
          <a:off x="18605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5987</xdr:rowOff>
    </xdr:from>
    <xdr:to>
      <xdr:col>102</xdr:col>
      <xdr:colOff>114300</xdr:colOff>
      <xdr:row>107</xdr:row>
      <xdr:rowOff>9252</xdr:rowOff>
    </xdr:to>
    <xdr:cxnSp macro="">
      <xdr:nvCxnSpPr>
        <xdr:cNvPr id="940" name="直線コネクタ 939">
          <a:extLst>
            <a:ext uri="{FF2B5EF4-FFF2-40B4-BE49-F238E27FC236}">
              <a16:creationId xmlns:a16="http://schemas.microsoft.com/office/drawing/2014/main" id="{839A44F1-A85A-43DA-8ECA-1EF0C7E77C1B}"/>
            </a:ext>
          </a:extLst>
        </xdr:cNvPr>
        <xdr:cNvCxnSpPr/>
      </xdr:nvCxnSpPr>
      <xdr:spPr>
        <a:xfrm flipV="1">
          <a:off x="18656300" y="183511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941" name="n_1aveValue【公民館】&#10;一人当たり面積">
          <a:extLst>
            <a:ext uri="{FF2B5EF4-FFF2-40B4-BE49-F238E27FC236}">
              <a16:creationId xmlns:a16="http://schemas.microsoft.com/office/drawing/2014/main" id="{4D4801CB-C80A-4AE9-A11F-305A34076BBB}"/>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42" name="n_2aveValue【公民館】&#10;一人当たり面積">
          <a:extLst>
            <a:ext uri="{FF2B5EF4-FFF2-40B4-BE49-F238E27FC236}">
              <a16:creationId xmlns:a16="http://schemas.microsoft.com/office/drawing/2014/main" id="{70823EF9-CE8C-4249-BB4D-82D2823000CF}"/>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943" name="n_3aveValue【公民館】&#10;一人当たり面積">
          <a:extLst>
            <a:ext uri="{FF2B5EF4-FFF2-40B4-BE49-F238E27FC236}">
              <a16:creationId xmlns:a16="http://schemas.microsoft.com/office/drawing/2014/main" id="{7BC8D411-2E2B-4115-9956-49EED0B100D9}"/>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944" name="n_4aveValue【公民館】&#10;一人当たり面積">
          <a:extLst>
            <a:ext uri="{FF2B5EF4-FFF2-40B4-BE49-F238E27FC236}">
              <a16:creationId xmlns:a16="http://schemas.microsoft.com/office/drawing/2014/main" id="{8D0D1BD7-1CE3-44CC-B178-F327248968DF}"/>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68415</xdr:rowOff>
    </xdr:from>
    <xdr:ext cx="469744" cy="259045"/>
    <xdr:sp macro="" textlink="">
      <xdr:nvSpPr>
        <xdr:cNvPr id="945" name="n_1mainValue【公民館】&#10;一人当たり面積">
          <a:extLst>
            <a:ext uri="{FF2B5EF4-FFF2-40B4-BE49-F238E27FC236}">
              <a16:creationId xmlns:a16="http://schemas.microsoft.com/office/drawing/2014/main" id="{9D9CFD7C-760C-492A-8561-35AF70268754}"/>
            </a:ext>
          </a:extLst>
        </xdr:cNvPr>
        <xdr:cNvSpPr txBox="1"/>
      </xdr:nvSpPr>
      <xdr:spPr>
        <a:xfrm>
          <a:off x="210757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70048</xdr:rowOff>
    </xdr:from>
    <xdr:ext cx="469744" cy="259045"/>
    <xdr:sp macro="" textlink="">
      <xdr:nvSpPr>
        <xdr:cNvPr id="946" name="n_2mainValue【公民館】&#10;一人当たり面積">
          <a:extLst>
            <a:ext uri="{FF2B5EF4-FFF2-40B4-BE49-F238E27FC236}">
              <a16:creationId xmlns:a16="http://schemas.microsoft.com/office/drawing/2014/main" id="{76EB30F5-35F4-432B-95EC-ADCCF9B5C8F6}"/>
            </a:ext>
          </a:extLst>
        </xdr:cNvPr>
        <xdr:cNvSpPr txBox="1"/>
      </xdr:nvSpPr>
      <xdr:spPr>
        <a:xfrm>
          <a:off x="20199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73314</xdr:rowOff>
    </xdr:from>
    <xdr:ext cx="469744" cy="259045"/>
    <xdr:sp macro="" textlink="">
      <xdr:nvSpPr>
        <xdr:cNvPr id="947" name="n_3mainValue【公民館】&#10;一人当たり面積">
          <a:extLst>
            <a:ext uri="{FF2B5EF4-FFF2-40B4-BE49-F238E27FC236}">
              <a16:creationId xmlns:a16="http://schemas.microsoft.com/office/drawing/2014/main" id="{1A5877EA-DDBC-4597-9F43-CEB4B9AE3265}"/>
            </a:ext>
          </a:extLst>
        </xdr:cNvPr>
        <xdr:cNvSpPr txBox="1"/>
      </xdr:nvSpPr>
      <xdr:spPr>
        <a:xfrm>
          <a:off x="193104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76579</xdr:rowOff>
    </xdr:from>
    <xdr:ext cx="469744" cy="259045"/>
    <xdr:sp macro="" textlink="">
      <xdr:nvSpPr>
        <xdr:cNvPr id="948" name="n_4mainValue【公民館】&#10;一人当たり面積">
          <a:extLst>
            <a:ext uri="{FF2B5EF4-FFF2-40B4-BE49-F238E27FC236}">
              <a16:creationId xmlns:a16="http://schemas.microsoft.com/office/drawing/2014/main" id="{6D2B5C60-9717-44FA-BE6C-EDA431285B8E}"/>
            </a:ext>
          </a:extLst>
        </xdr:cNvPr>
        <xdr:cNvSpPr txBox="1"/>
      </xdr:nvSpPr>
      <xdr:spPr>
        <a:xfrm>
          <a:off x="18421427" y="180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F5BAF126-7634-4234-9537-DFE9F7ECF67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7AAA8601-A054-4381-A7C0-D8FEAF035A5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4FF3140F-B3FD-4456-B4F3-DDCD70DA7BE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200">
              <a:effectLst/>
              <a:latin typeface="ＭＳ Ｐゴシック" panose="020B0600070205080204" pitchFamily="50" charset="-128"/>
              <a:ea typeface="ＭＳ Ｐゴシック" panose="020B0600070205080204" pitchFamily="50" charset="-128"/>
            </a:rPr>
            <a:t>類似団体と比較して有形固定資産減価償却率が高くなっている施設は、橋りょう・トンネル、公営住宅、公民館である。</a:t>
          </a:r>
        </a:p>
        <a:p>
          <a:pPr eaLnBrk="1" fontAlgn="auto" latinLnBrk="0" hangingPunct="1"/>
          <a:r>
            <a:rPr lang="ja-JP" altLang="en-US" sz="1200">
              <a:effectLst/>
              <a:latin typeface="ＭＳ Ｐゴシック" panose="020B0600070205080204" pitchFamily="50" charset="-128"/>
              <a:ea typeface="ＭＳ Ｐゴシック" panose="020B0600070205080204" pitchFamily="50" charset="-128"/>
            </a:rPr>
            <a:t>特に公営住宅が顕著に上回っているが、令和５年度より公営住宅等長寿命化計画を基に市営住宅の建替整備を進めており、今後数値の改善が見込まれる。</a:t>
          </a:r>
        </a:p>
        <a:p>
          <a:pPr eaLnBrk="1" fontAlgn="auto" latinLnBrk="0" hangingPunct="1"/>
          <a:r>
            <a:rPr lang="ja-JP" altLang="en-US" sz="1200">
              <a:effectLst/>
              <a:latin typeface="ＭＳ Ｐゴシック" panose="020B0600070205080204" pitchFamily="50" charset="-128"/>
              <a:ea typeface="ＭＳ Ｐゴシック" panose="020B0600070205080204" pitchFamily="50" charset="-128"/>
            </a:rPr>
            <a:t>公民館は未だに有形固定資産減価償却率が類似団体を上回ってはいるが、昨年度から同水準まで下がった。これは中央公民館施設長寿命化事業の結果によるものである。</a:t>
          </a:r>
        </a:p>
        <a:p>
          <a:pPr eaLnBrk="1" fontAlgn="auto" latinLnBrk="0" hangingPunct="1"/>
          <a:r>
            <a:rPr lang="ja-JP" altLang="en-US" sz="1200">
              <a:effectLst/>
              <a:latin typeface="ＭＳ Ｐゴシック" panose="020B0600070205080204" pitchFamily="50" charset="-128"/>
              <a:ea typeface="ＭＳ Ｐゴシック" panose="020B0600070205080204" pitchFamily="50" charset="-128"/>
            </a:rPr>
            <a:t>道路に関しては類似団体の有形固定資産減価償却率を下回っている。更新・補修等の長寿命化を計画的に進めているためだが依然として有形固定資産減価償却率は徐々に増加している。</a:t>
          </a:r>
          <a:endParaRPr lang="en-US"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en-US" sz="1200">
              <a:effectLst/>
              <a:latin typeface="ＭＳ Ｐゴシック" panose="020B0600070205080204" pitchFamily="50" charset="-128"/>
              <a:ea typeface="ＭＳ Ｐゴシック" panose="020B0600070205080204" pitchFamily="50" charset="-128"/>
            </a:rPr>
            <a:t>認定こども園・幼稚園・保育所は類似団体を下回っている。今後も瀬戸内市子育て支援施設個別施設計画に基づいて老朽化改善を図る。</a:t>
          </a:r>
          <a:endParaRPr lang="en-US"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en-US" sz="1200">
              <a:effectLst/>
              <a:latin typeface="ＭＳ Ｐゴシック" panose="020B0600070205080204" pitchFamily="50" charset="-128"/>
              <a:ea typeface="ＭＳ Ｐゴシック" panose="020B0600070205080204" pitchFamily="50" charset="-128"/>
            </a:rPr>
            <a:t>学校施設は学校施設長寿命化計画に基づいた国府小学校大規模改修の成果が出ており、有形固定資産減価償却率は年々減少傾向にある。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1CD153A-13B2-491E-9058-12EA7115FB7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959248B-9912-4FBA-B9A6-355752BBD3C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48BC6D0-1176-413D-8E1B-02319982381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94506D4-B26F-4699-A470-890D98583BC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岡山県瀬戸内市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FCF11F4-09C6-49E0-AE8A-B10EF32FE1F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B67E2B4-3C01-4746-B7B2-5EDB4CBCF49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F3C7D95-43D0-49B0-925B-81AFE550EC0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1A277F9-4B2E-497C-AC0F-ECF9C125ECE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D58537A-E3F8-47AB-B334-9724B44A029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8167BAB-7FCA-4FF5-A9A1-15E363D719D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36,484
35,780
125.46
24,771,077
24,057,486
622,318
11,487,122
20,258,263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457B1D0-D79C-420A-B356-0B864DF869F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FE66722-3A9C-4825-A0D4-CBD87958FD4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0AF1F1A-5E44-4101-B1A1-22776169839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DDE70C-62CB-4C60-9DD9-AFE93B760B4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3D5832E-A115-42B1-B04D-348D19A77FA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F186616-F5E5-46FC-B163-63AC09692D6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378D637-911F-4226-B303-1D96B88F850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3078C0D-E585-4BF2-9F35-5AB02CA3ED9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861BDD6-615C-4354-BD4A-7E0116B2FAE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DEDF5C9-95BB-48B3-93AC-A57B17DF1CF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B6B8ABD-795B-4DDB-B34A-4260A0E7152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292E37D-CEC7-4EF8-9E11-D893C3BCF44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974AF40-7518-44B0-B8D0-C587858E7C4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B34DD39-F6C0-4C87-BB70-BDB11DA7C9C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026FD0C-3655-4E52-A5EA-FA436D06D73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CE9BD2E-2C46-46F6-A435-C155250388E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AE311ED-EBC8-469A-8F32-955B135E9A3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EE49B41-F9B6-4C94-ABDF-471467B0552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E1AE1BC-163F-4C05-BCCF-E3185ABEDB4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4C980ED-3C6D-407B-B850-0762CC2DA90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26786F6-5F62-483D-B8C4-43237785491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1472FC0-32C9-411C-821A-8E8923DD96A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2E984BB-438F-483D-A7F4-A41ABB2D34C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DA81858-77D2-44F8-BC9E-118D78DAF7E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B648347-EBF4-479D-952B-D42CBB10A20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52C257D-B6FA-4C2C-BB89-50DB4D99B34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28BB1E4-0585-4D31-9AF7-0CEB5311AB1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583D777-04F4-4D89-ACC1-B2CF7F0837E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54C8366-D185-4291-B864-6156B8DF486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CC8D5A4-3BE3-4BBF-8DE4-F1F78CCA939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75A8F31-F0FD-4AA0-B88B-49E5AB37E0F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A0A94D7-A257-4BB1-98F5-1CB67D15473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448F1D7-7932-4F99-A17C-C07645BCF39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24C6A5D-C8F5-4111-BFC2-0568F37EBF9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3695B80-62FA-443C-97A0-BECEE5CD30E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8DC409C-22E7-4FEC-863D-12CC9044E4D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9CB0773-6E14-42F9-B1A9-6FB2F9E1478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A11F094-966C-4E3D-9B43-E3397C007D0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547DB0B-760A-476A-9D24-12933E97991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BE7D1B1-0F3F-49AC-AF67-B9F3624E9A9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E12ECA3-B962-48D2-80CD-E607B049D6C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7DC9605-BCCE-40AD-813E-3254108E7E6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D0D9BA5-DF71-4289-AEAC-DF57201B6FC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9349ECC-99AA-4BC6-987F-40B4CC7062C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191B8FB-5997-4E47-A8B1-06F81918A99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D8B9E50-D39E-487C-84AE-740E3FF98AA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7EB8C58F-2804-4B86-905C-8BD8CC96DFB9}"/>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4FA12AEE-38CD-4994-A876-80AB849226BD}"/>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92BAD64D-D599-4F64-BB79-48ECDCF6F0D4}"/>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8B95E20D-9CCF-4BA4-BB2A-95B618B0021E}"/>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527CCC0-29DE-4869-A102-ABCCA40EE82C}"/>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39DC28BE-7FB9-4208-B497-D69EEA2153F5}"/>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F64E045B-7FBD-4141-8104-BEE997C0F2EA}"/>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96B17B0E-66D8-4577-8421-801C198D8463}"/>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162E0A12-1D14-4AF1-B099-50821332EB06}"/>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A5BD40A3-E48B-4090-9E45-3E7BC25B4B27}"/>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59E91F62-F4E9-48DD-896D-BCB115D521A3}"/>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E1CB7A5-876B-4092-88A4-6D6502682B3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F3406A7-D71F-4C78-B8F4-9173D4C1BF9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97C48C3-9C45-4CA5-ADF6-E5E26BA8434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928003B-137E-4B00-854A-5107B95A1A1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B18F2C1-3057-4E08-B924-04BA842E55F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41728</xdr:rowOff>
    </xdr:from>
    <xdr:to>
      <xdr:col>24</xdr:col>
      <xdr:colOff>114300</xdr:colOff>
      <xdr:row>35</xdr:row>
      <xdr:rowOff>143328</xdr:rowOff>
    </xdr:to>
    <xdr:sp macro="" textlink="">
      <xdr:nvSpPr>
        <xdr:cNvPr id="74" name="楕円 73">
          <a:extLst>
            <a:ext uri="{FF2B5EF4-FFF2-40B4-BE49-F238E27FC236}">
              <a16:creationId xmlns:a16="http://schemas.microsoft.com/office/drawing/2014/main" id="{17F7A052-7393-4AAA-98D3-2CE86492436D}"/>
            </a:ext>
          </a:extLst>
        </xdr:cNvPr>
        <xdr:cNvSpPr/>
      </xdr:nvSpPr>
      <xdr:spPr>
        <a:xfrm>
          <a:off x="45847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64605</xdr:rowOff>
    </xdr:from>
    <xdr:ext cx="405111" cy="259045"/>
    <xdr:sp macro="" textlink="">
      <xdr:nvSpPr>
        <xdr:cNvPr id="75" name="【図書館】&#10;有形固定資産減価償却率該当値テキスト">
          <a:extLst>
            <a:ext uri="{FF2B5EF4-FFF2-40B4-BE49-F238E27FC236}">
              <a16:creationId xmlns:a16="http://schemas.microsoft.com/office/drawing/2014/main" id="{566F675F-DF95-4FBB-8F47-AA522A620B5B}"/>
            </a:ext>
          </a:extLst>
        </xdr:cNvPr>
        <xdr:cNvSpPr txBox="1"/>
      </xdr:nvSpPr>
      <xdr:spPr>
        <a:xfrm>
          <a:off x="4673600" y="589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164193</xdr:rowOff>
    </xdr:from>
    <xdr:to>
      <xdr:col>20</xdr:col>
      <xdr:colOff>38100</xdr:colOff>
      <xdr:row>35</xdr:row>
      <xdr:rowOff>94343</xdr:rowOff>
    </xdr:to>
    <xdr:sp macro="" textlink="">
      <xdr:nvSpPr>
        <xdr:cNvPr id="76" name="楕円 75">
          <a:extLst>
            <a:ext uri="{FF2B5EF4-FFF2-40B4-BE49-F238E27FC236}">
              <a16:creationId xmlns:a16="http://schemas.microsoft.com/office/drawing/2014/main" id="{B234A538-1A96-4373-9336-A3B3FE0E56EA}"/>
            </a:ext>
          </a:extLst>
        </xdr:cNvPr>
        <xdr:cNvSpPr/>
      </xdr:nvSpPr>
      <xdr:spPr>
        <a:xfrm>
          <a:off x="3746500" y="599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43543</xdr:rowOff>
    </xdr:from>
    <xdr:to>
      <xdr:col>24</xdr:col>
      <xdr:colOff>63500</xdr:colOff>
      <xdr:row>35</xdr:row>
      <xdr:rowOff>92528</xdr:rowOff>
    </xdr:to>
    <xdr:cxnSp macro="">
      <xdr:nvCxnSpPr>
        <xdr:cNvPr id="77" name="直線コネクタ 76">
          <a:extLst>
            <a:ext uri="{FF2B5EF4-FFF2-40B4-BE49-F238E27FC236}">
              <a16:creationId xmlns:a16="http://schemas.microsoft.com/office/drawing/2014/main" id="{942C591A-8452-4EB1-A3A6-E5B4EC7E0523}"/>
            </a:ext>
          </a:extLst>
        </xdr:cNvPr>
        <xdr:cNvCxnSpPr/>
      </xdr:nvCxnSpPr>
      <xdr:spPr>
        <a:xfrm>
          <a:off x="3797300" y="604429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113574</xdr:rowOff>
    </xdr:from>
    <xdr:to>
      <xdr:col>15</xdr:col>
      <xdr:colOff>101600</xdr:colOff>
      <xdr:row>35</xdr:row>
      <xdr:rowOff>43724</xdr:rowOff>
    </xdr:to>
    <xdr:sp macro="" textlink="">
      <xdr:nvSpPr>
        <xdr:cNvPr id="78" name="楕円 77">
          <a:extLst>
            <a:ext uri="{FF2B5EF4-FFF2-40B4-BE49-F238E27FC236}">
              <a16:creationId xmlns:a16="http://schemas.microsoft.com/office/drawing/2014/main" id="{8A17E0C4-DA0A-4722-B8F4-726907B03A15}"/>
            </a:ext>
          </a:extLst>
        </xdr:cNvPr>
        <xdr:cNvSpPr/>
      </xdr:nvSpPr>
      <xdr:spPr>
        <a:xfrm>
          <a:off x="28575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164374</xdr:rowOff>
    </xdr:from>
    <xdr:to>
      <xdr:col>19</xdr:col>
      <xdr:colOff>177800</xdr:colOff>
      <xdr:row>35</xdr:row>
      <xdr:rowOff>43543</xdr:rowOff>
    </xdr:to>
    <xdr:cxnSp macro="">
      <xdr:nvCxnSpPr>
        <xdr:cNvPr id="79" name="直線コネクタ 78">
          <a:extLst>
            <a:ext uri="{FF2B5EF4-FFF2-40B4-BE49-F238E27FC236}">
              <a16:creationId xmlns:a16="http://schemas.microsoft.com/office/drawing/2014/main" id="{87EC8AEB-13DB-4348-9F84-4371C4ED2685}"/>
            </a:ext>
          </a:extLst>
        </xdr:cNvPr>
        <xdr:cNvCxnSpPr/>
      </xdr:nvCxnSpPr>
      <xdr:spPr>
        <a:xfrm>
          <a:off x="2908300" y="599367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62956</xdr:rowOff>
    </xdr:from>
    <xdr:to>
      <xdr:col>10</xdr:col>
      <xdr:colOff>165100</xdr:colOff>
      <xdr:row>34</xdr:row>
      <xdr:rowOff>164556</xdr:rowOff>
    </xdr:to>
    <xdr:sp macro="" textlink="">
      <xdr:nvSpPr>
        <xdr:cNvPr id="80" name="楕円 79">
          <a:extLst>
            <a:ext uri="{FF2B5EF4-FFF2-40B4-BE49-F238E27FC236}">
              <a16:creationId xmlns:a16="http://schemas.microsoft.com/office/drawing/2014/main" id="{CC9DDA25-28CF-4227-BC23-C3FE51F020F3}"/>
            </a:ext>
          </a:extLst>
        </xdr:cNvPr>
        <xdr:cNvSpPr/>
      </xdr:nvSpPr>
      <xdr:spPr>
        <a:xfrm>
          <a:off x="1968500" y="589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113756</xdr:rowOff>
    </xdr:from>
    <xdr:to>
      <xdr:col>15</xdr:col>
      <xdr:colOff>50800</xdr:colOff>
      <xdr:row>34</xdr:row>
      <xdr:rowOff>164374</xdr:rowOff>
    </xdr:to>
    <xdr:cxnSp macro="">
      <xdr:nvCxnSpPr>
        <xdr:cNvPr id="81" name="直線コネクタ 80">
          <a:extLst>
            <a:ext uri="{FF2B5EF4-FFF2-40B4-BE49-F238E27FC236}">
              <a16:creationId xmlns:a16="http://schemas.microsoft.com/office/drawing/2014/main" id="{9D39E957-C04F-4363-8EEC-8E9A4384970B}"/>
            </a:ext>
          </a:extLst>
        </xdr:cNvPr>
        <xdr:cNvCxnSpPr/>
      </xdr:nvCxnSpPr>
      <xdr:spPr>
        <a:xfrm>
          <a:off x="2019300" y="594305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13970</xdr:rowOff>
    </xdr:from>
    <xdr:to>
      <xdr:col>6</xdr:col>
      <xdr:colOff>38100</xdr:colOff>
      <xdr:row>34</xdr:row>
      <xdr:rowOff>115570</xdr:rowOff>
    </xdr:to>
    <xdr:sp macro="" textlink="">
      <xdr:nvSpPr>
        <xdr:cNvPr id="82" name="楕円 81">
          <a:extLst>
            <a:ext uri="{FF2B5EF4-FFF2-40B4-BE49-F238E27FC236}">
              <a16:creationId xmlns:a16="http://schemas.microsoft.com/office/drawing/2014/main" id="{A7397044-C6CC-46FD-BEDC-FB6790756749}"/>
            </a:ext>
          </a:extLst>
        </xdr:cNvPr>
        <xdr:cNvSpPr/>
      </xdr:nvSpPr>
      <xdr:spPr>
        <a:xfrm>
          <a:off x="1079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64770</xdr:rowOff>
    </xdr:from>
    <xdr:to>
      <xdr:col>10</xdr:col>
      <xdr:colOff>114300</xdr:colOff>
      <xdr:row>34</xdr:row>
      <xdr:rowOff>113756</xdr:rowOff>
    </xdr:to>
    <xdr:cxnSp macro="">
      <xdr:nvCxnSpPr>
        <xdr:cNvPr id="83" name="直線コネクタ 82">
          <a:extLst>
            <a:ext uri="{FF2B5EF4-FFF2-40B4-BE49-F238E27FC236}">
              <a16:creationId xmlns:a16="http://schemas.microsoft.com/office/drawing/2014/main" id="{39B44032-9CF7-411F-9D11-F8751B6D7C6D}"/>
            </a:ext>
          </a:extLst>
        </xdr:cNvPr>
        <xdr:cNvCxnSpPr/>
      </xdr:nvCxnSpPr>
      <xdr:spPr>
        <a:xfrm>
          <a:off x="1130300" y="589407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AAAD4C21-0EA3-4C8B-8B0A-577E8A59AFF7}"/>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CAE31D7B-D56C-4171-89B7-944F4EB11354}"/>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9B028A8E-6C1B-4546-AADB-DFCC5496D3EE}"/>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7F726020-8051-425C-8834-BEEB6277B6E3}"/>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110870</xdr:rowOff>
    </xdr:from>
    <xdr:ext cx="405111" cy="259045"/>
    <xdr:sp macro="" textlink="">
      <xdr:nvSpPr>
        <xdr:cNvPr id="88" name="n_1mainValue【図書館】&#10;有形固定資産減価償却率">
          <a:extLst>
            <a:ext uri="{FF2B5EF4-FFF2-40B4-BE49-F238E27FC236}">
              <a16:creationId xmlns:a16="http://schemas.microsoft.com/office/drawing/2014/main" id="{CD57C2F3-A70C-4272-887F-70A6E18D3A81}"/>
            </a:ext>
          </a:extLst>
        </xdr:cNvPr>
        <xdr:cNvSpPr txBox="1"/>
      </xdr:nvSpPr>
      <xdr:spPr>
        <a:xfrm>
          <a:off x="3582044" y="576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60251</xdr:rowOff>
    </xdr:from>
    <xdr:ext cx="405111" cy="259045"/>
    <xdr:sp macro="" textlink="">
      <xdr:nvSpPr>
        <xdr:cNvPr id="89" name="n_2mainValue【図書館】&#10;有形固定資産減価償却率">
          <a:extLst>
            <a:ext uri="{FF2B5EF4-FFF2-40B4-BE49-F238E27FC236}">
              <a16:creationId xmlns:a16="http://schemas.microsoft.com/office/drawing/2014/main" id="{4BB9D196-1C46-45AD-AABD-F9B7ACE0CA7F}"/>
            </a:ext>
          </a:extLst>
        </xdr:cNvPr>
        <xdr:cNvSpPr txBox="1"/>
      </xdr:nvSpPr>
      <xdr:spPr>
        <a:xfrm>
          <a:off x="2705744" y="571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9633</xdr:rowOff>
    </xdr:from>
    <xdr:ext cx="405111" cy="259045"/>
    <xdr:sp macro="" textlink="">
      <xdr:nvSpPr>
        <xdr:cNvPr id="90" name="n_3mainValue【図書館】&#10;有形固定資産減価償却率">
          <a:extLst>
            <a:ext uri="{FF2B5EF4-FFF2-40B4-BE49-F238E27FC236}">
              <a16:creationId xmlns:a16="http://schemas.microsoft.com/office/drawing/2014/main" id="{09ED3AE2-5612-4CF4-868F-832C6CE73806}"/>
            </a:ext>
          </a:extLst>
        </xdr:cNvPr>
        <xdr:cNvSpPr txBox="1"/>
      </xdr:nvSpPr>
      <xdr:spPr>
        <a:xfrm>
          <a:off x="1816744" y="56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132097</xdr:rowOff>
    </xdr:from>
    <xdr:ext cx="405111" cy="259045"/>
    <xdr:sp macro="" textlink="">
      <xdr:nvSpPr>
        <xdr:cNvPr id="91" name="n_4mainValue【図書館】&#10;有形固定資産減価償却率">
          <a:extLst>
            <a:ext uri="{FF2B5EF4-FFF2-40B4-BE49-F238E27FC236}">
              <a16:creationId xmlns:a16="http://schemas.microsoft.com/office/drawing/2014/main" id="{EFF9256A-A385-4256-8B2A-7918063AC393}"/>
            </a:ext>
          </a:extLst>
        </xdr:cNvPr>
        <xdr:cNvSpPr txBox="1"/>
      </xdr:nvSpPr>
      <xdr:spPr>
        <a:xfrm>
          <a:off x="9277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09A33F8-F714-41CF-9685-789C581A490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69F0020-E23A-476C-9B31-74B80281DAC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B58D352-27E5-443C-A4C3-893919F45F6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73D6475-0284-4630-9FFE-426C5793132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098DE10-2C0F-4950-A237-6EA3EE245E8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FEBB3AE-D95F-449D-8EC4-BC4846BC02A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9311368-37F3-47DB-9B08-1C86A89D5A5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A5FF9F6-12DA-4227-B219-D7A8DC01878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DAE1BC5-A4E3-4103-B38C-7C7A889EE64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BDE54A0-4F40-49AF-BB00-055C76A112F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9DE9671-2C2D-4A06-854F-283E522F24C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B244D999-4F08-445C-8C94-A74BD8706BD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12BB33E-4ECA-4455-BD2D-F0490B81B4A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3FF9D7A3-A8E8-47AA-841E-2541F00A4FCA}"/>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CB059AF-3844-402C-A84E-453CED119FC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AFE85640-C07B-4532-A8A9-BAAA6690F417}"/>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27A9F688-710A-477C-BC74-E1005DE59FA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E1201F65-A89B-49CE-BDC3-72B87F1A8E0A}"/>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9095FF3-9163-4A61-990C-54EA399CF54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223FCD48-5968-496B-8597-9A8B0DCFE5E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BE6C51E-E47D-4EE8-9C6F-C243FA53745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DC8E42ED-7D1A-4345-A6C7-FF9ED33051B3}"/>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6B089260-0052-4730-A7D5-6D9F889F2277}"/>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E291EF07-9B25-430C-A996-3F057702F315}"/>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87FCD300-7E90-433A-B096-7439D6CD438A}"/>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2128D02B-72FA-42B4-89B5-3B9E4EB1E5EE}"/>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DB5585F8-0931-4B45-B8F1-0C984879E229}"/>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0095288C-8A27-401B-A0ED-48F0247EC884}"/>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19FAA5FF-8E0B-4C40-8456-421A7A188F02}"/>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819C4D42-9A03-46DA-8D49-5B9811ABAF32}"/>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D082D029-59F6-43D2-84AC-91B8D9773030}"/>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AF6C2CF7-5A44-4869-A1D2-AC7E7063F381}"/>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E119AA3-9587-4DC4-9AA8-EE79017916A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70753E9-9363-4105-A4B4-20E9A4C6240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72A40EA-7B47-47BE-A4D2-50ADCE16737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3C96F7E-FD4B-4080-B1A9-A2E4E3DABE6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0D21691-409E-4ACB-A1CA-60B1B4A846C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55118</xdr:rowOff>
    </xdr:from>
    <xdr:to>
      <xdr:col>55</xdr:col>
      <xdr:colOff>50800</xdr:colOff>
      <xdr:row>39</xdr:row>
      <xdr:rowOff>156718</xdr:rowOff>
    </xdr:to>
    <xdr:sp macro="" textlink="">
      <xdr:nvSpPr>
        <xdr:cNvPr id="129" name="楕円 128">
          <a:extLst>
            <a:ext uri="{FF2B5EF4-FFF2-40B4-BE49-F238E27FC236}">
              <a16:creationId xmlns:a16="http://schemas.microsoft.com/office/drawing/2014/main" id="{E05877D0-1574-4379-B0EB-4E86BE2178E6}"/>
            </a:ext>
          </a:extLst>
        </xdr:cNvPr>
        <xdr:cNvSpPr/>
      </xdr:nvSpPr>
      <xdr:spPr>
        <a:xfrm>
          <a:off x="104267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77995</xdr:rowOff>
    </xdr:from>
    <xdr:ext cx="469744" cy="259045"/>
    <xdr:sp macro="" textlink="">
      <xdr:nvSpPr>
        <xdr:cNvPr id="130" name="【図書館】&#10;一人当たり面積該当値テキスト">
          <a:extLst>
            <a:ext uri="{FF2B5EF4-FFF2-40B4-BE49-F238E27FC236}">
              <a16:creationId xmlns:a16="http://schemas.microsoft.com/office/drawing/2014/main" id="{9E65614B-4B87-4338-A88A-F0A649A1121E}"/>
            </a:ext>
          </a:extLst>
        </xdr:cNvPr>
        <xdr:cNvSpPr txBox="1"/>
      </xdr:nvSpPr>
      <xdr:spPr>
        <a:xfrm>
          <a:off x="105156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55118</xdr:rowOff>
    </xdr:from>
    <xdr:to>
      <xdr:col>50</xdr:col>
      <xdr:colOff>165100</xdr:colOff>
      <xdr:row>39</xdr:row>
      <xdr:rowOff>156718</xdr:rowOff>
    </xdr:to>
    <xdr:sp macro="" textlink="">
      <xdr:nvSpPr>
        <xdr:cNvPr id="131" name="楕円 130">
          <a:extLst>
            <a:ext uri="{FF2B5EF4-FFF2-40B4-BE49-F238E27FC236}">
              <a16:creationId xmlns:a16="http://schemas.microsoft.com/office/drawing/2014/main" id="{71CC1F4F-4133-4BFA-988A-18263AD4F0B2}"/>
            </a:ext>
          </a:extLst>
        </xdr:cNvPr>
        <xdr:cNvSpPr/>
      </xdr:nvSpPr>
      <xdr:spPr>
        <a:xfrm>
          <a:off x="9588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105918</xdr:rowOff>
    </xdr:from>
    <xdr:to>
      <xdr:col>55</xdr:col>
      <xdr:colOff>0</xdr:colOff>
      <xdr:row>39</xdr:row>
      <xdr:rowOff>105918</xdr:rowOff>
    </xdr:to>
    <xdr:cxnSp macro="">
      <xdr:nvCxnSpPr>
        <xdr:cNvPr id="132" name="直線コネクタ 131">
          <a:extLst>
            <a:ext uri="{FF2B5EF4-FFF2-40B4-BE49-F238E27FC236}">
              <a16:creationId xmlns:a16="http://schemas.microsoft.com/office/drawing/2014/main" id="{BC1E9B9C-6A22-4BA4-97A7-EB1641772D94}"/>
            </a:ext>
          </a:extLst>
        </xdr:cNvPr>
        <xdr:cNvCxnSpPr/>
      </xdr:nvCxnSpPr>
      <xdr:spPr>
        <a:xfrm>
          <a:off x="9639300" y="6792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55118</xdr:rowOff>
    </xdr:from>
    <xdr:to>
      <xdr:col>46</xdr:col>
      <xdr:colOff>38100</xdr:colOff>
      <xdr:row>39</xdr:row>
      <xdr:rowOff>156718</xdr:rowOff>
    </xdr:to>
    <xdr:sp macro="" textlink="">
      <xdr:nvSpPr>
        <xdr:cNvPr id="133" name="楕円 132">
          <a:extLst>
            <a:ext uri="{FF2B5EF4-FFF2-40B4-BE49-F238E27FC236}">
              <a16:creationId xmlns:a16="http://schemas.microsoft.com/office/drawing/2014/main" id="{0FFBA4D4-CB2A-4C9B-A45C-BF2A92E67AC9}"/>
            </a:ext>
          </a:extLst>
        </xdr:cNvPr>
        <xdr:cNvSpPr/>
      </xdr:nvSpPr>
      <xdr:spPr>
        <a:xfrm>
          <a:off x="8699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105918</xdr:rowOff>
    </xdr:from>
    <xdr:to>
      <xdr:col>50</xdr:col>
      <xdr:colOff>114300</xdr:colOff>
      <xdr:row>39</xdr:row>
      <xdr:rowOff>105918</xdr:rowOff>
    </xdr:to>
    <xdr:cxnSp macro="">
      <xdr:nvCxnSpPr>
        <xdr:cNvPr id="134" name="直線コネクタ 133">
          <a:extLst>
            <a:ext uri="{FF2B5EF4-FFF2-40B4-BE49-F238E27FC236}">
              <a16:creationId xmlns:a16="http://schemas.microsoft.com/office/drawing/2014/main" id="{F5CE2641-D76F-46C6-A71E-74EE4C56B3D5}"/>
            </a:ext>
          </a:extLst>
        </xdr:cNvPr>
        <xdr:cNvCxnSpPr/>
      </xdr:nvCxnSpPr>
      <xdr:spPr>
        <a:xfrm>
          <a:off x="8750300" y="6792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5" name="楕円 134">
          <a:extLst>
            <a:ext uri="{FF2B5EF4-FFF2-40B4-BE49-F238E27FC236}">
              <a16:creationId xmlns:a16="http://schemas.microsoft.com/office/drawing/2014/main" id="{E7280D3D-C60E-4A75-A1ED-D915F096509D}"/>
            </a:ext>
          </a:extLst>
        </xdr:cNvPr>
        <xdr:cNvSpPr/>
      </xdr:nvSpPr>
      <xdr:spPr>
        <a:xfrm>
          <a:off x="781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105918</xdr:rowOff>
    </xdr:from>
    <xdr:to>
      <xdr:col>45</xdr:col>
      <xdr:colOff>177800</xdr:colOff>
      <xdr:row>39</xdr:row>
      <xdr:rowOff>110490</xdr:rowOff>
    </xdr:to>
    <xdr:cxnSp macro="">
      <xdr:nvCxnSpPr>
        <xdr:cNvPr id="136" name="直線コネクタ 135">
          <a:extLst>
            <a:ext uri="{FF2B5EF4-FFF2-40B4-BE49-F238E27FC236}">
              <a16:creationId xmlns:a16="http://schemas.microsoft.com/office/drawing/2014/main" id="{E105CF40-7F5E-4B8E-921E-C747275C0FD8}"/>
            </a:ext>
          </a:extLst>
        </xdr:cNvPr>
        <xdr:cNvCxnSpPr/>
      </xdr:nvCxnSpPr>
      <xdr:spPr>
        <a:xfrm flipV="1">
          <a:off x="7861300" y="6792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64262</xdr:rowOff>
    </xdr:from>
    <xdr:to>
      <xdr:col>36</xdr:col>
      <xdr:colOff>165100</xdr:colOff>
      <xdr:row>39</xdr:row>
      <xdr:rowOff>165862</xdr:rowOff>
    </xdr:to>
    <xdr:sp macro="" textlink="">
      <xdr:nvSpPr>
        <xdr:cNvPr id="137" name="楕円 136">
          <a:extLst>
            <a:ext uri="{FF2B5EF4-FFF2-40B4-BE49-F238E27FC236}">
              <a16:creationId xmlns:a16="http://schemas.microsoft.com/office/drawing/2014/main" id="{2735D8CF-05A4-44BD-8C76-784601BCE9BD}"/>
            </a:ext>
          </a:extLst>
        </xdr:cNvPr>
        <xdr:cNvSpPr/>
      </xdr:nvSpPr>
      <xdr:spPr>
        <a:xfrm>
          <a:off x="6921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110490</xdr:rowOff>
    </xdr:from>
    <xdr:to>
      <xdr:col>41</xdr:col>
      <xdr:colOff>50800</xdr:colOff>
      <xdr:row>39</xdr:row>
      <xdr:rowOff>115062</xdr:rowOff>
    </xdr:to>
    <xdr:cxnSp macro="">
      <xdr:nvCxnSpPr>
        <xdr:cNvPr id="138" name="直線コネクタ 137">
          <a:extLst>
            <a:ext uri="{FF2B5EF4-FFF2-40B4-BE49-F238E27FC236}">
              <a16:creationId xmlns:a16="http://schemas.microsoft.com/office/drawing/2014/main" id="{ED5AA552-145E-4208-94AD-BAF37B2C6D49}"/>
            </a:ext>
          </a:extLst>
        </xdr:cNvPr>
        <xdr:cNvCxnSpPr/>
      </xdr:nvCxnSpPr>
      <xdr:spPr>
        <a:xfrm flipV="1">
          <a:off x="6972300" y="67970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77C4AF33-7CD8-4C4C-A36E-11AA88FCD30E}"/>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12F5CAD5-4BD7-4BFB-91C2-28213F734FF1}"/>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F4D5655B-4602-4377-BBDF-24742E2711F7}"/>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E1DB56D9-AC14-42FC-ACAC-15228435B187}"/>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1795</xdr:rowOff>
    </xdr:from>
    <xdr:ext cx="469744" cy="259045"/>
    <xdr:sp macro="" textlink="">
      <xdr:nvSpPr>
        <xdr:cNvPr id="143" name="n_1mainValue【図書館】&#10;一人当たり面積">
          <a:extLst>
            <a:ext uri="{FF2B5EF4-FFF2-40B4-BE49-F238E27FC236}">
              <a16:creationId xmlns:a16="http://schemas.microsoft.com/office/drawing/2014/main" id="{311A0D1A-68D3-47AD-929D-1A52832BBE02}"/>
            </a:ext>
          </a:extLst>
        </xdr:cNvPr>
        <xdr:cNvSpPr txBox="1"/>
      </xdr:nvSpPr>
      <xdr:spPr>
        <a:xfrm>
          <a:off x="93917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1795</xdr:rowOff>
    </xdr:from>
    <xdr:ext cx="469744" cy="259045"/>
    <xdr:sp macro="" textlink="">
      <xdr:nvSpPr>
        <xdr:cNvPr id="144" name="n_2mainValue【図書館】&#10;一人当たり面積">
          <a:extLst>
            <a:ext uri="{FF2B5EF4-FFF2-40B4-BE49-F238E27FC236}">
              <a16:creationId xmlns:a16="http://schemas.microsoft.com/office/drawing/2014/main" id="{E9547EE6-A546-44F6-B12E-4AD965A83F76}"/>
            </a:ext>
          </a:extLst>
        </xdr:cNvPr>
        <xdr:cNvSpPr txBox="1"/>
      </xdr:nvSpPr>
      <xdr:spPr>
        <a:xfrm>
          <a:off x="8515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6367</xdr:rowOff>
    </xdr:from>
    <xdr:ext cx="469744" cy="259045"/>
    <xdr:sp macro="" textlink="">
      <xdr:nvSpPr>
        <xdr:cNvPr id="145" name="n_3mainValue【図書館】&#10;一人当たり面積">
          <a:extLst>
            <a:ext uri="{FF2B5EF4-FFF2-40B4-BE49-F238E27FC236}">
              <a16:creationId xmlns:a16="http://schemas.microsoft.com/office/drawing/2014/main" id="{AB53DDA5-4E16-4F8D-A9FD-2D473ACF3C5B}"/>
            </a:ext>
          </a:extLst>
        </xdr:cNvPr>
        <xdr:cNvSpPr txBox="1"/>
      </xdr:nvSpPr>
      <xdr:spPr>
        <a:xfrm>
          <a:off x="7626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10939</xdr:rowOff>
    </xdr:from>
    <xdr:ext cx="469744" cy="259045"/>
    <xdr:sp macro="" textlink="">
      <xdr:nvSpPr>
        <xdr:cNvPr id="146" name="n_4mainValue【図書館】&#10;一人当たり面積">
          <a:extLst>
            <a:ext uri="{FF2B5EF4-FFF2-40B4-BE49-F238E27FC236}">
              <a16:creationId xmlns:a16="http://schemas.microsoft.com/office/drawing/2014/main" id="{AB2E7F04-66CF-4098-ACC0-C04E79D3DBE1}"/>
            </a:ext>
          </a:extLst>
        </xdr:cNvPr>
        <xdr:cNvSpPr txBox="1"/>
      </xdr:nvSpPr>
      <xdr:spPr>
        <a:xfrm>
          <a:off x="6737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75C8FFB-DDBF-42B1-A487-6867FAB277D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FAA2F99-F54C-4E72-9ED6-12CD88721E2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5D3B103-3096-4541-8AC2-C27B123A1F1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C1A5C23E-52FD-4D93-93F7-9300B0C35E0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7DB1CF8-B3EF-45D8-9BE4-D16ED138934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D74DC44-2569-4F48-8680-E1AB3E97F62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9CBC72F-A1DA-4668-BDBA-09BA0594D1A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0C47BEF-6A84-42AA-9F90-ED84A70E9E2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9A55CFA-5D9F-4031-ABDE-8D2E81FF4D8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E2D7189-272D-45FE-AC2B-B6499DD9BB1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40DB586-0594-4FFE-B41B-96A5BE6C023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0353A56-3814-4B46-8C8D-E1C39F73B65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9C2CCB3-8929-4646-B0EB-48CA5C036F4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34F4C82-666B-4CEF-A015-5F942C89661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2DC0874-043C-481A-8640-2EDE2DCA042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0E630A7-4E2D-4D0F-B013-4DE36746B92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BC33CA0-B0AE-4D79-A97F-3AF074861A8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228E17F3-B803-4B3F-AEC3-45F712482EF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5CC51A0-A75A-42BE-A28E-C89882AF1D3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92E5461-B61F-4C55-A599-9DF6E0A637A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96CC8722-C220-4A8F-ADFC-90B523C9DD7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C22EC45-DE52-4F90-9F2D-77F25CE93E2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13B2D0FD-3B7D-4D1B-9C66-AF3E6BEEDDF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B08BB9CC-A5B3-4571-B69A-02DAA7756E8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408DB455-0BBE-4038-8D7C-85A232D8C8D8}"/>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C123F56F-9E71-4E13-BBAC-62BB205D80E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C15C467B-0823-43FD-BC3F-F74A3AFDB64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6AB2788-9AD6-454F-8554-567D6577A765}"/>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8F9DFCA9-E11C-4480-AC68-6891737BABA6}"/>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56B29C3-CC02-452E-8397-67E55A5AE6A9}"/>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791CC323-2F8D-41B6-A261-09B2524219B0}"/>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8CB47FA1-73FC-4EEA-8B54-C671E7686894}"/>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42788947-14B8-4E2E-9920-914AC910A716}"/>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A01EE000-FC11-4333-A07E-960FF98C73D5}"/>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871699B1-B0B9-411A-8940-8560EFC1478F}"/>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17179D4-05F7-4050-BEE6-3247EB70E0A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98C1478-C453-426D-B3F1-C22A4ACD041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D0155D8-067B-41AF-988B-5971CC3DBA7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6C561B8-2673-4210-9D9A-24E49B782FD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F28FD3A-719F-476F-B049-EEEDF43F731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124460</xdr:rowOff>
    </xdr:from>
    <xdr:to>
      <xdr:col>24</xdr:col>
      <xdr:colOff>114300</xdr:colOff>
      <xdr:row>62</xdr:row>
      <xdr:rowOff>54610</xdr:rowOff>
    </xdr:to>
    <xdr:sp macro="" textlink="">
      <xdr:nvSpPr>
        <xdr:cNvPr id="187" name="楕円 186">
          <a:extLst>
            <a:ext uri="{FF2B5EF4-FFF2-40B4-BE49-F238E27FC236}">
              <a16:creationId xmlns:a16="http://schemas.microsoft.com/office/drawing/2014/main" id="{EFE7EC2C-1497-4FE6-86A4-D79C13087D98}"/>
            </a:ext>
          </a:extLst>
        </xdr:cNvPr>
        <xdr:cNvSpPr/>
      </xdr:nvSpPr>
      <xdr:spPr>
        <a:xfrm>
          <a:off x="45847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102887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2DDBBCE-BF4D-4C88-B090-BD616D2326A7}"/>
            </a:ext>
          </a:extLst>
        </xdr:cNvPr>
        <xdr:cNvSpPr txBox="1"/>
      </xdr:nvSpPr>
      <xdr:spPr>
        <a:xfrm>
          <a:off x="4673600"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92075</xdr:rowOff>
    </xdr:from>
    <xdr:to>
      <xdr:col>20</xdr:col>
      <xdr:colOff>38100</xdr:colOff>
      <xdr:row>62</xdr:row>
      <xdr:rowOff>22225</xdr:rowOff>
    </xdr:to>
    <xdr:sp macro="" textlink="">
      <xdr:nvSpPr>
        <xdr:cNvPr id="189" name="楕円 188">
          <a:extLst>
            <a:ext uri="{FF2B5EF4-FFF2-40B4-BE49-F238E27FC236}">
              <a16:creationId xmlns:a16="http://schemas.microsoft.com/office/drawing/2014/main" id="{AA5D4D9A-A678-4609-B310-0E4060AB0A28}"/>
            </a:ext>
          </a:extLst>
        </xdr:cNvPr>
        <xdr:cNvSpPr/>
      </xdr:nvSpPr>
      <xdr:spPr>
        <a:xfrm>
          <a:off x="3746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142875</xdr:rowOff>
    </xdr:from>
    <xdr:to>
      <xdr:col>24</xdr:col>
      <xdr:colOff>63500</xdr:colOff>
      <xdr:row>62</xdr:row>
      <xdr:rowOff>3810</xdr:rowOff>
    </xdr:to>
    <xdr:cxnSp macro="">
      <xdr:nvCxnSpPr>
        <xdr:cNvPr id="190" name="直線コネクタ 189">
          <a:extLst>
            <a:ext uri="{FF2B5EF4-FFF2-40B4-BE49-F238E27FC236}">
              <a16:creationId xmlns:a16="http://schemas.microsoft.com/office/drawing/2014/main" id="{37C1F11F-96D0-45FA-BCDE-E89B107C4934}"/>
            </a:ext>
          </a:extLst>
        </xdr:cNvPr>
        <xdr:cNvCxnSpPr/>
      </xdr:nvCxnSpPr>
      <xdr:spPr>
        <a:xfrm>
          <a:off x="3797300" y="1060132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42545</xdr:rowOff>
    </xdr:from>
    <xdr:to>
      <xdr:col>15</xdr:col>
      <xdr:colOff>101600</xdr:colOff>
      <xdr:row>62</xdr:row>
      <xdr:rowOff>144145</xdr:rowOff>
    </xdr:to>
    <xdr:sp macro="" textlink="">
      <xdr:nvSpPr>
        <xdr:cNvPr id="191" name="楕円 190">
          <a:extLst>
            <a:ext uri="{FF2B5EF4-FFF2-40B4-BE49-F238E27FC236}">
              <a16:creationId xmlns:a16="http://schemas.microsoft.com/office/drawing/2014/main" id="{4CF037BE-DCBE-4CE5-9C15-B6843A0D4B99}"/>
            </a:ext>
          </a:extLst>
        </xdr:cNvPr>
        <xdr:cNvSpPr/>
      </xdr:nvSpPr>
      <xdr:spPr>
        <a:xfrm>
          <a:off x="2857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142875</xdr:rowOff>
    </xdr:from>
    <xdr:to>
      <xdr:col>19</xdr:col>
      <xdr:colOff>177800</xdr:colOff>
      <xdr:row>62</xdr:row>
      <xdr:rowOff>93345</xdr:rowOff>
    </xdr:to>
    <xdr:cxnSp macro="">
      <xdr:nvCxnSpPr>
        <xdr:cNvPr id="192" name="直線コネクタ 191">
          <a:extLst>
            <a:ext uri="{FF2B5EF4-FFF2-40B4-BE49-F238E27FC236}">
              <a16:creationId xmlns:a16="http://schemas.microsoft.com/office/drawing/2014/main" id="{7F526349-7B39-40C8-9A8A-2990651F483A}"/>
            </a:ext>
          </a:extLst>
        </xdr:cNvPr>
        <xdr:cNvCxnSpPr/>
      </xdr:nvCxnSpPr>
      <xdr:spPr>
        <a:xfrm flipV="1">
          <a:off x="2908300" y="10601325"/>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6350</xdr:rowOff>
    </xdr:from>
    <xdr:to>
      <xdr:col>10</xdr:col>
      <xdr:colOff>165100</xdr:colOff>
      <xdr:row>62</xdr:row>
      <xdr:rowOff>107950</xdr:rowOff>
    </xdr:to>
    <xdr:sp macro="" textlink="">
      <xdr:nvSpPr>
        <xdr:cNvPr id="193" name="楕円 192">
          <a:extLst>
            <a:ext uri="{FF2B5EF4-FFF2-40B4-BE49-F238E27FC236}">
              <a16:creationId xmlns:a16="http://schemas.microsoft.com/office/drawing/2014/main" id="{8B53C988-DC0F-4052-9CFD-B513F97882EE}"/>
            </a:ext>
          </a:extLst>
        </xdr:cNvPr>
        <xdr:cNvSpPr/>
      </xdr:nvSpPr>
      <xdr:spPr>
        <a:xfrm>
          <a:off x="1968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57150</xdr:rowOff>
    </xdr:from>
    <xdr:to>
      <xdr:col>15</xdr:col>
      <xdr:colOff>50800</xdr:colOff>
      <xdr:row>62</xdr:row>
      <xdr:rowOff>93345</xdr:rowOff>
    </xdr:to>
    <xdr:cxnSp macro="">
      <xdr:nvCxnSpPr>
        <xdr:cNvPr id="194" name="直線コネクタ 193">
          <a:extLst>
            <a:ext uri="{FF2B5EF4-FFF2-40B4-BE49-F238E27FC236}">
              <a16:creationId xmlns:a16="http://schemas.microsoft.com/office/drawing/2014/main" id="{A6283F3E-AA25-4A30-8AD3-E7A0DF83526F}"/>
            </a:ext>
          </a:extLst>
        </xdr:cNvPr>
        <xdr:cNvCxnSpPr/>
      </xdr:nvCxnSpPr>
      <xdr:spPr>
        <a:xfrm>
          <a:off x="2019300" y="106870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133985</xdr:rowOff>
    </xdr:from>
    <xdr:to>
      <xdr:col>6</xdr:col>
      <xdr:colOff>38100</xdr:colOff>
      <xdr:row>62</xdr:row>
      <xdr:rowOff>64135</xdr:rowOff>
    </xdr:to>
    <xdr:sp macro="" textlink="">
      <xdr:nvSpPr>
        <xdr:cNvPr id="195" name="楕円 194">
          <a:extLst>
            <a:ext uri="{FF2B5EF4-FFF2-40B4-BE49-F238E27FC236}">
              <a16:creationId xmlns:a16="http://schemas.microsoft.com/office/drawing/2014/main" id="{C0D752EF-F94C-410F-B717-E791C976F301}"/>
            </a:ext>
          </a:extLst>
        </xdr:cNvPr>
        <xdr:cNvSpPr/>
      </xdr:nvSpPr>
      <xdr:spPr>
        <a:xfrm>
          <a:off x="1079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13335</xdr:rowOff>
    </xdr:from>
    <xdr:to>
      <xdr:col>10</xdr:col>
      <xdr:colOff>114300</xdr:colOff>
      <xdr:row>62</xdr:row>
      <xdr:rowOff>57150</xdr:rowOff>
    </xdr:to>
    <xdr:cxnSp macro="">
      <xdr:nvCxnSpPr>
        <xdr:cNvPr id="196" name="直線コネクタ 195">
          <a:extLst>
            <a:ext uri="{FF2B5EF4-FFF2-40B4-BE49-F238E27FC236}">
              <a16:creationId xmlns:a16="http://schemas.microsoft.com/office/drawing/2014/main" id="{045EB750-6A0C-420C-8B30-7509860453D2}"/>
            </a:ext>
          </a:extLst>
        </xdr:cNvPr>
        <xdr:cNvCxnSpPr/>
      </xdr:nvCxnSpPr>
      <xdr:spPr>
        <a:xfrm>
          <a:off x="1130300" y="106432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1EA6703E-8404-450A-BA76-47BA2D3B1732}"/>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53A048DF-B5DD-459C-9A5A-F25AD3E50F2D}"/>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930D7182-F92A-4C0A-9895-F95E0941D1B1}"/>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9C730983-8F7B-41C7-9C30-3FB236F43308}"/>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13352</xdr:rowOff>
    </xdr:from>
    <xdr:ext cx="405111" cy="259045"/>
    <xdr:sp macro="" textlink="">
      <xdr:nvSpPr>
        <xdr:cNvPr id="201" name="n_1mainValue【体育館・プール】&#10;有形固定資産減価償却率">
          <a:extLst>
            <a:ext uri="{FF2B5EF4-FFF2-40B4-BE49-F238E27FC236}">
              <a16:creationId xmlns:a16="http://schemas.microsoft.com/office/drawing/2014/main" id="{4D556ACA-BE5A-43C8-8849-892F61FAC2C6}"/>
            </a:ext>
          </a:extLst>
        </xdr:cNvPr>
        <xdr:cNvSpPr txBox="1"/>
      </xdr:nvSpPr>
      <xdr:spPr>
        <a:xfrm>
          <a:off x="35820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135272</xdr:rowOff>
    </xdr:from>
    <xdr:ext cx="405111" cy="259045"/>
    <xdr:sp macro="" textlink="">
      <xdr:nvSpPr>
        <xdr:cNvPr id="202" name="n_2mainValue【体育館・プール】&#10;有形固定資産減価償却率">
          <a:extLst>
            <a:ext uri="{FF2B5EF4-FFF2-40B4-BE49-F238E27FC236}">
              <a16:creationId xmlns:a16="http://schemas.microsoft.com/office/drawing/2014/main" id="{C49207FC-6D62-4A74-87A0-B2158BFD404A}"/>
            </a:ext>
          </a:extLst>
        </xdr:cNvPr>
        <xdr:cNvSpPr txBox="1"/>
      </xdr:nvSpPr>
      <xdr:spPr>
        <a:xfrm>
          <a:off x="2705744"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99077</xdr:rowOff>
    </xdr:from>
    <xdr:ext cx="405111" cy="259045"/>
    <xdr:sp macro="" textlink="">
      <xdr:nvSpPr>
        <xdr:cNvPr id="203" name="n_3mainValue【体育館・プール】&#10;有形固定資産減価償却率">
          <a:extLst>
            <a:ext uri="{FF2B5EF4-FFF2-40B4-BE49-F238E27FC236}">
              <a16:creationId xmlns:a16="http://schemas.microsoft.com/office/drawing/2014/main" id="{E4A7FF1D-2762-474D-9C1C-74D7C6A2C090}"/>
            </a:ext>
          </a:extLst>
        </xdr:cNvPr>
        <xdr:cNvSpPr txBox="1"/>
      </xdr:nvSpPr>
      <xdr:spPr>
        <a:xfrm>
          <a:off x="1816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55262</xdr:rowOff>
    </xdr:from>
    <xdr:ext cx="405111" cy="259045"/>
    <xdr:sp macro="" textlink="">
      <xdr:nvSpPr>
        <xdr:cNvPr id="204" name="n_4mainValue【体育館・プール】&#10;有形固定資産減価償却率">
          <a:extLst>
            <a:ext uri="{FF2B5EF4-FFF2-40B4-BE49-F238E27FC236}">
              <a16:creationId xmlns:a16="http://schemas.microsoft.com/office/drawing/2014/main" id="{7BD26306-3B9E-40D0-810A-2A893AE33F63}"/>
            </a:ext>
          </a:extLst>
        </xdr:cNvPr>
        <xdr:cNvSpPr txBox="1"/>
      </xdr:nvSpPr>
      <xdr:spPr>
        <a:xfrm>
          <a:off x="927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B5471BB-449B-4C08-A791-BBFBEF0B1A1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9ADF27A-8E75-4AE2-BF3E-4BC77F20F52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8CD7D39-55B5-4B2B-B4FA-73A74A97057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C6A6F01-2643-411F-B8A4-8003F47CE8D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BC658EB-863F-4CD0-B4E3-0605683923B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F58074A-C6B6-4203-9A05-5946730A24E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D40458B-1A8E-42BE-934D-C44F7847E07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F1097DA-8BE4-4834-AC80-6F5F6511A97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72A51F6-3189-4124-AF2E-B02E2457B1D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323EC73-F6DB-4DCE-ACDB-C3D35945CAC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CD153BF-F7CE-47F8-9638-22820FEE231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2C532F67-D238-4178-8359-BD42651E647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FCB098E-D9F2-4EE2-A357-A118A52EC76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C9F4F29-6A8E-44D6-9793-A783D45833A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BCBB18D2-1E6A-43C7-A3F5-2DABD78E1AD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24F957B9-DDE7-41D2-B684-AE25F42B787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65160C8-E0CE-4217-9DEC-52F1F6CEA3F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99A604D3-A8F2-4CE9-9B05-FDC584B433C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73496BE-FB5B-4E4C-BF58-DC77EC00D6A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F7BA7B29-A208-4426-8E6D-A0C4EB7B1F4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C9488F3-E60B-4F06-A075-CF3F692D8CB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805E5F02-572E-4BC6-854B-BEFB4521B5F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FC8A36A3-B484-4736-8BC1-588F5CFC119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F79E58F5-657C-4DFE-8680-A2852EE20E7E}"/>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942FA0B3-7879-499A-B304-345FE8851ED8}"/>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50716191-A68D-4D5F-9B98-73A1A63F647B}"/>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25256BBE-212C-4A1A-A8A0-D3BB6488CE44}"/>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DC86096A-C079-4D00-9A52-C63A7C5B01E9}"/>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0C842894-9E9B-4FB3-878D-51C20E75CB76}"/>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6AAEEE26-AFC7-449F-B354-77B1C46D7115}"/>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670A2BC0-BD18-482B-AABB-D738A220E974}"/>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4D704FF1-E270-40C3-8AFF-F5DD0B83683B}"/>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63ABA988-5420-4AE7-BCBA-5EFD820CBBA7}"/>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2555AE11-33CB-4836-A549-025F67B7BB2C}"/>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188747-AF01-410B-94CE-62B90D51A20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7BE8F96-9336-4BE3-A59E-B5EA170511B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4D5A9C7-25C7-49F5-B604-A48EE77DEED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54D23DA-5721-46A9-89A5-DADD29F038C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87599A1-456B-445D-906C-108A9F5B3FA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127127</xdr:rowOff>
    </xdr:from>
    <xdr:to>
      <xdr:col>55</xdr:col>
      <xdr:colOff>50800</xdr:colOff>
      <xdr:row>64</xdr:row>
      <xdr:rowOff>57277</xdr:rowOff>
    </xdr:to>
    <xdr:sp macro="" textlink="">
      <xdr:nvSpPr>
        <xdr:cNvPr id="244" name="楕円 243">
          <a:extLst>
            <a:ext uri="{FF2B5EF4-FFF2-40B4-BE49-F238E27FC236}">
              <a16:creationId xmlns:a16="http://schemas.microsoft.com/office/drawing/2014/main" id="{5FF69067-B5CE-48EF-A23F-C6027E1E3487}"/>
            </a:ext>
          </a:extLst>
        </xdr:cNvPr>
        <xdr:cNvSpPr/>
      </xdr:nvSpPr>
      <xdr:spPr>
        <a:xfrm>
          <a:off x="10426700" y="1092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42054</xdr:rowOff>
    </xdr:from>
    <xdr:ext cx="469744" cy="259045"/>
    <xdr:sp macro="" textlink="">
      <xdr:nvSpPr>
        <xdr:cNvPr id="245" name="【体育館・プール】&#10;一人当たり面積該当値テキスト">
          <a:extLst>
            <a:ext uri="{FF2B5EF4-FFF2-40B4-BE49-F238E27FC236}">
              <a16:creationId xmlns:a16="http://schemas.microsoft.com/office/drawing/2014/main" id="{F3640C46-7D18-474C-BB0A-33AA0F4E5EEA}"/>
            </a:ext>
          </a:extLst>
        </xdr:cNvPr>
        <xdr:cNvSpPr txBox="1"/>
      </xdr:nvSpPr>
      <xdr:spPr>
        <a:xfrm>
          <a:off x="10515600" y="1084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127127</xdr:rowOff>
    </xdr:from>
    <xdr:to>
      <xdr:col>50</xdr:col>
      <xdr:colOff>165100</xdr:colOff>
      <xdr:row>64</xdr:row>
      <xdr:rowOff>57277</xdr:rowOff>
    </xdr:to>
    <xdr:sp macro="" textlink="">
      <xdr:nvSpPr>
        <xdr:cNvPr id="246" name="楕円 245">
          <a:extLst>
            <a:ext uri="{FF2B5EF4-FFF2-40B4-BE49-F238E27FC236}">
              <a16:creationId xmlns:a16="http://schemas.microsoft.com/office/drawing/2014/main" id="{857907A8-CD9F-48CD-85DB-CE31BA361FBB}"/>
            </a:ext>
          </a:extLst>
        </xdr:cNvPr>
        <xdr:cNvSpPr/>
      </xdr:nvSpPr>
      <xdr:spPr>
        <a:xfrm>
          <a:off x="9588500" y="1092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6477</xdr:rowOff>
    </xdr:from>
    <xdr:to>
      <xdr:col>55</xdr:col>
      <xdr:colOff>0</xdr:colOff>
      <xdr:row>64</xdr:row>
      <xdr:rowOff>6477</xdr:rowOff>
    </xdr:to>
    <xdr:cxnSp macro="">
      <xdr:nvCxnSpPr>
        <xdr:cNvPr id="247" name="直線コネクタ 246">
          <a:extLst>
            <a:ext uri="{FF2B5EF4-FFF2-40B4-BE49-F238E27FC236}">
              <a16:creationId xmlns:a16="http://schemas.microsoft.com/office/drawing/2014/main" id="{C4BD4EDA-D8B8-4867-BB63-1330CC45C590}"/>
            </a:ext>
          </a:extLst>
        </xdr:cNvPr>
        <xdr:cNvCxnSpPr/>
      </xdr:nvCxnSpPr>
      <xdr:spPr>
        <a:xfrm>
          <a:off x="9639300" y="109792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127127</xdr:rowOff>
    </xdr:from>
    <xdr:to>
      <xdr:col>46</xdr:col>
      <xdr:colOff>38100</xdr:colOff>
      <xdr:row>64</xdr:row>
      <xdr:rowOff>57277</xdr:rowOff>
    </xdr:to>
    <xdr:sp macro="" textlink="">
      <xdr:nvSpPr>
        <xdr:cNvPr id="248" name="楕円 247">
          <a:extLst>
            <a:ext uri="{FF2B5EF4-FFF2-40B4-BE49-F238E27FC236}">
              <a16:creationId xmlns:a16="http://schemas.microsoft.com/office/drawing/2014/main" id="{CE033242-07CE-4A79-8D41-C88C361BB3F4}"/>
            </a:ext>
          </a:extLst>
        </xdr:cNvPr>
        <xdr:cNvSpPr/>
      </xdr:nvSpPr>
      <xdr:spPr>
        <a:xfrm>
          <a:off x="8699500" y="1092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6477</xdr:rowOff>
    </xdr:from>
    <xdr:to>
      <xdr:col>50</xdr:col>
      <xdr:colOff>114300</xdr:colOff>
      <xdr:row>64</xdr:row>
      <xdr:rowOff>6477</xdr:rowOff>
    </xdr:to>
    <xdr:cxnSp macro="">
      <xdr:nvCxnSpPr>
        <xdr:cNvPr id="249" name="直線コネクタ 248">
          <a:extLst>
            <a:ext uri="{FF2B5EF4-FFF2-40B4-BE49-F238E27FC236}">
              <a16:creationId xmlns:a16="http://schemas.microsoft.com/office/drawing/2014/main" id="{EA140E6C-55E2-47A1-9DA4-632C06E0F99E}"/>
            </a:ext>
          </a:extLst>
        </xdr:cNvPr>
        <xdr:cNvCxnSpPr/>
      </xdr:nvCxnSpPr>
      <xdr:spPr>
        <a:xfrm>
          <a:off x="8750300" y="109792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127889</xdr:rowOff>
    </xdr:from>
    <xdr:to>
      <xdr:col>41</xdr:col>
      <xdr:colOff>101600</xdr:colOff>
      <xdr:row>64</xdr:row>
      <xdr:rowOff>58039</xdr:rowOff>
    </xdr:to>
    <xdr:sp macro="" textlink="">
      <xdr:nvSpPr>
        <xdr:cNvPr id="250" name="楕円 249">
          <a:extLst>
            <a:ext uri="{FF2B5EF4-FFF2-40B4-BE49-F238E27FC236}">
              <a16:creationId xmlns:a16="http://schemas.microsoft.com/office/drawing/2014/main" id="{E6C23E7A-AB4C-48D8-94C7-5B8C722BE6AF}"/>
            </a:ext>
          </a:extLst>
        </xdr:cNvPr>
        <xdr:cNvSpPr/>
      </xdr:nvSpPr>
      <xdr:spPr>
        <a:xfrm>
          <a:off x="7810500" y="1092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6477</xdr:rowOff>
    </xdr:from>
    <xdr:to>
      <xdr:col>45</xdr:col>
      <xdr:colOff>177800</xdr:colOff>
      <xdr:row>64</xdr:row>
      <xdr:rowOff>7239</xdr:rowOff>
    </xdr:to>
    <xdr:cxnSp macro="">
      <xdr:nvCxnSpPr>
        <xdr:cNvPr id="251" name="直線コネクタ 250">
          <a:extLst>
            <a:ext uri="{FF2B5EF4-FFF2-40B4-BE49-F238E27FC236}">
              <a16:creationId xmlns:a16="http://schemas.microsoft.com/office/drawing/2014/main" id="{90BCAD74-5088-464C-9CC7-CAA081CA0842}"/>
            </a:ext>
          </a:extLst>
        </xdr:cNvPr>
        <xdr:cNvCxnSpPr/>
      </xdr:nvCxnSpPr>
      <xdr:spPr>
        <a:xfrm flipV="1">
          <a:off x="7861300" y="1097927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128270</xdr:rowOff>
    </xdr:from>
    <xdr:to>
      <xdr:col>36</xdr:col>
      <xdr:colOff>165100</xdr:colOff>
      <xdr:row>64</xdr:row>
      <xdr:rowOff>58420</xdr:rowOff>
    </xdr:to>
    <xdr:sp macro="" textlink="">
      <xdr:nvSpPr>
        <xdr:cNvPr id="252" name="楕円 251">
          <a:extLst>
            <a:ext uri="{FF2B5EF4-FFF2-40B4-BE49-F238E27FC236}">
              <a16:creationId xmlns:a16="http://schemas.microsoft.com/office/drawing/2014/main" id="{AE6B8FFB-4695-4158-BE82-51F2A2BBB545}"/>
            </a:ext>
          </a:extLst>
        </xdr:cNvPr>
        <xdr:cNvSpPr/>
      </xdr:nvSpPr>
      <xdr:spPr>
        <a:xfrm>
          <a:off x="6921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7239</xdr:rowOff>
    </xdr:from>
    <xdr:to>
      <xdr:col>41</xdr:col>
      <xdr:colOff>50800</xdr:colOff>
      <xdr:row>64</xdr:row>
      <xdr:rowOff>7620</xdr:rowOff>
    </xdr:to>
    <xdr:cxnSp macro="">
      <xdr:nvCxnSpPr>
        <xdr:cNvPr id="253" name="直線コネクタ 252">
          <a:extLst>
            <a:ext uri="{FF2B5EF4-FFF2-40B4-BE49-F238E27FC236}">
              <a16:creationId xmlns:a16="http://schemas.microsoft.com/office/drawing/2014/main" id="{B5E6DEC2-C533-444A-904C-C5B6A5C70C52}"/>
            </a:ext>
          </a:extLst>
        </xdr:cNvPr>
        <xdr:cNvCxnSpPr/>
      </xdr:nvCxnSpPr>
      <xdr:spPr>
        <a:xfrm flipV="1">
          <a:off x="6972300" y="1098003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69712AC6-866C-48B0-8183-E675C0BF3B34}"/>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52010991-1959-41BB-A3CE-56FE870D9382}"/>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8E9A970C-2BF2-43C2-9775-7B79A092F4A6}"/>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2428B0E6-7D21-4450-BD3A-025F0BB63D21}"/>
            </a:ext>
          </a:extLst>
        </xdr:cNvPr>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48404</xdr:rowOff>
    </xdr:from>
    <xdr:ext cx="469744" cy="259045"/>
    <xdr:sp macro="" textlink="">
      <xdr:nvSpPr>
        <xdr:cNvPr id="258" name="n_1mainValue【体育館・プール】&#10;一人当たり面積">
          <a:extLst>
            <a:ext uri="{FF2B5EF4-FFF2-40B4-BE49-F238E27FC236}">
              <a16:creationId xmlns:a16="http://schemas.microsoft.com/office/drawing/2014/main" id="{CB3A37F5-26DE-4D75-86D2-C4CA6D21C23D}"/>
            </a:ext>
          </a:extLst>
        </xdr:cNvPr>
        <xdr:cNvSpPr txBox="1"/>
      </xdr:nvSpPr>
      <xdr:spPr>
        <a:xfrm>
          <a:off x="9391727" y="1102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48404</xdr:rowOff>
    </xdr:from>
    <xdr:ext cx="469744" cy="259045"/>
    <xdr:sp macro="" textlink="">
      <xdr:nvSpPr>
        <xdr:cNvPr id="259" name="n_2mainValue【体育館・プール】&#10;一人当たり面積">
          <a:extLst>
            <a:ext uri="{FF2B5EF4-FFF2-40B4-BE49-F238E27FC236}">
              <a16:creationId xmlns:a16="http://schemas.microsoft.com/office/drawing/2014/main" id="{E79E57CA-A7FA-45C4-B8CF-2482CB7B3353}"/>
            </a:ext>
          </a:extLst>
        </xdr:cNvPr>
        <xdr:cNvSpPr txBox="1"/>
      </xdr:nvSpPr>
      <xdr:spPr>
        <a:xfrm>
          <a:off x="8515427" y="1102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49166</xdr:rowOff>
    </xdr:from>
    <xdr:ext cx="469744" cy="259045"/>
    <xdr:sp macro="" textlink="">
      <xdr:nvSpPr>
        <xdr:cNvPr id="260" name="n_3mainValue【体育館・プール】&#10;一人当たり面積">
          <a:extLst>
            <a:ext uri="{FF2B5EF4-FFF2-40B4-BE49-F238E27FC236}">
              <a16:creationId xmlns:a16="http://schemas.microsoft.com/office/drawing/2014/main" id="{A9AA163E-3DFE-43AE-84BB-82C63A29CE3A}"/>
            </a:ext>
          </a:extLst>
        </xdr:cNvPr>
        <xdr:cNvSpPr txBox="1"/>
      </xdr:nvSpPr>
      <xdr:spPr>
        <a:xfrm>
          <a:off x="7626427" y="1102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49547</xdr:rowOff>
    </xdr:from>
    <xdr:ext cx="469744" cy="259045"/>
    <xdr:sp macro="" textlink="">
      <xdr:nvSpPr>
        <xdr:cNvPr id="261" name="n_4mainValue【体育館・プール】&#10;一人当たり面積">
          <a:extLst>
            <a:ext uri="{FF2B5EF4-FFF2-40B4-BE49-F238E27FC236}">
              <a16:creationId xmlns:a16="http://schemas.microsoft.com/office/drawing/2014/main" id="{3F419078-020F-4C65-9415-C8B0EE73935B}"/>
            </a:ext>
          </a:extLst>
        </xdr:cNvPr>
        <xdr:cNvSpPr txBox="1"/>
      </xdr:nvSpPr>
      <xdr:spPr>
        <a:xfrm>
          <a:off x="67374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A5BC0D3-612A-4BD4-AE00-E911B3C0E14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6749184-0E13-43A2-8D69-9C5121D1279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79D77CD-0000-4799-AC78-B7543C08D11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619A270-A13B-4782-A169-5D7C9544E42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7EE74C3-3CA8-48CE-B885-88EC89EBB98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C97D6E1-748C-47D5-BBA9-EA03742C3AE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43414EF-2F3D-4D54-9853-DAF02A5AB0C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55510E2-3196-4E29-ACC3-6798FC705CF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AE42292-3632-4C09-8872-82629BCDF0A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CFE72A4-0A20-4D6B-A3FB-6C04D5E01FD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A23E6F9-E1B8-4E74-94FF-94EB0AD8618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ED76F0C-955F-482F-A7B9-F746465A047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42B5F028-1510-405B-A031-AB44108534C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BDC42DA8-00CA-488B-B69A-A1388685366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9467DC47-6E67-4C89-A74B-678E33148EB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F4E0E4AD-C8D6-4202-9E44-3E4743BD060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49C5561D-0BC2-4F0D-BEF2-7A1DD7E8E19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5E52FB84-288D-4E3F-A98F-849F0CD16A4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47E7F9FB-0C4F-495D-959C-3108D560CC2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202FFDFA-45F7-4EBB-8E1A-0E31DB6790A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B7DAFBBB-5717-4E3A-BB5A-0EAC11A05AC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7AEA5A94-153B-4E5A-8A2B-569A5DA5F7A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1195EF17-A71D-4601-8B64-3588B4E18CB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6AF52C3D-1A94-494B-833D-79740ABDB4E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E767A5C4-B6BF-4C20-AB32-E3BC0B489F7F}"/>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359A3B10-84EB-487C-993D-44B75811D5F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67E0D6B4-CA24-4FF9-A4F7-4373538C4FA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35B584E1-B850-4A98-BC6B-9E7FE3CE6EDC}"/>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1B1838E3-0C77-428B-82CC-EBB42695C59B}"/>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82A71D72-046F-49D3-9EC9-83509F3EA774}"/>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FD33D59A-A72F-4E19-A7D0-62C6BA504BAA}"/>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3F14A8C6-AFF5-4786-B4F2-4A2BC2D24A01}"/>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58B101F4-661B-49A4-B5CE-DC1855C05697}"/>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0E0F0651-5216-4B23-91FC-8A26270D51FF}"/>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63FEA608-0F78-4D49-9455-01A09D1D1657}"/>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A2938F7-FA7B-441B-93F2-B24EA290B1B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7714296-C2C7-4E4F-849B-FCFFEF7B571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C79C88F-7AF8-4DA2-B105-9F1DA0B6059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916522D-C36E-4012-90C0-EE9DE306F5B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C44AF5B-B7DF-40C0-AC60-6A5896BFF92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xdr:rowOff>
    </xdr:from>
    <xdr:to>
      <xdr:col>24</xdr:col>
      <xdr:colOff>114300</xdr:colOff>
      <xdr:row>82</xdr:row>
      <xdr:rowOff>106045</xdr:rowOff>
    </xdr:to>
    <xdr:sp macro="" textlink="">
      <xdr:nvSpPr>
        <xdr:cNvPr id="302" name="楕円 301">
          <a:extLst>
            <a:ext uri="{FF2B5EF4-FFF2-40B4-BE49-F238E27FC236}">
              <a16:creationId xmlns:a16="http://schemas.microsoft.com/office/drawing/2014/main" id="{79099391-BC37-440F-8D8A-AED62B545B11}"/>
            </a:ext>
          </a:extLst>
        </xdr:cNvPr>
        <xdr:cNvSpPr/>
      </xdr:nvSpPr>
      <xdr:spPr>
        <a:xfrm>
          <a:off x="45847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154322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7407B554-548B-4CA9-A0BA-512EBA6DDBA5}"/>
            </a:ext>
          </a:extLst>
        </xdr:cNvPr>
        <xdr:cNvSpPr txBox="1"/>
      </xdr:nvSpPr>
      <xdr:spPr>
        <a:xfrm>
          <a:off x="4673600"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130175</xdr:rowOff>
    </xdr:from>
    <xdr:to>
      <xdr:col>20</xdr:col>
      <xdr:colOff>38100</xdr:colOff>
      <xdr:row>82</xdr:row>
      <xdr:rowOff>60325</xdr:rowOff>
    </xdr:to>
    <xdr:sp macro="" textlink="">
      <xdr:nvSpPr>
        <xdr:cNvPr id="304" name="楕円 303">
          <a:extLst>
            <a:ext uri="{FF2B5EF4-FFF2-40B4-BE49-F238E27FC236}">
              <a16:creationId xmlns:a16="http://schemas.microsoft.com/office/drawing/2014/main" id="{0ADED8CC-BD20-4988-A758-89288D7ACBF3}"/>
            </a:ext>
          </a:extLst>
        </xdr:cNvPr>
        <xdr:cNvSpPr/>
      </xdr:nvSpPr>
      <xdr:spPr>
        <a:xfrm>
          <a:off x="3746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xdr:rowOff>
    </xdr:from>
    <xdr:to>
      <xdr:col>24</xdr:col>
      <xdr:colOff>63500</xdr:colOff>
      <xdr:row>82</xdr:row>
      <xdr:rowOff>55245</xdr:rowOff>
    </xdr:to>
    <xdr:cxnSp macro="">
      <xdr:nvCxnSpPr>
        <xdr:cNvPr id="305" name="直線コネクタ 304">
          <a:extLst>
            <a:ext uri="{FF2B5EF4-FFF2-40B4-BE49-F238E27FC236}">
              <a16:creationId xmlns:a16="http://schemas.microsoft.com/office/drawing/2014/main" id="{862728CC-F394-4CEF-A04E-4B5A9CC8D4EE}"/>
            </a:ext>
          </a:extLst>
        </xdr:cNvPr>
        <xdr:cNvCxnSpPr/>
      </xdr:nvCxnSpPr>
      <xdr:spPr>
        <a:xfrm>
          <a:off x="3797300" y="140684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84455</xdr:rowOff>
    </xdr:from>
    <xdr:to>
      <xdr:col>15</xdr:col>
      <xdr:colOff>101600</xdr:colOff>
      <xdr:row>82</xdr:row>
      <xdr:rowOff>14605</xdr:rowOff>
    </xdr:to>
    <xdr:sp macro="" textlink="">
      <xdr:nvSpPr>
        <xdr:cNvPr id="306" name="楕円 305">
          <a:extLst>
            <a:ext uri="{FF2B5EF4-FFF2-40B4-BE49-F238E27FC236}">
              <a16:creationId xmlns:a16="http://schemas.microsoft.com/office/drawing/2014/main" id="{5395871C-6276-447D-983B-1BCAF014A41E}"/>
            </a:ext>
          </a:extLst>
        </xdr:cNvPr>
        <xdr:cNvSpPr/>
      </xdr:nvSpPr>
      <xdr:spPr>
        <a:xfrm>
          <a:off x="2857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135255</xdr:rowOff>
    </xdr:from>
    <xdr:to>
      <xdr:col>19</xdr:col>
      <xdr:colOff>177800</xdr:colOff>
      <xdr:row>82</xdr:row>
      <xdr:rowOff>9525</xdr:rowOff>
    </xdr:to>
    <xdr:cxnSp macro="">
      <xdr:nvCxnSpPr>
        <xdr:cNvPr id="307" name="直線コネクタ 306">
          <a:extLst>
            <a:ext uri="{FF2B5EF4-FFF2-40B4-BE49-F238E27FC236}">
              <a16:creationId xmlns:a16="http://schemas.microsoft.com/office/drawing/2014/main" id="{59C91650-4F15-4A0E-9F0C-F6B1A8104466}"/>
            </a:ext>
          </a:extLst>
        </xdr:cNvPr>
        <xdr:cNvCxnSpPr/>
      </xdr:nvCxnSpPr>
      <xdr:spPr>
        <a:xfrm>
          <a:off x="2908300" y="140227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38736</xdr:rowOff>
    </xdr:from>
    <xdr:to>
      <xdr:col>10</xdr:col>
      <xdr:colOff>165100</xdr:colOff>
      <xdr:row>81</xdr:row>
      <xdr:rowOff>140336</xdr:rowOff>
    </xdr:to>
    <xdr:sp macro="" textlink="">
      <xdr:nvSpPr>
        <xdr:cNvPr id="308" name="楕円 307">
          <a:extLst>
            <a:ext uri="{FF2B5EF4-FFF2-40B4-BE49-F238E27FC236}">
              <a16:creationId xmlns:a16="http://schemas.microsoft.com/office/drawing/2014/main" id="{1293C4ED-4E39-45C4-B00E-2B0736FC4501}"/>
            </a:ext>
          </a:extLst>
        </xdr:cNvPr>
        <xdr:cNvSpPr/>
      </xdr:nvSpPr>
      <xdr:spPr>
        <a:xfrm>
          <a:off x="1968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89536</xdr:rowOff>
    </xdr:from>
    <xdr:to>
      <xdr:col>15</xdr:col>
      <xdr:colOff>50800</xdr:colOff>
      <xdr:row>81</xdr:row>
      <xdr:rowOff>135255</xdr:rowOff>
    </xdr:to>
    <xdr:cxnSp macro="">
      <xdr:nvCxnSpPr>
        <xdr:cNvPr id="309" name="直線コネクタ 308">
          <a:extLst>
            <a:ext uri="{FF2B5EF4-FFF2-40B4-BE49-F238E27FC236}">
              <a16:creationId xmlns:a16="http://schemas.microsoft.com/office/drawing/2014/main" id="{BF9EE9BD-CD28-4E6D-9279-FB7395D8BA7F}"/>
            </a:ext>
          </a:extLst>
        </xdr:cNvPr>
        <xdr:cNvCxnSpPr/>
      </xdr:nvCxnSpPr>
      <xdr:spPr>
        <a:xfrm>
          <a:off x="2019300" y="1397698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92075</xdr:rowOff>
    </xdr:from>
    <xdr:to>
      <xdr:col>6</xdr:col>
      <xdr:colOff>38100</xdr:colOff>
      <xdr:row>82</xdr:row>
      <xdr:rowOff>22225</xdr:rowOff>
    </xdr:to>
    <xdr:sp macro="" textlink="">
      <xdr:nvSpPr>
        <xdr:cNvPr id="310" name="楕円 309">
          <a:extLst>
            <a:ext uri="{FF2B5EF4-FFF2-40B4-BE49-F238E27FC236}">
              <a16:creationId xmlns:a16="http://schemas.microsoft.com/office/drawing/2014/main" id="{67A07EEC-436A-4E5D-AC2B-2C6082FACB8E}"/>
            </a:ext>
          </a:extLst>
        </xdr:cNvPr>
        <xdr:cNvSpPr/>
      </xdr:nvSpPr>
      <xdr:spPr>
        <a:xfrm>
          <a:off x="1079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89536</xdr:rowOff>
    </xdr:from>
    <xdr:to>
      <xdr:col>10</xdr:col>
      <xdr:colOff>114300</xdr:colOff>
      <xdr:row>81</xdr:row>
      <xdr:rowOff>142875</xdr:rowOff>
    </xdr:to>
    <xdr:cxnSp macro="">
      <xdr:nvCxnSpPr>
        <xdr:cNvPr id="311" name="直線コネクタ 310">
          <a:extLst>
            <a:ext uri="{FF2B5EF4-FFF2-40B4-BE49-F238E27FC236}">
              <a16:creationId xmlns:a16="http://schemas.microsoft.com/office/drawing/2014/main" id="{ECE61D16-56FD-4301-8C76-6289B5022375}"/>
            </a:ext>
          </a:extLst>
        </xdr:cNvPr>
        <xdr:cNvCxnSpPr/>
      </xdr:nvCxnSpPr>
      <xdr:spPr>
        <a:xfrm flipV="1">
          <a:off x="1130300" y="1397698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BC58A0B5-A397-4BE7-A92A-F1F908ADE9FA}"/>
            </a:ext>
          </a:extLst>
        </xdr:cNvPr>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96F5707D-15B5-40C9-A9FE-2416E442CBE2}"/>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2A98E839-C493-4605-B079-324C00CB75F2}"/>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E28692F3-76C0-4A5B-8EAF-C0EC68820C71}"/>
            </a:ext>
          </a:extLst>
        </xdr:cNvPr>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76852</xdr:rowOff>
    </xdr:from>
    <xdr:ext cx="405111" cy="259045"/>
    <xdr:sp macro="" textlink="">
      <xdr:nvSpPr>
        <xdr:cNvPr id="316" name="n_1mainValue【福祉施設】&#10;有形固定資産減価償却率">
          <a:extLst>
            <a:ext uri="{FF2B5EF4-FFF2-40B4-BE49-F238E27FC236}">
              <a16:creationId xmlns:a16="http://schemas.microsoft.com/office/drawing/2014/main" id="{CC6027E2-E6A4-4885-926B-65AEC7FCE90E}"/>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31132</xdr:rowOff>
    </xdr:from>
    <xdr:ext cx="405111" cy="259045"/>
    <xdr:sp macro="" textlink="">
      <xdr:nvSpPr>
        <xdr:cNvPr id="317" name="n_2mainValue【福祉施設】&#10;有形固定資産減価償却率">
          <a:extLst>
            <a:ext uri="{FF2B5EF4-FFF2-40B4-BE49-F238E27FC236}">
              <a16:creationId xmlns:a16="http://schemas.microsoft.com/office/drawing/2014/main" id="{96D29E9F-6824-4A05-A2B1-173BAF696D05}"/>
            </a:ext>
          </a:extLst>
        </xdr:cNvPr>
        <xdr:cNvSpPr txBox="1"/>
      </xdr:nvSpPr>
      <xdr:spPr>
        <a:xfrm>
          <a:off x="2705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156863</xdr:rowOff>
    </xdr:from>
    <xdr:ext cx="405111" cy="259045"/>
    <xdr:sp macro="" textlink="">
      <xdr:nvSpPr>
        <xdr:cNvPr id="318" name="n_3mainValue【福祉施設】&#10;有形固定資産減価償却率">
          <a:extLst>
            <a:ext uri="{FF2B5EF4-FFF2-40B4-BE49-F238E27FC236}">
              <a16:creationId xmlns:a16="http://schemas.microsoft.com/office/drawing/2014/main" id="{351245EE-CAFD-4496-9C97-475979D9CA40}"/>
            </a:ext>
          </a:extLst>
        </xdr:cNvPr>
        <xdr:cNvSpPr txBox="1"/>
      </xdr:nvSpPr>
      <xdr:spPr>
        <a:xfrm>
          <a:off x="1816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38752</xdr:rowOff>
    </xdr:from>
    <xdr:ext cx="405111" cy="259045"/>
    <xdr:sp macro="" textlink="">
      <xdr:nvSpPr>
        <xdr:cNvPr id="319" name="n_4mainValue【福祉施設】&#10;有形固定資産減価償却率">
          <a:extLst>
            <a:ext uri="{FF2B5EF4-FFF2-40B4-BE49-F238E27FC236}">
              <a16:creationId xmlns:a16="http://schemas.microsoft.com/office/drawing/2014/main" id="{B2C1FFE3-EF29-4D88-A7A8-79A8FBAA79B1}"/>
            </a:ext>
          </a:extLst>
        </xdr:cNvPr>
        <xdr:cNvSpPr txBox="1"/>
      </xdr:nvSpPr>
      <xdr:spPr>
        <a:xfrm>
          <a:off x="927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2EB2E638-D151-4D02-A0CD-1AD821B9FE3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A67E606C-F170-4E08-930E-A625DD9F9EE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101E4C1D-CD61-4CEC-B75A-2395302AA88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DCA4EC6-1F17-4C7C-863B-70F985BB945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4454320-C810-4D6C-8FFB-E4540284995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ABB7797D-4321-4B40-B5A2-B5C3646D8DB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3EA2D4C-EBD3-43D0-A8F0-C8DDA603296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3CD1F33B-C8D1-462D-8CD8-6AB2934759D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92F8882-9AE2-4F2B-97A3-87ACDB5FB37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F4B5DC6-1E7B-4FB3-BCCA-B90743BBC40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9856C032-7ECC-4E71-A626-2699FC987FF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EC8291B4-21CB-448D-813D-7E75CD1E08E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C868C765-1B64-49CD-A03A-4A95E47DFF7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7786690F-6606-4260-A255-983A7C1FB58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44208EDD-21CB-45F9-A281-A438860FCA8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6E21D8D1-E396-4A97-BE3C-280B478EE2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6D564E18-6DEC-4F1D-A363-9BC8CBDEC68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FD4F1A8C-3DD4-4D9F-96E2-E406F625565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C1E6F102-C4EA-4BE2-9043-B087655F47A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ED3A7D84-40F0-44DA-BA68-B2660905A07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4A2D91E3-2F42-4BE2-916F-140D69662A1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AAA5CC44-400A-4753-A9DB-9A2B78EB8BAD}"/>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86BDEB11-292D-4B81-8E27-D16876CBD994}"/>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0B980F34-1F05-44E7-B9C0-D7173E6452BD}"/>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6E03CF36-F17A-4337-B668-B893614C79A2}"/>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C89A9ECE-61A2-459F-A722-7EEE8DBB9892}"/>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AC8A0CA0-2615-407E-A84A-2B09432D863D}"/>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41922CB3-3616-41DA-8BB6-93BC7941462C}"/>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879637DB-DBFC-40CC-802B-C7D46848DCC4}"/>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83B8BAD5-A745-4D70-8B3F-948D38E0DDB8}"/>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A762C633-7374-4D2F-AFB3-9B72605B71FB}"/>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81842E81-CF90-434B-8819-A278D0B8DD59}"/>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49795C8-4DC4-4F4B-A5FF-AEF919BE94F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98D16CC-F0E3-4FDA-AB37-BEFED4FD2E6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E173D8F-2DAE-41F7-BF7E-E8BB6A2B5ED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D36239E-FCD4-4A58-878E-9CBC3BA8126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3DE5213-DCE6-44F1-BFF2-75409622BD5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78739</xdr:rowOff>
    </xdr:from>
    <xdr:to>
      <xdr:col>55</xdr:col>
      <xdr:colOff>50800</xdr:colOff>
      <xdr:row>86</xdr:row>
      <xdr:rowOff>8889</xdr:rowOff>
    </xdr:to>
    <xdr:sp macro="" textlink="">
      <xdr:nvSpPr>
        <xdr:cNvPr id="357" name="楕円 356">
          <a:extLst>
            <a:ext uri="{FF2B5EF4-FFF2-40B4-BE49-F238E27FC236}">
              <a16:creationId xmlns:a16="http://schemas.microsoft.com/office/drawing/2014/main" id="{02673B6D-0A93-437B-AB31-A3E6C78F47DE}"/>
            </a:ext>
          </a:extLst>
        </xdr:cNvPr>
        <xdr:cNvSpPr/>
      </xdr:nvSpPr>
      <xdr:spPr>
        <a:xfrm>
          <a:off x="10426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165116</xdr:rowOff>
    </xdr:from>
    <xdr:ext cx="469744" cy="259045"/>
    <xdr:sp macro="" textlink="">
      <xdr:nvSpPr>
        <xdr:cNvPr id="358" name="【福祉施設】&#10;一人当たり面積該当値テキスト">
          <a:extLst>
            <a:ext uri="{FF2B5EF4-FFF2-40B4-BE49-F238E27FC236}">
              <a16:creationId xmlns:a16="http://schemas.microsoft.com/office/drawing/2014/main" id="{84E13858-C6F8-44EB-AC64-ED575912A461}"/>
            </a:ext>
          </a:extLst>
        </xdr:cNvPr>
        <xdr:cNvSpPr txBox="1"/>
      </xdr:nvSpPr>
      <xdr:spPr>
        <a:xfrm>
          <a:off x="10515600" y="1456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78739</xdr:rowOff>
    </xdr:from>
    <xdr:to>
      <xdr:col>50</xdr:col>
      <xdr:colOff>165100</xdr:colOff>
      <xdr:row>86</xdr:row>
      <xdr:rowOff>8889</xdr:rowOff>
    </xdr:to>
    <xdr:sp macro="" textlink="">
      <xdr:nvSpPr>
        <xdr:cNvPr id="359" name="楕円 358">
          <a:extLst>
            <a:ext uri="{FF2B5EF4-FFF2-40B4-BE49-F238E27FC236}">
              <a16:creationId xmlns:a16="http://schemas.microsoft.com/office/drawing/2014/main" id="{B91E2DFE-9121-4776-9966-B1B2B41B67DD}"/>
            </a:ext>
          </a:extLst>
        </xdr:cNvPr>
        <xdr:cNvSpPr/>
      </xdr:nvSpPr>
      <xdr:spPr>
        <a:xfrm>
          <a:off x="9588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129539</xdr:rowOff>
    </xdr:from>
    <xdr:to>
      <xdr:col>55</xdr:col>
      <xdr:colOff>0</xdr:colOff>
      <xdr:row>85</xdr:row>
      <xdr:rowOff>129539</xdr:rowOff>
    </xdr:to>
    <xdr:cxnSp macro="">
      <xdr:nvCxnSpPr>
        <xdr:cNvPr id="360" name="直線コネクタ 359">
          <a:extLst>
            <a:ext uri="{FF2B5EF4-FFF2-40B4-BE49-F238E27FC236}">
              <a16:creationId xmlns:a16="http://schemas.microsoft.com/office/drawing/2014/main" id="{5E4AD823-CBEC-487F-9822-F6C6240BCEA5}"/>
            </a:ext>
          </a:extLst>
        </xdr:cNvPr>
        <xdr:cNvCxnSpPr/>
      </xdr:nvCxnSpPr>
      <xdr:spPr>
        <a:xfrm>
          <a:off x="9639300" y="14702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78739</xdr:rowOff>
    </xdr:from>
    <xdr:to>
      <xdr:col>46</xdr:col>
      <xdr:colOff>38100</xdr:colOff>
      <xdr:row>86</xdr:row>
      <xdr:rowOff>8889</xdr:rowOff>
    </xdr:to>
    <xdr:sp macro="" textlink="">
      <xdr:nvSpPr>
        <xdr:cNvPr id="361" name="楕円 360">
          <a:extLst>
            <a:ext uri="{FF2B5EF4-FFF2-40B4-BE49-F238E27FC236}">
              <a16:creationId xmlns:a16="http://schemas.microsoft.com/office/drawing/2014/main" id="{DC310B36-81D7-47AA-8133-D699A20870F2}"/>
            </a:ext>
          </a:extLst>
        </xdr:cNvPr>
        <xdr:cNvSpPr/>
      </xdr:nvSpPr>
      <xdr:spPr>
        <a:xfrm>
          <a:off x="869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129539</xdr:rowOff>
    </xdr:from>
    <xdr:to>
      <xdr:col>50</xdr:col>
      <xdr:colOff>114300</xdr:colOff>
      <xdr:row>85</xdr:row>
      <xdr:rowOff>129539</xdr:rowOff>
    </xdr:to>
    <xdr:cxnSp macro="">
      <xdr:nvCxnSpPr>
        <xdr:cNvPr id="362" name="直線コネクタ 361">
          <a:extLst>
            <a:ext uri="{FF2B5EF4-FFF2-40B4-BE49-F238E27FC236}">
              <a16:creationId xmlns:a16="http://schemas.microsoft.com/office/drawing/2014/main" id="{92C3B5C1-6FCE-43A2-9B21-87A96917DB75}"/>
            </a:ext>
          </a:extLst>
        </xdr:cNvPr>
        <xdr:cNvCxnSpPr/>
      </xdr:nvCxnSpPr>
      <xdr:spPr>
        <a:xfrm>
          <a:off x="8750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78739</xdr:rowOff>
    </xdr:from>
    <xdr:to>
      <xdr:col>41</xdr:col>
      <xdr:colOff>101600</xdr:colOff>
      <xdr:row>86</xdr:row>
      <xdr:rowOff>8889</xdr:rowOff>
    </xdr:to>
    <xdr:sp macro="" textlink="">
      <xdr:nvSpPr>
        <xdr:cNvPr id="363" name="楕円 362">
          <a:extLst>
            <a:ext uri="{FF2B5EF4-FFF2-40B4-BE49-F238E27FC236}">
              <a16:creationId xmlns:a16="http://schemas.microsoft.com/office/drawing/2014/main" id="{355D48EC-FA17-457B-AADA-C8B68F701718}"/>
            </a:ext>
          </a:extLst>
        </xdr:cNvPr>
        <xdr:cNvSpPr/>
      </xdr:nvSpPr>
      <xdr:spPr>
        <a:xfrm>
          <a:off x="7810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129539</xdr:rowOff>
    </xdr:from>
    <xdr:to>
      <xdr:col>45</xdr:col>
      <xdr:colOff>177800</xdr:colOff>
      <xdr:row>85</xdr:row>
      <xdr:rowOff>129539</xdr:rowOff>
    </xdr:to>
    <xdr:cxnSp macro="">
      <xdr:nvCxnSpPr>
        <xdr:cNvPr id="364" name="直線コネクタ 363">
          <a:extLst>
            <a:ext uri="{FF2B5EF4-FFF2-40B4-BE49-F238E27FC236}">
              <a16:creationId xmlns:a16="http://schemas.microsoft.com/office/drawing/2014/main" id="{3ABA83AB-EC02-44CB-98E6-F24DE4111E6B}"/>
            </a:ext>
          </a:extLst>
        </xdr:cNvPr>
        <xdr:cNvCxnSpPr/>
      </xdr:nvCxnSpPr>
      <xdr:spPr>
        <a:xfrm>
          <a:off x="7861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78739</xdr:rowOff>
    </xdr:from>
    <xdr:to>
      <xdr:col>36</xdr:col>
      <xdr:colOff>165100</xdr:colOff>
      <xdr:row>86</xdr:row>
      <xdr:rowOff>8889</xdr:rowOff>
    </xdr:to>
    <xdr:sp macro="" textlink="">
      <xdr:nvSpPr>
        <xdr:cNvPr id="365" name="楕円 364">
          <a:extLst>
            <a:ext uri="{FF2B5EF4-FFF2-40B4-BE49-F238E27FC236}">
              <a16:creationId xmlns:a16="http://schemas.microsoft.com/office/drawing/2014/main" id="{41673125-8B6D-48F5-86B1-B8C9F47D4BD2}"/>
            </a:ext>
          </a:extLst>
        </xdr:cNvPr>
        <xdr:cNvSpPr/>
      </xdr:nvSpPr>
      <xdr:spPr>
        <a:xfrm>
          <a:off x="6921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129539</xdr:rowOff>
    </xdr:from>
    <xdr:to>
      <xdr:col>41</xdr:col>
      <xdr:colOff>50800</xdr:colOff>
      <xdr:row>85</xdr:row>
      <xdr:rowOff>129539</xdr:rowOff>
    </xdr:to>
    <xdr:cxnSp macro="">
      <xdr:nvCxnSpPr>
        <xdr:cNvPr id="366" name="直線コネクタ 365">
          <a:extLst>
            <a:ext uri="{FF2B5EF4-FFF2-40B4-BE49-F238E27FC236}">
              <a16:creationId xmlns:a16="http://schemas.microsoft.com/office/drawing/2014/main" id="{06AC98AC-8A53-4646-B571-563BF77DF7C5}"/>
            </a:ext>
          </a:extLst>
        </xdr:cNvPr>
        <xdr:cNvCxnSpPr/>
      </xdr:nvCxnSpPr>
      <xdr:spPr>
        <a:xfrm>
          <a:off x="6972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43FD23E7-411D-4224-9179-EDC2D9F694DA}"/>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52768518-3112-47DF-A9F6-5A00F5DA43D1}"/>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B443192F-B4F4-48D2-BD40-04D7FE1541ED}"/>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1D19653E-FC54-4F96-B5F4-E1EC1083A04F}"/>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xdr:rowOff>
    </xdr:from>
    <xdr:ext cx="469744" cy="259045"/>
    <xdr:sp macro="" textlink="">
      <xdr:nvSpPr>
        <xdr:cNvPr id="371" name="n_1mainValue【福祉施設】&#10;一人当たり面積">
          <a:extLst>
            <a:ext uri="{FF2B5EF4-FFF2-40B4-BE49-F238E27FC236}">
              <a16:creationId xmlns:a16="http://schemas.microsoft.com/office/drawing/2014/main" id="{9BACDD69-A34C-4D1E-BE71-9A31C235DFD6}"/>
            </a:ext>
          </a:extLst>
        </xdr:cNvPr>
        <xdr:cNvSpPr txBox="1"/>
      </xdr:nvSpPr>
      <xdr:spPr>
        <a:xfrm>
          <a:off x="93917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72" name="n_2mainValue【福祉施設】&#10;一人当たり面積">
          <a:extLst>
            <a:ext uri="{FF2B5EF4-FFF2-40B4-BE49-F238E27FC236}">
              <a16:creationId xmlns:a16="http://schemas.microsoft.com/office/drawing/2014/main" id="{DA324C42-392F-4455-8C22-E0111CAA4F9F}"/>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xdr:rowOff>
    </xdr:from>
    <xdr:ext cx="469744" cy="259045"/>
    <xdr:sp macro="" textlink="">
      <xdr:nvSpPr>
        <xdr:cNvPr id="373" name="n_3mainValue【福祉施設】&#10;一人当たり面積">
          <a:extLst>
            <a:ext uri="{FF2B5EF4-FFF2-40B4-BE49-F238E27FC236}">
              <a16:creationId xmlns:a16="http://schemas.microsoft.com/office/drawing/2014/main" id="{6A3A1656-519C-4A43-870F-12F0D07BCCA9}"/>
            </a:ext>
          </a:extLst>
        </xdr:cNvPr>
        <xdr:cNvSpPr txBox="1"/>
      </xdr:nvSpPr>
      <xdr:spPr>
        <a:xfrm>
          <a:off x="7626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xdr:rowOff>
    </xdr:from>
    <xdr:ext cx="469744" cy="259045"/>
    <xdr:sp macro="" textlink="">
      <xdr:nvSpPr>
        <xdr:cNvPr id="374" name="n_4mainValue【福祉施設】&#10;一人当たり面積">
          <a:extLst>
            <a:ext uri="{FF2B5EF4-FFF2-40B4-BE49-F238E27FC236}">
              <a16:creationId xmlns:a16="http://schemas.microsoft.com/office/drawing/2014/main" id="{5A6AA72E-0F10-44A8-8E24-EB29C208750E}"/>
            </a:ext>
          </a:extLst>
        </xdr:cNvPr>
        <xdr:cNvSpPr txBox="1"/>
      </xdr:nvSpPr>
      <xdr:spPr>
        <a:xfrm>
          <a:off x="6737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22D6300F-56E2-4C3F-942C-0981705504F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1983C726-92EA-4DBE-AF1D-D0336F049CD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3E96A6C4-79E9-48A7-9CB6-31CB56EA50B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7BF54DED-3692-4858-98C5-7D47E6A38FA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A82AF874-EA5E-496E-B0A9-5B5E70AB8E3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7999DCD-BD9D-4DCE-B71A-D1DDE8FAAF0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A3702F1-51B2-4584-B0CB-3B9F18DBFE3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7F1381C7-80A0-4626-B630-EEF6506591F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DEDD2C97-C546-4B5A-ACD3-C450B9697BD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97B6F972-7028-420F-80AE-3A457D2B379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C5E2E9B1-ABBA-405E-9732-CE88895D3D6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DC79D0C7-96D8-4196-BF9B-DDD5E7C45A0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7076924D-BDD9-47D3-B019-E82A3F2990A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14137300-0077-4657-B918-16233E4894B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8715D6BC-3290-474F-BDFB-89181FD7C1D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135CBD2-BC26-4836-AF73-33199566494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6867ADC6-AE32-485C-9927-27EFEA34BDD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3946F286-D727-4617-9727-8E64FA9AA20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207A4B02-285E-4EAB-9222-0F2CD54C2A7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2A8E28DB-225C-4BCA-B75F-2F95F151991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6705E937-19DE-4FCE-8DC1-90A6F73CDD6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D2D3FBD0-A0D8-43E7-A257-3D2D67137C3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8743F422-A816-4789-8F2B-2D80E740808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762F3EF2-E691-4D6A-9108-1400821CBD2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C8FBD058-CC5E-41A8-B6FD-567F5DE8027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DC2F7366-23C6-423E-85F6-CFD0E6B5C84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ED510F8B-3344-48CA-94E8-930DB758DD8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F5CE0EFC-E45F-4E77-8511-B60DA05C9D6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C64A3B5F-6827-455D-8EC1-512254EE8F7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84DAC263-3FE5-41F3-90BD-66411A2876F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23E62970-1999-4061-8BEE-532A1066A04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89EC8153-DE68-411A-85CB-050429A7377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8CE09C7D-D632-48BD-A2CE-B6B1FA0F8FB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3B54FB53-C18E-40D1-A62D-E9A2625D62D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823F0129-2518-4214-9A42-F3CC9A832AA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92DC1CCF-CF14-4457-A635-3FD95A97BD9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A2CFC6CC-1720-4727-93AC-1CB87AE98CB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C116081B-A9FC-4903-B43E-1DC2421F989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E281A28C-3A55-4CD0-A2DE-232BBAB26C5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968E6E8E-CF26-44AE-B26E-FF581C2F01E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5" name="直線コネクタ 414">
          <a:extLst>
            <a:ext uri="{FF2B5EF4-FFF2-40B4-BE49-F238E27FC236}">
              <a16:creationId xmlns:a16="http://schemas.microsoft.com/office/drawing/2014/main" id="{3AAC9A13-1AFF-4BB4-BA53-779A1146A672}"/>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6" name="【一般廃棄物処理施設】&#10;有形固定資産減価償却率最小値テキスト">
          <a:extLst>
            <a:ext uri="{FF2B5EF4-FFF2-40B4-BE49-F238E27FC236}">
              <a16:creationId xmlns:a16="http://schemas.microsoft.com/office/drawing/2014/main" id="{E17DE387-F529-4293-888D-87C50800FA1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7" name="直線コネクタ 416">
          <a:extLst>
            <a:ext uri="{FF2B5EF4-FFF2-40B4-BE49-F238E27FC236}">
              <a16:creationId xmlns:a16="http://schemas.microsoft.com/office/drawing/2014/main" id="{9948419D-DBDA-4D61-847D-42D358828F5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5D0C8484-3D08-48A7-9C44-55C14C2E2DEF}"/>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19" name="直線コネクタ 418">
          <a:extLst>
            <a:ext uri="{FF2B5EF4-FFF2-40B4-BE49-F238E27FC236}">
              <a16:creationId xmlns:a16="http://schemas.microsoft.com/office/drawing/2014/main" id="{461153B0-F6FB-4CDA-B0D5-C23F42DA631B}"/>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094EFD25-8546-478C-85CD-4776A5ABFEAD}"/>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1" name="フローチャート: 判断 420">
          <a:extLst>
            <a:ext uri="{FF2B5EF4-FFF2-40B4-BE49-F238E27FC236}">
              <a16:creationId xmlns:a16="http://schemas.microsoft.com/office/drawing/2014/main" id="{27F9D6B9-1869-44C5-A488-32DFBB8B5927}"/>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2" name="フローチャート: 判断 421">
          <a:extLst>
            <a:ext uri="{FF2B5EF4-FFF2-40B4-BE49-F238E27FC236}">
              <a16:creationId xmlns:a16="http://schemas.microsoft.com/office/drawing/2014/main" id="{19B61F3B-8A08-4A68-8A29-356E61C21184}"/>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3" name="フローチャート: 判断 422">
          <a:extLst>
            <a:ext uri="{FF2B5EF4-FFF2-40B4-BE49-F238E27FC236}">
              <a16:creationId xmlns:a16="http://schemas.microsoft.com/office/drawing/2014/main" id="{2ABD652A-3A59-45BF-B58E-40C707108079}"/>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4" name="フローチャート: 判断 423">
          <a:extLst>
            <a:ext uri="{FF2B5EF4-FFF2-40B4-BE49-F238E27FC236}">
              <a16:creationId xmlns:a16="http://schemas.microsoft.com/office/drawing/2014/main" id="{63C0FF9C-E66B-4AAF-9369-970A7CDE39D0}"/>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5" name="フローチャート: 判断 424">
          <a:extLst>
            <a:ext uri="{FF2B5EF4-FFF2-40B4-BE49-F238E27FC236}">
              <a16:creationId xmlns:a16="http://schemas.microsoft.com/office/drawing/2014/main" id="{F8C51537-8FF4-40E6-873C-113E52486EED}"/>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B3E3C67-5566-41C0-90F8-58BFCB818FC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DC526B35-0B4F-4A54-B0C5-72811C34D4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C89A601-1A4C-4EA7-A4EB-EC2418115D5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33BDAA3-B3CB-4870-9692-BCC029ECD8D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E741A05-A9F0-4131-83F5-F8221779BBC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31115</xdr:rowOff>
    </xdr:from>
    <xdr:to>
      <xdr:col>85</xdr:col>
      <xdr:colOff>177800</xdr:colOff>
      <xdr:row>40</xdr:row>
      <xdr:rowOff>132715</xdr:rowOff>
    </xdr:to>
    <xdr:sp macro="" textlink="">
      <xdr:nvSpPr>
        <xdr:cNvPr id="431" name="楕円 430">
          <a:extLst>
            <a:ext uri="{FF2B5EF4-FFF2-40B4-BE49-F238E27FC236}">
              <a16:creationId xmlns:a16="http://schemas.microsoft.com/office/drawing/2014/main" id="{333D4C17-15EC-4905-8AC9-750194A2F9C4}"/>
            </a:ext>
          </a:extLst>
        </xdr:cNvPr>
        <xdr:cNvSpPr/>
      </xdr:nvSpPr>
      <xdr:spPr>
        <a:xfrm>
          <a:off x="16268700" y="688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9542</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430CB815-7611-44F2-ACAF-BE8B880EB841}"/>
            </a:ext>
          </a:extLst>
        </xdr:cNvPr>
        <xdr:cNvSpPr txBox="1"/>
      </xdr:nvSpPr>
      <xdr:spPr>
        <a:xfrm>
          <a:off x="16357600" y="686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34925</xdr:rowOff>
    </xdr:from>
    <xdr:to>
      <xdr:col>81</xdr:col>
      <xdr:colOff>101600</xdr:colOff>
      <xdr:row>40</xdr:row>
      <xdr:rowOff>136525</xdr:rowOff>
    </xdr:to>
    <xdr:sp macro="" textlink="">
      <xdr:nvSpPr>
        <xdr:cNvPr id="433" name="楕円 432">
          <a:extLst>
            <a:ext uri="{FF2B5EF4-FFF2-40B4-BE49-F238E27FC236}">
              <a16:creationId xmlns:a16="http://schemas.microsoft.com/office/drawing/2014/main" id="{BF000DE8-39E6-4A42-9AB0-E301E5F57E64}"/>
            </a:ext>
          </a:extLst>
        </xdr:cNvPr>
        <xdr:cNvSpPr/>
      </xdr:nvSpPr>
      <xdr:spPr>
        <a:xfrm>
          <a:off x="15430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81915</xdr:rowOff>
    </xdr:from>
    <xdr:to>
      <xdr:col>85</xdr:col>
      <xdr:colOff>127000</xdr:colOff>
      <xdr:row>40</xdr:row>
      <xdr:rowOff>85725</xdr:rowOff>
    </xdr:to>
    <xdr:cxnSp macro="">
      <xdr:nvCxnSpPr>
        <xdr:cNvPr id="434" name="直線コネクタ 433">
          <a:extLst>
            <a:ext uri="{FF2B5EF4-FFF2-40B4-BE49-F238E27FC236}">
              <a16:creationId xmlns:a16="http://schemas.microsoft.com/office/drawing/2014/main" id="{6D507B7E-B0DB-4387-9FC2-D76D73D0A705}"/>
            </a:ext>
          </a:extLst>
        </xdr:cNvPr>
        <xdr:cNvCxnSpPr/>
      </xdr:nvCxnSpPr>
      <xdr:spPr>
        <a:xfrm flipV="1">
          <a:off x="15481300" y="693991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10160</xdr:rowOff>
    </xdr:from>
    <xdr:to>
      <xdr:col>76</xdr:col>
      <xdr:colOff>165100</xdr:colOff>
      <xdr:row>40</xdr:row>
      <xdr:rowOff>111760</xdr:rowOff>
    </xdr:to>
    <xdr:sp macro="" textlink="">
      <xdr:nvSpPr>
        <xdr:cNvPr id="435" name="楕円 434">
          <a:extLst>
            <a:ext uri="{FF2B5EF4-FFF2-40B4-BE49-F238E27FC236}">
              <a16:creationId xmlns:a16="http://schemas.microsoft.com/office/drawing/2014/main" id="{6067CC50-0791-438B-9E62-2F48D5CF555E}"/>
            </a:ext>
          </a:extLst>
        </xdr:cNvPr>
        <xdr:cNvSpPr/>
      </xdr:nvSpPr>
      <xdr:spPr>
        <a:xfrm>
          <a:off x="14541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60960</xdr:rowOff>
    </xdr:from>
    <xdr:to>
      <xdr:col>81</xdr:col>
      <xdr:colOff>50800</xdr:colOff>
      <xdr:row>40</xdr:row>
      <xdr:rowOff>85725</xdr:rowOff>
    </xdr:to>
    <xdr:cxnSp macro="">
      <xdr:nvCxnSpPr>
        <xdr:cNvPr id="436" name="直線コネクタ 435">
          <a:extLst>
            <a:ext uri="{FF2B5EF4-FFF2-40B4-BE49-F238E27FC236}">
              <a16:creationId xmlns:a16="http://schemas.microsoft.com/office/drawing/2014/main" id="{B722707D-1B65-483F-9100-6F103B8A7099}"/>
            </a:ext>
          </a:extLst>
        </xdr:cNvPr>
        <xdr:cNvCxnSpPr/>
      </xdr:nvCxnSpPr>
      <xdr:spPr>
        <a:xfrm>
          <a:off x="14592300" y="69189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149225</xdr:rowOff>
    </xdr:from>
    <xdr:to>
      <xdr:col>72</xdr:col>
      <xdr:colOff>38100</xdr:colOff>
      <xdr:row>40</xdr:row>
      <xdr:rowOff>79375</xdr:rowOff>
    </xdr:to>
    <xdr:sp macro="" textlink="">
      <xdr:nvSpPr>
        <xdr:cNvPr id="437" name="楕円 436">
          <a:extLst>
            <a:ext uri="{FF2B5EF4-FFF2-40B4-BE49-F238E27FC236}">
              <a16:creationId xmlns:a16="http://schemas.microsoft.com/office/drawing/2014/main" id="{ABC9F45E-2A64-492D-BE30-E2792E535DCC}"/>
            </a:ext>
          </a:extLst>
        </xdr:cNvPr>
        <xdr:cNvSpPr/>
      </xdr:nvSpPr>
      <xdr:spPr>
        <a:xfrm>
          <a:off x="136525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28575</xdr:rowOff>
    </xdr:from>
    <xdr:to>
      <xdr:col>76</xdr:col>
      <xdr:colOff>114300</xdr:colOff>
      <xdr:row>40</xdr:row>
      <xdr:rowOff>60960</xdr:rowOff>
    </xdr:to>
    <xdr:cxnSp macro="">
      <xdr:nvCxnSpPr>
        <xdr:cNvPr id="438" name="直線コネクタ 437">
          <a:extLst>
            <a:ext uri="{FF2B5EF4-FFF2-40B4-BE49-F238E27FC236}">
              <a16:creationId xmlns:a16="http://schemas.microsoft.com/office/drawing/2014/main" id="{0404CEE3-4576-408B-B4D7-EA77F4ABEF6A}"/>
            </a:ext>
          </a:extLst>
        </xdr:cNvPr>
        <xdr:cNvCxnSpPr/>
      </xdr:nvCxnSpPr>
      <xdr:spPr>
        <a:xfrm>
          <a:off x="13703300" y="68865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122555</xdr:rowOff>
    </xdr:from>
    <xdr:to>
      <xdr:col>67</xdr:col>
      <xdr:colOff>101600</xdr:colOff>
      <xdr:row>40</xdr:row>
      <xdr:rowOff>52705</xdr:rowOff>
    </xdr:to>
    <xdr:sp macro="" textlink="">
      <xdr:nvSpPr>
        <xdr:cNvPr id="439" name="楕円 438">
          <a:extLst>
            <a:ext uri="{FF2B5EF4-FFF2-40B4-BE49-F238E27FC236}">
              <a16:creationId xmlns:a16="http://schemas.microsoft.com/office/drawing/2014/main" id="{411D6858-C807-43B5-A558-D82DB78E4406}"/>
            </a:ext>
          </a:extLst>
        </xdr:cNvPr>
        <xdr:cNvSpPr/>
      </xdr:nvSpPr>
      <xdr:spPr>
        <a:xfrm>
          <a:off x="12763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1905</xdr:rowOff>
    </xdr:from>
    <xdr:to>
      <xdr:col>71</xdr:col>
      <xdr:colOff>177800</xdr:colOff>
      <xdr:row>40</xdr:row>
      <xdr:rowOff>28575</xdr:rowOff>
    </xdr:to>
    <xdr:cxnSp macro="">
      <xdr:nvCxnSpPr>
        <xdr:cNvPr id="440" name="直線コネクタ 439">
          <a:extLst>
            <a:ext uri="{FF2B5EF4-FFF2-40B4-BE49-F238E27FC236}">
              <a16:creationId xmlns:a16="http://schemas.microsoft.com/office/drawing/2014/main" id="{6EC08D87-3BE6-45AA-9350-97C740D93590}"/>
            </a:ext>
          </a:extLst>
        </xdr:cNvPr>
        <xdr:cNvCxnSpPr/>
      </xdr:nvCxnSpPr>
      <xdr:spPr>
        <a:xfrm>
          <a:off x="12814300" y="68599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E8C21964-DD9A-4B49-A1BA-7228B34BE622}"/>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6D1D2D57-E4A8-493E-A763-C9DFC14B2CE6}"/>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2A09D0A7-A310-405E-96EA-6E82F5C27130}"/>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E53EB579-B515-4762-AADC-8A0B151A3793}"/>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127652</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79D8B4C0-E914-4641-AA15-8DBDE6AD2F32}"/>
            </a:ext>
          </a:extLst>
        </xdr:cNvPr>
        <xdr:cNvSpPr txBox="1"/>
      </xdr:nvSpPr>
      <xdr:spPr>
        <a:xfrm>
          <a:off x="152660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102887</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B981DC55-5E69-4859-A439-A17DA3C27300}"/>
            </a:ext>
          </a:extLst>
        </xdr:cNvPr>
        <xdr:cNvSpPr txBox="1"/>
      </xdr:nvSpPr>
      <xdr:spPr>
        <a:xfrm>
          <a:off x="14389744"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70502</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32ECD529-67B9-4416-8D09-5AB5E043D155}"/>
            </a:ext>
          </a:extLst>
        </xdr:cNvPr>
        <xdr:cNvSpPr txBox="1"/>
      </xdr:nvSpPr>
      <xdr:spPr>
        <a:xfrm>
          <a:off x="13500744"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43832</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602F4173-9DE7-45E8-BB90-0D98BB38DC48}"/>
            </a:ext>
          </a:extLst>
        </xdr:cNvPr>
        <xdr:cNvSpPr txBox="1"/>
      </xdr:nvSpPr>
      <xdr:spPr>
        <a:xfrm>
          <a:off x="12611744"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AC47355A-98AB-405D-B01B-0FE75FA3A96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A81272D6-B3E9-475F-B625-5E1B2D38218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A571B79B-E0E6-4CE1-B165-033FFBABB8B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17A782D4-0E57-4F83-B5F3-9FDE07FBEBA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B303EA16-A126-4BC4-B707-8939502BC11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310434D3-AA04-4881-900E-8ACC87D67FF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75DEC3A6-727D-4A7E-BAF3-2B509D89E3C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AEBAD2B3-903C-4848-A1CA-0BF65D1C42E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DA5CB2DD-EA5C-4E46-9AC3-F6AAE038FF1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4EDC46D1-00DE-4D2D-851C-E5C544752BA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C0148B97-0390-43B1-9889-F96D9064404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a:extLst>
            <a:ext uri="{FF2B5EF4-FFF2-40B4-BE49-F238E27FC236}">
              <a16:creationId xmlns:a16="http://schemas.microsoft.com/office/drawing/2014/main" id="{BBF0A318-4621-45B5-9644-FE7CCFB632D2}"/>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A76D0A54-6007-43E2-854E-739E81411A5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a:extLst>
            <a:ext uri="{FF2B5EF4-FFF2-40B4-BE49-F238E27FC236}">
              <a16:creationId xmlns:a16="http://schemas.microsoft.com/office/drawing/2014/main" id="{ABC1AC8E-E127-49C1-9674-58AF4660CEBB}"/>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CC7DA449-43B1-48DB-B60E-78107F54CBA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a:extLst>
            <a:ext uri="{FF2B5EF4-FFF2-40B4-BE49-F238E27FC236}">
              <a16:creationId xmlns:a16="http://schemas.microsoft.com/office/drawing/2014/main" id="{05CF94EE-0376-4FDB-A8DB-A22E28FEB27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B78FFAF2-56F7-4859-9930-75F36ADEEFD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a:extLst>
            <a:ext uri="{FF2B5EF4-FFF2-40B4-BE49-F238E27FC236}">
              <a16:creationId xmlns:a16="http://schemas.microsoft.com/office/drawing/2014/main" id="{AFD9E21C-FC45-4B4C-AF0B-08277850A29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B725FBCD-83D3-4A10-9F7F-9DFCEEFF14C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a:extLst>
            <a:ext uri="{FF2B5EF4-FFF2-40B4-BE49-F238E27FC236}">
              <a16:creationId xmlns:a16="http://schemas.microsoft.com/office/drawing/2014/main" id="{39F86CF4-05F1-4B72-A683-B18EE62A8A6C}"/>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BEF32CC4-1115-41A5-B87C-1C5AA4BF21C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a16="http://schemas.microsoft.com/office/drawing/2014/main" id="{BF7D5144-3653-4CC0-90B3-C4762208269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69ADE63E-1D92-4CC2-965A-B03EE7AF231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72" name="直線コネクタ 471">
          <a:extLst>
            <a:ext uri="{FF2B5EF4-FFF2-40B4-BE49-F238E27FC236}">
              <a16:creationId xmlns:a16="http://schemas.microsoft.com/office/drawing/2014/main" id="{BA21C53B-7D7E-4387-88B5-7B7E40A10526}"/>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73" name="【一般廃棄物処理施設】&#10;一人当たり有形固定資産（償却資産）額最小値テキスト">
          <a:extLst>
            <a:ext uri="{FF2B5EF4-FFF2-40B4-BE49-F238E27FC236}">
              <a16:creationId xmlns:a16="http://schemas.microsoft.com/office/drawing/2014/main" id="{E69C3A1F-5E8C-4D81-AB51-8AFFE79EF22D}"/>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74" name="直線コネクタ 473">
          <a:extLst>
            <a:ext uri="{FF2B5EF4-FFF2-40B4-BE49-F238E27FC236}">
              <a16:creationId xmlns:a16="http://schemas.microsoft.com/office/drawing/2014/main" id="{D45D139C-6A27-4BE4-835F-BEC10840586C}"/>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D1C9BC29-ADA3-4594-BBD5-CF2678A227EB}"/>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76" name="直線コネクタ 475">
          <a:extLst>
            <a:ext uri="{FF2B5EF4-FFF2-40B4-BE49-F238E27FC236}">
              <a16:creationId xmlns:a16="http://schemas.microsoft.com/office/drawing/2014/main" id="{EC88673F-B384-46CD-AEBF-D64682C82C79}"/>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477" name="【一般廃棄物処理施設】&#10;一人当たり有形固定資産（償却資産）額平均値テキスト">
          <a:extLst>
            <a:ext uri="{FF2B5EF4-FFF2-40B4-BE49-F238E27FC236}">
              <a16:creationId xmlns:a16="http://schemas.microsoft.com/office/drawing/2014/main" id="{F1C86E75-1353-4C12-A2A7-F0E694473AE0}"/>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78" name="フローチャート: 判断 477">
          <a:extLst>
            <a:ext uri="{FF2B5EF4-FFF2-40B4-BE49-F238E27FC236}">
              <a16:creationId xmlns:a16="http://schemas.microsoft.com/office/drawing/2014/main" id="{340CC9D3-7C12-4AD6-9361-EA7E5927DFF8}"/>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79" name="フローチャート: 判断 478">
          <a:extLst>
            <a:ext uri="{FF2B5EF4-FFF2-40B4-BE49-F238E27FC236}">
              <a16:creationId xmlns:a16="http://schemas.microsoft.com/office/drawing/2014/main" id="{0F544AE7-CE52-45EC-A0B4-0706E3EB5D6D}"/>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80" name="フローチャート: 判断 479">
          <a:extLst>
            <a:ext uri="{FF2B5EF4-FFF2-40B4-BE49-F238E27FC236}">
              <a16:creationId xmlns:a16="http://schemas.microsoft.com/office/drawing/2014/main" id="{2975BE82-12DF-42D6-BD48-5851965F3630}"/>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481" name="フローチャート: 判断 480">
          <a:extLst>
            <a:ext uri="{FF2B5EF4-FFF2-40B4-BE49-F238E27FC236}">
              <a16:creationId xmlns:a16="http://schemas.microsoft.com/office/drawing/2014/main" id="{D4B54608-A890-4DA7-A6B8-D7652FCE6562}"/>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482" name="フローチャート: 判断 481">
          <a:extLst>
            <a:ext uri="{FF2B5EF4-FFF2-40B4-BE49-F238E27FC236}">
              <a16:creationId xmlns:a16="http://schemas.microsoft.com/office/drawing/2014/main" id="{F3446BA1-0F09-48C9-882C-AD6957573475}"/>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AAAD3BA0-339C-49CA-AC1C-1D9D544B173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79A8E086-CC75-4649-92D0-D2A46508FA0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1201F71-5F97-49E9-834B-3BE1522FC16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556E96C-50BA-4238-B0D4-F1161C0E5C0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92ADE5B-4DD4-4BFD-9244-3E8AEDFBB56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157405</xdr:rowOff>
    </xdr:from>
    <xdr:to>
      <xdr:col>116</xdr:col>
      <xdr:colOff>114300</xdr:colOff>
      <xdr:row>40</xdr:row>
      <xdr:rowOff>87555</xdr:rowOff>
    </xdr:to>
    <xdr:sp macro="" textlink="">
      <xdr:nvSpPr>
        <xdr:cNvPr id="488" name="楕円 487">
          <a:extLst>
            <a:ext uri="{FF2B5EF4-FFF2-40B4-BE49-F238E27FC236}">
              <a16:creationId xmlns:a16="http://schemas.microsoft.com/office/drawing/2014/main" id="{A1EB57C9-3F27-4CF6-9611-60F411CA5DCC}"/>
            </a:ext>
          </a:extLst>
        </xdr:cNvPr>
        <xdr:cNvSpPr/>
      </xdr:nvSpPr>
      <xdr:spPr>
        <a:xfrm>
          <a:off x="22110700" y="68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135832</xdr:rowOff>
    </xdr:from>
    <xdr:ext cx="534377" cy="259045"/>
    <xdr:sp macro="" textlink="">
      <xdr:nvSpPr>
        <xdr:cNvPr id="489" name="【一般廃棄物処理施設】&#10;一人当たり有形固定資産（償却資産）額該当値テキスト">
          <a:extLst>
            <a:ext uri="{FF2B5EF4-FFF2-40B4-BE49-F238E27FC236}">
              <a16:creationId xmlns:a16="http://schemas.microsoft.com/office/drawing/2014/main" id="{3EAF4176-88B9-4AB1-B7F1-DF1AC4EE6C7D}"/>
            </a:ext>
          </a:extLst>
        </xdr:cNvPr>
        <xdr:cNvSpPr txBox="1"/>
      </xdr:nvSpPr>
      <xdr:spPr>
        <a:xfrm>
          <a:off x="22199600" y="68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171361</xdr:rowOff>
    </xdr:from>
    <xdr:to>
      <xdr:col>112</xdr:col>
      <xdr:colOff>38100</xdr:colOff>
      <xdr:row>40</xdr:row>
      <xdr:rowOff>101511</xdr:rowOff>
    </xdr:to>
    <xdr:sp macro="" textlink="">
      <xdr:nvSpPr>
        <xdr:cNvPr id="490" name="楕円 489">
          <a:extLst>
            <a:ext uri="{FF2B5EF4-FFF2-40B4-BE49-F238E27FC236}">
              <a16:creationId xmlns:a16="http://schemas.microsoft.com/office/drawing/2014/main" id="{4E6B3E85-2883-4458-9EEC-A52049C8E5E6}"/>
            </a:ext>
          </a:extLst>
        </xdr:cNvPr>
        <xdr:cNvSpPr/>
      </xdr:nvSpPr>
      <xdr:spPr>
        <a:xfrm>
          <a:off x="21272500" y="68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36755</xdr:rowOff>
    </xdr:from>
    <xdr:to>
      <xdr:col>116</xdr:col>
      <xdr:colOff>63500</xdr:colOff>
      <xdr:row>40</xdr:row>
      <xdr:rowOff>50711</xdr:rowOff>
    </xdr:to>
    <xdr:cxnSp macro="">
      <xdr:nvCxnSpPr>
        <xdr:cNvPr id="491" name="直線コネクタ 490">
          <a:extLst>
            <a:ext uri="{FF2B5EF4-FFF2-40B4-BE49-F238E27FC236}">
              <a16:creationId xmlns:a16="http://schemas.microsoft.com/office/drawing/2014/main" id="{A9A05B60-C366-4C78-9691-83FC652FC23B}"/>
            </a:ext>
          </a:extLst>
        </xdr:cNvPr>
        <xdr:cNvCxnSpPr/>
      </xdr:nvCxnSpPr>
      <xdr:spPr>
        <a:xfrm flipV="1">
          <a:off x="21323300" y="6894755"/>
          <a:ext cx="838200" cy="1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7679</xdr:rowOff>
    </xdr:from>
    <xdr:to>
      <xdr:col>107</xdr:col>
      <xdr:colOff>101600</xdr:colOff>
      <xdr:row>40</xdr:row>
      <xdr:rowOff>109279</xdr:rowOff>
    </xdr:to>
    <xdr:sp macro="" textlink="">
      <xdr:nvSpPr>
        <xdr:cNvPr id="492" name="楕円 491">
          <a:extLst>
            <a:ext uri="{FF2B5EF4-FFF2-40B4-BE49-F238E27FC236}">
              <a16:creationId xmlns:a16="http://schemas.microsoft.com/office/drawing/2014/main" id="{98B37943-79FD-4A20-90B0-EA58293C0A81}"/>
            </a:ext>
          </a:extLst>
        </xdr:cNvPr>
        <xdr:cNvSpPr/>
      </xdr:nvSpPr>
      <xdr:spPr>
        <a:xfrm>
          <a:off x="20383500" y="686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50711</xdr:rowOff>
    </xdr:from>
    <xdr:to>
      <xdr:col>111</xdr:col>
      <xdr:colOff>177800</xdr:colOff>
      <xdr:row>40</xdr:row>
      <xdr:rowOff>58479</xdr:rowOff>
    </xdr:to>
    <xdr:cxnSp macro="">
      <xdr:nvCxnSpPr>
        <xdr:cNvPr id="493" name="直線コネクタ 492">
          <a:extLst>
            <a:ext uri="{FF2B5EF4-FFF2-40B4-BE49-F238E27FC236}">
              <a16:creationId xmlns:a16="http://schemas.microsoft.com/office/drawing/2014/main" id="{A011C085-E857-40FF-ACA8-CD6E3286D711}"/>
            </a:ext>
          </a:extLst>
        </xdr:cNvPr>
        <xdr:cNvCxnSpPr/>
      </xdr:nvCxnSpPr>
      <xdr:spPr>
        <a:xfrm flipV="1">
          <a:off x="20434300" y="6908711"/>
          <a:ext cx="889000" cy="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15700</xdr:rowOff>
    </xdr:from>
    <xdr:to>
      <xdr:col>102</xdr:col>
      <xdr:colOff>165100</xdr:colOff>
      <xdr:row>40</xdr:row>
      <xdr:rowOff>117300</xdr:rowOff>
    </xdr:to>
    <xdr:sp macro="" textlink="">
      <xdr:nvSpPr>
        <xdr:cNvPr id="494" name="楕円 493">
          <a:extLst>
            <a:ext uri="{FF2B5EF4-FFF2-40B4-BE49-F238E27FC236}">
              <a16:creationId xmlns:a16="http://schemas.microsoft.com/office/drawing/2014/main" id="{A550F02E-3D84-4144-8A4A-EC9DBF350CEB}"/>
            </a:ext>
          </a:extLst>
        </xdr:cNvPr>
        <xdr:cNvSpPr/>
      </xdr:nvSpPr>
      <xdr:spPr>
        <a:xfrm>
          <a:off x="19494500" y="68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58479</xdr:rowOff>
    </xdr:from>
    <xdr:to>
      <xdr:col>107</xdr:col>
      <xdr:colOff>50800</xdr:colOff>
      <xdr:row>40</xdr:row>
      <xdr:rowOff>66500</xdr:rowOff>
    </xdr:to>
    <xdr:cxnSp macro="">
      <xdr:nvCxnSpPr>
        <xdr:cNvPr id="495" name="直線コネクタ 494">
          <a:extLst>
            <a:ext uri="{FF2B5EF4-FFF2-40B4-BE49-F238E27FC236}">
              <a16:creationId xmlns:a16="http://schemas.microsoft.com/office/drawing/2014/main" id="{640C8738-D328-43D6-B74B-7A188440E998}"/>
            </a:ext>
          </a:extLst>
        </xdr:cNvPr>
        <xdr:cNvCxnSpPr/>
      </xdr:nvCxnSpPr>
      <xdr:spPr>
        <a:xfrm flipV="1">
          <a:off x="19545300" y="6916479"/>
          <a:ext cx="889000" cy="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22589</xdr:rowOff>
    </xdr:from>
    <xdr:to>
      <xdr:col>98</xdr:col>
      <xdr:colOff>38100</xdr:colOff>
      <xdr:row>40</xdr:row>
      <xdr:rowOff>124189</xdr:rowOff>
    </xdr:to>
    <xdr:sp macro="" textlink="">
      <xdr:nvSpPr>
        <xdr:cNvPr id="496" name="楕円 495">
          <a:extLst>
            <a:ext uri="{FF2B5EF4-FFF2-40B4-BE49-F238E27FC236}">
              <a16:creationId xmlns:a16="http://schemas.microsoft.com/office/drawing/2014/main" id="{14A03DAB-EE7B-40CE-A4A3-F8BF4B048AA1}"/>
            </a:ext>
          </a:extLst>
        </xdr:cNvPr>
        <xdr:cNvSpPr/>
      </xdr:nvSpPr>
      <xdr:spPr>
        <a:xfrm>
          <a:off x="18605500" y="688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66500</xdr:rowOff>
    </xdr:from>
    <xdr:to>
      <xdr:col>102</xdr:col>
      <xdr:colOff>114300</xdr:colOff>
      <xdr:row>40</xdr:row>
      <xdr:rowOff>73389</xdr:rowOff>
    </xdr:to>
    <xdr:cxnSp macro="">
      <xdr:nvCxnSpPr>
        <xdr:cNvPr id="497" name="直線コネクタ 496">
          <a:extLst>
            <a:ext uri="{FF2B5EF4-FFF2-40B4-BE49-F238E27FC236}">
              <a16:creationId xmlns:a16="http://schemas.microsoft.com/office/drawing/2014/main" id="{6EB2D2BE-1C47-4661-9BDB-235955CF8343}"/>
            </a:ext>
          </a:extLst>
        </xdr:cNvPr>
        <xdr:cNvCxnSpPr/>
      </xdr:nvCxnSpPr>
      <xdr:spPr>
        <a:xfrm flipV="1">
          <a:off x="18656300" y="6924500"/>
          <a:ext cx="889000" cy="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498" name="n_1aveValue【一般廃棄物処理施設】&#10;一人当たり有形固定資産（償却資産）額">
          <a:extLst>
            <a:ext uri="{FF2B5EF4-FFF2-40B4-BE49-F238E27FC236}">
              <a16:creationId xmlns:a16="http://schemas.microsoft.com/office/drawing/2014/main" id="{78D9B168-20E5-4D14-89FD-417628D66303}"/>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499" name="n_2aveValue【一般廃棄物処理施設】&#10;一人当たり有形固定資産（償却資産）額">
          <a:extLst>
            <a:ext uri="{FF2B5EF4-FFF2-40B4-BE49-F238E27FC236}">
              <a16:creationId xmlns:a16="http://schemas.microsoft.com/office/drawing/2014/main" id="{0681B179-C9CE-4391-A428-357443E0A132}"/>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500" name="n_3aveValue【一般廃棄物処理施設】&#10;一人当たり有形固定資産（償却資産）額">
          <a:extLst>
            <a:ext uri="{FF2B5EF4-FFF2-40B4-BE49-F238E27FC236}">
              <a16:creationId xmlns:a16="http://schemas.microsoft.com/office/drawing/2014/main" id="{7BEFF122-0F8A-452A-93D5-58999D650CF5}"/>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501" name="n_4aveValue【一般廃棄物処理施設】&#10;一人当たり有形固定資産（償却資産）額">
          <a:extLst>
            <a:ext uri="{FF2B5EF4-FFF2-40B4-BE49-F238E27FC236}">
              <a16:creationId xmlns:a16="http://schemas.microsoft.com/office/drawing/2014/main" id="{E64E6A37-9D82-40BB-8C45-CF4C4D1B6F91}"/>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92638</xdr:rowOff>
    </xdr:from>
    <xdr:ext cx="534377" cy="259045"/>
    <xdr:sp macro="" textlink="">
      <xdr:nvSpPr>
        <xdr:cNvPr id="502" name="n_1mainValue【一般廃棄物処理施設】&#10;一人当たり有形固定資産（償却資産）額">
          <a:extLst>
            <a:ext uri="{FF2B5EF4-FFF2-40B4-BE49-F238E27FC236}">
              <a16:creationId xmlns:a16="http://schemas.microsoft.com/office/drawing/2014/main" id="{8D73F916-62FA-418C-9F5F-D0F1822852BD}"/>
            </a:ext>
          </a:extLst>
        </xdr:cNvPr>
        <xdr:cNvSpPr txBox="1"/>
      </xdr:nvSpPr>
      <xdr:spPr>
        <a:xfrm>
          <a:off x="21043411" y="695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100406</xdr:rowOff>
    </xdr:from>
    <xdr:ext cx="534377" cy="259045"/>
    <xdr:sp macro="" textlink="">
      <xdr:nvSpPr>
        <xdr:cNvPr id="503" name="n_2mainValue【一般廃棄物処理施設】&#10;一人当たり有形固定資産（償却資産）額">
          <a:extLst>
            <a:ext uri="{FF2B5EF4-FFF2-40B4-BE49-F238E27FC236}">
              <a16:creationId xmlns:a16="http://schemas.microsoft.com/office/drawing/2014/main" id="{ED20DB10-9753-459A-A17C-609488C56816}"/>
            </a:ext>
          </a:extLst>
        </xdr:cNvPr>
        <xdr:cNvSpPr txBox="1"/>
      </xdr:nvSpPr>
      <xdr:spPr>
        <a:xfrm>
          <a:off x="20167111" y="695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108427</xdr:rowOff>
    </xdr:from>
    <xdr:ext cx="534377" cy="259045"/>
    <xdr:sp macro="" textlink="">
      <xdr:nvSpPr>
        <xdr:cNvPr id="504" name="n_3mainValue【一般廃棄物処理施設】&#10;一人当たり有形固定資産（償却資産）額">
          <a:extLst>
            <a:ext uri="{FF2B5EF4-FFF2-40B4-BE49-F238E27FC236}">
              <a16:creationId xmlns:a16="http://schemas.microsoft.com/office/drawing/2014/main" id="{A6BA770A-7DD1-4252-B30E-ACCFC6173DA9}"/>
            </a:ext>
          </a:extLst>
        </xdr:cNvPr>
        <xdr:cNvSpPr txBox="1"/>
      </xdr:nvSpPr>
      <xdr:spPr>
        <a:xfrm>
          <a:off x="19278111" y="696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115316</xdr:rowOff>
    </xdr:from>
    <xdr:ext cx="534377" cy="259045"/>
    <xdr:sp macro="" textlink="">
      <xdr:nvSpPr>
        <xdr:cNvPr id="505" name="n_4mainValue【一般廃棄物処理施設】&#10;一人当たり有形固定資産（償却資産）額">
          <a:extLst>
            <a:ext uri="{FF2B5EF4-FFF2-40B4-BE49-F238E27FC236}">
              <a16:creationId xmlns:a16="http://schemas.microsoft.com/office/drawing/2014/main" id="{531F8A7D-4656-4250-819D-CEBE5FD0E2B8}"/>
            </a:ext>
          </a:extLst>
        </xdr:cNvPr>
        <xdr:cNvSpPr txBox="1"/>
      </xdr:nvSpPr>
      <xdr:spPr>
        <a:xfrm>
          <a:off x="18389111" y="697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C09F8F8E-D78C-42C1-B8B7-9189A8FC117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4FE496E-3CF5-4C0E-BD22-FEC7096603D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8E9179F5-702E-4174-BD65-20253AB7F15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59B6C72A-D21B-477C-9F58-69E8C6BC358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ACFB71C2-5225-40D3-8474-9F8E495379D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A3DEFCC4-7F65-4D35-A798-9B43968815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7506B755-A9DD-4BFA-AC71-440AC906FE2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55A60232-F321-411D-854D-1E72146BF71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B540239C-7BEF-474D-99B6-A6CC03FBE19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C34E3A53-8349-4029-A8FB-37F219520EE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9F173A85-B5A6-40D4-AF51-81A4A30A786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D9D1A071-8A20-41F8-8CC8-2D497CDBB28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a:extLst>
            <a:ext uri="{FF2B5EF4-FFF2-40B4-BE49-F238E27FC236}">
              <a16:creationId xmlns:a16="http://schemas.microsoft.com/office/drawing/2014/main" id="{C8CD881F-5F3A-4F48-9B40-C6467EF1B7C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5C67CCDA-F383-45A0-B278-25D21E23A00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79B7A5F5-92CC-47B8-85CD-67092D18C5E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81238482-E05D-42DC-8A90-E9DAF4DDB5C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8DC8A318-36D8-4E65-93E0-45A615F8341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64207B12-5E32-46F3-8525-01D5482ACE7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58A61606-98E4-4590-9260-FA23579CFF9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52296CE8-B689-4C00-B9A9-77E5332DC3B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88050AD8-9C77-40EA-92F7-082907C52EC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E0FF547B-857E-44CC-9528-6F51758719E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a:extLst>
            <a:ext uri="{FF2B5EF4-FFF2-40B4-BE49-F238E27FC236}">
              <a16:creationId xmlns:a16="http://schemas.microsoft.com/office/drawing/2014/main" id="{FC02A700-92E0-4169-AC5E-C394D17F506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a:extLst>
            <a:ext uri="{FF2B5EF4-FFF2-40B4-BE49-F238E27FC236}">
              <a16:creationId xmlns:a16="http://schemas.microsoft.com/office/drawing/2014/main" id="{A9751FD3-1E4A-4B22-8338-38FFDFA037C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30" name="直線コネクタ 529">
          <a:extLst>
            <a:ext uri="{FF2B5EF4-FFF2-40B4-BE49-F238E27FC236}">
              <a16:creationId xmlns:a16="http://schemas.microsoft.com/office/drawing/2014/main" id="{0027EEC1-1120-48C7-8D2B-B8A2D235FCE7}"/>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1" name="【保健センター・保健所】&#10;有形固定資産減価償却率最小値テキスト">
          <a:extLst>
            <a:ext uri="{FF2B5EF4-FFF2-40B4-BE49-F238E27FC236}">
              <a16:creationId xmlns:a16="http://schemas.microsoft.com/office/drawing/2014/main" id="{2215C3C6-D065-4CEA-AD47-E422F32B4703}"/>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2" name="直線コネクタ 531">
          <a:extLst>
            <a:ext uri="{FF2B5EF4-FFF2-40B4-BE49-F238E27FC236}">
              <a16:creationId xmlns:a16="http://schemas.microsoft.com/office/drawing/2014/main" id="{89DAD345-5F40-4D5B-99AC-88FCD383DD6C}"/>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3" name="【保健センター・保健所】&#10;有形固定資産減価償却率最大値テキスト">
          <a:extLst>
            <a:ext uri="{FF2B5EF4-FFF2-40B4-BE49-F238E27FC236}">
              <a16:creationId xmlns:a16="http://schemas.microsoft.com/office/drawing/2014/main" id="{5C4DB321-5169-41A1-A41C-9E52E02B2341}"/>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4" name="直線コネクタ 533">
          <a:extLst>
            <a:ext uri="{FF2B5EF4-FFF2-40B4-BE49-F238E27FC236}">
              <a16:creationId xmlns:a16="http://schemas.microsoft.com/office/drawing/2014/main" id="{D5C87E6B-B50A-4145-81F6-3F59A7DF44AE}"/>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5" name="【保健センター・保健所】&#10;有形固定資産減価償却率平均値テキスト">
          <a:extLst>
            <a:ext uri="{FF2B5EF4-FFF2-40B4-BE49-F238E27FC236}">
              <a16:creationId xmlns:a16="http://schemas.microsoft.com/office/drawing/2014/main" id="{D1F4211D-A843-45EF-A037-C8288BEB8153}"/>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6" name="フローチャート: 判断 535">
          <a:extLst>
            <a:ext uri="{FF2B5EF4-FFF2-40B4-BE49-F238E27FC236}">
              <a16:creationId xmlns:a16="http://schemas.microsoft.com/office/drawing/2014/main" id="{E94D752F-4611-46AD-A8D8-BDBE914B61CD}"/>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37" name="フローチャート: 判断 536">
          <a:extLst>
            <a:ext uri="{FF2B5EF4-FFF2-40B4-BE49-F238E27FC236}">
              <a16:creationId xmlns:a16="http://schemas.microsoft.com/office/drawing/2014/main" id="{C7D50774-7CF2-4A24-97A5-184C4067B3EA}"/>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38" name="フローチャート: 判断 537">
          <a:extLst>
            <a:ext uri="{FF2B5EF4-FFF2-40B4-BE49-F238E27FC236}">
              <a16:creationId xmlns:a16="http://schemas.microsoft.com/office/drawing/2014/main" id="{A8F94A97-528F-4FDE-AE81-F22F7E3A2D91}"/>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39" name="フローチャート: 判断 538">
          <a:extLst>
            <a:ext uri="{FF2B5EF4-FFF2-40B4-BE49-F238E27FC236}">
              <a16:creationId xmlns:a16="http://schemas.microsoft.com/office/drawing/2014/main" id="{47F8617A-AEDC-42B7-B752-35BED98D4A1A}"/>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40" name="フローチャート: 判断 539">
          <a:extLst>
            <a:ext uri="{FF2B5EF4-FFF2-40B4-BE49-F238E27FC236}">
              <a16:creationId xmlns:a16="http://schemas.microsoft.com/office/drawing/2014/main" id="{03DB24E0-D1EF-4826-8CCA-1602B83C9B39}"/>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3BD82D03-EE4F-4A51-897D-839B472E4D3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AA1CDD4-F016-47B3-BBC5-AE5B8655396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1A6D7E3-9880-476C-887B-5AC817FDDA4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19E9BAE-84B5-496C-8D06-87C0B5A640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F95BFB6-C269-40C3-9F3B-EAF02AEA274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546" name="楕円 545">
          <a:extLst>
            <a:ext uri="{FF2B5EF4-FFF2-40B4-BE49-F238E27FC236}">
              <a16:creationId xmlns:a16="http://schemas.microsoft.com/office/drawing/2014/main" id="{EA09D136-072C-40BD-80D1-32A704497951}"/>
            </a:ext>
          </a:extLst>
        </xdr:cNvPr>
        <xdr:cNvSpPr/>
      </xdr:nvSpPr>
      <xdr:spPr>
        <a:xfrm>
          <a:off x="162687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25417</xdr:rowOff>
    </xdr:from>
    <xdr:ext cx="405111" cy="259045"/>
    <xdr:sp macro="" textlink="">
      <xdr:nvSpPr>
        <xdr:cNvPr id="547" name="【保健センター・保健所】&#10;有形固定資産減価償却率該当値テキスト">
          <a:extLst>
            <a:ext uri="{FF2B5EF4-FFF2-40B4-BE49-F238E27FC236}">
              <a16:creationId xmlns:a16="http://schemas.microsoft.com/office/drawing/2014/main" id="{C3F5F130-3C33-453F-BE58-E0580CA8F74C}"/>
            </a:ext>
          </a:extLst>
        </xdr:cNvPr>
        <xdr:cNvSpPr txBox="1"/>
      </xdr:nvSpPr>
      <xdr:spPr>
        <a:xfrm>
          <a:off x="16357600"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124460</xdr:rowOff>
    </xdr:from>
    <xdr:to>
      <xdr:col>81</xdr:col>
      <xdr:colOff>101600</xdr:colOff>
      <xdr:row>59</xdr:row>
      <xdr:rowOff>54610</xdr:rowOff>
    </xdr:to>
    <xdr:sp macro="" textlink="">
      <xdr:nvSpPr>
        <xdr:cNvPr id="548" name="楕円 547">
          <a:extLst>
            <a:ext uri="{FF2B5EF4-FFF2-40B4-BE49-F238E27FC236}">
              <a16:creationId xmlns:a16="http://schemas.microsoft.com/office/drawing/2014/main" id="{F4C02C6B-B813-480A-B450-D3E537F60D78}"/>
            </a:ext>
          </a:extLst>
        </xdr:cNvPr>
        <xdr:cNvSpPr/>
      </xdr:nvSpPr>
      <xdr:spPr>
        <a:xfrm>
          <a:off x="15430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3810</xdr:rowOff>
    </xdr:from>
    <xdr:to>
      <xdr:col>85</xdr:col>
      <xdr:colOff>127000</xdr:colOff>
      <xdr:row>59</xdr:row>
      <xdr:rowOff>53340</xdr:rowOff>
    </xdr:to>
    <xdr:cxnSp macro="">
      <xdr:nvCxnSpPr>
        <xdr:cNvPr id="549" name="直線コネクタ 548">
          <a:extLst>
            <a:ext uri="{FF2B5EF4-FFF2-40B4-BE49-F238E27FC236}">
              <a16:creationId xmlns:a16="http://schemas.microsoft.com/office/drawing/2014/main" id="{F146DDA4-48D5-489B-A24D-64DA3630562E}"/>
            </a:ext>
          </a:extLst>
        </xdr:cNvPr>
        <xdr:cNvCxnSpPr/>
      </xdr:nvCxnSpPr>
      <xdr:spPr>
        <a:xfrm>
          <a:off x="15481300" y="1011936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73025</xdr:rowOff>
    </xdr:from>
    <xdr:to>
      <xdr:col>76</xdr:col>
      <xdr:colOff>165100</xdr:colOff>
      <xdr:row>59</xdr:row>
      <xdr:rowOff>3175</xdr:rowOff>
    </xdr:to>
    <xdr:sp macro="" textlink="">
      <xdr:nvSpPr>
        <xdr:cNvPr id="550" name="楕円 549">
          <a:extLst>
            <a:ext uri="{FF2B5EF4-FFF2-40B4-BE49-F238E27FC236}">
              <a16:creationId xmlns:a16="http://schemas.microsoft.com/office/drawing/2014/main" id="{885110CD-DD74-43E4-8784-0295ED8AF662}"/>
            </a:ext>
          </a:extLst>
        </xdr:cNvPr>
        <xdr:cNvSpPr/>
      </xdr:nvSpPr>
      <xdr:spPr>
        <a:xfrm>
          <a:off x="14541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123825</xdr:rowOff>
    </xdr:from>
    <xdr:to>
      <xdr:col>81</xdr:col>
      <xdr:colOff>50800</xdr:colOff>
      <xdr:row>59</xdr:row>
      <xdr:rowOff>3810</xdr:rowOff>
    </xdr:to>
    <xdr:cxnSp macro="">
      <xdr:nvCxnSpPr>
        <xdr:cNvPr id="551" name="直線コネクタ 550">
          <a:extLst>
            <a:ext uri="{FF2B5EF4-FFF2-40B4-BE49-F238E27FC236}">
              <a16:creationId xmlns:a16="http://schemas.microsoft.com/office/drawing/2014/main" id="{CBD34586-9220-462D-8163-B4B1BF51A24E}"/>
            </a:ext>
          </a:extLst>
        </xdr:cNvPr>
        <xdr:cNvCxnSpPr/>
      </xdr:nvCxnSpPr>
      <xdr:spPr>
        <a:xfrm>
          <a:off x="14592300" y="100679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23495</xdr:rowOff>
    </xdr:from>
    <xdr:to>
      <xdr:col>72</xdr:col>
      <xdr:colOff>38100</xdr:colOff>
      <xdr:row>58</xdr:row>
      <xdr:rowOff>125095</xdr:rowOff>
    </xdr:to>
    <xdr:sp macro="" textlink="">
      <xdr:nvSpPr>
        <xdr:cNvPr id="552" name="楕円 551">
          <a:extLst>
            <a:ext uri="{FF2B5EF4-FFF2-40B4-BE49-F238E27FC236}">
              <a16:creationId xmlns:a16="http://schemas.microsoft.com/office/drawing/2014/main" id="{7F89BBE4-F79C-48DB-BD32-6048593D072F}"/>
            </a:ext>
          </a:extLst>
        </xdr:cNvPr>
        <xdr:cNvSpPr/>
      </xdr:nvSpPr>
      <xdr:spPr>
        <a:xfrm>
          <a:off x="13652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74295</xdr:rowOff>
    </xdr:from>
    <xdr:to>
      <xdr:col>76</xdr:col>
      <xdr:colOff>114300</xdr:colOff>
      <xdr:row>58</xdr:row>
      <xdr:rowOff>123825</xdr:rowOff>
    </xdr:to>
    <xdr:cxnSp macro="">
      <xdr:nvCxnSpPr>
        <xdr:cNvPr id="553" name="直線コネクタ 552">
          <a:extLst>
            <a:ext uri="{FF2B5EF4-FFF2-40B4-BE49-F238E27FC236}">
              <a16:creationId xmlns:a16="http://schemas.microsoft.com/office/drawing/2014/main" id="{F3CC1929-7D9F-4784-A66D-70F24F4B3276}"/>
            </a:ext>
          </a:extLst>
        </xdr:cNvPr>
        <xdr:cNvCxnSpPr/>
      </xdr:nvCxnSpPr>
      <xdr:spPr>
        <a:xfrm>
          <a:off x="13703300" y="100183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145415</xdr:rowOff>
    </xdr:from>
    <xdr:to>
      <xdr:col>67</xdr:col>
      <xdr:colOff>101600</xdr:colOff>
      <xdr:row>58</xdr:row>
      <xdr:rowOff>75565</xdr:rowOff>
    </xdr:to>
    <xdr:sp macro="" textlink="">
      <xdr:nvSpPr>
        <xdr:cNvPr id="554" name="楕円 553">
          <a:extLst>
            <a:ext uri="{FF2B5EF4-FFF2-40B4-BE49-F238E27FC236}">
              <a16:creationId xmlns:a16="http://schemas.microsoft.com/office/drawing/2014/main" id="{50F0F434-0CC1-4C11-B322-4D43A9690212}"/>
            </a:ext>
          </a:extLst>
        </xdr:cNvPr>
        <xdr:cNvSpPr/>
      </xdr:nvSpPr>
      <xdr:spPr>
        <a:xfrm>
          <a:off x="12763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24765</xdr:rowOff>
    </xdr:from>
    <xdr:to>
      <xdr:col>71</xdr:col>
      <xdr:colOff>177800</xdr:colOff>
      <xdr:row>58</xdr:row>
      <xdr:rowOff>74295</xdr:rowOff>
    </xdr:to>
    <xdr:cxnSp macro="">
      <xdr:nvCxnSpPr>
        <xdr:cNvPr id="555" name="直線コネクタ 554">
          <a:extLst>
            <a:ext uri="{FF2B5EF4-FFF2-40B4-BE49-F238E27FC236}">
              <a16:creationId xmlns:a16="http://schemas.microsoft.com/office/drawing/2014/main" id="{FEB48ECB-420A-48C1-824C-BA3DD25710B1}"/>
            </a:ext>
          </a:extLst>
        </xdr:cNvPr>
        <xdr:cNvCxnSpPr/>
      </xdr:nvCxnSpPr>
      <xdr:spPr>
        <a:xfrm>
          <a:off x="12814300" y="99688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556" name="n_1aveValue【保健センター・保健所】&#10;有形固定資産減価償却率">
          <a:extLst>
            <a:ext uri="{FF2B5EF4-FFF2-40B4-BE49-F238E27FC236}">
              <a16:creationId xmlns:a16="http://schemas.microsoft.com/office/drawing/2014/main" id="{721C246A-09B3-4229-9E20-CD9A84096904}"/>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557" name="n_2aveValue【保健センター・保健所】&#10;有形固定資産減価償却率">
          <a:extLst>
            <a:ext uri="{FF2B5EF4-FFF2-40B4-BE49-F238E27FC236}">
              <a16:creationId xmlns:a16="http://schemas.microsoft.com/office/drawing/2014/main" id="{A6915D09-6634-4B82-8EA3-D65E55D1F5B1}"/>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558" name="n_3aveValue【保健センター・保健所】&#10;有形固定資産減価償却率">
          <a:extLst>
            <a:ext uri="{FF2B5EF4-FFF2-40B4-BE49-F238E27FC236}">
              <a16:creationId xmlns:a16="http://schemas.microsoft.com/office/drawing/2014/main" id="{1AA33127-041E-4F86-B6CC-A772F78D6AC0}"/>
            </a:ext>
          </a:extLst>
        </xdr:cNvPr>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559" name="n_4aveValue【保健センター・保健所】&#10;有形固定資産減価償却率">
          <a:extLst>
            <a:ext uri="{FF2B5EF4-FFF2-40B4-BE49-F238E27FC236}">
              <a16:creationId xmlns:a16="http://schemas.microsoft.com/office/drawing/2014/main" id="{93A0C5F1-52D7-4FC4-B96C-E749E17616A3}"/>
            </a:ext>
          </a:extLst>
        </xdr:cNvPr>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71137</xdr:rowOff>
    </xdr:from>
    <xdr:ext cx="405111" cy="259045"/>
    <xdr:sp macro="" textlink="">
      <xdr:nvSpPr>
        <xdr:cNvPr id="560" name="n_1mainValue【保健センター・保健所】&#10;有形固定資産減価償却率">
          <a:extLst>
            <a:ext uri="{FF2B5EF4-FFF2-40B4-BE49-F238E27FC236}">
              <a16:creationId xmlns:a16="http://schemas.microsoft.com/office/drawing/2014/main" id="{8AFC5436-8667-4E31-BB78-D132C4B93E0F}"/>
            </a:ext>
          </a:extLst>
        </xdr:cNvPr>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19702</xdr:rowOff>
    </xdr:from>
    <xdr:ext cx="405111" cy="259045"/>
    <xdr:sp macro="" textlink="">
      <xdr:nvSpPr>
        <xdr:cNvPr id="561" name="n_2mainValue【保健センター・保健所】&#10;有形固定資産減価償却率">
          <a:extLst>
            <a:ext uri="{FF2B5EF4-FFF2-40B4-BE49-F238E27FC236}">
              <a16:creationId xmlns:a16="http://schemas.microsoft.com/office/drawing/2014/main" id="{35A35804-87A3-492D-AB4F-00284BA12FC9}"/>
            </a:ext>
          </a:extLst>
        </xdr:cNvPr>
        <xdr:cNvSpPr txBox="1"/>
      </xdr:nvSpPr>
      <xdr:spPr>
        <a:xfrm>
          <a:off x="143897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141622</xdr:rowOff>
    </xdr:from>
    <xdr:ext cx="405111" cy="259045"/>
    <xdr:sp macro="" textlink="">
      <xdr:nvSpPr>
        <xdr:cNvPr id="562" name="n_3mainValue【保健センター・保健所】&#10;有形固定資産減価償却率">
          <a:extLst>
            <a:ext uri="{FF2B5EF4-FFF2-40B4-BE49-F238E27FC236}">
              <a16:creationId xmlns:a16="http://schemas.microsoft.com/office/drawing/2014/main" id="{B73D6CDF-65D4-41B0-B460-E00DB348D706}"/>
            </a:ext>
          </a:extLst>
        </xdr:cNvPr>
        <xdr:cNvSpPr txBox="1"/>
      </xdr:nvSpPr>
      <xdr:spPr>
        <a:xfrm>
          <a:off x="13500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92092</xdr:rowOff>
    </xdr:from>
    <xdr:ext cx="405111" cy="259045"/>
    <xdr:sp macro="" textlink="">
      <xdr:nvSpPr>
        <xdr:cNvPr id="563" name="n_4mainValue【保健センター・保健所】&#10;有形固定資産減価償却率">
          <a:extLst>
            <a:ext uri="{FF2B5EF4-FFF2-40B4-BE49-F238E27FC236}">
              <a16:creationId xmlns:a16="http://schemas.microsoft.com/office/drawing/2014/main" id="{A7B9904D-9607-45C1-BE5E-A1AA8855A348}"/>
            </a:ext>
          </a:extLst>
        </xdr:cNvPr>
        <xdr:cNvSpPr txBox="1"/>
      </xdr:nvSpPr>
      <xdr:spPr>
        <a:xfrm>
          <a:off x="12611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24FF82B4-C94E-4DF3-BFD5-D3022406A72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1A5FC5E7-409F-446D-AA67-E14B7D15649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9BABA069-35F4-49CC-B261-BB229D483F0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CBCAE754-444C-4CC2-A804-6958843B2EC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A8DC5174-92DF-4DC4-B2D2-993DFA63A55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6AFEC0C1-1A48-4FCB-A2F3-D1DEF594019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FF8D7F72-DBC1-40D1-9D07-3BC1AF65394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32DD81D-D655-455D-841B-6433576263A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303B7AC9-B2CF-42E4-B867-DDA9FB1AC09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3D9789D1-73C9-43E8-BFC9-CF157D76868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78584D5F-F23C-4701-9F4D-902DBBF09BC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B8673A43-EFD8-4111-B9F6-6D6A69E66FF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4243152F-4804-43E8-A78B-650C5E29C77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EC3532F8-9FC0-4A53-A90E-E5A5E911867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869990F2-EA15-42C2-A621-0AE34814837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88617638-B409-4195-ACBC-DA181443E5B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44E6370E-1E3F-48C9-BB1E-9D1BD4AF0DB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a16="http://schemas.microsoft.com/office/drawing/2014/main" id="{7A6009CB-6520-4AD4-B0AF-B2218D878C2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2851AB09-8EDC-4F46-83EA-DED668CECAB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a16="http://schemas.microsoft.com/office/drawing/2014/main" id="{09D4B5BD-CFEA-4727-8B06-2F26112AD3A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D8010288-6B12-4218-8708-F519589B6ED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89F404F9-05E8-49D0-90F2-308DDB7FB9C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CA7F8470-EBDC-4E43-A97E-83DBFD4DFF4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87" name="直線コネクタ 586">
          <a:extLst>
            <a:ext uri="{FF2B5EF4-FFF2-40B4-BE49-F238E27FC236}">
              <a16:creationId xmlns:a16="http://schemas.microsoft.com/office/drawing/2014/main" id="{A9FBC860-7C51-4B5A-948B-486E05C8AB3C}"/>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B0D5F8DD-0AE6-437D-B761-B8D1613DE219}"/>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89" name="直線コネクタ 588">
          <a:extLst>
            <a:ext uri="{FF2B5EF4-FFF2-40B4-BE49-F238E27FC236}">
              <a16:creationId xmlns:a16="http://schemas.microsoft.com/office/drawing/2014/main" id="{DD729A07-CA7C-448F-8941-B4F7F74361BC}"/>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FDFE6BC9-E592-4355-92C1-774E9B701024}"/>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1" name="直線コネクタ 590">
          <a:extLst>
            <a:ext uri="{FF2B5EF4-FFF2-40B4-BE49-F238E27FC236}">
              <a16:creationId xmlns:a16="http://schemas.microsoft.com/office/drawing/2014/main" id="{835229AA-353E-4399-A3DC-C9D56BBE671A}"/>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8A8E0699-BBF9-402E-A506-B42B5C5920F9}"/>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3" name="フローチャート: 判断 592">
          <a:extLst>
            <a:ext uri="{FF2B5EF4-FFF2-40B4-BE49-F238E27FC236}">
              <a16:creationId xmlns:a16="http://schemas.microsoft.com/office/drawing/2014/main" id="{E7F7A47E-735B-43AD-959C-975A433CD543}"/>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4" name="フローチャート: 判断 593">
          <a:extLst>
            <a:ext uri="{FF2B5EF4-FFF2-40B4-BE49-F238E27FC236}">
              <a16:creationId xmlns:a16="http://schemas.microsoft.com/office/drawing/2014/main" id="{8FB5DCFE-B4DC-4492-AE56-B7ACB3E62267}"/>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5" name="フローチャート: 判断 594">
          <a:extLst>
            <a:ext uri="{FF2B5EF4-FFF2-40B4-BE49-F238E27FC236}">
              <a16:creationId xmlns:a16="http://schemas.microsoft.com/office/drawing/2014/main" id="{E17A7CF7-7456-47A6-AB7E-B1A59961D226}"/>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96" name="フローチャート: 判断 595">
          <a:extLst>
            <a:ext uri="{FF2B5EF4-FFF2-40B4-BE49-F238E27FC236}">
              <a16:creationId xmlns:a16="http://schemas.microsoft.com/office/drawing/2014/main" id="{C3225276-9865-4CE7-83F9-35324C496E61}"/>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597" name="フローチャート: 判断 596">
          <a:extLst>
            <a:ext uri="{FF2B5EF4-FFF2-40B4-BE49-F238E27FC236}">
              <a16:creationId xmlns:a16="http://schemas.microsoft.com/office/drawing/2014/main" id="{EBD235D3-3626-475F-A3D9-F86AC4E077F7}"/>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D6A5BB3F-EB77-453B-B571-46985C76108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D6EA0148-A6E3-4E46-9C35-AF92551FF87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E0494474-A76E-40BD-9477-964BE9F374B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EDCBA1A7-79EE-4BD5-9CF1-721CDE8B1A4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56AE1AFD-BE1F-48A6-996A-073B8DF4CD4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03" name="楕円 602">
          <a:extLst>
            <a:ext uri="{FF2B5EF4-FFF2-40B4-BE49-F238E27FC236}">
              <a16:creationId xmlns:a16="http://schemas.microsoft.com/office/drawing/2014/main" id="{E3DC62F1-236F-4B88-9E73-BB1C2EE681A1}"/>
            </a:ext>
          </a:extLst>
        </xdr:cNvPr>
        <xdr:cNvSpPr/>
      </xdr:nvSpPr>
      <xdr:spPr>
        <a:xfrm>
          <a:off x="22110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29227</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9FC69C2E-F9B6-41EF-B397-46D0534A98CE}"/>
            </a:ext>
          </a:extLst>
        </xdr:cNvPr>
        <xdr:cNvSpPr txBox="1"/>
      </xdr:nvSpPr>
      <xdr:spPr>
        <a:xfrm>
          <a:off x="22199600"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xdr:rowOff>
    </xdr:from>
    <xdr:to>
      <xdr:col>112</xdr:col>
      <xdr:colOff>38100</xdr:colOff>
      <xdr:row>61</xdr:row>
      <xdr:rowOff>107950</xdr:rowOff>
    </xdr:to>
    <xdr:sp macro="" textlink="">
      <xdr:nvSpPr>
        <xdr:cNvPr id="605" name="楕円 604">
          <a:extLst>
            <a:ext uri="{FF2B5EF4-FFF2-40B4-BE49-F238E27FC236}">
              <a16:creationId xmlns:a16="http://schemas.microsoft.com/office/drawing/2014/main" id="{DE59B106-7410-40C6-8771-3900E722157A}"/>
            </a:ext>
          </a:extLst>
        </xdr:cNvPr>
        <xdr:cNvSpPr/>
      </xdr:nvSpPr>
      <xdr:spPr>
        <a:xfrm>
          <a:off x="2127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57150</xdr:rowOff>
    </xdr:from>
    <xdr:to>
      <xdr:col>116</xdr:col>
      <xdr:colOff>63500</xdr:colOff>
      <xdr:row>61</xdr:row>
      <xdr:rowOff>57150</xdr:rowOff>
    </xdr:to>
    <xdr:cxnSp macro="">
      <xdr:nvCxnSpPr>
        <xdr:cNvPr id="606" name="直線コネクタ 605">
          <a:extLst>
            <a:ext uri="{FF2B5EF4-FFF2-40B4-BE49-F238E27FC236}">
              <a16:creationId xmlns:a16="http://schemas.microsoft.com/office/drawing/2014/main" id="{F0401663-EFE4-4932-9DBB-AA0C6846D6BB}"/>
            </a:ext>
          </a:extLst>
        </xdr:cNvPr>
        <xdr:cNvCxnSpPr/>
      </xdr:nvCxnSpPr>
      <xdr:spPr>
        <a:xfrm>
          <a:off x="21323300" y="1051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xdr:rowOff>
    </xdr:from>
    <xdr:to>
      <xdr:col>107</xdr:col>
      <xdr:colOff>101600</xdr:colOff>
      <xdr:row>61</xdr:row>
      <xdr:rowOff>107950</xdr:rowOff>
    </xdr:to>
    <xdr:sp macro="" textlink="">
      <xdr:nvSpPr>
        <xdr:cNvPr id="607" name="楕円 606">
          <a:extLst>
            <a:ext uri="{FF2B5EF4-FFF2-40B4-BE49-F238E27FC236}">
              <a16:creationId xmlns:a16="http://schemas.microsoft.com/office/drawing/2014/main" id="{DDE99066-9C62-48DE-8C14-B311049B0D65}"/>
            </a:ext>
          </a:extLst>
        </xdr:cNvPr>
        <xdr:cNvSpPr/>
      </xdr:nvSpPr>
      <xdr:spPr>
        <a:xfrm>
          <a:off x="2038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57150</xdr:rowOff>
    </xdr:from>
    <xdr:to>
      <xdr:col>111</xdr:col>
      <xdr:colOff>177800</xdr:colOff>
      <xdr:row>61</xdr:row>
      <xdr:rowOff>57150</xdr:rowOff>
    </xdr:to>
    <xdr:cxnSp macro="">
      <xdr:nvCxnSpPr>
        <xdr:cNvPr id="608" name="直線コネクタ 607">
          <a:extLst>
            <a:ext uri="{FF2B5EF4-FFF2-40B4-BE49-F238E27FC236}">
              <a16:creationId xmlns:a16="http://schemas.microsoft.com/office/drawing/2014/main" id="{E93FD12A-EDB1-4E59-A047-8C22B278580F}"/>
            </a:ext>
          </a:extLst>
        </xdr:cNvPr>
        <xdr:cNvCxnSpPr/>
      </xdr:nvCxnSpPr>
      <xdr:spPr>
        <a:xfrm>
          <a:off x="20434300" y="1051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13970</xdr:rowOff>
    </xdr:from>
    <xdr:to>
      <xdr:col>102</xdr:col>
      <xdr:colOff>165100</xdr:colOff>
      <xdr:row>61</xdr:row>
      <xdr:rowOff>115570</xdr:rowOff>
    </xdr:to>
    <xdr:sp macro="" textlink="">
      <xdr:nvSpPr>
        <xdr:cNvPr id="609" name="楕円 608">
          <a:extLst>
            <a:ext uri="{FF2B5EF4-FFF2-40B4-BE49-F238E27FC236}">
              <a16:creationId xmlns:a16="http://schemas.microsoft.com/office/drawing/2014/main" id="{BED42844-C784-4186-B022-D4C3E07F306E}"/>
            </a:ext>
          </a:extLst>
        </xdr:cNvPr>
        <xdr:cNvSpPr/>
      </xdr:nvSpPr>
      <xdr:spPr>
        <a:xfrm>
          <a:off x="19494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57150</xdr:rowOff>
    </xdr:from>
    <xdr:to>
      <xdr:col>107</xdr:col>
      <xdr:colOff>50800</xdr:colOff>
      <xdr:row>61</xdr:row>
      <xdr:rowOff>64770</xdr:rowOff>
    </xdr:to>
    <xdr:cxnSp macro="">
      <xdr:nvCxnSpPr>
        <xdr:cNvPr id="610" name="直線コネクタ 609">
          <a:extLst>
            <a:ext uri="{FF2B5EF4-FFF2-40B4-BE49-F238E27FC236}">
              <a16:creationId xmlns:a16="http://schemas.microsoft.com/office/drawing/2014/main" id="{CB016CC0-2690-465C-AF71-A210A0FF0DE3}"/>
            </a:ext>
          </a:extLst>
        </xdr:cNvPr>
        <xdr:cNvCxnSpPr/>
      </xdr:nvCxnSpPr>
      <xdr:spPr>
        <a:xfrm flipV="1">
          <a:off x="19545300" y="10515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17780</xdr:rowOff>
    </xdr:from>
    <xdr:to>
      <xdr:col>98</xdr:col>
      <xdr:colOff>38100</xdr:colOff>
      <xdr:row>61</xdr:row>
      <xdr:rowOff>119380</xdr:rowOff>
    </xdr:to>
    <xdr:sp macro="" textlink="">
      <xdr:nvSpPr>
        <xdr:cNvPr id="611" name="楕円 610">
          <a:extLst>
            <a:ext uri="{FF2B5EF4-FFF2-40B4-BE49-F238E27FC236}">
              <a16:creationId xmlns:a16="http://schemas.microsoft.com/office/drawing/2014/main" id="{BBFB6F4D-5A1F-4967-B2E3-505A1D98BB4C}"/>
            </a:ext>
          </a:extLst>
        </xdr:cNvPr>
        <xdr:cNvSpPr/>
      </xdr:nvSpPr>
      <xdr:spPr>
        <a:xfrm>
          <a:off x="18605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64770</xdr:rowOff>
    </xdr:from>
    <xdr:to>
      <xdr:col>102</xdr:col>
      <xdr:colOff>114300</xdr:colOff>
      <xdr:row>61</xdr:row>
      <xdr:rowOff>68580</xdr:rowOff>
    </xdr:to>
    <xdr:cxnSp macro="">
      <xdr:nvCxnSpPr>
        <xdr:cNvPr id="612" name="直線コネクタ 611">
          <a:extLst>
            <a:ext uri="{FF2B5EF4-FFF2-40B4-BE49-F238E27FC236}">
              <a16:creationId xmlns:a16="http://schemas.microsoft.com/office/drawing/2014/main" id="{711717DC-ABF6-42B3-9235-9656A1C62AF3}"/>
            </a:ext>
          </a:extLst>
        </xdr:cNvPr>
        <xdr:cNvCxnSpPr/>
      </xdr:nvCxnSpPr>
      <xdr:spPr>
        <a:xfrm flipV="1">
          <a:off x="18656300" y="10523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613" name="n_1aveValue【保健センター・保健所】&#10;一人当たり面積">
          <a:extLst>
            <a:ext uri="{FF2B5EF4-FFF2-40B4-BE49-F238E27FC236}">
              <a16:creationId xmlns:a16="http://schemas.microsoft.com/office/drawing/2014/main" id="{4A4A2015-F060-49AD-9C0B-70B3A7502110}"/>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614" name="n_2aveValue【保健センター・保健所】&#10;一人当たり面積">
          <a:extLst>
            <a:ext uri="{FF2B5EF4-FFF2-40B4-BE49-F238E27FC236}">
              <a16:creationId xmlns:a16="http://schemas.microsoft.com/office/drawing/2014/main" id="{0E0BE923-1FE9-43B0-ADBF-9A14BC61E3E7}"/>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615" name="n_3aveValue【保健センター・保健所】&#10;一人当たり面積">
          <a:extLst>
            <a:ext uri="{FF2B5EF4-FFF2-40B4-BE49-F238E27FC236}">
              <a16:creationId xmlns:a16="http://schemas.microsoft.com/office/drawing/2014/main" id="{BAFB4389-C7EB-47D2-911F-70575534E9BD}"/>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616" name="n_4aveValue【保健センター・保健所】&#10;一人当たり面積">
          <a:extLst>
            <a:ext uri="{FF2B5EF4-FFF2-40B4-BE49-F238E27FC236}">
              <a16:creationId xmlns:a16="http://schemas.microsoft.com/office/drawing/2014/main" id="{F217B6D7-2DF7-4E0A-8D77-70ADA30B41CE}"/>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124477</xdr:rowOff>
    </xdr:from>
    <xdr:ext cx="469744" cy="259045"/>
    <xdr:sp macro="" textlink="">
      <xdr:nvSpPr>
        <xdr:cNvPr id="617" name="n_1mainValue【保健センター・保健所】&#10;一人当たり面積">
          <a:extLst>
            <a:ext uri="{FF2B5EF4-FFF2-40B4-BE49-F238E27FC236}">
              <a16:creationId xmlns:a16="http://schemas.microsoft.com/office/drawing/2014/main" id="{17492F9C-DEF3-4B10-9330-DC28AF53B85F}"/>
            </a:ext>
          </a:extLst>
        </xdr:cNvPr>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618" name="n_2mainValue【保健センター・保健所】&#10;一人当たり面積">
          <a:extLst>
            <a:ext uri="{FF2B5EF4-FFF2-40B4-BE49-F238E27FC236}">
              <a16:creationId xmlns:a16="http://schemas.microsoft.com/office/drawing/2014/main" id="{5C480E74-FAD2-4267-B1CF-493113A81EB2}"/>
            </a:ext>
          </a:extLst>
        </xdr:cNvPr>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132097</xdr:rowOff>
    </xdr:from>
    <xdr:ext cx="469744" cy="259045"/>
    <xdr:sp macro="" textlink="">
      <xdr:nvSpPr>
        <xdr:cNvPr id="619" name="n_3mainValue【保健センター・保健所】&#10;一人当たり面積">
          <a:extLst>
            <a:ext uri="{FF2B5EF4-FFF2-40B4-BE49-F238E27FC236}">
              <a16:creationId xmlns:a16="http://schemas.microsoft.com/office/drawing/2014/main" id="{7EFA8F17-05A1-4D03-B982-DB73CF75194A}"/>
            </a:ext>
          </a:extLst>
        </xdr:cNvPr>
        <xdr:cNvSpPr txBox="1"/>
      </xdr:nvSpPr>
      <xdr:spPr>
        <a:xfrm>
          <a:off x="193104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135907</xdr:rowOff>
    </xdr:from>
    <xdr:ext cx="469744" cy="259045"/>
    <xdr:sp macro="" textlink="">
      <xdr:nvSpPr>
        <xdr:cNvPr id="620" name="n_4mainValue【保健センター・保健所】&#10;一人当たり面積">
          <a:extLst>
            <a:ext uri="{FF2B5EF4-FFF2-40B4-BE49-F238E27FC236}">
              <a16:creationId xmlns:a16="http://schemas.microsoft.com/office/drawing/2014/main" id="{17DCF7CF-9D69-4E6F-B6DE-AE4E21CA4F58}"/>
            </a:ext>
          </a:extLst>
        </xdr:cNvPr>
        <xdr:cNvSpPr txBox="1"/>
      </xdr:nvSpPr>
      <xdr:spPr>
        <a:xfrm>
          <a:off x="18421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1B4B7BF8-4E6D-4EF6-8177-386CF32494B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30B0AC05-F744-409E-B1A6-E5DE3FAEF98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8D75427B-AB2C-4360-8B18-3844BA3B1F0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46D31AF2-4CC4-45E6-B1AF-B00A4B54885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5242EE60-65E4-4439-9F75-9EF61963D31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7FD14A6F-DF68-4796-B569-80DA9FC39A6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11E2BB84-544E-4140-8303-93D042A8314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0EFD8C0E-D221-456B-B12C-E8FBB37B2CE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C067E420-7A32-464C-8678-B624DF8DBC2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0A443858-8C24-4F2C-9DFD-828B03FBB78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EB0DB73D-84A2-4059-9AD5-41D448AAA82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65C3DEBB-00BC-4EB0-BD27-60AC6F2A3C3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CB3CEE23-A836-4E08-A91C-12A7958B6A3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3541C163-EB81-483D-B935-9167A30BB9E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64875733-0B50-4C0D-A9DD-02DFD6A9D90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03D79412-3A4C-4543-A05D-6833909D063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4178A8A5-A6BE-43D7-90FC-A88CFD40719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9554D9A6-181B-4579-83E2-A64A6461CC2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75A6A41E-8CA4-4D8B-AA9D-FDF788473D2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BFB7EB45-898C-4756-9231-084ABA55263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6E503B58-5438-4374-B8F2-060F14FACA8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26FE0064-8D93-4BB8-9182-BF6FC8BD7F2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BBC062A3-1B1F-487F-8F55-F08890BA13E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7936F078-9486-44FA-B933-87837272517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5" name="直線コネクタ 644">
          <a:extLst>
            <a:ext uri="{FF2B5EF4-FFF2-40B4-BE49-F238E27FC236}">
              <a16:creationId xmlns:a16="http://schemas.microsoft.com/office/drawing/2014/main" id="{C153B275-CEE2-467F-9778-144F4081515D}"/>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消防施設】&#10;有形固定資産減価償却率最小値テキスト">
          <a:extLst>
            <a:ext uri="{FF2B5EF4-FFF2-40B4-BE49-F238E27FC236}">
              <a16:creationId xmlns:a16="http://schemas.microsoft.com/office/drawing/2014/main" id="{47722FDF-C1FA-4CE5-A07F-9D047361E95A}"/>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a:extLst>
            <a:ext uri="{FF2B5EF4-FFF2-40B4-BE49-F238E27FC236}">
              <a16:creationId xmlns:a16="http://schemas.microsoft.com/office/drawing/2014/main" id="{EC6122D0-69D5-4080-BB61-E85A915265D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8" name="【消防施設】&#10;有形固定資産減価償却率最大値テキスト">
          <a:extLst>
            <a:ext uri="{FF2B5EF4-FFF2-40B4-BE49-F238E27FC236}">
              <a16:creationId xmlns:a16="http://schemas.microsoft.com/office/drawing/2014/main" id="{9B363361-B82C-4943-8CAE-E54ABFB05E16}"/>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49" name="直線コネクタ 648">
          <a:extLst>
            <a:ext uri="{FF2B5EF4-FFF2-40B4-BE49-F238E27FC236}">
              <a16:creationId xmlns:a16="http://schemas.microsoft.com/office/drawing/2014/main" id="{8769153E-9DF8-42F4-A24F-CC1715AB9B1D}"/>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0CF08C6F-1BA2-42F6-855A-44D841DA5971}"/>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1" name="フローチャート: 判断 650">
          <a:extLst>
            <a:ext uri="{FF2B5EF4-FFF2-40B4-BE49-F238E27FC236}">
              <a16:creationId xmlns:a16="http://schemas.microsoft.com/office/drawing/2014/main" id="{920B1612-A6C2-400F-AA5D-5EEC2BBA1274}"/>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2" name="フローチャート: 判断 651">
          <a:extLst>
            <a:ext uri="{FF2B5EF4-FFF2-40B4-BE49-F238E27FC236}">
              <a16:creationId xmlns:a16="http://schemas.microsoft.com/office/drawing/2014/main" id="{0C9AD14B-5451-47C2-8014-D2E185C5CEA3}"/>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3" name="フローチャート: 判断 652">
          <a:extLst>
            <a:ext uri="{FF2B5EF4-FFF2-40B4-BE49-F238E27FC236}">
              <a16:creationId xmlns:a16="http://schemas.microsoft.com/office/drawing/2014/main" id="{68A776EF-7CD7-48B3-AD91-72D4512F6F00}"/>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4" name="フローチャート: 判断 653">
          <a:extLst>
            <a:ext uri="{FF2B5EF4-FFF2-40B4-BE49-F238E27FC236}">
              <a16:creationId xmlns:a16="http://schemas.microsoft.com/office/drawing/2014/main" id="{BF118531-F02B-4FB7-8E40-6077DDDC35BA}"/>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5" name="フローチャート: 判断 654">
          <a:extLst>
            <a:ext uri="{FF2B5EF4-FFF2-40B4-BE49-F238E27FC236}">
              <a16:creationId xmlns:a16="http://schemas.microsoft.com/office/drawing/2014/main" id="{995D1A73-E5ED-4EAE-8684-E184B7026433}"/>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64CF5A1-4264-4871-B6DD-0802E6C6AC4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FD934C3-CDF2-40B0-821E-9AADCBAB6A9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1352AB82-B25A-4D98-9490-9B84E76649A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16D8C0CC-26FF-4B64-9321-3C0F15D4608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6A4D512-7D92-4541-B7C6-90D4D46E047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661" name="楕円 660">
          <a:extLst>
            <a:ext uri="{FF2B5EF4-FFF2-40B4-BE49-F238E27FC236}">
              <a16:creationId xmlns:a16="http://schemas.microsoft.com/office/drawing/2014/main" id="{91CA4653-EB90-4C76-A2C8-ED98392EAA5A}"/>
            </a:ext>
          </a:extLst>
        </xdr:cNvPr>
        <xdr:cNvSpPr/>
      </xdr:nvSpPr>
      <xdr:spPr>
        <a:xfrm>
          <a:off x="162687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120032</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5EEB3D35-868E-4680-AC8F-7B56373413A7}"/>
            </a:ext>
          </a:extLst>
        </xdr:cNvPr>
        <xdr:cNvSpPr txBox="1"/>
      </xdr:nvSpPr>
      <xdr:spPr>
        <a:xfrm>
          <a:off x="16357600"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135889</xdr:rowOff>
    </xdr:from>
    <xdr:to>
      <xdr:col>81</xdr:col>
      <xdr:colOff>101600</xdr:colOff>
      <xdr:row>83</xdr:row>
      <xdr:rowOff>66039</xdr:rowOff>
    </xdr:to>
    <xdr:sp macro="" textlink="">
      <xdr:nvSpPr>
        <xdr:cNvPr id="663" name="楕円 662">
          <a:extLst>
            <a:ext uri="{FF2B5EF4-FFF2-40B4-BE49-F238E27FC236}">
              <a16:creationId xmlns:a16="http://schemas.microsoft.com/office/drawing/2014/main" id="{4B544070-A0B4-4331-9D15-D7442A272F18}"/>
            </a:ext>
          </a:extLst>
        </xdr:cNvPr>
        <xdr:cNvSpPr/>
      </xdr:nvSpPr>
      <xdr:spPr>
        <a:xfrm>
          <a:off x="15430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15239</xdr:rowOff>
    </xdr:from>
    <xdr:to>
      <xdr:col>85</xdr:col>
      <xdr:colOff>127000</xdr:colOff>
      <xdr:row>83</xdr:row>
      <xdr:rowOff>20955</xdr:rowOff>
    </xdr:to>
    <xdr:cxnSp macro="">
      <xdr:nvCxnSpPr>
        <xdr:cNvPr id="664" name="直線コネクタ 663">
          <a:extLst>
            <a:ext uri="{FF2B5EF4-FFF2-40B4-BE49-F238E27FC236}">
              <a16:creationId xmlns:a16="http://schemas.microsoft.com/office/drawing/2014/main" id="{CD3D12F3-43CE-42D2-BA3D-A45BACA3728E}"/>
            </a:ext>
          </a:extLst>
        </xdr:cNvPr>
        <xdr:cNvCxnSpPr/>
      </xdr:nvCxnSpPr>
      <xdr:spPr>
        <a:xfrm>
          <a:off x="15481300" y="142455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97789</xdr:rowOff>
    </xdr:from>
    <xdr:to>
      <xdr:col>76</xdr:col>
      <xdr:colOff>165100</xdr:colOff>
      <xdr:row>83</xdr:row>
      <xdr:rowOff>27939</xdr:rowOff>
    </xdr:to>
    <xdr:sp macro="" textlink="">
      <xdr:nvSpPr>
        <xdr:cNvPr id="665" name="楕円 664">
          <a:extLst>
            <a:ext uri="{FF2B5EF4-FFF2-40B4-BE49-F238E27FC236}">
              <a16:creationId xmlns:a16="http://schemas.microsoft.com/office/drawing/2014/main" id="{F716470D-CDAF-46F7-A558-79EAEC35632A}"/>
            </a:ext>
          </a:extLst>
        </xdr:cNvPr>
        <xdr:cNvSpPr/>
      </xdr:nvSpPr>
      <xdr:spPr>
        <a:xfrm>
          <a:off x="14541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148589</xdr:rowOff>
    </xdr:from>
    <xdr:to>
      <xdr:col>81</xdr:col>
      <xdr:colOff>50800</xdr:colOff>
      <xdr:row>83</xdr:row>
      <xdr:rowOff>15239</xdr:rowOff>
    </xdr:to>
    <xdr:cxnSp macro="">
      <xdr:nvCxnSpPr>
        <xdr:cNvPr id="666" name="直線コネクタ 665">
          <a:extLst>
            <a:ext uri="{FF2B5EF4-FFF2-40B4-BE49-F238E27FC236}">
              <a16:creationId xmlns:a16="http://schemas.microsoft.com/office/drawing/2014/main" id="{B413BCB7-496F-4F1A-9B9A-F14B75F386E9}"/>
            </a:ext>
          </a:extLst>
        </xdr:cNvPr>
        <xdr:cNvCxnSpPr/>
      </xdr:nvCxnSpPr>
      <xdr:spPr>
        <a:xfrm>
          <a:off x="14592300" y="142074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61595</xdr:rowOff>
    </xdr:from>
    <xdr:to>
      <xdr:col>72</xdr:col>
      <xdr:colOff>38100</xdr:colOff>
      <xdr:row>82</xdr:row>
      <xdr:rowOff>163195</xdr:rowOff>
    </xdr:to>
    <xdr:sp macro="" textlink="">
      <xdr:nvSpPr>
        <xdr:cNvPr id="667" name="楕円 666">
          <a:extLst>
            <a:ext uri="{FF2B5EF4-FFF2-40B4-BE49-F238E27FC236}">
              <a16:creationId xmlns:a16="http://schemas.microsoft.com/office/drawing/2014/main" id="{F2C1E082-7CD6-4DD1-82C9-DA753CC35D68}"/>
            </a:ext>
          </a:extLst>
        </xdr:cNvPr>
        <xdr:cNvSpPr/>
      </xdr:nvSpPr>
      <xdr:spPr>
        <a:xfrm>
          <a:off x="13652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112395</xdr:rowOff>
    </xdr:from>
    <xdr:to>
      <xdr:col>76</xdr:col>
      <xdr:colOff>114300</xdr:colOff>
      <xdr:row>82</xdr:row>
      <xdr:rowOff>148589</xdr:rowOff>
    </xdr:to>
    <xdr:cxnSp macro="">
      <xdr:nvCxnSpPr>
        <xdr:cNvPr id="668" name="直線コネクタ 667">
          <a:extLst>
            <a:ext uri="{FF2B5EF4-FFF2-40B4-BE49-F238E27FC236}">
              <a16:creationId xmlns:a16="http://schemas.microsoft.com/office/drawing/2014/main" id="{030BB237-1D48-42BE-BA09-9A8D32B2A293}"/>
            </a:ext>
          </a:extLst>
        </xdr:cNvPr>
        <xdr:cNvCxnSpPr/>
      </xdr:nvCxnSpPr>
      <xdr:spPr>
        <a:xfrm>
          <a:off x="13703300" y="141712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31114</xdr:rowOff>
    </xdr:from>
    <xdr:to>
      <xdr:col>67</xdr:col>
      <xdr:colOff>101600</xdr:colOff>
      <xdr:row>82</xdr:row>
      <xdr:rowOff>132714</xdr:rowOff>
    </xdr:to>
    <xdr:sp macro="" textlink="">
      <xdr:nvSpPr>
        <xdr:cNvPr id="669" name="楕円 668">
          <a:extLst>
            <a:ext uri="{FF2B5EF4-FFF2-40B4-BE49-F238E27FC236}">
              <a16:creationId xmlns:a16="http://schemas.microsoft.com/office/drawing/2014/main" id="{BE9E634B-0382-4D2D-B91A-B3DEDF5A8285}"/>
            </a:ext>
          </a:extLst>
        </xdr:cNvPr>
        <xdr:cNvSpPr/>
      </xdr:nvSpPr>
      <xdr:spPr>
        <a:xfrm>
          <a:off x="12763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81914</xdr:rowOff>
    </xdr:from>
    <xdr:to>
      <xdr:col>71</xdr:col>
      <xdr:colOff>177800</xdr:colOff>
      <xdr:row>82</xdr:row>
      <xdr:rowOff>112395</xdr:rowOff>
    </xdr:to>
    <xdr:cxnSp macro="">
      <xdr:nvCxnSpPr>
        <xdr:cNvPr id="670" name="直線コネクタ 669">
          <a:extLst>
            <a:ext uri="{FF2B5EF4-FFF2-40B4-BE49-F238E27FC236}">
              <a16:creationId xmlns:a16="http://schemas.microsoft.com/office/drawing/2014/main" id="{68918C43-269C-466B-A0DD-93233E5EF7E5}"/>
            </a:ext>
          </a:extLst>
        </xdr:cNvPr>
        <xdr:cNvCxnSpPr/>
      </xdr:nvCxnSpPr>
      <xdr:spPr>
        <a:xfrm>
          <a:off x="12814300" y="1414081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671" name="n_1aveValue【消防施設】&#10;有形固定資産減価償却率">
          <a:extLst>
            <a:ext uri="{FF2B5EF4-FFF2-40B4-BE49-F238E27FC236}">
              <a16:creationId xmlns:a16="http://schemas.microsoft.com/office/drawing/2014/main" id="{272205C1-8FD0-403B-AA33-BF0E07D042F5}"/>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672" name="n_2aveValue【消防施設】&#10;有形固定資産減価償却率">
          <a:extLst>
            <a:ext uri="{FF2B5EF4-FFF2-40B4-BE49-F238E27FC236}">
              <a16:creationId xmlns:a16="http://schemas.microsoft.com/office/drawing/2014/main" id="{915B7BD0-7EEC-43C6-8B7A-D546BC4AD816}"/>
            </a:ext>
          </a:extLst>
        </xdr:cNvPr>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673" name="n_3aveValue【消防施設】&#10;有形固定資産減価償却率">
          <a:extLst>
            <a:ext uri="{FF2B5EF4-FFF2-40B4-BE49-F238E27FC236}">
              <a16:creationId xmlns:a16="http://schemas.microsoft.com/office/drawing/2014/main" id="{8DB39437-7FC4-4A7D-B3DE-289404F1571E}"/>
            </a:ext>
          </a:extLst>
        </xdr:cNvPr>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674" name="n_4aveValue【消防施設】&#10;有形固定資産減価償却率">
          <a:extLst>
            <a:ext uri="{FF2B5EF4-FFF2-40B4-BE49-F238E27FC236}">
              <a16:creationId xmlns:a16="http://schemas.microsoft.com/office/drawing/2014/main" id="{1232B12C-7867-4BD6-B611-BC00CC8895E5}"/>
            </a:ext>
          </a:extLst>
        </xdr:cNvPr>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57166</xdr:rowOff>
    </xdr:from>
    <xdr:ext cx="405111" cy="259045"/>
    <xdr:sp macro="" textlink="">
      <xdr:nvSpPr>
        <xdr:cNvPr id="675" name="n_1mainValue【消防施設】&#10;有形固定資産減価償却率">
          <a:extLst>
            <a:ext uri="{FF2B5EF4-FFF2-40B4-BE49-F238E27FC236}">
              <a16:creationId xmlns:a16="http://schemas.microsoft.com/office/drawing/2014/main" id="{0AA15E0C-FEA1-4563-B544-E938D403E87D}"/>
            </a:ext>
          </a:extLst>
        </xdr:cNvPr>
        <xdr:cNvSpPr txBox="1"/>
      </xdr:nvSpPr>
      <xdr:spPr>
        <a:xfrm>
          <a:off x="15266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19066</xdr:rowOff>
    </xdr:from>
    <xdr:ext cx="405111" cy="259045"/>
    <xdr:sp macro="" textlink="">
      <xdr:nvSpPr>
        <xdr:cNvPr id="676" name="n_2mainValue【消防施設】&#10;有形固定資産減価償却率">
          <a:extLst>
            <a:ext uri="{FF2B5EF4-FFF2-40B4-BE49-F238E27FC236}">
              <a16:creationId xmlns:a16="http://schemas.microsoft.com/office/drawing/2014/main" id="{1920FEC5-347D-4195-A36B-C7A318736D5E}"/>
            </a:ext>
          </a:extLst>
        </xdr:cNvPr>
        <xdr:cNvSpPr txBox="1"/>
      </xdr:nvSpPr>
      <xdr:spPr>
        <a:xfrm>
          <a:off x="143897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154322</xdr:rowOff>
    </xdr:from>
    <xdr:ext cx="405111" cy="259045"/>
    <xdr:sp macro="" textlink="">
      <xdr:nvSpPr>
        <xdr:cNvPr id="677" name="n_3mainValue【消防施設】&#10;有形固定資産減価償却率">
          <a:extLst>
            <a:ext uri="{FF2B5EF4-FFF2-40B4-BE49-F238E27FC236}">
              <a16:creationId xmlns:a16="http://schemas.microsoft.com/office/drawing/2014/main" id="{812C3C38-26EC-4FA1-9FAA-7465AFAAEBF7}"/>
            </a:ext>
          </a:extLst>
        </xdr:cNvPr>
        <xdr:cNvSpPr txBox="1"/>
      </xdr:nvSpPr>
      <xdr:spPr>
        <a:xfrm>
          <a:off x="13500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123841</xdr:rowOff>
    </xdr:from>
    <xdr:ext cx="405111" cy="259045"/>
    <xdr:sp macro="" textlink="">
      <xdr:nvSpPr>
        <xdr:cNvPr id="678" name="n_4mainValue【消防施設】&#10;有形固定資産減価償却率">
          <a:extLst>
            <a:ext uri="{FF2B5EF4-FFF2-40B4-BE49-F238E27FC236}">
              <a16:creationId xmlns:a16="http://schemas.microsoft.com/office/drawing/2014/main" id="{5660C709-7BD3-4AB9-B0F3-590DD2F55081}"/>
            </a:ext>
          </a:extLst>
        </xdr:cNvPr>
        <xdr:cNvSpPr txBox="1"/>
      </xdr:nvSpPr>
      <xdr:spPr>
        <a:xfrm>
          <a:off x="12611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0C3C9E60-392C-41DA-B513-E618CBAD2BC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200AFDE4-D6BA-4B32-8DBB-A6519131E01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7E3DA013-6372-4079-B7D9-AFFD501EA23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A1DC6919-59D9-4253-A64D-B7931506321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63862BBC-8DDE-4A54-9194-347B087DBC1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9E18B473-3547-4FA9-88FD-4AC46D536D8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3EA91353-1C2E-45A2-B314-CB65434A88D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0DD61805-C695-43A8-A52B-06EE391A84B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089176A5-5C0E-4BB0-B274-3B51D20BD47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CCCD2A69-C404-434D-8D48-E494FC52E6E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583E6D21-3675-46D8-BE90-4ECD0925892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3A51529E-B9F7-4FE2-8BC2-C02D9050E19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B460D6D5-4BFB-451E-84BD-244CE1B59BD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87A12C1F-1AEE-47C1-B90E-7CFF4FF253C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0D8469F3-4DCB-4562-9B47-4F622F04327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9133B3C1-4F5B-4A9D-8D11-625CD45650D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21AD14F3-7FB8-4590-8ED9-185E0A64417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551816C9-F811-4496-907E-19E271F0D6CC}"/>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9628B62D-7F79-49D9-96E1-EF16F20DA867}"/>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0F1924E9-5102-43C8-A0E0-5A2570F1CB9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267B6366-1EBE-4BDB-A960-C900F92912F5}"/>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BBDD5325-BE40-477C-B4BD-C70220C4B99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7E58BBA1-AF8B-4A2B-A877-C6341C93F1E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95658CA6-0D6C-41A4-A741-66C6B5E8441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C035DBC1-2C23-4CB4-B831-59F27FA818A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4" name="直線コネクタ 703">
          <a:extLst>
            <a:ext uri="{FF2B5EF4-FFF2-40B4-BE49-F238E27FC236}">
              <a16:creationId xmlns:a16="http://schemas.microsoft.com/office/drawing/2014/main" id="{C738F0D5-9029-46D8-A4AC-3A355C2ED312}"/>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5" name="【消防施設】&#10;一人当たり面積最小値テキスト">
          <a:extLst>
            <a:ext uri="{FF2B5EF4-FFF2-40B4-BE49-F238E27FC236}">
              <a16:creationId xmlns:a16="http://schemas.microsoft.com/office/drawing/2014/main" id="{F48109C3-E667-4BC6-A359-D3F2BF8B227D}"/>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6" name="直線コネクタ 705">
          <a:extLst>
            <a:ext uri="{FF2B5EF4-FFF2-40B4-BE49-F238E27FC236}">
              <a16:creationId xmlns:a16="http://schemas.microsoft.com/office/drawing/2014/main" id="{FA695F0D-5021-478D-97BF-D8FB30156FCE}"/>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7" name="【消防施設】&#10;一人当たり面積最大値テキスト">
          <a:extLst>
            <a:ext uri="{FF2B5EF4-FFF2-40B4-BE49-F238E27FC236}">
              <a16:creationId xmlns:a16="http://schemas.microsoft.com/office/drawing/2014/main" id="{98B7E3AE-B5E5-4D87-AF76-E20F55CAF40D}"/>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8" name="直線コネクタ 707">
          <a:extLst>
            <a:ext uri="{FF2B5EF4-FFF2-40B4-BE49-F238E27FC236}">
              <a16:creationId xmlns:a16="http://schemas.microsoft.com/office/drawing/2014/main" id="{030401F2-6A86-4B25-8AC5-E1937D487E7C}"/>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09" name="【消防施設】&#10;一人当たり面積平均値テキスト">
          <a:extLst>
            <a:ext uri="{FF2B5EF4-FFF2-40B4-BE49-F238E27FC236}">
              <a16:creationId xmlns:a16="http://schemas.microsoft.com/office/drawing/2014/main" id="{916C6F05-CD51-4AE3-9D58-DE938A44378F}"/>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0" name="フローチャート: 判断 709">
          <a:extLst>
            <a:ext uri="{FF2B5EF4-FFF2-40B4-BE49-F238E27FC236}">
              <a16:creationId xmlns:a16="http://schemas.microsoft.com/office/drawing/2014/main" id="{D6CE7C33-41DD-46D9-9C6C-54C670E2ECB2}"/>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1" name="フローチャート: 判断 710">
          <a:extLst>
            <a:ext uri="{FF2B5EF4-FFF2-40B4-BE49-F238E27FC236}">
              <a16:creationId xmlns:a16="http://schemas.microsoft.com/office/drawing/2014/main" id="{8D0DF53C-C616-4097-9058-867BD900EE03}"/>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2" name="フローチャート: 判断 711">
          <a:extLst>
            <a:ext uri="{FF2B5EF4-FFF2-40B4-BE49-F238E27FC236}">
              <a16:creationId xmlns:a16="http://schemas.microsoft.com/office/drawing/2014/main" id="{FBC60FBA-5E3F-4F00-8018-8742852EE456}"/>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3" name="フローチャート: 判断 712">
          <a:extLst>
            <a:ext uri="{FF2B5EF4-FFF2-40B4-BE49-F238E27FC236}">
              <a16:creationId xmlns:a16="http://schemas.microsoft.com/office/drawing/2014/main" id="{BF8F5A79-5278-4621-8357-C26ED421E850}"/>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4" name="フローチャート: 判断 713">
          <a:extLst>
            <a:ext uri="{FF2B5EF4-FFF2-40B4-BE49-F238E27FC236}">
              <a16:creationId xmlns:a16="http://schemas.microsoft.com/office/drawing/2014/main" id="{8B293A87-3C26-4A69-AD9D-023425638CB5}"/>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77A5508D-0A8D-441A-BC19-28C7159239A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53C27B73-3311-4DC7-8A1C-234AAEF12B9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7BA9BCE-0E13-43FC-A93C-7F09FC69BB4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67369E2F-D9BD-4A78-B3D7-417C00C6815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2127709-412F-4B22-9583-B490DC7285C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116295</xdr:rowOff>
    </xdr:from>
    <xdr:to>
      <xdr:col>116</xdr:col>
      <xdr:colOff>114300</xdr:colOff>
      <xdr:row>86</xdr:row>
      <xdr:rowOff>46445</xdr:rowOff>
    </xdr:to>
    <xdr:sp macro="" textlink="">
      <xdr:nvSpPr>
        <xdr:cNvPr id="720" name="楕円 719">
          <a:extLst>
            <a:ext uri="{FF2B5EF4-FFF2-40B4-BE49-F238E27FC236}">
              <a16:creationId xmlns:a16="http://schemas.microsoft.com/office/drawing/2014/main" id="{511D4508-E8CA-495A-B566-0377AEBCB914}"/>
            </a:ext>
          </a:extLst>
        </xdr:cNvPr>
        <xdr:cNvSpPr/>
      </xdr:nvSpPr>
      <xdr:spPr>
        <a:xfrm>
          <a:off x="221107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94722</xdr:rowOff>
    </xdr:from>
    <xdr:ext cx="469744" cy="259045"/>
    <xdr:sp macro="" textlink="">
      <xdr:nvSpPr>
        <xdr:cNvPr id="721" name="【消防施設】&#10;一人当たり面積該当値テキスト">
          <a:extLst>
            <a:ext uri="{FF2B5EF4-FFF2-40B4-BE49-F238E27FC236}">
              <a16:creationId xmlns:a16="http://schemas.microsoft.com/office/drawing/2014/main" id="{4A3FD31F-DFFC-4EFB-BC20-9B8DCA8AEF1F}"/>
            </a:ext>
          </a:extLst>
        </xdr:cNvPr>
        <xdr:cNvSpPr txBox="1"/>
      </xdr:nvSpPr>
      <xdr:spPr>
        <a:xfrm>
          <a:off x="22199600"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116295</xdr:rowOff>
    </xdr:from>
    <xdr:to>
      <xdr:col>112</xdr:col>
      <xdr:colOff>38100</xdr:colOff>
      <xdr:row>86</xdr:row>
      <xdr:rowOff>46445</xdr:rowOff>
    </xdr:to>
    <xdr:sp macro="" textlink="">
      <xdr:nvSpPr>
        <xdr:cNvPr id="722" name="楕円 721">
          <a:extLst>
            <a:ext uri="{FF2B5EF4-FFF2-40B4-BE49-F238E27FC236}">
              <a16:creationId xmlns:a16="http://schemas.microsoft.com/office/drawing/2014/main" id="{32028914-19EA-4296-8E62-67B8763AD6DA}"/>
            </a:ext>
          </a:extLst>
        </xdr:cNvPr>
        <xdr:cNvSpPr/>
      </xdr:nvSpPr>
      <xdr:spPr>
        <a:xfrm>
          <a:off x="212725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167095</xdr:rowOff>
    </xdr:from>
    <xdr:to>
      <xdr:col>116</xdr:col>
      <xdr:colOff>63500</xdr:colOff>
      <xdr:row>85</xdr:row>
      <xdr:rowOff>167095</xdr:rowOff>
    </xdr:to>
    <xdr:cxnSp macro="">
      <xdr:nvCxnSpPr>
        <xdr:cNvPr id="723" name="直線コネクタ 722">
          <a:extLst>
            <a:ext uri="{FF2B5EF4-FFF2-40B4-BE49-F238E27FC236}">
              <a16:creationId xmlns:a16="http://schemas.microsoft.com/office/drawing/2014/main" id="{D6B54449-DE07-4C8E-8F0D-CF0276555DD9}"/>
            </a:ext>
          </a:extLst>
        </xdr:cNvPr>
        <xdr:cNvCxnSpPr/>
      </xdr:nvCxnSpPr>
      <xdr:spPr>
        <a:xfrm>
          <a:off x="21323300" y="147403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116295</xdr:rowOff>
    </xdr:from>
    <xdr:to>
      <xdr:col>107</xdr:col>
      <xdr:colOff>101600</xdr:colOff>
      <xdr:row>86</xdr:row>
      <xdr:rowOff>46445</xdr:rowOff>
    </xdr:to>
    <xdr:sp macro="" textlink="">
      <xdr:nvSpPr>
        <xdr:cNvPr id="724" name="楕円 723">
          <a:extLst>
            <a:ext uri="{FF2B5EF4-FFF2-40B4-BE49-F238E27FC236}">
              <a16:creationId xmlns:a16="http://schemas.microsoft.com/office/drawing/2014/main" id="{9CE36A04-B598-426F-9953-139DB30CD3AC}"/>
            </a:ext>
          </a:extLst>
        </xdr:cNvPr>
        <xdr:cNvSpPr/>
      </xdr:nvSpPr>
      <xdr:spPr>
        <a:xfrm>
          <a:off x="203835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167095</xdr:rowOff>
    </xdr:from>
    <xdr:to>
      <xdr:col>111</xdr:col>
      <xdr:colOff>177800</xdr:colOff>
      <xdr:row>85</xdr:row>
      <xdr:rowOff>167095</xdr:rowOff>
    </xdr:to>
    <xdr:cxnSp macro="">
      <xdr:nvCxnSpPr>
        <xdr:cNvPr id="725" name="直線コネクタ 724">
          <a:extLst>
            <a:ext uri="{FF2B5EF4-FFF2-40B4-BE49-F238E27FC236}">
              <a16:creationId xmlns:a16="http://schemas.microsoft.com/office/drawing/2014/main" id="{75CAE6E4-1D60-417F-8016-1BA87AE039FC}"/>
            </a:ext>
          </a:extLst>
        </xdr:cNvPr>
        <xdr:cNvCxnSpPr/>
      </xdr:nvCxnSpPr>
      <xdr:spPr>
        <a:xfrm>
          <a:off x="20434300" y="14740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117929</xdr:rowOff>
    </xdr:from>
    <xdr:to>
      <xdr:col>102</xdr:col>
      <xdr:colOff>165100</xdr:colOff>
      <xdr:row>86</xdr:row>
      <xdr:rowOff>48079</xdr:rowOff>
    </xdr:to>
    <xdr:sp macro="" textlink="">
      <xdr:nvSpPr>
        <xdr:cNvPr id="726" name="楕円 725">
          <a:extLst>
            <a:ext uri="{FF2B5EF4-FFF2-40B4-BE49-F238E27FC236}">
              <a16:creationId xmlns:a16="http://schemas.microsoft.com/office/drawing/2014/main" id="{4681C29C-B257-45E2-9338-C45E169B472E}"/>
            </a:ext>
          </a:extLst>
        </xdr:cNvPr>
        <xdr:cNvSpPr/>
      </xdr:nvSpPr>
      <xdr:spPr>
        <a:xfrm>
          <a:off x="19494500" y="146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167095</xdr:rowOff>
    </xdr:from>
    <xdr:to>
      <xdr:col>107</xdr:col>
      <xdr:colOff>50800</xdr:colOff>
      <xdr:row>85</xdr:row>
      <xdr:rowOff>168729</xdr:rowOff>
    </xdr:to>
    <xdr:cxnSp macro="">
      <xdr:nvCxnSpPr>
        <xdr:cNvPr id="727" name="直線コネクタ 726">
          <a:extLst>
            <a:ext uri="{FF2B5EF4-FFF2-40B4-BE49-F238E27FC236}">
              <a16:creationId xmlns:a16="http://schemas.microsoft.com/office/drawing/2014/main" id="{56172166-EEA4-4014-86D1-A21A08D88852}"/>
            </a:ext>
          </a:extLst>
        </xdr:cNvPr>
        <xdr:cNvCxnSpPr/>
      </xdr:nvCxnSpPr>
      <xdr:spPr>
        <a:xfrm flipV="1">
          <a:off x="19545300" y="1474034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119562</xdr:rowOff>
    </xdr:from>
    <xdr:to>
      <xdr:col>98</xdr:col>
      <xdr:colOff>38100</xdr:colOff>
      <xdr:row>86</xdr:row>
      <xdr:rowOff>49712</xdr:rowOff>
    </xdr:to>
    <xdr:sp macro="" textlink="">
      <xdr:nvSpPr>
        <xdr:cNvPr id="728" name="楕円 727">
          <a:extLst>
            <a:ext uri="{FF2B5EF4-FFF2-40B4-BE49-F238E27FC236}">
              <a16:creationId xmlns:a16="http://schemas.microsoft.com/office/drawing/2014/main" id="{ADB3A7B9-D840-46A0-A668-AAF33B0A5A86}"/>
            </a:ext>
          </a:extLst>
        </xdr:cNvPr>
        <xdr:cNvSpPr/>
      </xdr:nvSpPr>
      <xdr:spPr>
        <a:xfrm>
          <a:off x="18605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168729</xdr:rowOff>
    </xdr:from>
    <xdr:to>
      <xdr:col>102</xdr:col>
      <xdr:colOff>114300</xdr:colOff>
      <xdr:row>85</xdr:row>
      <xdr:rowOff>170362</xdr:rowOff>
    </xdr:to>
    <xdr:cxnSp macro="">
      <xdr:nvCxnSpPr>
        <xdr:cNvPr id="729" name="直線コネクタ 728">
          <a:extLst>
            <a:ext uri="{FF2B5EF4-FFF2-40B4-BE49-F238E27FC236}">
              <a16:creationId xmlns:a16="http://schemas.microsoft.com/office/drawing/2014/main" id="{71718CB6-CF17-4469-B694-59A58F28C632}"/>
            </a:ext>
          </a:extLst>
        </xdr:cNvPr>
        <xdr:cNvCxnSpPr/>
      </xdr:nvCxnSpPr>
      <xdr:spPr>
        <a:xfrm flipV="1">
          <a:off x="18656300" y="1474197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730" name="n_1aveValue【消防施設】&#10;一人当たり面積">
          <a:extLst>
            <a:ext uri="{FF2B5EF4-FFF2-40B4-BE49-F238E27FC236}">
              <a16:creationId xmlns:a16="http://schemas.microsoft.com/office/drawing/2014/main" id="{685417EC-20C7-47B1-AA8B-3E51EAE37FE5}"/>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731" name="n_2aveValue【消防施設】&#10;一人当たり面積">
          <a:extLst>
            <a:ext uri="{FF2B5EF4-FFF2-40B4-BE49-F238E27FC236}">
              <a16:creationId xmlns:a16="http://schemas.microsoft.com/office/drawing/2014/main" id="{38429F7E-2498-4A93-9D4F-D13141655860}"/>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732" name="n_3aveValue【消防施設】&#10;一人当たり面積">
          <a:extLst>
            <a:ext uri="{FF2B5EF4-FFF2-40B4-BE49-F238E27FC236}">
              <a16:creationId xmlns:a16="http://schemas.microsoft.com/office/drawing/2014/main" id="{9D8F230E-42EA-4AE3-A4A5-7F66B0BDF299}"/>
            </a:ext>
          </a:extLst>
        </xdr:cNvPr>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33" name="n_4aveValue【消防施設】&#10;一人当たり面積">
          <a:extLst>
            <a:ext uri="{FF2B5EF4-FFF2-40B4-BE49-F238E27FC236}">
              <a16:creationId xmlns:a16="http://schemas.microsoft.com/office/drawing/2014/main" id="{37BF4375-65BC-4558-A1CC-42A3C0971284}"/>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37572</xdr:rowOff>
    </xdr:from>
    <xdr:ext cx="469744" cy="259045"/>
    <xdr:sp macro="" textlink="">
      <xdr:nvSpPr>
        <xdr:cNvPr id="734" name="n_1mainValue【消防施設】&#10;一人当たり面積">
          <a:extLst>
            <a:ext uri="{FF2B5EF4-FFF2-40B4-BE49-F238E27FC236}">
              <a16:creationId xmlns:a16="http://schemas.microsoft.com/office/drawing/2014/main" id="{63BC57AE-CCDA-4D0F-AD9E-865CF990A4A6}"/>
            </a:ext>
          </a:extLst>
        </xdr:cNvPr>
        <xdr:cNvSpPr txBox="1"/>
      </xdr:nvSpPr>
      <xdr:spPr>
        <a:xfrm>
          <a:off x="21075727" y="1478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37572</xdr:rowOff>
    </xdr:from>
    <xdr:ext cx="469744" cy="259045"/>
    <xdr:sp macro="" textlink="">
      <xdr:nvSpPr>
        <xdr:cNvPr id="735" name="n_2mainValue【消防施設】&#10;一人当たり面積">
          <a:extLst>
            <a:ext uri="{FF2B5EF4-FFF2-40B4-BE49-F238E27FC236}">
              <a16:creationId xmlns:a16="http://schemas.microsoft.com/office/drawing/2014/main" id="{ED58E69F-8AA6-4250-AA92-B656389D3B1A}"/>
            </a:ext>
          </a:extLst>
        </xdr:cNvPr>
        <xdr:cNvSpPr txBox="1"/>
      </xdr:nvSpPr>
      <xdr:spPr>
        <a:xfrm>
          <a:off x="20199427" y="1478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39206</xdr:rowOff>
    </xdr:from>
    <xdr:ext cx="469744" cy="259045"/>
    <xdr:sp macro="" textlink="">
      <xdr:nvSpPr>
        <xdr:cNvPr id="736" name="n_3mainValue【消防施設】&#10;一人当たり面積">
          <a:extLst>
            <a:ext uri="{FF2B5EF4-FFF2-40B4-BE49-F238E27FC236}">
              <a16:creationId xmlns:a16="http://schemas.microsoft.com/office/drawing/2014/main" id="{4C554E04-85AC-4E07-B82A-0F922822468E}"/>
            </a:ext>
          </a:extLst>
        </xdr:cNvPr>
        <xdr:cNvSpPr txBox="1"/>
      </xdr:nvSpPr>
      <xdr:spPr>
        <a:xfrm>
          <a:off x="19310427" y="1478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40839</xdr:rowOff>
    </xdr:from>
    <xdr:ext cx="469744" cy="259045"/>
    <xdr:sp macro="" textlink="">
      <xdr:nvSpPr>
        <xdr:cNvPr id="737" name="n_4mainValue【消防施設】&#10;一人当たり面積">
          <a:extLst>
            <a:ext uri="{FF2B5EF4-FFF2-40B4-BE49-F238E27FC236}">
              <a16:creationId xmlns:a16="http://schemas.microsoft.com/office/drawing/2014/main" id="{27166B8E-BF65-41A2-A7ED-0444FC63695A}"/>
            </a:ext>
          </a:extLst>
        </xdr:cNvPr>
        <xdr:cNvSpPr txBox="1"/>
      </xdr:nvSpPr>
      <xdr:spPr>
        <a:xfrm>
          <a:off x="18421427" y="1478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F749EC86-59DE-4E9F-956B-3651F65A851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E1FDFB32-0A77-49D9-929B-49BC1F3CBA9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BD72C7D1-5EBA-444A-8699-2207F0268FF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8066A387-F13B-420C-9A9E-B0AC8FEE0A3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1F2F7355-97E1-482C-A4CB-392AA913ACA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10B5A8EF-539A-437E-BC45-1A54B5C37E5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4DD52258-EA8D-430F-A745-A602F3070F2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7F70A5C8-7690-4853-893F-33157722F1B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9E475F43-AB85-405C-985F-01ED25D9CFF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24DAED5C-A4DF-47F1-8511-1F613B36281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6D43440E-2964-48F3-8642-6C456107193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06D847D7-1236-42B5-85CB-AD3F1B8FF4E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01531295-33AF-4407-AD7B-E4537BD9E22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7239F391-D82D-40DD-A107-6D57F14443D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7C75C569-9D11-41C5-A13C-A5CCBF2F10E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53EDCC38-1EBF-402D-9C6A-EA7739771CB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6C0FAFDD-515F-4ADB-894C-10A34340280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4B522041-6F31-4CD8-B263-A0F1C0C0543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90EC4646-096C-444E-A01E-5E1DCC2C148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34CB265D-43BD-41AB-A032-530AD0F81A5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8" name="テキスト ボックス 757">
          <a:extLst>
            <a:ext uri="{FF2B5EF4-FFF2-40B4-BE49-F238E27FC236}">
              <a16:creationId xmlns:a16="http://schemas.microsoft.com/office/drawing/2014/main" id="{22B1C627-AEE7-40E2-AFF7-591F2FE32CED}"/>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F23F5E93-4B88-4541-9993-0D5BB31E4E4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AAC89147-7108-4765-8AEA-BC040076527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1" name="直線コネクタ 760">
          <a:extLst>
            <a:ext uri="{FF2B5EF4-FFF2-40B4-BE49-F238E27FC236}">
              <a16:creationId xmlns:a16="http://schemas.microsoft.com/office/drawing/2014/main" id="{29CD30D5-9146-431D-8402-C6E1D20E9DB3}"/>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2" name="【庁舎】&#10;有形固定資産減価償却率最小値テキスト">
          <a:extLst>
            <a:ext uri="{FF2B5EF4-FFF2-40B4-BE49-F238E27FC236}">
              <a16:creationId xmlns:a16="http://schemas.microsoft.com/office/drawing/2014/main" id="{F9EF7F6A-F345-4A30-B266-0E8228441906}"/>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3" name="直線コネクタ 762">
          <a:extLst>
            <a:ext uri="{FF2B5EF4-FFF2-40B4-BE49-F238E27FC236}">
              <a16:creationId xmlns:a16="http://schemas.microsoft.com/office/drawing/2014/main" id="{7FCCC673-81A0-49DC-9678-4F23B0F5A965}"/>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4" name="【庁舎】&#10;有形固定資産減価償却率最大値テキスト">
          <a:extLst>
            <a:ext uri="{FF2B5EF4-FFF2-40B4-BE49-F238E27FC236}">
              <a16:creationId xmlns:a16="http://schemas.microsoft.com/office/drawing/2014/main" id="{63CCB9A6-76D8-4A19-9FCD-15EAE8184D3A}"/>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5" name="直線コネクタ 764">
          <a:extLst>
            <a:ext uri="{FF2B5EF4-FFF2-40B4-BE49-F238E27FC236}">
              <a16:creationId xmlns:a16="http://schemas.microsoft.com/office/drawing/2014/main" id="{10AC0F20-8625-407C-8863-D09A2ACEC274}"/>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66" name="【庁舎】&#10;有形固定資産減価償却率平均値テキスト">
          <a:extLst>
            <a:ext uri="{FF2B5EF4-FFF2-40B4-BE49-F238E27FC236}">
              <a16:creationId xmlns:a16="http://schemas.microsoft.com/office/drawing/2014/main" id="{E510A8CD-08FA-4B8A-8595-1B8F966EAC8E}"/>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7" name="フローチャート: 判断 766">
          <a:extLst>
            <a:ext uri="{FF2B5EF4-FFF2-40B4-BE49-F238E27FC236}">
              <a16:creationId xmlns:a16="http://schemas.microsoft.com/office/drawing/2014/main" id="{B3E6F697-AC40-4471-B3F7-4DA88554209A}"/>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8" name="フローチャート: 判断 767">
          <a:extLst>
            <a:ext uri="{FF2B5EF4-FFF2-40B4-BE49-F238E27FC236}">
              <a16:creationId xmlns:a16="http://schemas.microsoft.com/office/drawing/2014/main" id="{F699B631-A7B5-4E39-8F16-921BCB8F6302}"/>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69" name="フローチャート: 判断 768">
          <a:extLst>
            <a:ext uri="{FF2B5EF4-FFF2-40B4-BE49-F238E27FC236}">
              <a16:creationId xmlns:a16="http://schemas.microsoft.com/office/drawing/2014/main" id="{2345995C-AA71-4311-A79D-AB3D3B2BA2D6}"/>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0" name="フローチャート: 判断 769">
          <a:extLst>
            <a:ext uri="{FF2B5EF4-FFF2-40B4-BE49-F238E27FC236}">
              <a16:creationId xmlns:a16="http://schemas.microsoft.com/office/drawing/2014/main" id="{F2775BCD-785F-4D18-BE75-F3C3FE980467}"/>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1" name="フローチャート: 判断 770">
          <a:extLst>
            <a:ext uri="{FF2B5EF4-FFF2-40B4-BE49-F238E27FC236}">
              <a16:creationId xmlns:a16="http://schemas.microsoft.com/office/drawing/2014/main" id="{544F27FD-0472-4B13-8B94-774B3AB59C9A}"/>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3D55CE3E-1355-4150-85B9-8DDF43585F4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5862707-DDDC-408C-A53B-5EE075193AA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94B80584-426D-4C2F-82D6-A7649F3BDFD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7760A02-AF10-42D2-9B65-56200E9BFA2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AD59DFD-DEC1-4023-BD64-089E35D738D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96520</xdr:rowOff>
    </xdr:from>
    <xdr:to>
      <xdr:col>85</xdr:col>
      <xdr:colOff>177800</xdr:colOff>
      <xdr:row>104</xdr:row>
      <xdr:rowOff>26670</xdr:rowOff>
    </xdr:to>
    <xdr:sp macro="" textlink="">
      <xdr:nvSpPr>
        <xdr:cNvPr id="777" name="楕円 776">
          <a:extLst>
            <a:ext uri="{FF2B5EF4-FFF2-40B4-BE49-F238E27FC236}">
              <a16:creationId xmlns:a16="http://schemas.microsoft.com/office/drawing/2014/main" id="{54C6C374-906F-4C28-9223-10C3D9700E11}"/>
            </a:ext>
          </a:extLst>
        </xdr:cNvPr>
        <xdr:cNvSpPr/>
      </xdr:nvSpPr>
      <xdr:spPr>
        <a:xfrm>
          <a:off x="16268700" y="1775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74947</xdr:rowOff>
    </xdr:from>
    <xdr:ext cx="405111" cy="259045"/>
    <xdr:sp macro="" textlink="">
      <xdr:nvSpPr>
        <xdr:cNvPr id="778" name="【庁舎】&#10;有形固定資産減価償却率該当値テキスト">
          <a:extLst>
            <a:ext uri="{FF2B5EF4-FFF2-40B4-BE49-F238E27FC236}">
              <a16:creationId xmlns:a16="http://schemas.microsoft.com/office/drawing/2014/main" id="{874ACF69-0865-493B-8EAF-D7981BE499BE}"/>
            </a:ext>
          </a:extLst>
        </xdr:cNvPr>
        <xdr:cNvSpPr txBox="1"/>
      </xdr:nvSpPr>
      <xdr:spPr>
        <a:xfrm>
          <a:off x="16357600"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29211</xdr:rowOff>
    </xdr:from>
    <xdr:to>
      <xdr:col>81</xdr:col>
      <xdr:colOff>101600</xdr:colOff>
      <xdr:row>103</xdr:row>
      <xdr:rowOff>130811</xdr:rowOff>
    </xdr:to>
    <xdr:sp macro="" textlink="">
      <xdr:nvSpPr>
        <xdr:cNvPr id="779" name="楕円 778">
          <a:extLst>
            <a:ext uri="{FF2B5EF4-FFF2-40B4-BE49-F238E27FC236}">
              <a16:creationId xmlns:a16="http://schemas.microsoft.com/office/drawing/2014/main" id="{79083569-5C77-467A-B5B6-643537743397}"/>
            </a:ext>
          </a:extLst>
        </xdr:cNvPr>
        <xdr:cNvSpPr/>
      </xdr:nvSpPr>
      <xdr:spPr>
        <a:xfrm>
          <a:off x="15430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80011</xdr:rowOff>
    </xdr:from>
    <xdr:to>
      <xdr:col>85</xdr:col>
      <xdr:colOff>127000</xdr:colOff>
      <xdr:row>103</xdr:row>
      <xdr:rowOff>147320</xdr:rowOff>
    </xdr:to>
    <xdr:cxnSp macro="">
      <xdr:nvCxnSpPr>
        <xdr:cNvPr id="780" name="直線コネクタ 779">
          <a:extLst>
            <a:ext uri="{FF2B5EF4-FFF2-40B4-BE49-F238E27FC236}">
              <a16:creationId xmlns:a16="http://schemas.microsoft.com/office/drawing/2014/main" id="{05F7D453-6630-48E7-B823-3C6009A3A099}"/>
            </a:ext>
          </a:extLst>
        </xdr:cNvPr>
        <xdr:cNvCxnSpPr/>
      </xdr:nvCxnSpPr>
      <xdr:spPr>
        <a:xfrm>
          <a:off x="15481300" y="17739361"/>
          <a:ext cx="838200" cy="6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40639</xdr:rowOff>
    </xdr:from>
    <xdr:to>
      <xdr:col>76</xdr:col>
      <xdr:colOff>165100</xdr:colOff>
      <xdr:row>103</xdr:row>
      <xdr:rowOff>142239</xdr:rowOff>
    </xdr:to>
    <xdr:sp macro="" textlink="">
      <xdr:nvSpPr>
        <xdr:cNvPr id="781" name="楕円 780">
          <a:extLst>
            <a:ext uri="{FF2B5EF4-FFF2-40B4-BE49-F238E27FC236}">
              <a16:creationId xmlns:a16="http://schemas.microsoft.com/office/drawing/2014/main" id="{5696F295-DFB7-4003-A9D6-56A48E1E0D81}"/>
            </a:ext>
          </a:extLst>
        </xdr:cNvPr>
        <xdr:cNvSpPr/>
      </xdr:nvSpPr>
      <xdr:spPr>
        <a:xfrm>
          <a:off x="14541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80011</xdr:rowOff>
    </xdr:from>
    <xdr:to>
      <xdr:col>81</xdr:col>
      <xdr:colOff>50800</xdr:colOff>
      <xdr:row>103</xdr:row>
      <xdr:rowOff>91439</xdr:rowOff>
    </xdr:to>
    <xdr:cxnSp macro="">
      <xdr:nvCxnSpPr>
        <xdr:cNvPr id="782" name="直線コネクタ 781">
          <a:extLst>
            <a:ext uri="{FF2B5EF4-FFF2-40B4-BE49-F238E27FC236}">
              <a16:creationId xmlns:a16="http://schemas.microsoft.com/office/drawing/2014/main" id="{A4A344C2-B7BB-4E80-9613-16023F5F2C5F}"/>
            </a:ext>
          </a:extLst>
        </xdr:cNvPr>
        <xdr:cNvCxnSpPr/>
      </xdr:nvCxnSpPr>
      <xdr:spPr>
        <a:xfrm flipV="1">
          <a:off x="14592300" y="177393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6350</xdr:rowOff>
    </xdr:from>
    <xdr:to>
      <xdr:col>72</xdr:col>
      <xdr:colOff>38100</xdr:colOff>
      <xdr:row>104</xdr:row>
      <xdr:rowOff>107950</xdr:rowOff>
    </xdr:to>
    <xdr:sp macro="" textlink="">
      <xdr:nvSpPr>
        <xdr:cNvPr id="783" name="楕円 782">
          <a:extLst>
            <a:ext uri="{FF2B5EF4-FFF2-40B4-BE49-F238E27FC236}">
              <a16:creationId xmlns:a16="http://schemas.microsoft.com/office/drawing/2014/main" id="{6EEFA768-52B4-4501-86A6-9BB0981F7DB1}"/>
            </a:ext>
          </a:extLst>
        </xdr:cNvPr>
        <xdr:cNvSpPr/>
      </xdr:nvSpPr>
      <xdr:spPr>
        <a:xfrm>
          <a:off x="13652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91439</xdr:rowOff>
    </xdr:from>
    <xdr:to>
      <xdr:col>76</xdr:col>
      <xdr:colOff>114300</xdr:colOff>
      <xdr:row>104</xdr:row>
      <xdr:rowOff>57150</xdr:rowOff>
    </xdr:to>
    <xdr:cxnSp macro="">
      <xdr:nvCxnSpPr>
        <xdr:cNvPr id="784" name="直線コネクタ 783">
          <a:extLst>
            <a:ext uri="{FF2B5EF4-FFF2-40B4-BE49-F238E27FC236}">
              <a16:creationId xmlns:a16="http://schemas.microsoft.com/office/drawing/2014/main" id="{0ADD2E72-B2A7-4722-BFFB-289F0AD58FD3}"/>
            </a:ext>
          </a:extLst>
        </xdr:cNvPr>
        <xdr:cNvCxnSpPr/>
      </xdr:nvCxnSpPr>
      <xdr:spPr>
        <a:xfrm flipV="1">
          <a:off x="13703300" y="1775078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144780</xdr:rowOff>
    </xdr:from>
    <xdr:to>
      <xdr:col>67</xdr:col>
      <xdr:colOff>101600</xdr:colOff>
      <xdr:row>104</xdr:row>
      <xdr:rowOff>74930</xdr:rowOff>
    </xdr:to>
    <xdr:sp macro="" textlink="">
      <xdr:nvSpPr>
        <xdr:cNvPr id="785" name="楕円 784">
          <a:extLst>
            <a:ext uri="{FF2B5EF4-FFF2-40B4-BE49-F238E27FC236}">
              <a16:creationId xmlns:a16="http://schemas.microsoft.com/office/drawing/2014/main" id="{59C2DF76-018E-4793-99B7-FE568D40E881}"/>
            </a:ext>
          </a:extLst>
        </xdr:cNvPr>
        <xdr:cNvSpPr/>
      </xdr:nvSpPr>
      <xdr:spPr>
        <a:xfrm>
          <a:off x="12763500" y="178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24130</xdr:rowOff>
    </xdr:from>
    <xdr:to>
      <xdr:col>71</xdr:col>
      <xdr:colOff>177800</xdr:colOff>
      <xdr:row>104</xdr:row>
      <xdr:rowOff>57150</xdr:rowOff>
    </xdr:to>
    <xdr:cxnSp macro="">
      <xdr:nvCxnSpPr>
        <xdr:cNvPr id="786" name="直線コネクタ 785">
          <a:extLst>
            <a:ext uri="{FF2B5EF4-FFF2-40B4-BE49-F238E27FC236}">
              <a16:creationId xmlns:a16="http://schemas.microsoft.com/office/drawing/2014/main" id="{D05B7C51-8367-4A1C-9394-73E4B8974B1E}"/>
            </a:ext>
          </a:extLst>
        </xdr:cNvPr>
        <xdr:cNvCxnSpPr/>
      </xdr:nvCxnSpPr>
      <xdr:spPr>
        <a:xfrm>
          <a:off x="12814300" y="1785493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787" name="n_1aveValue【庁舎】&#10;有形固定資産減価償却率">
          <a:extLst>
            <a:ext uri="{FF2B5EF4-FFF2-40B4-BE49-F238E27FC236}">
              <a16:creationId xmlns:a16="http://schemas.microsoft.com/office/drawing/2014/main" id="{DC9EE995-B97A-4656-ADC3-F74292577A6E}"/>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788" name="n_2aveValue【庁舎】&#10;有形固定資産減価償却率">
          <a:extLst>
            <a:ext uri="{FF2B5EF4-FFF2-40B4-BE49-F238E27FC236}">
              <a16:creationId xmlns:a16="http://schemas.microsoft.com/office/drawing/2014/main" id="{7F5AE048-1FFC-41BC-869B-C8C662CBED83}"/>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89" name="n_3aveValue【庁舎】&#10;有形固定資産減価償却率">
          <a:extLst>
            <a:ext uri="{FF2B5EF4-FFF2-40B4-BE49-F238E27FC236}">
              <a16:creationId xmlns:a16="http://schemas.microsoft.com/office/drawing/2014/main" id="{002AC3CE-F791-4676-AD75-C880BFFB2965}"/>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90" name="n_4aveValue【庁舎】&#10;有形固定資産減価償却率">
          <a:extLst>
            <a:ext uri="{FF2B5EF4-FFF2-40B4-BE49-F238E27FC236}">
              <a16:creationId xmlns:a16="http://schemas.microsoft.com/office/drawing/2014/main" id="{6F59922E-37C8-4DFE-9FC0-F90007B339C0}"/>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147338</xdr:rowOff>
    </xdr:from>
    <xdr:ext cx="405111" cy="259045"/>
    <xdr:sp macro="" textlink="">
      <xdr:nvSpPr>
        <xdr:cNvPr id="791" name="n_1mainValue【庁舎】&#10;有形固定資産減価償却率">
          <a:extLst>
            <a:ext uri="{FF2B5EF4-FFF2-40B4-BE49-F238E27FC236}">
              <a16:creationId xmlns:a16="http://schemas.microsoft.com/office/drawing/2014/main" id="{3D0749A4-61F1-4178-8062-211D33D3B3A0}"/>
            </a:ext>
          </a:extLst>
        </xdr:cNvPr>
        <xdr:cNvSpPr txBox="1"/>
      </xdr:nvSpPr>
      <xdr:spPr>
        <a:xfrm>
          <a:off x="152660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158766</xdr:rowOff>
    </xdr:from>
    <xdr:ext cx="405111" cy="259045"/>
    <xdr:sp macro="" textlink="">
      <xdr:nvSpPr>
        <xdr:cNvPr id="792" name="n_2mainValue【庁舎】&#10;有形固定資産減価償却率">
          <a:extLst>
            <a:ext uri="{FF2B5EF4-FFF2-40B4-BE49-F238E27FC236}">
              <a16:creationId xmlns:a16="http://schemas.microsoft.com/office/drawing/2014/main" id="{AF58FF77-C325-4204-829D-E7215199F529}"/>
            </a:ext>
          </a:extLst>
        </xdr:cNvPr>
        <xdr:cNvSpPr txBox="1"/>
      </xdr:nvSpPr>
      <xdr:spPr>
        <a:xfrm>
          <a:off x="14389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99077</xdr:rowOff>
    </xdr:from>
    <xdr:ext cx="405111" cy="259045"/>
    <xdr:sp macro="" textlink="">
      <xdr:nvSpPr>
        <xdr:cNvPr id="793" name="n_3mainValue【庁舎】&#10;有形固定資産減価償却率">
          <a:extLst>
            <a:ext uri="{FF2B5EF4-FFF2-40B4-BE49-F238E27FC236}">
              <a16:creationId xmlns:a16="http://schemas.microsoft.com/office/drawing/2014/main" id="{116694E3-994E-49C9-8AA6-D1F720BF04B7}"/>
            </a:ext>
          </a:extLst>
        </xdr:cNvPr>
        <xdr:cNvSpPr txBox="1"/>
      </xdr:nvSpPr>
      <xdr:spPr>
        <a:xfrm>
          <a:off x="13500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66057</xdr:rowOff>
    </xdr:from>
    <xdr:ext cx="405111" cy="259045"/>
    <xdr:sp macro="" textlink="">
      <xdr:nvSpPr>
        <xdr:cNvPr id="794" name="n_4mainValue【庁舎】&#10;有形固定資産減価償却率">
          <a:extLst>
            <a:ext uri="{FF2B5EF4-FFF2-40B4-BE49-F238E27FC236}">
              <a16:creationId xmlns:a16="http://schemas.microsoft.com/office/drawing/2014/main" id="{5836A839-4CD2-40C6-AC5D-A460C53B7D5A}"/>
            </a:ext>
          </a:extLst>
        </xdr:cNvPr>
        <xdr:cNvSpPr txBox="1"/>
      </xdr:nvSpPr>
      <xdr:spPr>
        <a:xfrm>
          <a:off x="12611744" y="1789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F8E11B49-4D0A-4ADA-865C-CC3AEF43018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1D5997F4-1EB8-4BCC-A6DC-229BD386010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2E3DEC3C-258C-450D-A3C5-EF1B1C0139E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8A01D34D-4115-4598-AD4F-FA32EECA3FC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C924EDCB-7778-40E1-B418-CD478EFE31E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AA75977E-96E3-4E66-AD61-4A409BCDE2D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1113C939-2C15-4298-B46E-0A82741D94E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07483BDA-683D-4533-8C68-B88560FC8F6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9BD27DC8-C3E3-4BCD-8C28-2E499B1B813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26718E2E-AAAE-40C4-A2A9-0CC0CEC76D2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B15BA1BB-9BB6-45A6-AE94-D62AF895DAD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027683A3-8F28-4E57-B02E-F0272DADE72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8773602C-D321-4217-B947-6773D57EEEC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E2FEBA55-9386-4EB0-A690-57C77DBBD35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3D27996D-38AD-4A58-87A7-F4B3582C4FA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46FDC0E3-DCA2-4E2C-A7B3-64B90734B29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6BB2D9C4-5878-4A14-A942-E90C3F0F8A2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5AEF49CB-46BA-4B06-94BD-462BCE35E7E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324A341E-4EDF-4E9F-859D-F178CB0967F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2C5B2F70-A0E9-479B-B7A0-A9ADB2375ED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5B530D1C-8446-492B-B01E-6A4E30A080E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490EAE61-BE6F-4C71-BC6A-C6685686DD4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id="{E4260876-FA91-415C-B66E-21D1259047B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8" name="直線コネクタ 817">
          <a:extLst>
            <a:ext uri="{FF2B5EF4-FFF2-40B4-BE49-F238E27FC236}">
              <a16:creationId xmlns:a16="http://schemas.microsoft.com/office/drawing/2014/main" id="{755F80B4-6E48-414B-BBF1-A37E565E39E7}"/>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19" name="【庁舎】&#10;一人当たり面積最小値テキスト">
          <a:extLst>
            <a:ext uri="{FF2B5EF4-FFF2-40B4-BE49-F238E27FC236}">
              <a16:creationId xmlns:a16="http://schemas.microsoft.com/office/drawing/2014/main" id="{D75B855D-5F40-4BA4-89BC-E010F08DC79D}"/>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0" name="直線コネクタ 819">
          <a:extLst>
            <a:ext uri="{FF2B5EF4-FFF2-40B4-BE49-F238E27FC236}">
              <a16:creationId xmlns:a16="http://schemas.microsoft.com/office/drawing/2014/main" id="{A1CD7418-3EC5-4A48-919B-6FF2F7E95269}"/>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1" name="【庁舎】&#10;一人当たり面積最大値テキスト">
          <a:extLst>
            <a:ext uri="{FF2B5EF4-FFF2-40B4-BE49-F238E27FC236}">
              <a16:creationId xmlns:a16="http://schemas.microsoft.com/office/drawing/2014/main" id="{9F2324CD-A67F-4705-BC42-5F4B3337CFC1}"/>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2" name="直線コネクタ 821">
          <a:extLst>
            <a:ext uri="{FF2B5EF4-FFF2-40B4-BE49-F238E27FC236}">
              <a16:creationId xmlns:a16="http://schemas.microsoft.com/office/drawing/2014/main" id="{9714E2DA-8C90-49F7-BE73-0219C73421D0}"/>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823" name="【庁舎】&#10;一人当たり面積平均値テキスト">
          <a:extLst>
            <a:ext uri="{FF2B5EF4-FFF2-40B4-BE49-F238E27FC236}">
              <a16:creationId xmlns:a16="http://schemas.microsoft.com/office/drawing/2014/main" id="{A9D74776-D64E-4833-94A5-DBFD3A85C3D5}"/>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4" name="フローチャート: 判断 823">
          <a:extLst>
            <a:ext uri="{FF2B5EF4-FFF2-40B4-BE49-F238E27FC236}">
              <a16:creationId xmlns:a16="http://schemas.microsoft.com/office/drawing/2014/main" id="{0CB04466-AD5F-464E-924B-191F6A2AA566}"/>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5" name="フローチャート: 判断 824">
          <a:extLst>
            <a:ext uri="{FF2B5EF4-FFF2-40B4-BE49-F238E27FC236}">
              <a16:creationId xmlns:a16="http://schemas.microsoft.com/office/drawing/2014/main" id="{179C36AF-CF91-4F70-A5A5-27EA55A30CE9}"/>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6" name="フローチャート: 判断 825">
          <a:extLst>
            <a:ext uri="{FF2B5EF4-FFF2-40B4-BE49-F238E27FC236}">
              <a16:creationId xmlns:a16="http://schemas.microsoft.com/office/drawing/2014/main" id="{6A84EFCC-A419-4597-A68A-4209ADFAA42F}"/>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7" name="フローチャート: 判断 826">
          <a:extLst>
            <a:ext uri="{FF2B5EF4-FFF2-40B4-BE49-F238E27FC236}">
              <a16:creationId xmlns:a16="http://schemas.microsoft.com/office/drawing/2014/main" id="{9758AD8D-95DD-4343-8623-C03A94909165}"/>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8" name="フローチャート: 判断 827">
          <a:extLst>
            <a:ext uri="{FF2B5EF4-FFF2-40B4-BE49-F238E27FC236}">
              <a16:creationId xmlns:a16="http://schemas.microsoft.com/office/drawing/2014/main" id="{51B8290A-9F98-4EE1-9257-EBF73BDF456A}"/>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A9AE9828-945F-4907-AD0A-10D35363C36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AB86216C-D751-4FEB-AE59-C54E8890AFA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A260DD86-D070-4ED5-B022-1D32F316E5A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D802C4C3-0354-4E29-B006-08C19892740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1F405A03-CAC6-49EA-9357-D58C64CB0BB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6350</xdr:rowOff>
    </xdr:from>
    <xdr:to>
      <xdr:col>116</xdr:col>
      <xdr:colOff>114300</xdr:colOff>
      <xdr:row>107</xdr:row>
      <xdr:rowOff>107950</xdr:rowOff>
    </xdr:to>
    <xdr:sp macro="" textlink="">
      <xdr:nvSpPr>
        <xdr:cNvPr id="834" name="楕円 833">
          <a:extLst>
            <a:ext uri="{FF2B5EF4-FFF2-40B4-BE49-F238E27FC236}">
              <a16:creationId xmlns:a16="http://schemas.microsoft.com/office/drawing/2014/main" id="{B603364A-E69A-481C-92CE-60D46949FFD4}"/>
            </a:ext>
          </a:extLst>
        </xdr:cNvPr>
        <xdr:cNvSpPr/>
      </xdr:nvSpPr>
      <xdr:spPr>
        <a:xfrm>
          <a:off x="221107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92727</xdr:rowOff>
    </xdr:from>
    <xdr:ext cx="469744" cy="259045"/>
    <xdr:sp macro="" textlink="">
      <xdr:nvSpPr>
        <xdr:cNvPr id="835" name="【庁舎】&#10;一人当たり面積該当値テキスト">
          <a:extLst>
            <a:ext uri="{FF2B5EF4-FFF2-40B4-BE49-F238E27FC236}">
              <a16:creationId xmlns:a16="http://schemas.microsoft.com/office/drawing/2014/main" id="{DB7938F2-305B-40D5-94DC-0D825552559F}"/>
            </a:ext>
          </a:extLst>
        </xdr:cNvPr>
        <xdr:cNvSpPr txBox="1"/>
      </xdr:nvSpPr>
      <xdr:spPr>
        <a:xfrm>
          <a:off x="22199600" y="182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6350</xdr:rowOff>
    </xdr:from>
    <xdr:to>
      <xdr:col>112</xdr:col>
      <xdr:colOff>38100</xdr:colOff>
      <xdr:row>107</xdr:row>
      <xdr:rowOff>107950</xdr:rowOff>
    </xdr:to>
    <xdr:sp macro="" textlink="">
      <xdr:nvSpPr>
        <xdr:cNvPr id="836" name="楕円 835">
          <a:extLst>
            <a:ext uri="{FF2B5EF4-FFF2-40B4-BE49-F238E27FC236}">
              <a16:creationId xmlns:a16="http://schemas.microsoft.com/office/drawing/2014/main" id="{42FD9EA4-F2B0-4B12-BFDF-9EC414A27B35}"/>
            </a:ext>
          </a:extLst>
        </xdr:cNvPr>
        <xdr:cNvSpPr/>
      </xdr:nvSpPr>
      <xdr:spPr>
        <a:xfrm>
          <a:off x="21272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57150</xdr:rowOff>
    </xdr:from>
    <xdr:to>
      <xdr:col>116</xdr:col>
      <xdr:colOff>63500</xdr:colOff>
      <xdr:row>107</xdr:row>
      <xdr:rowOff>57150</xdr:rowOff>
    </xdr:to>
    <xdr:cxnSp macro="">
      <xdr:nvCxnSpPr>
        <xdr:cNvPr id="837" name="直線コネクタ 836">
          <a:extLst>
            <a:ext uri="{FF2B5EF4-FFF2-40B4-BE49-F238E27FC236}">
              <a16:creationId xmlns:a16="http://schemas.microsoft.com/office/drawing/2014/main" id="{E899A9D3-4098-4C08-9778-FA41A6D67302}"/>
            </a:ext>
          </a:extLst>
        </xdr:cNvPr>
        <xdr:cNvCxnSpPr/>
      </xdr:nvCxnSpPr>
      <xdr:spPr>
        <a:xfrm>
          <a:off x="21323300" y="1840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17780</xdr:rowOff>
    </xdr:from>
    <xdr:to>
      <xdr:col>107</xdr:col>
      <xdr:colOff>101600</xdr:colOff>
      <xdr:row>107</xdr:row>
      <xdr:rowOff>119380</xdr:rowOff>
    </xdr:to>
    <xdr:sp macro="" textlink="">
      <xdr:nvSpPr>
        <xdr:cNvPr id="838" name="楕円 837">
          <a:extLst>
            <a:ext uri="{FF2B5EF4-FFF2-40B4-BE49-F238E27FC236}">
              <a16:creationId xmlns:a16="http://schemas.microsoft.com/office/drawing/2014/main" id="{B410EA5E-E401-4EB7-A9F2-2312E1BB13A1}"/>
            </a:ext>
          </a:extLst>
        </xdr:cNvPr>
        <xdr:cNvSpPr/>
      </xdr:nvSpPr>
      <xdr:spPr>
        <a:xfrm>
          <a:off x="20383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57150</xdr:rowOff>
    </xdr:from>
    <xdr:to>
      <xdr:col>111</xdr:col>
      <xdr:colOff>177800</xdr:colOff>
      <xdr:row>107</xdr:row>
      <xdr:rowOff>68580</xdr:rowOff>
    </xdr:to>
    <xdr:cxnSp macro="">
      <xdr:nvCxnSpPr>
        <xdr:cNvPr id="839" name="直線コネクタ 838">
          <a:extLst>
            <a:ext uri="{FF2B5EF4-FFF2-40B4-BE49-F238E27FC236}">
              <a16:creationId xmlns:a16="http://schemas.microsoft.com/office/drawing/2014/main" id="{118610A7-7872-401D-90F0-FDF0B9E1D6AC}"/>
            </a:ext>
          </a:extLst>
        </xdr:cNvPr>
        <xdr:cNvCxnSpPr/>
      </xdr:nvCxnSpPr>
      <xdr:spPr>
        <a:xfrm flipV="1">
          <a:off x="20434300" y="18402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20320</xdr:rowOff>
    </xdr:from>
    <xdr:to>
      <xdr:col>102</xdr:col>
      <xdr:colOff>165100</xdr:colOff>
      <xdr:row>107</xdr:row>
      <xdr:rowOff>121920</xdr:rowOff>
    </xdr:to>
    <xdr:sp macro="" textlink="">
      <xdr:nvSpPr>
        <xdr:cNvPr id="840" name="楕円 839">
          <a:extLst>
            <a:ext uri="{FF2B5EF4-FFF2-40B4-BE49-F238E27FC236}">
              <a16:creationId xmlns:a16="http://schemas.microsoft.com/office/drawing/2014/main" id="{D6A7CE5E-71CA-4FFD-9B43-E70C3BF22DE8}"/>
            </a:ext>
          </a:extLst>
        </xdr:cNvPr>
        <xdr:cNvSpPr/>
      </xdr:nvSpPr>
      <xdr:spPr>
        <a:xfrm>
          <a:off x="19494500" y="183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68580</xdr:rowOff>
    </xdr:from>
    <xdr:to>
      <xdr:col>107</xdr:col>
      <xdr:colOff>50800</xdr:colOff>
      <xdr:row>107</xdr:row>
      <xdr:rowOff>71120</xdr:rowOff>
    </xdr:to>
    <xdr:cxnSp macro="">
      <xdr:nvCxnSpPr>
        <xdr:cNvPr id="841" name="直線コネクタ 840">
          <a:extLst>
            <a:ext uri="{FF2B5EF4-FFF2-40B4-BE49-F238E27FC236}">
              <a16:creationId xmlns:a16="http://schemas.microsoft.com/office/drawing/2014/main" id="{8D79D84F-265C-412A-921C-3163427359CA}"/>
            </a:ext>
          </a:extLst>
        </xdr:cNvPr>
        <xdr:cNvCxnSpPr/>
      </xdr:nvCxnSpPr>
      <xdr:spPr>
        <a:xfrm flipV="1">
          <a:off x="19545300" y="184137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21589</xdr:rowOff>
    </xdr:from>
    <xdr:to>
      <xdr:col>98</xdr:col>
      <xdr:colOff>38100</xdr:colOff>
      <xdr:row>107</xdr:row>
      <xdr:rowOff>123189</xdr:rowOff>
    </xdr:to>
    <xdr:sp macro="" textlink="">
      <xdr:nvSpPr>
        <xdr:cNvPr id="842" name="楕円 841">
          <a:extLst>
            <a:ext uri="{FF2B5EF4-FFF2-40B4-BE49-F238E27FC236}">
              <a16:creationId xmlns:a16="http://schemas.microsoft.com/office/drawing/2014/main" id="{53E52FE7-A5E1-4BA4-967A-E76DF08743C0}"/>
            </a:ext>
          </a:extLst>
        </xdr:cNvPr>
        <xdr:cNvSpPr/>
      </xdr:nvSpPr>
      <xdr:spPr>
        <a:xfrm>
          <a:off x="18605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71120</xdr:rowOff>
    </xdr:from>
    <xdr:to>
      <xdr:col>102</xdr:col>
      <xdr:colOff>114300</xdr:colOff>
      <xdr:row>107</xdr:row>
      <xdr:rowOff>72389</xdr:rowOff>
    </xdr:to>
    <xdr:cxnSp macro="">
      <xdr:nvCxnSpPr>
        <xdr:cNvPr id="843" name="直線コネクタ 842">
          <a:extLst>
            <a:ext uri="{FF2B5EF4-FFF2-40B4-BE49-F238E27FC236}">
              <a16:creationId xmlns:a16="http://schemas.microsoft.com/office/drawing/2014/main" id="{45700489-F289-4C33-968E-DD3F6EDE2D12}"/>
            </a:ext>
          </a:extLst>
        </xdr:cNvPr>
        <xdr:cNvCxnSpPr/>
      </xdr:nvCxnSpPr>
      <xdr:spPr>
        <a:xfrm flipV="1">
          <a:off x="18656300" y="184162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844" name="n_1aveValue【庁舎】&#10;一人当たり面積">
          <a:extLst>
            <a:ext uri="{FF2B5EF4-FFF2-40B4-BE49-F238E27FC236}">
              <a16:creationId xmlns:a16="http://schemas.microsoft.com/office/drawing/2014/main" id="{F783BAB0-DB6F-4DFB-95F5-7F35D8E66644}"/>
            </a:ext>
          </a:extLst>
        </xdr:cNvPr>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845" name="n_2aveValue【庁舎】&#10;一人当たり面積">
          <a:extLst>
            <a:ext uri="{FF2B5EF4-FFF2-40B4-BE49-F238E27FC236}">
              <a16:creationId xmlns:a16="http://schemas.microsoft.com/office/drawing/2014/main" id="{C133526D-1933-4CB4-8A49-456B4058A4E4}"/>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846" name="n_3aveValue【庁舎】&#10;一人当たり面積">
          <a:extLst>
            <a:ext uri="{FF2B5EF4-FFF2-40B4-BE49-F238E27FC236}">
              <a16:creationId xmlns:a16="http://schemas.microsoft.com/office/drawing/2014/main" id="{566C7B6D-DD3C-473A-B61F-B251398ED122}"/>
            </a:ext>
          </a:extLst>
        </xdr:cNvPr>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847" name="n_4aveValue【庁舎】&#10;一人当たり面積">
          <a:extLst>
            <a:ext uri="{FF2B5EF4-FFF2-40B4-BE49-F238E27FC236}">
              <a16:creationId xmlns:a16="http://schemas.microsoft.com/office/drawing/2014/main" id="{FCF943BC-DE8F-4953-9B40-9E74AB1AB36F}"/>
            </a:ext>
          </a:extLst>
        </xdr:cNvPr>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99077</xdr:rowOff>
    </xdr:from>
    <xdr:ext cx="469744" cy="259045"/>
    <xdr:sp macro="" textlink="">
      <xdr:nvSpPr>
        <xdr:cNvPr id="848" name="n_1mainValue【庁舎】&#10;一人当たり面積">
          <a:extLst>
            <a:ext uri="{FF2B5EF4-FFF2-40B4-BE49-F238E27FC236}">
              <a16:creationId xmlns:a16="http://schemas.microsoft.com/office/drawing/2014/main" id="{66063367-74A7-4003-AF7D-4D666D922C88}"/>
            </a:ext>
          </a:extLst>
        </xdr:cNvPr>
        <xdr:cNvSpPr txBox="1"/>
      </xdr:nvSpPr>
      <xdr:spPr>
        <a:xfrm>
          <a:off x="210757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110507</xdr:rowOff>
    </xdr:from>
    <xdr:ext cx="469744" cy="259045"/>
    <xdr:sp macro="" textlink="">
      <xdr:nvSpPr>
        <xdr:cNvPr id="849" name="n_2mainValue【庁舎】&#10;一人当たり面積">
          <a:extLst>
            <a:ext uri="{FF2B5EF4-FFF2-40B4-BE49-F238E27FC236}">
              <a16:creationId xmlns:a16="http://schemas.microsoft.com/office/drawing/2014/main" id="{378C1190-A585-4996-8815-E02CA5796FAB}"/>
            </a:ext>
          </a:extLst>
        </xdr:cNvPr>
        <xdr:cNvSpPr txBox="1"/>
      </xdr:nvSpPr>
      <xdr:spPr>
        <a:xfrm>
          <a:off x="201994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113047</xdr:rowOff>
    </xdr:from>
    <xdr:ext cx="469744" cy="259045"/>
    <xdr:sp macro="" textlink="">
      <xdr:nvSpPr>
        <xdr:cNvPr id="850" name="n_3mainValue【庁舎】&#10;一人当たり面積">
          <a:extLst>
            <a:ext uri="{FF2B5EF4-FFF2-40B4-BE49-F238E27FC236}">
              <a16:creationId xmlns:a16="http://schemas.microsoft.com/office/drawing/2014/main" id="{176AE3DA-21DA-42BF-82B6-FAFA1F481B91}"/>
            </a:ext>
          </a:extLst>
        </xdr:cNvPr>
        <xdr:cNvSpPr txBox="1"/>
      </xdr:nvSpPr>
      <xdr:spPr>
        <a:xfrm>
          <a:off x="19310427" y="1845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114316</xdr:rowOff>
    </xdr:from>
    <xdr:ext cx="469744" cy="259045"/>
    <xdr:sp macro="" textlink="">
      <xdr:nvSpPr>
        <xdr:cNvPr id="851" name="n_4mainValue【庁舎】&#10;一人当たり面積">
          <a:extLst>
            <a:ext uri="{FF2B5EF4-FFF2-40B4-BE49-F238E27FC236}">
              <a16:creationId xmlns:a16="http://schemas.microsoft.com/office/drawing/2014/main" id="{FBFC6512-7BB3-4BF5-812C-9D50DFD41716}"/>
            </a:ext>
          </a:extLst>
        </xdr:cNvPr>
        <xdr:cNvSpPr txBox="1"/>
      </xdr:nvSpPr>
      <xdr:spPr>
        <a:xfrm>
          <a:off x="18421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B980912E-1055-47F7-902F-536502E81F0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0511BA45-C3D0-40D9-90B0-1E36153DC84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63524667-3206-44AA-8435-7D9C24669E4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200">
              <a:effectLst/>
              <a:latin typeface="ＭＳ Ｐゴシック" panose="020B0600070205080204" pitchFamily="50" charset="-128"/>
              <a:ea typeface="ＭＳ Ｐゴシック" panose="020B0600070205080204" pitchFamily="50" charset="-128"/>
            </a:rPr>
            <a:t>類似団体と比較して有形固定資産減価償却率が高くなっている施設は体育館・プール、福祉施設、一般廃棄物処理施設、消防施設、庁舎である。</a:t>
          </a:r>
          <a:endParaRPr lang="en-US"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en-US" sz="1200">
              <a:effectLst/>
              <a:latin typeface="ＭＳ Ｐゴシック" panose="020B0600070205080204" pitchFamily="50" charset="-128"/>
              <a:ea typeface="ＭＳ Ｐゴシック" panose="020B0600070205080204" pitchFamily="50" charset="-128"/>
            </a:rPr>
            <a:t>特に一般廃棄物処理施設が顕著に上回っているが、クリーンセンターかもめ施設集約化事業を進めていくことにより、数値の改善を見込んでいる。</a:t>
          </a:r>
        </a:p>
        <a:p>
          <a:pPr eaLnBrk="1" fontAlgn="auto" latinLnBrk="0" hangingPunct="1"/>
          <a:r>
            <a:rPr lang="ja-JP" altLang="en-US" sz="1200">
              <a:effectLst/>
              <a:latin typeface="ＭＳ Ｐゴシック" panose="020B0600070205080204" pitchFamily="50" charset="-128"/>
              <a:ea typeface="ＭＳ Ｐゴシック" panose="020B0600070205080204" pitchFamily="50" charset="-128"/>
            </a:rPr>
            <a:t>体育館・プールは令和４年度から邑久</a:t>
          </a:r>
          <a:r>
            <a:rPr lang="en-US" altLang="ja-JP" sz="1200">
              <a:effectLst/>
              <a:latin typeface="ＭＳ Ｐゴシック" panose="020B0600070205080204" pitchFamily="50" charset="-128"/>
              <a:ea typeface="ＭＳ Ｐゴシック" panose="020B0600070205080204" pitchFamily="50" charset="-128"/>
            </a:rPr>
            <a:t>B&amp;G</a:t>
          </a:r>
          <a:r>
            <a:rPr lang="ja-JP" altLang="en-US" sz="1200">
              <a:effectLst/>
              <a:latin typeface="ＭＳ Ｐゴシック" panose="020B0600070205080204" pitchFamily="50" charset="-128"/>
              <a:ea typeface="ＭＳ Ｐゴシック" panose="020B0600070205080204" pitchFamily="50" charset="-128"/>
            </a:rPr>
            <a:t>海洋センター体育館の改修を実施したが、依然として類似団体を上回っている。引き続き計画的な老朽化対策を実施していく必要がある。</a:t>
          </a:r>
          <a:endParaRPr lang="en-US"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en-US" sz="1200">
              <a:effectLst/>
              <a:latin typeface="ＭＳ Ｐゴシック" panose="020B0600070205080204" pitchFamily="50" charset="-128"/>
              <a:ea typeface="ＭＳ Ｐゴシック" panose="020B0600070205080204" pitchFamily="50" charset="-128"/>
            </a:rPr>
            <a:t>消防施設は類似団体と比較して有形固定資産減価償却率が上回っているが、今後計画的な施設改修を予定しており、徐々に数値の改善を見込んでいる。</a:t>
          </a:r>
        </a:p>
        <a:p>
          <a:pPr eaLnBrk="1" fontAlgn="auto" latinLnBrk="0" hangingPunct="1"/>
          <a:r>
            <a:rPr lang="ja-JP" altLang="en-US" sz="1200">
              <a:effectLst/>
              <a:latin typeface="ＭＳ Ｐゴシック" panose="020B0600070205080204" pitchFamily="50" charset="-128"/>
              <a:ea typeface="ＭＳ Ｐゴシック" panose="020B0600070205080204" pitchFamily="50" charset="-128"/>
            </a:rPr>
            <a:t>庁舎は類似団体を上回っているが、庁舎再編計画に基づく施設改修等を進めているため、有形固定資産減価償却率の減少を見込んでいる。</a:t>
          </a:r>
          <a:endParaRPr lang="en-US"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岡山県瀬戸内市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36,484
35,780
125.46
24,771,077
24,057,486
622,318
11,487,122
20,258,263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大手企業の業績</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の影響により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、基準財政収入額は前年度より減少した。一方で、大規模事業の財源として多額の地方債を発行してきたことで基準財政需要額は増加したため、財政力はわずかに低下した。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今後も、応援寄附事業の拡充等、歳入確保策を積極的に実施し、財政基盤の強化を図っていく。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153670</xdr:rowOff>
    </xdr:from>
    <xdr:to>
      <xdr:col>23</xdr:col>
      <xdr:colOff>133350</xdr:colOff>
      <xdr:row>40</xdr:row>
      <xdr:rowOff>6350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8402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129540</xdr:rowOff>
    </xdr:from>
    <xdr:to>
      <xdr:col>19</xdr:col>
      <xdr:colOff>133350</xdr:colOff>
      <xdr:row>39</xdr:row>
      <xdr:rowOff>153670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105410</xdr:rowOff>
    </xdr:from>
    <xdr:to>
      <xdr:col>15</xdr:col>
      <xdr:colOff>82550</xdr:colOff>
      <xdr:row>39</xdr:row>
      <xdr:rowOff>129540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7919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105410</xdr:rowOff>
    </xdr:from>
    <xdr:to>
      <xdr:col>11</xdr:col>
      <xdr:colOff>31750</xdr:colOff>
      <xdr:row>39</xdr:row>
      <xdr:rowOff>129540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67919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102870</xdr:rowOff>
    </xdr:from>
    <xdr:to>
      <xdr:col>19</xdr:col>
      <xdr:colOff>184150</xdr:colOff>
      <xdr:row>40</xdr:row>
      <xdr:rowOff>33020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43197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78740</xdr:rowOff>
    </xdr:from>
    <xdr:to>
      <xdr:col>15</xdr:col>
      <xdr:colOff>133350</xdr:colOff>
      <xdr:row>40</xdr:row>
      <xdr:rowOff>8890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19067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54610</xdr:rowOff>
    </xdr:from>
    <xdr:to>
      <xdr:col>11</xdr:col>
      <xdr:colOff>82550</xdr:colOff>
      <xdr:row>39</xdr:row>
      <xdr:rowOff>156210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166387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大手企業の業績</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の影響</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市税が減少したことに加え、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障害福祉サービス費や保育所委託費が大きく増加したことが影響し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企業誘致の推進や交付税算入のある有利な市債の有効活用等により、一般財源の増収に努めるとともに、経常的経費の削減に取り組む。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55517</xdr:rowOff>
    </xdr:from>
    <xdr:to>
      <xdr:col>23</xdr:col>
      <xdr:colOff>133350</xdr:colOff>
      <xdr:row>59</xdr:row>
      <xdr:rowOff>124460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7106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51163</xdr:rowOff>
    </xdr:from>
    <xdr:to>
      <xdr:col>19</xdr:col>
      <xdr:colOff>133350</xdr:colOff>
      <xdr:row>59</xdr:row>
      <xdr:rowOff>55517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9995263"/>
          <a:ext cx="889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51163</xdr:rowOff>
    </xdr:from>
    <xdr:to>
      <xdr:col>15</xdr:col>
      <xdr:colOff>82550</xdr:colOff>
      <xdr:row>58</xdr:row>
      <xdr:rowOff>58057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999526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58057</xdr:rowOff>
    </xdr:from>
    <xdr:to>
      <xdr:col>11</xdr:col>
      <xdr:colOff>31750</xdr:colOff>
      <xdr:row>58</xdr:row>
      <xdr:rowOff>89081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021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73660</xdr:rowOff>
    </xdr:from>
    <xdr:to>
      <xdr:col>23</xdr:col>
      <xdr:colOff>184150</xdr:colOff>
      <xdr:row>60</xdr:row>
      <xdr:rowOff>3810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90187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4717</xdr:rowOff>
    </xdr:from>
    <xdr:to>
      <xdr:col>19</xdr:col>
      <xdr:colOff>184150</xdr:colOff>
      <xdr:row>59</xdr:row>
      <xdr:rowOff>106317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116494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89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363</xdr:rowOff>
    </xdr:from>
    <xdr:to>
      <xdr:col>15</xdr:col>
      <xdr:colOff>133350</xdr:colOff>
      <xdr:row>58</xdr:row>
      <xdr:rowOff>101963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9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112140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7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7257</xdr:rowOff>
    </xdr:from>
    <xdr:to>
      <xdr:col>11</xdr:col>
      <xdr:colOff>82550</xdr:colOff>
      <xdr:row>58</xdr:row>
      <xdr:rowOff>108857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95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119034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38281</xdr:rowOff>
    </xdr:from>
    <xdr:to>
      <xdr:col>7</xdr:col>
      <xdr:colOff>31750</xdr:colOff>
      <xdr:row>58</xdr:row>
      <xdr:rowOff>139881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998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150058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75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人件費、物件費及び維持補修費の合計額の人口</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人当たりの金額は、類似団体平均を下回っている。しかしながら、令和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公共交通再編事業費の増加</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応援寄附事業費</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の増加により</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特に物件費が大きく</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たことが影響し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、前年度に引き続き増加した。</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今後はコスト削減に努め、人口規模に応じた効率的な財政運営を行っていく。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10187</xdr:rowOff>
    </xdr:from>
    <xdr:to>
      <xdr:col>23</xdr:col>
      <xdr:colOff>133350</xdr:colOff>
      <xdr:row>82</xdr:row>
      <xdr:rowOff>11661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69087"/>
          <a:ext cx="838200" cy="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167890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5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167706</xdr:rowOff>
    </xdr:from>
    <xdr:to>
      <xdr:col>19</xdr:col>
      <xdr:colOff>133350</xdr:colOff>
      <xdr:row>82</xdr:row>
      <xdr:rowOff>10187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55156"/>
          <a:ext cx="889000" cy="1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155471</xdr:rowOff>
    </xdr:from>
    <xdr:to>
      <xdr:col>15</xdr:col>
      <xdr:colOff>82550</xdr:colOff>
      <xdr:row>81</xdr:row>
      <xdr:rowOff>167706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42921"/>
          <a:ext cx="889000" cy="1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113447</xdr:rowOff>
    </xdr:from>
    <xdr:to>
      <xdr:col>11</xdr:col>
      <xdr:colOff>31750</xdr:colOff>
      <xdr:row>81</xdr:row>
      <xdr:rowOff>155471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00897"/>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132311</xdr:rowOff>
    </xdr:from>
    <xdr:to>
      <xdr:col>23</xdr:col>
      <xdr:colOff>184150</xdr:colOff>
      <xdr:row>82</xdr:row>
      <xdr:rowOff>62461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53588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130837</xdr:rowOff>
    </xdr:from>
    <xdr:to>
      <xdr:col>19</xdr:col>
      <xdr:colOff>184150</xdr:colOff>
      <xdr:row>82</xdr:row>
      <xdr:rowOff>60987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1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71164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8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116906</xdr:rowOff>
    </xdr:from>
    <xdr:to>
      <xdr:col>15</xdr:col>
      <xdr:colOff>133350</xdr:colOff>
      <xdr:row>82</xdr:row>
      <xdr:rowOff>47056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0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57233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7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104671</xdr:rowOff>
    </xdr:from>
    <xdr:to>
      <xdr:col>11</xdr:col>
      <xdr:colOff>82550</xdr:colOff>
      <xdr:row>82</xdr:row>
      <xdr:rowOff>34821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9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44998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6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62647</xdr:rowOff>
    </xdr:from>
    <xdr:to>
      <xdr:col>7</xdr:col>
      <xdr:colOff>31750</xdr:colOff>
      <xdr:row>81</xdr:row>
      <xdr:rowOff>164247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5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2974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18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合併する前から継続して類似団体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を下回っている。今後も全体に占める人件費の割合を考慮しながら適正管理に努める。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112184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6854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112184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85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125589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854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58561</xdr:rowOff>
    </xdr:from>
    <xdr:to>
      <xdr:col>68</xdr:col>
      <xdr:colOff>152400</xdr:colOff>
      <xdr:row>85</xdr:row>
      <xdr:rowOff>125589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6318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77911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合併後、集中改革プランに基づき普通会計一般職員の削減を行ってきたが、ここ数年は業務の増加、高度化に対応するため、職員数は増加している。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当市では、普通会計職員に消防職員や公立保育園・幼稚園の職員を含むため、類似団体の平均よりも大きい数値となっている。今後、業務委託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の見直し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の推進により業務効率を改善することで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43773</xdr:rowOff>
    </xdr:from>
    <xdr:to>
      <xdr:col>81</xdr:col>
      <xdr:colOff>44450</xdr:colOff>
      <xdr:row>61</xdr:row>
      <xdr:rowOff>58251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502223"/>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25273</xdr:rowOff>
    </xdr:from>
    <xdr:to>
      <xdr:col>77</xdr:col>
      <xdr:colOff>44450</xdr:colOff>
      <xdr:row>61</xdr:row>
      <xdr:rowOff>43773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483723"/>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15621</xdr:rowOff>
    </xdr:from>
    <xdr:to>
      <xdr:col>72</xdr:col>
      <xdr:colOff>203200</xdr:colOff>
      <xdr:row>61</xdr:row>
      <xdr:rowOff>25273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47407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162941</xdr:rowOff>
    </xdr:from>
    <xdr:to>
      <xdr:col>68</xdr:col>
      <xdr:colOff>152400</xdr:colOff>
      <xdr:row>61</xdr:row>
      <xdr:rowOff>15621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44994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7451</xdr:rowOff>
    </xdr:from>
    <xdr:to>
      <xdr:col>81</xdr:col>
      <xdr:colOff>95250</xdr:colOff>
      <xdr:row>61</xdr:row>
      <xdr:rowOff>109051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6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150978</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43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164423</xdr:rowOff>
    </xdr:from>
    <xdr:to>
      <xdr:col>77</xdr:col>
      <xdr:colOff>95250</xdr:colOff>
      <xdr:row>61</xdr:row>
      <xdr:rowOff>94573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4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79350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537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145923</xdr:rowOff>
    </xdr:from>
    <xdr:to>
      <xdr:col>73</xdr:col>
      <xdr:colOff>44450</xdr:colOff>
      <xdr:row>61</xdr:row>
      <xdr:rowOff>76073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60850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51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136271</xdr:rowOff>
    </xdr:from>
    <xdr:to>
      <xdr:col>68</xdr:col>
      <xdr:colOff>203200</xdr:colOff>
      <xdr:row>61</xdr:row>
      <xdr:rowOff>66421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42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51198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50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112141</xdr:rowOff>
    </xdr:from>
    <xdr:to>
      <xdr:col>64</xdr:col>
      <xdr:colOff>152400</xdr:colOff>
      <xdr:row>61</xdr:row>
      <xdr:rowOff>42291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9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27068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485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類似団体平均は下回っているが、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普通交付税額は増加したものの、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標準税収入額等及び臨時財政対策債発行可能額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が減少したことにより、総じて標準財政規模が減少したことが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今後、庁舎再編事業や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クリーンセンターかもめ施設集約化事業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等の多額の借入が予定されているが、事業の平準化や見直し、普通交付税への算入率の高い市債の活用、繰上償還等により、実質公債費比率の抑制に努めていく。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9948</xdr:rowOff>
    </xdr:from>
    <xdr:to>
      <xdr:col>81</xdr:col>
      <xdr:colOff>44450</xdr:colOff>
      <xdr:row>37</xdr:row>
      <xdr:rowOff>11959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53598"/>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9948</xdr:rowOff>
    </xdr:from>
    <xdr:to>
      <xdr:col>77</xdr:col>
      <xdr:colOff>44450</xdr:colOff>
      <xdr:row>37</xdr:row>
      <xdr:rowOff>9948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53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9948</xdr:rowOff>
    </xdr:from>
    <xdr:to>
      <xdr:col>72</xdr:col>
      <xdr:colOff>203200</xdr:colOff>
      <xdr:row>37</xdr:row>
      <xdr:rowOff>9948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53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9948</xdr:rowOff>
    </xdr:from>
    <xdr:to>
      <xdr:col>68</xdr:col>
      <xdr:colOff>152400</xdr:colOff>
      <xdr:row>37</xdr:row>
      <xdr:rowOff>28046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5359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132609</xdr:rowOff>
    </xdr:from>
    <xdr:to>
      <xdr:col>81</xdr:col>
      <xdr:colOff>95250</xdr:colOff>
      <xdr:row>37</xdr:row>
      <xdr:rowOff>62759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149136</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4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130598</xdr:rowOff>
    </xdr:from>
    <xdr:to>
      <xdr:col>77</xdr:col>
      <xdr:colOff>95250</xdr:colOff>
      <xdr:row>37</xdr:row>
      <xdr:rowOff>60748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70925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71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130598</xdr:rowOff>
    </xdr:from>
    <xdr:to>
      <xdr:col>73</xdr:col>
      <xdr:colOff>44450</xdr:colOff>
      <xdr:row>37</xdr:row>
      <xdr:rowOff>60748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70925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130598</xdr:rowOff>
    </xdr:from>
    <xdr:to>
      <xdr:col>68</xdr:col>
      <xdr:colOff>203200</xdr:colOff>
      <xdr:row>37</xdr:row>
      <xdr:rowOff>60748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70925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ポイント増加した。前年度に引き続き、減債基金や特定目的基金などを取崩したことにより、充当可能財源が減少したことが主な要因である。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大型投資的事業の実施が見込まれ、その財源として市債の発行を予定しているため、財源確保に努めるとともに、普通交付税への算入率の高い市債を活用するなど、将来負担を意識した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50673</xdr:rowOff>
    </xdr:from>
    <xdr:to>
      <xdr:col>81</xdr:col>
      <xdr:colOff>44450</xdr:colOff>
      <xdr:row>15</xdr:row>
      <xdr:rowOff>131911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622423"/>
          <a:ext cx="838200" cy="8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117560</xdr:rowOff>
    </xdr:from>
    <xdr:to>
      <xdr:col>77</xdr:col>
      <xdr:colOff>44450</xdr:colOff>
      <xdr:row>15</xdr:row>
      <xdr:rowOff>50673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5178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117560</xdr:rowOff>
    </xdr:from>
    <xdr:to>
      <xdr:col>72</xdr:col>
      <xdr:colOff>203200</xdr:colOff>
      <xdr:row>15</xdr:row>
      <xdr:rowOff>90085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17860"/>
          <a:ext cx="889000" cy="14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90085</xdr:rowOff>
    </xdr:from>
    <xdr:to>
      <xdr:col>68</xdr:col>
      <xdr:colOff>152400</xdr:colOff>
      <xdr:row>15</xdr:row>
      <xdr:rowOff>126280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618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81111</xdr:rowOff>
    </xdr:from>
    <xdr:to>
      <xdr:col>81</xdr:col>
      <xdr:colOff>95250</xdr:colOff>
      <xdr:row>16</xdr:row>
      <xdr:rowOff>11261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53188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2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171323</xdr:rowOff>
    </xdr:from>
    <xdr:to>
      <xdr:col>77</xdr:col>
      <xdr:colOff>95250</xdr:colOff>
      <xdr:row>15</xdr:row>
      <xdr:rowOff>101473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86250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58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66760</xdr:rowOff>
    </xdr:from>
    <xdr:to>
      <xdr:col>73</xdr:col>
      <xdr:colOff>44450</xdr:colOff>
      <xdr:row>14</xdr:row>
      <xdr:rowOff>168360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7087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23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39285</xdr:rowOff>
    </xdr:from>
    <xdr:to>
      <xdr:col>68</xdr:col>
      <xdr:colOff>203200</xdr:colOff>
      <xdr:row>15</xdr:row>
      <xdr:rowOff>140885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1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151062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37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75480</xdr:rowOff>
    </xdr:from>
    <xdr:to>
      <xdr:col>64</xdr:col>
      <xdr:colOff>152400</xdr:colOff>
      <xdr:row>16</xdr:row>
      <xdr:rowOff>5630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15807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41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岡山県瀬戸内市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36,484
35,780
125.46
24,771,077
24,057,486
622,318
11,487,122
20,258,263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した。主な要因は、普通交付税の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が大きく影響したことが挙げられる。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内平均値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よりも高い水準にあるため、今後も適正な定数管理に取り組み、人件費の削減に努める。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39</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649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88900</xdr:rowOff>
    </xdr:from>
    <xdr:to>
      <xdr:col>19</xdr:col>
      <xdr:colOff>187325</xdr:colOff>
      <xdr:row>39</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04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88900</xdr:rowOff>
    </xdr:from>
    <xdr:to>
      <xdr:col>15</xdr:col>
      <xdr:colOff>98425</xdr:colOff>
      <xdr:row>38</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04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38</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982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121920</xdr:rowOff>
    </xdr:from>
    <xdr:to>
      <xdr:col>20</xdr:col>
      <xdr:colOff>38100</xdr:colOff>
      <xdr:row>39</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106680</xdr:rowOff>
    </xdr:from>
    <xdr:to>
      <xdr:col>11</xdr:col>
      <xdr:colOff>60325</xdr:colOff>
      <xdr:row>39</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を下回っているが、前年度より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ポイント増加した。主な要因は、公共交通再編事業の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委託料の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今後も、歳入確保につながる施策には投資しつつ、同時に各種業務の最適化やコスト削減を行っていく。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178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15</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02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130810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79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149860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797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ポイント増加した。主な要因は、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障害福祉サービス費や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保育所委託費が大きく増加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今後も少子高齢化対策に係る経費、医療費等の増額が見込まれることから、事業内容を精査し、上昇傾向となっている財政圧迫に歯止めをかけるよう努める。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76200</xdr:rowOff>
    </xdr:from>
    <xdr:to>
      <xdr:col>24</xdr:col>
      <xdr:colOff>25400</xdr:colOff>
      <xdr:row>56</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774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76200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01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0</xdr:rowOff>
    </xdr:from>
    <xdr:to>
      <xdr:col>15</xdr:col>
      <xdr:colOff>98425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01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90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25400</xdr:rowOff>
    </xdr:from>
    <xdr:to>
      <xdr:col>20</xdr:col>
      <xdr:colOff>38100</xdr:colOff>
      <xdr:row>56</xdr:row>
      <xdr:rowOff>127000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120650</xdr:rowOff>
    </xdr:from>
    <xdr:to>
      <xdr:col>15</xdr:col>
      <xdr:colOff>149225</xdr:colOff>
      <xdr:row>56</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60977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に係る経常収支比率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は、維持補修費、繰出金、出資金・貸付金、積立金を集計しており、前年度より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ポイント増加した。主な要因は、後期高齢者療養給付費負担金の増加が挙げられる。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57</xdr:row>
      <xdr:rowOff>80735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098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57</xdr:row>
      <xdr:rowOff>37193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139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110672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90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2012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を下回っているが、前年度より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放課後児童健全育成事業補助金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今後も基準外繰出しの抑制や各種団体補助金の見直しを実施し、財政運営の適正化に努める。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17272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803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8128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666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60706</xdr:rowOff>
    </xdr:from>
    <xdr:to>
      <xdr:col>73</xdr:col>
      <xdr:colOff>180975</xdr:colOff>
      <xdr:row>35</xdr:row>
      <xdr:rowOff>165862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6145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60706</xdr:rowOff>
    </xdr:from>
    <xdr:to>
      <xdr:col>69</xdr:col>
      <xdr:colOff>92075</xdr:colOff>
      <xdr:row>35</xdr:row>
      <xdr:rowOff>69850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61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9906</xdr:rowOff>
    </xdr:from>
    <xdr:to>
      <xdr:col>69</xdr:col>
      <xdr:colOff>142875</xdr:colOff>
      <xdr:row>35</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121683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を下回っているが、前年度より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年度から始まった新規借入分等の償還額が、令和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年度に償還を終えた償還額を上回った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今後も、庁舎再編事業やクリーンセンターかもめ施設集約化事業等の大規模事業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を実施するために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発行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予定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、繰上償還等により将来負担軽減に努める。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74</xdr:row>
      <xdr:rowOff>130810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143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106045</xdr:rowOff>
    </xdr:from>
    <xdr:to>
      <xdr:col>19</xdr:col>
      <xdr:colOff>187325</xdr:colOff>
      <xdr:row>74</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933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106045</xdr:rowOff>
    </xdr:from>
    <xdr:to>
      <xdr:col>15</xdr:col>
      <xdr:colOff>98425</xdr:colOff>
      <xdr:row>74</xdr:row>
      <xdr:rowOff>115570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7933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111760</xdr:rowOff>
    </xdr:from>
    <xdr:to>
      <xdr:col>11</xdr:col>
      <xdr:colOff>9525</xdr:colOff>
      <xdr:row>74</xdr:row>
      <xdr:rowOff>115570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799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80010</xdr:rowOff>
    </xdr:from>
    <xdr:to>
      <xdr:col>24</xdr:col>
      <xdr:colOff>76200</xdr:colOff>
      <xdr:row>75</xdr:row>
      <xdr:rowOff>10160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160037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7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55245</xdr:rowOff>
    </xdr:from>
    <xdr:to>
      <xdr:col>15</xdr:col>
      <xdr:colOff>149225</xdr:colOff>
      <xdr:row>74</xdr:row>
      <xdr:rowOff>156845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167022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1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64770</xdr:rowOff>
    </xdr:from>
    <xdr:to>
      <xdr:col>11</xdr:col>
      <xdr:colOff>60325</xdr:colOff>
      <xdr:row>74</xdr:row>
      <xdr:rowOff>166370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5097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60960</xdr:rowOff>
    </xdr:from>
    <xdr:to>
      <xdr:col>6</xdr:col>
      <xdr:colOff>171450</xdr:colOff>
      <xdr:row>74</xdr:row>
      <xdr:rowOff>162560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ポイント増加したが、引き続き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錦海塩田跡地ソーラーパネルや市内主要企業の設備投資等の償却資産に係る固定資産税が減価償却により年々減少し、一般財源の減少による財政の硬直化が見込まれることから、引き続き財政の健全化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53848</xdr:rowOff>
    </xdr:from>
    <xdr:to>
      <xdr:col>82</xdr:col>
      <xdr:colOff>107950</xdr:colOff>
      <xdr:row>76</xdr:row>
      <xdr:rowOff>136144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840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42418</xdr:rowOff>
    </xdr:from>
    <xdr:to>
      <xdr:col>78</xdr:col>
      <xdr:colOff>69850</xdr:colOff>
      <xdr:row>76</xdr:row>
      <xdr:rowOff>53848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0116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75</xdr:row>
      <xdr:rowOff>42418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8874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28702</xdr:rowOff>
    </xdr:from>
    <xdr:to>
      <xdr:col>69</xdr:col>
      <xdr:colOff>92075</xdr:colOff>
      <xdr:row>75</xdr:row>
      <xdr:rowOff>78994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874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xdr:rowOff>
    </xdr:from>
    <xdr:to>
      <xdr:col>78</xdr:col>
      <xdr:colOff>120650</xdr:colOff>
      <xdr:row>76</xdr:row>
      <xdr:rowOff>104648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114825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163068</xdr:rowOff>
    </xdr:from>
    <xdr:to>
      <xdr:col>74</xdr:col>
      <xdr:colOff>31750</xdr:colOff>
      <xdr:row>75</xdr:row>
      <xdr:rowOff>93218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103395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149352</xdr:rowOff>
    </xdr:from>
    <xdr:to>
      <xdr:col>69</xdr:col>
      <xdr:colOff>142875</xdr:colOff>
      <xdr:row>75</xdr:row>
      <xdr:rowOff>79502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89679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28194</xdr:rowOff>
    </xdr:from>
    <xdr:to>
      <xdr:col>65</xdr:col>
      <xdr:colOff>53975</xdr:colOff>
      <xdr:row>75</xdr:row>
      <xdr:rowOff>129794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139971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岡山県瀬戸内市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90250</xdr:rowOff>
    </xdr:from>
    <xdr:to>
      <xdr:col>29</xdr:col>
      <xdr:colOff>127000</xdr:colOff>
      <xdr:row>17</xdr:row>
      <xdr:rowOff>114765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52525"/>
          <a:ext cx="647700" cy="24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114765</xdr:rowOff>
    </xdr:from>
    <xdr:to>
      <xdr:col>26</xdr:col>
      <xdr:colOff>50800</xdr:colOff>
      <xdr:row>17</xdr:row>
      <xdr:rowOff>138659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77040"/>
          <a:ext cx="698500" cy="23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138659</xdr:rowOff>
    </xdr:from>
    <xdr:to>
      <xdr:col>22</xdr:col>
      <xdr:colOff>114300</xdr:colOff>
      <xdr:row>18</xdr:row>
      <xdr:rowOff>4024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00934"/>
          <a:ext cx="698500" cy="36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4024</xdr:rowOff>
    </xdr:from>
    <xdr:to>
      <xdr:col>18</xdr:col>
      <xdr:colOff>177800</xdr:colOff>
      <xdr:row>18</xdr:row>
      <xdr:rowOff>113447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37749"/>
          <a:ext cx="698500" cy="109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39450</xdr:rowOff>
    </xdr:from>
    <xdr:to>
      <xdr:col>29</xdr:col>
      <xdr:colOff>177800</xdr:colOff>
      <xdr:row>17</xdr:row>
      <xdr:rowOff>141050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01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11527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7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63965</xdr:rowOff>
    </xdr:from>
    <xdr:to>
      <xdr:col>26</xdr:col>
      <xdr:colOff>101600</xdr:colOff>
      <xdr:row>17</xdr:row>
      <xdr:rowOff>165565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6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150342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12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87859</xdr:rowOff>
    </xdr:from>
    <xdr:to>
      <xdr:col>22</xdr:col>
      <xdr:colOff>165100</xdr:colOff>
      <xdr:row>18</xdr:row>
      <xdr:rowOff>18009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50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2786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3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124674</xdr:rowOff>
    </xdr:from>
    <xdr:to>
      <xdr:col>19</xdr:col>
      <xdr:colOff>38100</xdr:colOff>
      <xdr:row>18</xdr:row>
      <xdr:rowOff>54824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86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39601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62647</xdr:rowOff>
    </xdr:from>
    <xdr:to>
      <xdr:col>15</xdr:col>
      <xdr:colOff>101600</xdr:colOff>
      <xdr:row>18</xdr:row>
      <xdr:rowOff>164247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96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149024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61585</xdr:rowOff>
    </xdr:from>
    <xdr:to>
      <xdr:col>29</xdr:col>
      <xdr:colOff>127000</xdr:colOff>
      <xdr:row>38</xdr:row>
      <xdr:rowOff>66552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29185"/>
          <a:ext cx="647700" cy="4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66552</xdr:rowOff>
    </xdr:from>
    <xdr:to>
      <xdr:col>26</xdr:col>
      <xdr:colOff>50800</xdr:colOff>
      <xdr:row>38</xdr:row>
      <xdr:rowOff>68929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34152"/>
          <a:ext cx="698500" cy="2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66888</xdr:rowOff>
    </xdr:from>
    <xdr:to>
      <xdr:col>22</xdr:col>
      <xdr:colOff>114300</xdr:colOff>
      <xdr:row>38</xdr:row>
      <xdr:rowOff>68929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534488"/>
          <a:ext cx="698500" cy="2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66888</xdr:rowOff>
    </xdr:from>
    <xdr:to>
      <xdr:col>18</xdr:col>
      <xdr:colOff>177800</xdr:colOff>
      <xdr:row>38</xdr:row>
      <xdr:rowOff>72682</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34488"/>
          <a:ext cx="698500" cy="5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10785</xdr:rowOff>
    </xdr:from>
    <xdr:to>
      <xdr:col>29</xdr:col>
      <xdr:colOff>177800</xdr:colOff>
      <xdr:row>38</xdr:row>
      <xdr:rowOff>112385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78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325762</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15752</xdr:rowOff>
    </xdr:from>
    <xdr:to>
      <xdr:col>26</xdr:col>
      <xdr:colOff>101600</xdr:colOff>
      <xdr:row>38</xdr:row>
      <xdr:rowOff>117352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83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102129</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69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18129</xdr:rowOff>
    </xdr:from>
    <xdr:to>
      <xdr:col>22</xdr:col>
      <xdr:colOff>165100</xdr:colOff>
      <xdr:row>38</xdr:row>
      <xdr:rowOff>119729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85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104506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7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16088</xdr:rowOff>
    </xdr:from>
    <xdr:to>
      <xdr:col>19</xdr:col>
      <xdr:colOff>38100</xdr:colOff>
      <xdr:row>38</xdr:row>
      <xdr:rowOff>117688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83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102465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7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21882</xdr:rowOff>
    </xdr:from>
    <xdr:to>
      <xdr:col>15</xdr:col>
      <xdr:colOff>101600</xdr:colOff>
      <xdr:row>38</xdr:row>
      <xdr:rowOff>123482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89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108259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7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岡山県瀬戸内市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36,484
35,780
125.46
24,771,077
24,057,486
622,318
11,487,122
20,258,263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122054</xdr:rowOff>
    </xdr:from>
    <xdr:to>
      <xdr:col>24</xdr:col>
      <xdr:colOff>63500</xdr:colOff>
      <xdr:row>36</xdr:row>
      <xdr:rowOff>126855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94254"/>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126855</xdr:rowOff>
    </xdr:from>
    <xdr:to>
      <xdr:col>19</xdr:col>
      <xdr:colOff>177800</xdr:colOff>
      <xdr:row>36</xdr:row>
      <xdr:rowOff>146602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99055"/>
          <a:ext cx="889000" cy="1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146602</xdr:rowOff>
    </xdr:from>
    <xdr:to>
      <xdr:col>15</xdr:col>
      <xdr:colOff>50800</xdr:colOff>
      <xdr:row>37</xdr:row>
      <xdr:rowOff>3433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18802"/>
          <a:ext cx="889000" cy="2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3433</xdr:rowOff>
    </xdr:from>
    <xdr:to>
      <xdr:col>10</xdr:col>
      <xdr:colOff>114300</xdr:colOff>
      <xdr:row>38</xdr:row>
      <xdr:rowOff>42697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47083"/>
          <a:ext cx="889000" cy="21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71254</xdr:rowOff>
    </xdr:from>
    <xdr:to>
      <xdr:col>24</xdr:col>
      <xdr:colOff>114300</xdr:colOff>
      <xdr:row>37</xdr:row>
      <xdr:rowOff>1404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4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49681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2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76055</xdr:rowOff>
    </xdr:from>
    <xdr:to>
      <xdr:col>20</xdr:col>
      <xdr:colOff>38100</xdr:colOff>
      <xdr:row>37</xdr:row>
      <xdr:rowOff>6205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4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168782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4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95802</xdr:rowOff>
    </xdr:from>
    <xdr:to>
      <xdr:col>15</xdr:col>
      <xdr:colOff>101600</xdr:colOff>
      <xdr:row>37</xdr:row>
      <xdr:rowOff>25952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17079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6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124083</xdr:rowOff>
    </xdr:from>
    <xdr:to>
      <xdr:col>10</xdr:col>
      <xdr:colOff>165100</xdr:colOff>
      <xdr:row>37</xdr:row>
      <xdr:rowOff>54233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9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70760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07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163347</xdr:rowOff>
    </xdr:from>
    <xdr:to>
      <xdr:col>6</xdr:col>
      <xdr:colOff>38100</xdr:colOff>
      <xdr:row>38</xdr:row>
      <xdr:rowOff>93497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84624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59779</xdr:rowOff>
    </xdr:from>
    <xdr:to>
      <xdr:col>24</xdr:col>
      <xdr:colOff>63500</xdr:colOff>
      <xdr:row>58</xdr:row>
      <xdr:rowOff>63891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03879"/>
          <a:ext cx="838200" cy="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59779</xdr:rowOff>
    </xdr:from>
    <xdr:to>
      <xdr:col>19</xdr:col>
      <xdr:colOff>177800</xdr:colOff>
      <xdr:row>58</xdr:row>
      <xdr:rowOff>64288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03879"/>
          <a:ext cx="889000" cy="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64288</xdr:rowOff>
    </xdr:from>
    <xdr:to>
      <xdr:col>15</xdr:col>
      <xdr:colOff>50800</xdr:colOff>
      <xdr:row>58</xdr:row>
      <xdr:rowOff>72972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08388"/>
          <a:ext cx="889000" cy="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72972</xdr:rowOff>
    </xdr:from>
    <xdr:to>
      <xdr:col>10</xdr:col>
      <xdr:colOff>114300</xdr:colOff>
      <xdr:row>58</xdr:row>
      <xdr:rowOff>81156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17072"/>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13091</xdr:rowOff>
    </xdr:from>
    <xdr:to>
      <xdr:col>24</xdr:col>
      <xdr:colOff>114300</xdr:colOff>
      <xdr:row>58</xdr:row>
      <xdr:rowOff>114691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5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8979</xdr:rowOff>
    </xdr:from>
    <xdr:to>
      <xdr:col>20</xdr:col>
      <xdr:colOff>38100</xdr:colOff>
      <xdr:row>58</xdr:row>
      <xdr:rowOff>110579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101706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4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13488</xdr:rowOff>
    </xdr:from>
    <xdr:to>
      <xdr:col>15</xdr:col>
      <xdr:colOff>101600</xdr:colOff>
      <xdr:row>58</xdr:row>
      <xdr:rowOff>115088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5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106215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5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22172</xdr:rowOff>
    </xdr:from>
    <xdr:to>
      <xdr:col>10</xdr:col>
      <xdr:colOff>165100</xdr:colOff>
      <xdr:row>58</xdr:row>
      <xdr:rowOff>123772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6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114899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5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30356</xdr:rowOff>
    </xdr:from>
    <xdr:to>
      <xdr:col>6</xdr:col>
      <xdr:colOff>38100</xdr:colOff>
      <xdr:row>58</xdr:row>
      <xdr:rowOff>131956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7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123083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6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100971</xdr:rowOff>
    </xdr:from>
    <xdr:to>
      <xdr:col>24</xdr:col>
      <xdr:colOff>63500</xdr:colOff>
      <xdr:row>78</xdr:row>
      <xdr:rowOff>108286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74071"/>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108286</xdr:rowOff>
    </xdr:from>
    <xdr:to>
      <xdr:col>19</xdr:col>
      <xdr:colOff>177800</xdr:colOff>
      <xdr:row>79</xdr:row>
      <xdr:rowOff>7055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81386"/>
          <a:ext cx="889000" cy="7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163874</xdr:rowOff>
    </xdr:from>
    <xdr:to>
      <xdr:col>15</xdr:col>
      <xdr:colOff>50800</xdr:colOff>
      <xdr:row>79</xdr:row>
      <xdr:rowOff>7055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36974"/>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163874</xdr:rowOff>
    </xdr:from>
    <xdr:to>
      <xdr:col>10</xdr:col>
      <xdr:colOff>114300</xdr:colOff>
      <xdr:row>78</xdr:row>
      <xdr:rowOff>164788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3697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50171</xdr:rowOff>
    </xdr:from>
    <xdr:to>
      <xdr:col>24</xdr:col>
      <xdr:colOff>114300</xdr:colOff>
      <xdr:row>78</xdr:row>
      <xdr:rowOff>151771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2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136548</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3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57486</xdr:rowOff>
    </xdr:from>
    <xdr:to>
      <xdr:col>20</xdr:col>
      <xdr:colOff>38100</xdr:colOff>
      <xdr:row>78</xdr:row>
      <xdr:rowOff>159086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3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150213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127705</xdr:rowOff>
    </xdr:from>
    <xdr:to>
      <xdr:col>15</xdr:col>
      <xdr:colOff>101600</xdr:colOff>
      <xdr:row>79</xdr:row>
      <xdr:rowOff>57855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48982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9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113074</xdr:rowOff>
    </xdr:from>
    <xdr:to>
      <xdr:col>10</xdr:col>
      <xdr:colOff>165100</xdr:colOff>
      <xdr:row>79</xdr:row>
      <xdr:rowOff>43224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8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34351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7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113988</xdr:rowOff>
    </xdr:from>
    <xdr:to>
      <xdr:col>6</xdr:col>
      <xdr:colOff>38100</xdr:colOff>
      <xdr:row>79</xdr:row>
      <xdr:rowOff>44138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8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35265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7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164061</xdr:rowOff>
    </xdr:from>
    <xdr:to>
      <xdr:col>24</xdr:col>
      <xdr:colOff>63500</xdr:colOff>
      <xdr:row>97</xdr:row>
      <xdr:rowOff>37874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23261"/>
          <a:ext cx="8382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37874</xdr:rowOff>
    </xdr:from>
    <xdr:to>
      <xdr:col>19</xdr:col>
      <xdr:colOff>177800</xdr:colOff>
      <xdr:row>97</xdr:row>
      <xdr:rowOff>77246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68524"/>
          <a:ext cx="88900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77246</xdr:rowOff>
    </xdr:from>
    <xdr:to>
      <xdr:col>15</xdr:col>
      <xdr:colOff>50800</xdr:colOff>
      <xdr:row>97</xdr:row>
      <xdr:rowOff>169700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707896"/>
          <a:ext cx="889000" cy="9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169700</xdr:rowOff>
    </xdr:from>
    <xdr:to>
      <xdr:col>10</xdr:col>
      <xdr:colOff>114300</xdr:colOff>
      <xdr:row>98</xdr:row>
      <xdr:rowOff>22924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00350"/>
          <a:ext cx="889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113261</xdr:rowOff>
    </xdr:from>
    <xdr:to>
      <xdr:col>24</xdr:col>
      <xdr:colOff>114300</xdr:colOff>
      <xdr:row>97</xdr:row>
      <xdr:rowOff>43411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7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91688</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50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158524</xdr:rowOff>
    </xdr:from>
    <xdr:to>
      <xdr:col>20</xdr:col>
      <xdr:colOff>38100</xdr:colOff>
      <xdr:row>97</xdr:row>
      <xdr:rowOff>88674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1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79801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1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26446</xdr:rowOff>
    </xdr:from>
    <xdr:to>
      <xdr:col>15</xdr:col>
      <xdr:colOff>101600</xdr:colOff>
      <xdr:row>97</xdr:row>
      <xdr:rowOff>128046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119173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4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118900</xdr:rowOff>
    </xdr:from>
    <xdr:to>
      <xdr:col>10</xdr:col>
      <xdr:colOff>165100</xdr:colOff>
      <xdr:row>98</xdr:row>
      <xdr:rowOff>49050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4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40177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4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143574</xdr:rowOff>
    </xdr:from>
    <xdr:to>
      <xdr:col>6</xdr:col>
      <xdr:colOff>38100</xdr:colOff>
      <xdr:row>98</xdr:row>
      <xdr:rowOff>73724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7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64851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6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114440</xdr:rowOff>
    </xdr:from>
    <xdr:to>
      <xdr:col>55</xdr:col>
      <xdr:colOff>0</xdr:colOff>
      <xdr:row>37</xdr:row>
      <xdr:rowOff>122414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58090"/>
          <a:ext cx="838200" cy="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122414</xdr:rowOff>
    </xdr:from>
    <xdr:to>
      <xdr:col>50</xdr:col>
      <xdr:colOff>114300</xdr:colOff>
      <xdr:row>37</xdr:row>
      <xdr:rowOff>145876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66064"/>
          <a:ext cx="889000" cy="2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160247</xdr:rowOff>
    </xdr:from>
    <xdr:to>
      <xdr:col>45</xdr:col>
      <xdr:colOff>177800</xdr:colOff>
      <xdr:row>37</xdr:row>
      <xdr:rowOff>145876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60997"/>
          <a:ext cx="889000" cy="3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160247</xdr:rowOff>
    </xdr:from>
    <xdr:to>
      <xdr:col>41</xdr:col>
      <xdr:colOff>50800</xdr:colOff>
      <xdr:row>38</xdr:row>
      <xdr:rowOff>50295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60997"/>
          <a:ext cx="889000" cy="40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63640</xdr:rowOff>
    </xdr:from>
    <xdr:to>
      <xdr:col>55</xdr:col>
      <xdr:colOff>50800</xdr:colOff>
      <xdr:row>37</xdr:row>
      <xdr:rowOff>165240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42067</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8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71614</xdr:rowOff>
    </xdr:from>
    <xdr:to>
      <xdr:col>50</xdr:col>
      <xdr:colOff>165100</xdr:colOff>
      <xdr:row>38</xdr:row>
      <xdr:rowOff>1764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1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164341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0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95076</xdr:rowOff>
    </xdr:from>
    <xdr:to>
      <xdr:col>46</xdr:col>
      <xdr:colOff>38100</xdr:colOff>
      <xdr:row>38</xdr:row>
      <xdr:rowOff>25226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3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16353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3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109447</xdr:rowOff>
    </xdr:from>
    <xdr:to>
      <xdr:col>41</xdr:col>
      <xdr:colOff>101600</xdr:colOff>
      <xdr:row>36</xdr:row>
      <xdr:rowOff>39597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1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30724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20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170945</xdr:rowOff>
    </xdr:from>
    <xdr:to>
      <xdr:col>36</xdr:col>
      <xdr:colOff>165100</xdr:colOff>
      <xdr:row>38</xdr:row>
      <xdr:rowOff>101095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1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92222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121648</xdr:rowOff>
    </xdr:from>
    <xdr:to>
      <xdr:col>55</xdr:col>
      <xdr:colOff>0</xdr:colOff>
      <xdr:row>57</xdr:row>
      <xdr:rowOff>12626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22848"/>
          <a:ext cx="838200" cy="6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121648</xdr:rowOff>
    </xdr:from>
    <xdr:to>
      <xdr:col>50</xdr:col>
      <xdr:colOff>114300</xdr:colOff>
      <xdr:row>57</xdr:row>
      <xdr:rowOff>26532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22848"/>
          <a:ext cx="889000" cy="7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26532</xdr:rowOff>
    </xdr:from>
    <xdr:to>
      <xdr:col>45</xdr:col>
      <xdr:colOff>177800</xdr:colOff>
      <xdr:row>57</xdr:row>
      <xdr:rowOff>81263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99182"/>
          <a:ext cx="889000" cy="5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81263</xdr:rowOff>
    </xdr:from>
    <xdr:to>
      <xdr:col>41</xdr:col>
      <xdr:colOff>50800</xdr:colOff>
      <xdr:row>57</xdr:row>
      <xdr:rowOff>130512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53913"/>
          <a:ext cx="889000" cy="4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133276</xdr:rowOff>
    </xdr:from>
    <xdr:to>
      <xdr:col>55</xdr:col>
      <xdr:colOff>50800</xdr:colOff>
      <xdr:row>57</xdr:row>
      <xdr:rowOff>63426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3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156153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8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70848</xdr:rowOff>
    </xdr:from>
    <xdr:to>
      <xdr:col>50</xdr:col>
      <xdr:colOff>165100</xdr:colOff>
      <xdr:row>57</xdr:row>
      <xdr:rowOff>998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7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17525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44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147182</xdr:rowOff>
    </xdr:from>
    <xdr:to>
      <xdr:col>46</xdr:col>
      <xdr:colOff>38100</xdr:colOff>
      <xdr:row>57</xdr:row>
      <xdr:rowOff>77332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93859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2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30463</xdr:rowOff>
    </xdr:from>
    <xdr:to>
      <xdr:col>41</xdr:col>
      <xdr:colOff>101600</xdr:colOff>
      <xdr:row>57</xdr:row>
      <xdr:rowOff>132063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148590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7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79712</xdr:rowOff>
    </xdr:from>
    <xdr:to>
      <xdr:col>36</xdr:col>
      <xdr:colOff>165100</xdr:colOff>
      <xdr:row>58</xdr:row>
      <xdr:rowOff>9862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989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90818</xdr:rowOff>
    </xdr:from>
    <xdr:to>
      <xdr:col>55</xdr:col>
      <xdr:colOff>0</xdr:colOff>
      <xdr:row>77</xdr:row>
      <xdr:rowOff>132118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92468"/>
          <a:ext cx="8382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55893</xdr:rowOff>
    </xdr:from>
    <xdr:to>
      <xdr:col>50</xdr:col>
      <xdr:colOff>114300</xdr:colOff>
      <xdr:row>77</xdr:row>
      <xdr:rowOff>132118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57543"/>
          <a:ext cx="889000" cy="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55893</xdr:rowOff>
    </xdr:from>
    <xdr:to>
      <xdr:col>45</xdr:col>
      <xdr:colOff>177800</xdr:colOff>
      <xdr:row>78</xdr:row>
      <xdr:rowOff>24600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57543"/>
          <a:ext cx="889000" cy="1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164960</xdr:rowOff>
    </xdr:from>
    <xdr:to>
      <xdr:col>41</xdr:col>
      <xdr:colOff>50800</xdr:colOff>
      <xdr:row>78</xdr:row>
      <xdr:rowOff>24600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66610"/>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40018</xdr:rowOff>
    </xdr:from>
    <xdr:to>
      <xdr:col>55</xdr:col>
      <xdr:colOff>50800</xdr:colOff>
      <xdr:row>77</xdr:row>
      <xdr:rowOff>141618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62895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9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81318</xdr:rowOff>
    </xdr:from>
    <xdr:to>
      <xdr:col>50</xdr:col>
      <xdr:colOff>165100</xdr:colOff>
      <xdr:row>78</xdr:row>
      <xdr:rowOff>11468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8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27995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5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5093</xdr:rowOff>
    </xdr:from>
    <xdr:to>
      <xdr:col>46</xdr:col>
      <xdr:colOff>38100</xdr:colOff>
      <xdr:row>77</xdr:row>
      <xdr:rowOff>106693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0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123220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145250</xdr:rowOff>
    </xdr:from>
    <xdr:to>
      <xdr:col>41</xdr:col>
      <xdr:colOff>101600</xdr:colOff>
      <xdr:row>78</xdr:row>
      <xdr:rowOff>75400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66527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114160</xdr:rowOff>
    </xdr:from>
    <xdr:to>
      <xdr:col>36</xdr:col>
      <xdr:colOff>165100</xdr:colOff>
      <xdr:row>78</xdr:row>
      <xdr:rowOff>44310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35437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0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69413</xdr:rowOff>
    </xdr:from>
    <xdr:to>
      <xdr:col>55</xdr:col>
      <xdr:colOff>0</xdr:colOff>
      <xdr:row>97</xdr:row>
      <xdr:rowOff>95586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00063"/>
          <a:ext cx="838200" cy="2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69413</xdr:rowOff>
    </xdr:from>
    <xdr:to>
      <xdr:col>50</xdr:col>
      <xdr:colOff>114300</xdr:colOff>
      <xdr:row>97</xdr:row>
      <xdr:rowOff>119063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00063"/>
          <a:ext cx="889000" cy="4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119063</xdr:rowOff>
    </xdr:from>
    <xdr:to>
      <xdr:col>45</xdr:col>
      <xdr:colOff>177800</xdr:colOff>
      <xdr:row>97</xdr:row>
      <xdr:rowOff>150337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49713"/>
          <a:ext cx="889000" cy="3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150337</xdr:rowOff>
    </xdr:from>
    <xdr:to>
      <xdr:col>41</xdr:col>
      <xdr:colOff>50800</xdr:colOff>
      <xdr:row>98</xdr:row>
      <xdr:rowOff>14509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80987"/>
          <a:ext cx="889000" cy="3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44786</xdr:rowOff>
    </xdr:from>
    <xdr:to>
      <xdr:col>55</xdr:col>
      <xdr:colOff>50800</xdr:colOff>
      <xdr:row>97</xdr:row>
      <xdr:rowOff>146386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7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67663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2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18613</xdr:rowOff>
    </xdr:from>
    <xdr:to>
      <xdr:col>50</xdr:col>
      <xdr:colOff>165100</xdr:colOff>
      <xdr:row>97</xdr:row>
      <xdr:rowOff>120213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136740</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42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68263</xdr:rowOff>
    </xdr:from>
    <xdr:to>
      <xdr:col>46</xdr:col>
      <xdr:colOff>38100</xdr:colOff>
      <xdr:row>97</xdr:row>
      <xdr:rowOff>169863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14940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7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99537</xdr:rowOff>
    </xdr:from>
    <xdr:to>
      <xdr:col>41</xdr:col>
      <xdr:colOff>101600</xdr:colOff>
      <xdr:row>98</xdr:row>
      <xdr:rowOff>29687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3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46214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0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135159</xdr:rowOff>
    </xdr:from>
    <xdr:to>
      <xdr:col>36</xdr:col>
      <xdr:colOff>165100</xdr:colOff>
      <xdr:row>98</xdr:row>
      <xdr:rowOff>65309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6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81836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4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41504</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28054"/>
          <a:ext cx="889000" cy="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162154</xdr:rowOff>
    </xdr:from>
    <xdr:to>
      <xdr:col>67</xdr:col>
      <xdr:colOff>101600</xdr:colOff>
      <xdr:row>39</xdr:row>
      <xdr:rowOff>92304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83431</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69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157249</xdr:rowOff>
    </xdr:from>
    <xdr:to>
      <xdr:col>85</xdr:col>
      <xdr:colOff>127000</xdr:colOff>
      <xdr:row>77</xdr:row>
      <xdr:rowOff>170438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58899"/>
          <a:ext cx="838200" cy="1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147524</xdr:rowOff>
    </xdr:from>
    <xdr:to>
      <xdr:col>81</xdr:col>
      <xdr:colOff>50800</xdr:colOff>
      <xdr:row>77</xdr:row>
      <xdr:rowOff>157249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349174"/>
          <a:ext cx="889000" cy="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147524</xdr:rowOff>
    </xdr:from>
    <xdr:to>
      <xdr:col>76</xdr:col>
      <xdr:colOff>114300</xdr:colOff>
      <xdr:row>77</xdr:row>
      <xdr:rowOff>167177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49174"/>
          <a:ext cx="889000" cy="1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167177</xdr:rowOff>
    </xdr:from>
    <xdr:to>
      <xdr:col>71</xdr:col>
      <xdr:colOff>177800</xdr:colOff>
      <xdr:row>78</xdr:row>
      <xdr:rowOff>32437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68827"/>
          <a:ext cx="889000" cy="3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119638</xdr:rowOff>
    </xdr:from>
    <xdr:to>
      <xdr:col>85</xdr:col>
      <xdr:colOff>177800</xdr:colOff>
      <xdr:row>78</xdr:row>
      <xdr:rowOff>49788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2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106449</xdr:rowOff>
    </xdr:from>
    <xdr:to>
      <xdr:col>81</xdr:col>
      <xdr:colOff>101600</xdr:colOff>
      <xdr:row>78</xdr:row>
      <xdr:rowOff>36599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0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27726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0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96724</xdr:rowOff>
    </xdr:from>
    <xdr:to>
      <xdr:col>76</xdr:col>
      <xdr:colOff>165100</xdr:colOff>
      <xdr:row>78</xdr:row>
      <xdr:rowOff>26874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18001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116377</xdr:rowOff>
    </xdr:from>
    <xdr:to>
      <xdr:col>72</xdr:col>
      <xdr:colOff>38100</xdr:colOff>
      <xdr:row>78</xdr:row>
      <xdr:rowOff>46527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37654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1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153087</xdr:rowOff>
    </xdr:from>
    <xdr:to>
      <xdr:col>67</xdr:col>
      <xdr:colOff>101600</xdr:colOff>
      <xdr:row>78</xdr:row>
      <xdr:rowOff>83237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5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74364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4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20861</xdr:rowOff>
    </xdr:from>
    <xdr:to>
      <xdr:col>85</xdr:col>
      <xdr:colOff>127000</xdr:colOff>
      <xdr:row>98</xdr:row>
      <xdr:rowOff>29949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22961"/>
          <a:ext cx="838200" cy="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3670</xdr:rowOff>
    </xdr:from>
    <xdr:to>
      <xdr:col>81</xdr:col>
      <xdr:colOff>50800</xdr:colOff>
      <xdr:row>98</xdr:row>
      <xdr:rowOff>29949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05770"/>
          <a:ext cx="889000" cy="2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3670</xdr:rowOff>
    </xdr:from>
    <xdr:to>
      <xdr:col>76</xdr:col>
      <xdr:colOff>114300</xdr:colOff>
      <xdr:row>98</xdr:row>
      <xdr:rowOff>55435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05770"/>
          <a:ext cx="889000" cy="5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171270</xdr:rowOff>
    </xdr:from>
    <xdr:to>
      <xdr:col>71</xdr:col>
      <xdr:colOff>177800</xdr:colOff>
      <xdr:row>98</xdr:row>
      <xdr:rowOff>55435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01920"/>
          <a:ext cx="889000" cy="5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141511</xdr:rowOff>
    </xdr:from>
    <xdr:to>
      <xdr:col>85</xdr:col>
      <xdr:colOff>177800</xdr:colOff>
      <xdr:row>98</xdr:row>
      <xdr:rowOff>71661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100888</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6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150599</xdr:rowOff>
    </xdr:from>
    <xdr:to>
      <xdr:col>81</xdr:col>
      <xdr:colOff>101600</xdr:colOff>
      <xdr:row>98</xdr:row>
      <xdr:rowOff>80749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8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97276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5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124320</xdr:rowOff>
    </xdr:from>
    <xdr:to>
      <xdr:col>76</xdr:col>
      <xdr:colOff>165100</xdr:colOff>
      <xdr:row>98</xdr:row>
      <xdr:rowOff>54470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5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70997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3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4635</xdr:rowOff>
    </xdr:from>
    <xdr:to>
      <xdr:col>72</xdr:col>
      <xdr:colOff>38100</xdr:colOff>
      <xdr:row>98</xdr:row>
      <xdr:rowOff>106235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122762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8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120470</xdr:rowOff>
    </xdr:from>
    <xdr:to>
      <xdr:col>67</xdr:col>
      <xdr:colOff>101600</xdr:colOff>
      <xdr:row>98</xdr:row>
      <xdr:rowOff>50620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5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67147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2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145053</xdr:rowOff>
    </xdr:from>
    <xdr:to>
      <xdr:col>116</xdr:col>
      <xdr:colOff>63500</xdr:colOff>
      <xdr:row>38</xdr:row>
      <xdr:rowOff>170770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60153"/>
          <a:ext cx="8382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141681</xdr:rowOff>
    </xdr:from>
    <xdr:to>
      <xdr:col>111</xdr:col>
      <xdr:colOff>177800</xdr:colOff>
      <xdr:row>38</xdr:row>
      <xdr:rowOff>145053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6781"/>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3607</xdr:rowOff>
    </xdr:from>
    <xdr:to>
      <xdr:col>107</xdr:col>
      <xdr:colOff>50800</xdr:colOff>
      <xdr:row>38</xdr:row>
      <xdr:rowOff>141681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175807"/>
          <a:ext cx="889000" cy="48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3607</xdr:rowOff>
    </xdr:from>
    <xdr:to>
      <xdr:col>102</xdr:col>
      <xdr:colOff>114300</xdr:colOff>
      <xdr:row>36</xdr:row>
      <xdr:rowOff>113563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175807"/>
          <a:ext cx="889000" cy="10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119970</xdr:rowOff>
    </xdr:from>
    <xdr:to>
      <xdr:col>116</xdr:col>
      <xdr:colOff>114300</xdr:colOff>
      <xdr:row>39</xdr:row>
      <xdr:rowOff>50120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57420</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7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94253</xdr:rowOff>
    </xdr:from>
    <xdr:to>
      <xdr:col>112</xdr:col>
      <xdr:colOff>38100</xdr:colOff>
      <xdr:row>39</xdr:row>
      <xdr:rowOff>24403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15530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0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90881</xdr:rowOff>
    </xdr:from>
    <xdr:to>
      <xdr:col>107</xdr:col>
      <xdr:colOff>101600</xdr:colOff>
      <xdr:row>39</xdr:row>
      <xdr:rowOff>21031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124257</xdr:rowOff>
    </xdr:from>
    <xdr:to>
      <xdr:col>102</xdr:col>
      <xdr:colOff>165100</xdr:colOff>
      <xdr:row>36</xdr:row>
      <xdr:rowOff>54407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12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70934</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590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62763</xdr:rowOff>
    </xdr:from>
    <xdr:to>
      <xdr:col>98</xdr:col>
      <xdr:colOff>38100</xdr:colOff>
      <xdr:row>36</xdr:row>
      <xdr:rowOff>164363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2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9440</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601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118235</xdr:rowOff>
    </xdr:from>
    <xdr:to>
      <xdr:col>116</xdr:col>
      <xdr:colOff>63500</xdr:colOff>
      <xdr:row>58</xdr:row>
      <xdr:rowOff>120817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62335"/>
          <a:ext cx="838200" cy="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120109</xdr:rowOff>
    </xdr:from>
    <xdr:to>
      <xdr:col>111</xdr:col>
      <xdr:colOff>177800</xdr:colOff>
      <xdr:row>58</xdr:row>
      <xdr:rowOff>120817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64209"/>
          <a:ext cx="8890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120109</xdr:rowOff>
    </xdr:from>
    <xdr:to>
      <xdr:col>107</xdr:col>
      <xdr:colOff>50800</xdr:colOff>
      <xdr:row>58</xdr:row>
      <xdr:rowOff>122441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64209"/>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122441</xdr:rowOff>
    </xdr:from>
    <xdr:to>
      <xdr:col>102</xdr:col>
      <xdr:colOff>114300</xdr:colOff>
      <xdr:row>58</xdr:row>
      <xdr:rowOff>122944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66541"/>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67435</xdr:rowOff>
    </xdr:from>
    <xdr:to>
      <xdr:col>116</xdr:col>
      <xdr:colOff>114300</xdr:colOff>
      <xdr:row>58</xdr:row>
      <xdr:rowOff>169035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1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153812</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26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70017</xdr:rowOff>
    </xdr:from>
    <xdr:to>
      <xdr:col>112</xdr:col>
      <xdr:colOff>38100</xdr:colOff>
      <xdr:row>59</xdr:row>
      <xdr:rowOff>167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1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162744</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06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69309</xdr:rowOff>
    </xdr:from>
    <xdr:to>
      <xdr:col>107</xdr:col>
      <xdr:colOff>101600</xdr:colOff>
      <xdr:row>58</xdr:row>
      <xdr:rowOff>170909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1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162036</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06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71641</xdr:rowOff>
    </xdr:from>
    <xdr:to>
      <xdr:col>102</xdr:col>
      <xdr:colOff>165100</xdr:colOff>
      <xdr:row>59</xdr:row>
      <xdr:rowOff>1791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1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164368</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08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72144</xdr:rowOff>
    </xdr:from>
    <xdr:to>
      <xdr:col>98</xdr:col>
      <xdr:colOff>38100</xdr:colOff>
      <xdr:row>59</xdr:row>
      <xdr:rowOff>2294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164871</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08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164097</xdr:rowOff>
    </xdr:from>
    <xdr:to>
      <xdr:col>116</xdr:col>
      <xdr:colOff>63500</xdr:colOff>
      <xdr:row>78</xdr:row>
      <xdr:rowOff>6338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365747"/>
          <a:ext cx="838200" cy="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6338</xdr:rowOff>
    </xdr:from>
    <xdr:to>
      <xdr:col>111</xdr:col>
      <xdr:colOff>177800</xdr:colOff>
      <xdr:row>78</xdr:row>
      <xdr:rowOff>20929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379438"/>
          <a:ext cx="889000" cy="1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20929</xdr:rowOff>
    </xdr:from>
    <xdr:to>
      <xdr:col>107</xdr:col>
      <xdr:colOff>50800</xdr:colOff>
      <xdr:row>78</xdr:row>
      <xdr:rowOff>28435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394029"/>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28435</xdr:rowOff>
    </xdr:from>
    <xdr:to>
      <xdr:col>102</xdr:col>
      <xdr:colOff>114300</xdr:colOff>
      <xdr:row>78</xdr:row>
      <xdr:rowOff>47447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401535"/>
          <a:ext cx="889000" cy="1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113297</xdr:rowOff>
    </xdr:from>
    <xdr:to>
      <xdr:col>116</xdr:col>
      <xdr:colOff>114300</xdr:colOff>
      <xdr:row>78</xdr:row>
      <xdr:rowOff>43447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1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91724</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9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126988</xdr:rowOff>
    </xdr:from>
    <xdr:to>
      <xdr:col>112</xdr:col>
      <xdr:colOff>38100</xdr:colOff>
      <xdr:row>78</xdr:row>
      <xdr:rowOff>57138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32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48265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42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141579</xdr:rowOff>
    </xdr:from>
    <xdr:to>
      <xdr:col>107</xdr:col>
      <xdr:colOff>101600</xdr:colOff>
      <xdr:row>78</xdr:row>
      <xdr:rowOff>71729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4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62856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3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149085</xdr:rowOff>
    </xdr:from>
    <xdr:to>
      <xdr:col>102</xdr:col>
      <xdr:colOff>165100</xdr:colOff>
      <xdr:row>78</xdr:row>
      <xdr:rowOff>79235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5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70362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4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168097</xdr:rowOff>
    </xdr:from>
    <xdr:to>
      <xdr:col>98</xdr:col>
      <xdr:colOff>38100</xdr:colOff>
      <xdr:row>78</xdr:row>
      <xdr:rowOff>98247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36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89374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46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の水準にある。前年度と比較してやや増加している主な要因は、業務の増加、高度化に対応するため、職員数が増加したことが挙げられる。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教育情報機器整備事業費が減少したことにより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た。依然として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物価高騰対応重点支援給付金給付事業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を実施したことにより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増加したが、依然として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住宅用脱炭素推進補助金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事業を実施したこと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により前年度より増加したが、依然として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事業費は、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庁舎再編事業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ＪＲ駅前等整備事業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の事業費減少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応援寄附金の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により前年度より増加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た。依然として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岡山県瀬戸内市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36,484
35,780
125.46
24,771,077
24,057,486
622,318
11,487,122
20,258,263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34353</xdr:rowOff>
    </xdr:from>
    <xdr:to>
      <xdr:col>24</xdr:col>
      <xdr:colOff>63500</xdr:colOff>
      <xdr:row>36</xdr:row>
      <xdr:rowOff>37973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6553"/>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37973</xdr:rowOff>
    </xdr:from>
    <xdr:to>
      <xdr:col>19</xdr:col>
      <xdr:colOff>177800</xdr:colOff>
      <xdr:row>36</xdr:row>
      <xdr:rowOff>55309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10173"/>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55309</xdr:rowOff>
    </xdr:from>
    <xdr:to>
      <xdr:col>15</xdr:col>
      <xdr:colOff>50800</xdr:colOff>
      <xdr:row>36</xdr:row>
      <xdr:rowOff>86170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7509"/>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47689</xdr:rowOff>
    </xdr:from>
    <xdr:to>
      <xdr:col>10</xdr:col>
      <xdr:colOff>114300</xdr:colOff>
      <xdr:row>36</xdr:row>
      <xdr:rowOff>86170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9889"/>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155003</xdr:rowOff>
    </xdr:from>
    <xdr:to>
      <xdr:col>24</xdr:col>
      <xdr:colOff>114300</xdr:colOff>
      <xdr:row>36</xdr:row>
      <xdr:rowOff>85153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133430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158623</xdr:rowOff>
    </xdr:from>
    <xdr:to>
      <xdr:col>20</xdr:col>
      <xdr:colOff>38100</xdr:colOff>
      <xdr:row>36</xdr:row>
      <xdr:rowOff>88773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79900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5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4509</xdr:rowOff>
    </xdr:from>
    <xdr:to>
      <xdr:col>15</xdr:col>
      <xdr:colOff>101600</xdr:colOff>
      <xdr:row>36</xdr:row>
      <xdr:rowOff>106109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97236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35370</xdr:rowOff>
    </xdr:from>
    <xdr:to>
      <xdr:col>10</xdr:col>
      <xdr:colOff>165100</xdr:colOff>
      <xdr:row>36</xdr:row>
      <xdr:rowOff>136970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128097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168339</xdr:rowOff>
    </xdr:from>
    <xdr:to>
      <xdr:col>6</xdr:col>
      <xdr:colOff>38100</xdr:colOff>
      <xdr:row>36</xdr:row>
      <xdr:rowOff>98489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89616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6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63969</xdr:rowOff>
    </xdr:from>
    <xdr:to>
      <xdr:col>24</xdr:col>
      <xdr:colOff>63500</xdr:colOff>
      <xdr:row>58</xdr:row>
      <xdr:rowOff>71261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08069"/>
          <a:ext cx="8382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63969</xdr:rowOff>
    </xdr:from>
    <xdr:to>
      <xdr:col>19</xdr:col>
      <xdr:colOff>177800</xdr:colOff>
      <xdr:row>58</xdr:row>
      <xdr:rowOff>75516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8069"/>
          <a:ext cx="889000" cy="1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156163</xdr:rowOff>
    </xdr:from>
    <xdr:to>
      <xdr:col>15</xdr:col>
      <xdr:colOff>50800</xdr:colOff>
      <xdr:row>58</xdr:row>
      <xdr:rowOff>75516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8813"/>
          <a:ext cx="889000" cy="9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156163</xdr:rowOff>
    </xdr:from>
    <xdr:to>
      <xdr:col>10</xdr:col>
      <xdr:colOff>114300</xdr:colOff>
      <xdr:row>58</xdr:row>
      <xdr:rowOff>97245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28813"/>
          <a:ext cx="889000" cy="11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20461</xdr:rowOff>
    </xdr:from>
    <xdr:to>
      <xdr:col>24</xdr:col>
      <xdr:colOff>114300</xdr:colOff>
      <xdr:row>58</xdr:row>
      <xdr:rowOff>122061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13169</xdr:rowOff>
    </xdr:from>
    <xdr:to>
      <xdr:col>20</xdr:col>
      <xdr:colOff>38100</xdr:colOff>
      <xdr:row>58</xdr:row>
      <xdr:rowOff>114769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105896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24716</xdr:rowOff>
    </xdr:from>
    <xdr:to>
      <xdr:col>15</xdr:col>
      <xdr:colOff>101600</xdr:colOff>
      <xdr:row>58</xdr:row>
      <xdr:rowOff>126316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117443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105363</xdr:rowOff>
    </xdr:from>
    <xdr:to>
      <xdr:col>10</xdr:col>
      <xdr:colOff>165100</xdr:colOff>
      <xdr:row>58</xdr:row>
      <xdr:rowOff>35513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26640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7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46445</xdr:rowOff>
    </xdr:from>
    <xdr:to>
      <xdr:col>6</xdr:col>
      <xdr:colOff>38100</xdr:colOff>
      <xdr:row>58</xdr:row>
      <xdr:rowOff>148045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139172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27882</xdr:rowOff>
    </xdr:from>
    <xdr:to>
      <xdr:col>24</xdr:col>
      <xdr:colOff>63500</xdr:colOff>
      <xdr:row>76</xdr:row>
      <xdr:rowOff>60714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058082"/>
          <a:ext cx="838200" cy="3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27882</xdr:rowOff>
    </xdr:from>
    <xdr:to>
      <xdr:col>19</xdr:col>
      <xdr:colOff>177800</xdr:colOff>
      <xdr:row>76</xdr:row>
      <xdr:rowOff>150664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58082"/>
          <a:ext cx="889000" cy="12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150664</xdr:rowOff>
    </xdr:from>
    <xdr:to>
      <xdr:col>15</xdr:col>
      <xdr:colOff>50800</xdr:colOff>
      <xdr:row>76</xdr:row>
      <xdr:rowOff>156978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80864"/>
          <a:ext cx="889000" cy="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156978</xdr:rowOff>
    </xdr:from>
    <xdr:to>
      <xdr:col>10</xdr:col>
      <xdr:colOff>114300</xdr:colOff>
      <xdr:row>77</xdr:row>
      <xdr:rowOff>73242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87178"/>
          <a:ext cx="889000" cy="8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9914</xdr:rowOff>
    </xdr:from>
    <xdr:to>
      <xdr:col>24</xdr:col>
      <xdr:colOff>114300</xdr:colOff>
      <xdr:row>76</xdr:row>
      <xdr:rowOff>111514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159791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1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148532</xdr:rowOff>
    </xdr:from>
    <xdr:to>
      <xdr:col>20</xdr:col>
      <xdr:colOff>38100</xdr:colOff>
      <xdr:row>76</xdr:row>
      <xdr:rowOff>78682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0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69809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00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99864</xdr:rowOff>
    </xdr:from>
    <xdr:to>
      <xdr:col>15</xdr:col>
      <xdr:colOff>101600</xdr:colOff>
      <xdr:row>77</xdr:row>
      <xdr:rowOff>30014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3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21141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2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106178</xdr:rowOff>
    </xdr:from>
    <xdr:to>
      <xdr:col>10</xdr:col>
      <xdr:colOff>165100</xdr:colOff>
      <xdr:row>77</xdr:row>
      <xdr:rowOff>36328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3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27455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2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22442</xdr:rowOff>
    </xdr:from>
    <xdr:to>
      <xdr:col>6</xdr:col>
      <xdr:colOff>38100</xdr:colOff>
      <xdr:row>77</xdr:row>
      <xdr:rowOff>124042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115169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2403</xdr:rowOff>
    </xdr:from>
    <xdr:to>
      <xdr:col>24</xdr:col>
      <xdr:colOff>63500</xdr:colOff>
      <xdr:row>97</xdr:row>
      <xdr:rowOff>21574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33053"/>
          <a:ext cx="838200" cy="1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2403</xdr:rowOff>
    </xdr:from>
    <xdr:to>
      <xdr:col>19</xdr:col>
      <xdr:colOff>177800</xdr:colOff>
      <xdr:row>97</xdr:row>
      <xdr:rowOff>59973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33053"/>
          <a:ext cx="889000" cy="5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59973</xdr:rowOff>
    </xdr:from>
    <xdr:to>
      <xdr:col>15</xdr:col>
      <xdr:colOff>50800</xdr:colOff>
      <xdr:row>97</xdr:row>
      <xdr:rowOff>64523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90623"/>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52828</xdr:rowOff>
    </xdr:from>
    <xdr:to>
      <xdr:col>10</xdr:col>
      <xdr:colOff>114300</xdr:colOff>
      <xdr:row>97</xdr:row>
      <xdr:rowOff>64523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83478"/>
          <a:ext cx="889000" cy="1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142224</xdr:rowOff>
    </xdr:from>
    <xdr:to>
      <xdr:col>24</xdr:col>
      <xdr:colOff>114300</xdr:colOff>
      <xdr:row>97</xdr:row>
      <xdr:rowOff>72374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120651</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123053</xdr:rowOff>
    </xdr:from>
    <xdr:to>
      <xdr:col>20</xdr:col>
      <xdr:colOff>38100</xdr:colOff>
      <xdr:row>97</xdr:row>
      <xdr:rowOff>53203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8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69730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5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9173</xdr:rowOff>
    </xdr:from>
    <xdr:to>
      <xdr:col>15</xdr:col>
      <xdr:colOff>101600</xdr:colOff>
      <xdr:row>97</xdr:row>
      <xdr:rowOff>110773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101900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3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13723</xdr:rowOff>
    </xdr:from>
    <xdr:to>
      <xdr:col>10</xdr:col>
      <xdr:colOff>165100</xdr:colOff>
      <xdr:row>97</xdr:row>
      <xdr:rowOff>115323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4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106450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2028</xdr:rowOff>
    </xdr:from>
    <xdr:to>
      <xdr:col>6</xdr:col>
      <xdr:colOff>38100</xdr:colOff>
      <xdr:row>97</xdr:row>
      <xdr:rowOff>103628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120155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4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100185</xdr:rowOff>
    </xdr:from>
    <xdr:to>
      <xdr:col>55</xdr:col>
      <xdr:colOff>0</xdr:colOff>
      <xdr:row>38</xdr:row>
      <xdr:rowOff>100512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15285"/>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100512</xdr:rowOff>
    </xdr:from>
    <xdr:to>
      <xdr:col>50</xdr:col>
      <xdr:colOff>114300</xdr:colOff>
      <xdr:row>38</xdr:row>
      <xdr:rowOff>101164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15612"/>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101164</xdr:rowOff>
    </xdr:from>
    <xdr:to>
      <xdr:col>45</xdr:col>
      <xdr:colOff>177800</xdr:colOff>
      <xdr:row>38</xdr:row>
      <xdr:rowOff>102798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1626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102798</xdr:rowOff>
    </xdr:from>
    <xdr:to>
      <xdr:col>41</xdr:col>
      <xdr:colOff>50800</xdr:colOff>
      <xdr:row>38</xdr:row>
      <xdr:rowOff>103777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17898"/>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49385</xdr:rowOff>
    </xdr:from>
    <xdr:to>
      <xdr:col>55</xdr:col>
      <xdr:colOff>50800</xdr:colOff>
      <xdr:row>38</xdr:row>
      <xdr:rowOff>150985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6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27812</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42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49712</xdr:rowOff>
    </xdr:from>
    <xdr:to>
      <xdr:col>50</xdr:col>
      <xdr:colOff>165100</xdr:colOff>
      <xdr:row>38</xdr:row>
      <xdr:rowOff>151312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6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142439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57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50364</xdr:rowOff>
    </xdr:from>
    <xdr:to>
      <xdr:col>46</xdr:col>
      <xdr:colOff>38100</xdr:colOff>
      <xdr:row>38</xdr:row>
      <xdr:rowOff>151964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6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143091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5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51998</xdr:rowOff>
    </xdr:from>
    <xdr:to>
      <xdr:col>41</xdr:col>
      <xdr:colOff>101600</xdr:colOff>
      <xdr:row>38</xdr:row>
      <xdr:rowOff>153598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6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144725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59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52977</xdr:rowOff>
    </xdr:from>
    <xdr:to>
      <xdr:col>36</xdr:col>
      <xdr:colOff>165100</xdr:colOff>
      <xdr:row>38</xdr:row>
      <xdr:rowOff>154577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145704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6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54737</xdr:rowOff>
    </xdr:from>
    <xdr:to>
      <xdr:col>55</xdr:col>
      <xdr:colOff>0</xdr:colOff>
      <xdr:row>58</xdr:row>
      <xdr:rowOff>83648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98837"/>
          <a:ext cx="838200" cy="2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54737</xdr:rowOff>
    </xdr:from>
    <xdr:to>
      <xdr:col>50</xdr:col>
      <xdr:colOff>114300</xdr:colOff>
      <xdr:row>58</xdr:row>
      <xdr:rowOff>111689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98837"/>
          <a:ext cx="889000" cy="5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104229</xdr:rowOff>
    </xdr:from>
    <xdr:to>
      <xdr:col>45</xdr:col>
      <xdr:colOff>177800</xdr:colOff>
      <xdr:row>58</xdr:row>
      <xdr:rowOff>111689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48329"/>
          <a:ext cx="889000" cy="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104229</xdr:rowOff>
    </xdr:from>
    <xdr:to>
      <xdr:col>41</xdr:col>
      <xdr:colOff>50800</xdr:colOff>
      <xdr:row>58</xdr:row>
      <xdr:rowOff>121846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48329"/>
          <a:ext cx="889000" cy="1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32848</xdr:rowOff>
    </xdr:from>
    <xdr:to>
      <xdr:col>55</xdr:col>
      <xdr:colOff>50800</xdr:colOff>
      <xdr:row>58</xdr:row>
      <xdr:rowOff>134448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7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119225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9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3937</xdr:rowOff>
    </xdr:from>
    <xdr:to>
      <xdr:col>50</xdr:col>
      <xdr:colOff>165100</xdr:colOff>
      <xdr:row>58</xdr:row>
      <xdr:rowOff>105537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4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96664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4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60889</xdr:rowOff>
    </xdr:from>
    <xdr:to>
      <xdr:col>46</xdr:col>
      <xdr:colOff>38100</xdr:colOff>
      <xdr:row>58</xdr:row>
      <xdr:rowOff>162489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0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153616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9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53429</xdr:rowOff>
    </xdr:from>
    <xdr:to>
      <xdr:col>41</xdr:col>
      <xdr:colOff>101600</xdr:colOff>
      <xdr:row>58</xdr:row>
      <xdr:rowOff>155029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9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146156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9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71046</xdr:rowOff>
    </xdr:from>
    <xdr:to>
      <xdr:col>36</xdr:col>
      <xdr:colOff>165100</xdr:colOff>
      <xdr:row>59</xdr:row>
      <xdr:rowOff>1196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1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163773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10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90560</xdr:rowOff>
    </xdr:from>
    <xdr:to>
      <xdr:col>55</xdr:col>
      <xdr:colOff>0</xdr:colOff>
      <xdr:row>78</xdr:row>
      <xdr:rowOff>114641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63660"/>
          <a:ext cx="838200" cy="2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83711</xdr:rowOff>
    </xdr:from>
    <xdr:to>
      <xdr:col>50</xdr:col>
      <xdr:colOff>114300</xdr:colOff>
      <xdr:row>78</xdr:row>
      <xdr:rowOff>90560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56811"/>
          <a:ext cx="889000" cy="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75074</xdr:rowOff>
    </xdr:from>
    <xdr:to>
      <xdr:col>45</xdr:col>
      <xdr:colOff>177800</xdr:colOff>
      <xdr:row>78</xdr:row>
      <xdr:rowOff>83711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48174"/>
          <a:ext cx="889000" cy="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75074</xdr:rowOff>
    </xdr:from>
    <xdr:to>
      <xdr:col>41</xdr:col>
      <xdr:colOff>50800</xdr:colOff>
      <xdr:row>78</xdr:row>
      <xdr:rowOff>124732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48174"/>
          <a:ext cx="889000" cy="4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63841</xdr:rowOff>
    </xdr:from>
    <xdr:to>
      <xdr:col>55</xdr:col>
      <xdr:colOff>50800</xdr:colOff>
      <xdr:row>78</xdr:row>
      <xdr:rowOff>165441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3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150218</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39760</xdr:rowOff>
    </xdr:from>
    <xdr:to>
      <xdr:col>50</xdr:col>
      <xdr:colOff>165100</xdr:colOff>
      <xdr:row>78</xdr:row>
      <xdr:rowOff>141360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1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132487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0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32911</xdr:rowOff>
    </xdr:from>
    <xdr:to>
      <xdr:col>46</xdr:col>
      <xdr:colOff>38100</xdr:colOff>
      <xdr:row>78</xdr:row>
      <xdr:rowOff>134511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125638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9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24274</xdr:rowOff>
    </xdr:from>
    <xdr:to>
      <xdr:col>41</xdr:col>
      <xdr:colOff>101600</xdr:colOff>
      <xdr:row>78</xdr:row>
      <xdr:rowOff>125874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9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117001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9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73932</xdr:rowOff>
    </xdr:from>
    <xdr:to>
      <xdr:col>36</xdr:col>
      <xdr:colOff>165100</xdr:colOff>
      <xdr:row>79</xdr:row>
      <xdr:rowOff>4082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4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166659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3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94986</xdr:rowOff>
    </xdr:from>
    <xdr:to>
      <xdr:col>55</xdr:col>
      <xdr:colOff>0</xdr:colOff>
      <xdr:row>95</xdr:row>
      <xdr:rowOff>139875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382736"/>
          <a:ext cx="838200" cy="4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94986</xdr:rowOff>
    </xdr:from>
    <xdr:to>
      <xdr:col>50</xdr:col>
      <xdr:colOff>114300</xdr:colOff>
      <xdr:row>96</xdr:row>
      <xdr:rowOff>59035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382736"/>
          <a:ext cx="889000" cy="13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59035</xdr:rowOff>
    </xdr:from>
    <xdr:to>
      <xdr:col>45</xdr:col>
      <xdr:colOff>177800</xdr:colOff>
      <xdr:row>96</xdr:row>
      <xdr:rowOff>87313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18235"/>
          <a:ext cx="889000" cy="2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87313</xdr:rowOff>
    </xdr:from>
    <xdr:to>
      <xdr:col>41</xdr:col>
      <xdr:colOff>50800</xdr:colOff>
      <xdr:row>96</xdr:row>
      <xdr:rowOff>115385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46513"/>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89075</xdr:rowOff>
    </xdr:from>
    <xdr:to>
      <xdr:col>55</xdr:col>
      <xdr:colOff>50800</xdr:colOff>
      <xdr:row>96</xdr:row>
      <xdr:rowOff>19225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7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111952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2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44186</xdr:rowOff>
    </xdr:from>
    <xdr:to>
      <xdr:col>50</xdr:col>
      <xdr:colOff>165100</xdr:colOff>
      <xdr:row>95</xdr:row>
      <xdr:rowOff>145786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3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162313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10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8235</xdr:rowOff>
    </xdr:from>
    <xdr:to>
      <xdr:col>46</xdr:col>
      <xdr:colOff>38100</xdr:colOff>
      <xdr:row>96</xdr:row>
      <xdr:rowOff>109835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6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126362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24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36513</xdr:rowOff>
    </xdr:from>
    <xdr:to>
      <xdr:col>41</xdr:col>
      <xdr:colOff>101600</xdr:colOff>
      <xdr:row>96</xdr:row>
      <xdr:rowOff>138113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154640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64585</xdr:rowOff>
    </xdr:from>
    <xdr:to>
      <xdr:col>36</xdr:col>
      <xdr:colOff>165100</xdr:colOff>
      <xdr:row>96</xdr:row>
      <xdr:rowOff>166185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2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11262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2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7409</xdr:rowOff>
    </xdr:from>
    <xdr:to>
      <xdr:col>85</xdr:col>
      <xdr:colOff>127000</xdr:colOff>
      <xdr:row>36</xdr:row>
      <xdr:rowOff>14656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179609"/>
          <a:ext cx="838200" cy="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7524</xdr:rowOff>
    </xdr:from>
    <xdr:to>
      <xdr:col>81</xdr:col>
      <xdr:colOff>50800</xdr:colOff>
      <xdr:row>36</xdr:row>
      <xdr:rowOff>14656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665374"/>
          <a:ext cx="889000" cy="52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7524</xdr:rowOff>
    </xdr:from>
    <xdr:to>
      <xdr:col>76</xdr:col>
      <xdr:colOff>114300</xdr:colOff>
      <xdr:row>36</xdr:row>
      <xdr:rowOff>9924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665374"/>
          <a:ext cx="889000" cy="51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9924</xdr:rowOff>
    </xdr:from>
    <xdr:to>
      <xdr:col>71</xdr:col>
      <xdr:colOff>177800</xdr:colOff>
      <xdr:row>36</xdr:row>
      <xdr:rowOff>27115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182124"/>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128059</xdr:rowOff>
    </xdr:from>
    <xdr:to>
      <xdr:col>85</xdr:col>
      <xdr:colOff>177800</xdr:colOff>
      <xdr:row>36</xdr:row>
      <xdr:rowOff>58209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12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106486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0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135306</xdr:rowOff>
    </xdr:from>
    <xdr:to>
      <xdr:col>81</xdr:col>
      <xdr:colOff>101600</xdr:colOff>
      <xdr:row>36</xdr:row>
      <xdr:rowOff>65456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13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56583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2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128174</xdr:rowOff>
    </xdr:from>
    <xdr:to>
      <xdr:col>76</xdr:col>
      <xdr:colOff>165100</xdr:colOff>
      <xdr:row>33</xdr:row>
      <xdr:rowOff>58324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61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74851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38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130574</xdr:rowOff>
    </xdr:from>
    <xdr:to>
      <xdr:col>72</xdr:col>
      <xdr:colOff>38100</xdr:colOff>
      <xdr:row>36</xdr:row>
      <xdr:rowOff>60724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51851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2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147765</xdr:rowOff>
    </xdr:from>
    <xdr:to>
      <xdr:col>67</xdr:col>
      <xdr:colOff>101600</xdr:colOff>
      <xdr:row>36</xdr:row>
      <xdr:rowOff>77915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4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69042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4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16407</xdr:rowOff>
    </xdr:from>
    <xdr:to>
      <xdr:col>85</xdr:col>
      <xdr:colOff>127000</xdr:colOff>
      <xdr:row>56</xdr:row>
      <xdr:rowOff>84713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617607"/>
          <a:ext cx="838200" cy="6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50203</xdr:rowOff>
    </xdr:from>
    <xdr:to>
      <xdr:col>81</xdr:col>
      <xdr:colOff>50800</xdr:colOff>
      <xdr:row>56</xdr:row>
      <xdr:rowOff>84713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651403"/>
          <a:ext cx="889000" cy="3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49435</xdr:rowOff>
    </xdr:from>
    <xdr:to>
      <xdr:col>76</xdr:col>
      <xdr:colOff>114300</xdr:colOff>
      <xdr:row>56</xdr:row>
      <xdr:rowOff>50203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650635"/>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49435</xdr:rowOff>
    </xdr:from>
    <xdr:to>
      <xdr:col>71</xdr:col>
      <xdr:colOff>177800</xdr:colOff>
      <xdr:row>56</xdr:row>
      <xdr:rowOff>117746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650635"/>
          <a:ext cx="889000" cy="6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137057</xdr:rowOff>
    </xdr:from>
    <xdr:to>
      <xdr:col>85</xdr:col>
      <xdr:colOff>177800</xdr:colOff>
      <xdr:row>56</xdr:row>
      <xdr:rowOff>67207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5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159934</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1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33913</xdr:rowOff>
    </xdr:from>
    <xdr:to>
      <xdr:col>81</xdr:col>
      <xdr:colOff>101600</xdr:colOff>
      <xdr:row>56</xdr:row>
      <xdr:rowOff>135513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3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152040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1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170853</xdr:rowOff>
    </xdr:from>
    <xdr:to>
      <xdr:col>76</xdr:col>
      <xdr:colOff>165100</xdr:colOff>
      <xdr:row>56</xdr:row>
      <xdr:rowOff>101003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0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117530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7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170085</xdr:rowOff>
    </xdr:from>
    <xdr:to>
      <xdr:col>72</xdr:col>
      <xdr:colOff>38100</xdr:colOff>
      <xdr:row>56</xdr:row>
      <xdr:rowOff>100235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5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116762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3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66946</xdr:rowOff>
    </xdr:from>
    <xdr:to>
      <xdr:col>67</xdr:col>
      <xdr:colOff>101600</xdr:colOff>
      <xdr:row>56</xdr:row>
      <xdr:rowOff>168546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6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13623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4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41503</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6053"/>
          <a:ext cx="889000" cy="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162153</xdr:rowOff>
    </xdr:from>
    <xdr:to>
      <xdr:col>67</xdr:col>
      <xdr:colOff>101600</xdr:colOff>
      <xdr:row>79</xdr:row>
      <xdr:rowOff>92303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83430</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627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157249</xdr:rowOff>
    </xdr:from>
    <xdr:to>
      <xdr:col>85</xdr:col>
      <xdr:colOff>127000</xdr:colOff>
      <xdr:row>97</xdr:row>
      <xdr:rowOff>170438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87899"/>
          <a:ext cx="838200" cy="1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147524</xdr:rowOff>
    </xdr:from>
    <xdr:to>
      <xdr:col>81</xdr:col>
      <xdr:colOff>50800</xdr:colOff>
      <xdr:row>97</xdr:row>
      <xdr:rowOff>157249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778174"/>
          <a:ext cx="889000" cy="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147524</xdr:rowOff>
    </xdr:from>
    <xdr:to>
      <xdr:col>76</xdr:col>
      <xdr:colOff>114300</xdr:colOff>
      <xdr:row>97</xdr:row>
      <xdr:rowOff>167177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78174"/>
          <a:ext cx="889000" cy="1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167177</xdr:rowOff>
    </xdr:from>
    <xdr:to>
      <xdr:col>71</xdr:col>
      <xdr:colOff>177800</xdr:colOff>
      <xdr:row>98</xdr:row>
      <xdr:rowOff>32437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97827"/>
          <a:ext cx="889000" cy="3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119638</xdr:rowOff>
    </xdr:from>
    <xdr:to>
      <xdr:col>85</xdr:col>
      <xdr:colOff>177800</xdr:colOff>
      <xdr:row>98</xdr:row>
      <xdr:rowOff>49788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5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106449</xdr:rowOff>
    </xdr:from>
    <xdr:to>
      <xdr:col>81</xdr:col>
      <xdr:colOff>101600</xdr:colOff>
      <xdr:row>98</xdr:row>
      <xdr:rowOff>36599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27726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96724</xdr:rowOff>
    </xdr:from>
    <xdr:to>
      <xdr:col>76</xdr:col>
      <xdr:colOff>165100</xdr:colOff>
      <xdr:row>98</xdr:row>
      <xdr:rowOff>26874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2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18001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116377</xdr:rowOff>
    </xdr:from>
    <xdr:to>
      <xdr:col>72</xdr:col>
      <xdr:colOff>38100</xdr:colOff>
      <xdr:row>98</xdr:row>
      <xdr:rowOff>46527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4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37654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3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153087</xdr:rowOff>
    </xdr:from>
    <xdr:to>
      <xdr:col>67</xdr:col>
      <xdr:colOff>101600</xdr:colOff>
      <xdr:row>98</xdr:row>
      <xdr:rowOff>83237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8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74364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7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土木費、教育費を除き、類似団体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民生費は、住民税非課税世帯等に対する臨時特別給付金給付事業の終了による影響で前年度より減少したが、依然として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衛生費は、火葬場整備事業費が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ことにより前年度より減少し、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JR</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駅前等整備事業費が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したことにより前年度より減少し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教育費は、学校給食調理場統合整備事業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費が増加したことにより前年度より増加し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を大きく上回っ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岡山県瀬戸内市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、令和元年度以降は黒字を継続できている。財政調整基金残高の標準財政規模比は、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主な要因は、財政調整基金の取崩額が前年度より増加し、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残高が減少したことが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今後も、単年度の収支に応じた予算編成ができるよう財政運営の適正化に努め、自然災害発生等の緊急的な財源不足に備えるために、財政調整基金残高の標準財政規模比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岡山県瀬戸内市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年度も実質赤字となった会計はなかった。しかし、下水道事業、介護保険特別会計等は、一般会計からの繰出金に依存している状況が続いている。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普通会計だけでなく、特別会計、事業会計における事業の見直しや受益者負担の適正化を行い、市全体として経営が健全なものとなるよう努める。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24771077</v>
      </c>
      <c r="BO4" s="407"/>
      <c r="BP4" s="407"/>
      <c r="BQ4" s="407"/>
      <c r="BR4" s="407"/>
      <c r="BS4" s="407"/>
      <c r="BT4" s="407"/>
      <c r="BU4" s="408"/>
      <c r="BV4" s="406">
        <v>25669465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5.4</v>
      </c>
      <c r="CU4" s="413"/>
      <c r="CV4" s="413"/>
      <c r="CW4" s="413"/>
      <c r="CX4" s="413"/>
      <c r="CY4" s="413"/>
      <c r="CZ4" s="413"/>
      <c r="DA4" s="414"/>
      <c r="DB4" s="412">
        <v>5.6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24057486</v>
      </c>
      <c r="BO5" s="444"/>
      <c r="BP5" s="444"/>
      <c r="BQ5" s="444"/>
      <c r="BR5" s="444"/>
      <c r="BS5" s="444"/>
      <c r="BT5" s="444"/>
      <c r="BU5" s="445"/>
      <c r="BV5" s="443">
        <v>24908517</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88.9</v>
      </c>
      <c r="CU5" s="441"/>
      <c r="CV5" s="441"/>
      <c r="CW5" s="441"/>
      <c r="CX5" s="441"/>
      <c r="CY5" s="441"/>
      <c r="CZ5" s="441"/>
      <c r="DA5" s="442"/>
      <c r="DB5" s="440">
        <v>86.9</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713591</v>
      </c>
      <c r="BO6" s="444"/>
      <c r="BP6" s="444"/>
      <c r="BQ6" s="444"/>
      <c r="BR6" s="444"/>
      <c r="BS6" s="444"/>
      <c r="BT6" s="444"/>
      <c r="BU6" s="445"/>
      <c r="BV6" s="443">
        <v>760948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89.7</v>
      </c>
      <c r="CU6" s="481"/>
      <c r="CV6" s="481"/>
      <c r="CW6" s="481"/>
      <c r="CX6" s="481"/>
      <c r="CY6" s="481"/>
      <c r="CZ6" s="481"/>
      <c r="DA6" s="482"/>
      <c r="DB6" s="480">
        <v>88.5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91273</v>
      </c>
      <c r="BO7" s="444"/>
      <c r="BP7" s="444"/>
      <c r="BQ7" s="444"/>
      <c r="BR7" s="444"/>
      <c r="BS7" s="444"/>
      <c r="BT7" s="444"/>
      <c r="BU7" s="445"/>
      <c r="BV7" s="443">
        <v>116401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11487122</v>
      </c>
      <c r="CU7" s="444"/>
      <c r="CV7" s="444"/>
      <c r="CW7" s="444"/>
      <c r="CX7" s="444"/>
      <c r="CY7" s="444"/>
      <c r="CZ7" s="444"/>
      <c r="DA7" s="445"/>
      <c r="DB7" s="443">
        <v>11573695</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622318</v>
      </c>
      <c r="BO8" s="444"/>
      <c r="BP8" s="444"/>
      <c r="BQ8" s="444"/>
      <c r="BR8" s="444"/>
      <c r="BS8" s="444"/>
      <c r="BT8" s="444"/>
      <c r="BU8" s="445"/>
      <c r="BV8" s="443">
        <v>644547</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0.55000000000000004</v>
      </c>
      <c r="CU8" s="484"/>
      <c r="CV8" s="484"/>
      <c r="CW8" s="484"/>
      <c r="CX8" s="484"/>
      <c r="CY8" s="484"/>
      <c r="CZ8" s="484"/>
      <c r="DA8" s="485"/>
      <c r="DB8" s="483">
        <v>0.56000000000000005</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36048</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-22229</v>
      </c>
      <c r="BO9" s="444"/>
      <c r="BP9" s="444"/>
      <c r="BQ9" s="444"/>
      <c r="BR9" s="444"/>
      <c r="BS9" s="444"/>
      <c r="BT9" s="444"/>
      <c r="BU9" s="445"/>
      <c r="BV9" s="443">
        <v>-1291</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15.5</v>
      </c>
      <c r="CU9" s="441"/>
      <c r="CV9" s="441"/>
      <c r="CW9" s="441"/>
      <c r="CX9" s="441"/>
      <c r="CY9" s="441"/>
      <c r="CZ9" s="441"/>
      <c r="DA9" s="442"/>
      <c r="DB9" s="440">
        <v>17.3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36975</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331156</v>
      </c>
      <c r="BO10" s="444"/>
      <c r="BP10" s="444"/>
      <c r="BQ10" s="444"/>
      <c r="BR10" s="444"/>
      <c r="BS10" s="444"/>
      <c r="BT10" s="444"/>
      <c r="BU10" s="445"/>
      <c r="BV10" s="443">
        <v>331647</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360318</v>
      </c>
      <c r="BO11" s="444"/>
      <c r="BP11" s="444"/>
      <c r="BQ11" s="444"/>
      <c r="BR11" s="444"/>
      <c r="BS11" s="444"/>
      <c r="BT11" s="444"/>
      <c r="BU11" s="445"/>
      <c r="BV11" s="443">
        <v>609456</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36484</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470000</v>
      </c>
      <c r="BO12" s="444"/>
      <c r="BP12" s="444"/>
      <c r="BQ12" s="444"/>
      <c r="BR12" s="444"/>
      <c r="BS12" s="444"/>
      <c r="BT12" s="444"/>
      <c r="BU12" s="445"/>
      <c r="BV12" s="443">
        <v>430000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35780</v>
      </c>
      <c r="S13" s="528"/>
      <c r="T13" s="528"/>
      <c r="U13" s="528"/>
      <c r="V13" s="529"/>
      <c r="W13" s="459" t="s">
        <v>131</v>
      </c>
      <c r="X13" s="460"/>
      <c r="Y13" s="460"/>
      <c r="Z13" s="460"/>
      <c r="AA13" s="460"/>
      <c r="AB13" s="450"/>
      <c r="AC13" s="494">
        <v>1516</v>
      </c>
      <c r="AD13" s="495"/>
      <c r="AE13" s="495"/>
      <c r="AF13" s="495"/>
      <c r="AG13" s="537"/>
      <c r="AH13" s="494">
        <v>1638</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199245</v>
      </c>
      <c r="BO13" s="444"/>
      <c r="BP13" s="444"/>
      <c r="BQ13" s="444"/>
      <c r="BR13" s="444"/>
      <c r="BS13" s="444"/>
      <c r="BT13" s="444"/>
      <c r="BU13" s="445"/>
      <c r="BV13" s="443">
        <v>509812</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8.6999999999999993</v>
      </c>
      <c r="CU13" s="441"/>
      <c r="CV13" s="441"/>
      <c r="CW13" s="441"/>
      <c r="CX13" s="441"/>
      <c r="CY13" s="441"/>
      <c r="CZ13" s="441"/>
      <c r="DA13" s="442"/>
      <c r="DB13" s="440">
        <v>8.6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36525</v>
      </c>
      <c r="S14" s="528"/>
      <c r="T14" s="528"/>
      <c r="U14" s="528"/>
      <c r="V14" s="529"/>
      <c r="W14" s="433"/>
      <c r="X14" s="434"/>
      <c r="Y14" s="434"/>
      <c r="Z14" s="434"/>
      <c r="AA14" s="434"/>
      <c r="AB14" s="423"/>
      <c r="AC14" s="530">
        <v>9.1</v>
      </c>
      <c r="AD14" s="531"/>
      <c r="AE14" s="531"/>
      <c r="AF14" s="531"/>
      <c r="AG14" s="532"/>
      <c r="AH14" s="530">
        <v>9.6999999999999993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41.4</v>
      </c>
      <c r="CU14" s="542"/>
      <c r="CV14" s="542"/>
      <c r="CW14" s="542"/>
      <c r="CX14" s="542"/>
      <c r="CY14" s="542"/>
      <c r="CZ14" s="542"/>
      <c r="DA14" s="543"/>
      <c r="DB14" s="541">
        <v>31.3</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35948</v>
      </c>
      <c r="S15" s="528"/>
      <c r="T15" s="528"/>
      <c r="U15" s="528"/>
      <c r="V15" s="529"/>
      <c r="W15" s="459" t="s">
        <v>137</v>
      </c>
      <c r="X15" s="460"/>
      <c r="Y15" s="460"/>
      <c r="Z15" s="460"/>
      <c r="AA15" s="460"/>
      <c r="AB15" s="450"/>
      <c r="AC15" s="494">
        <v>4963</v>
      </c>
      <c r="AD15" s="495"/>
      <c r="AE15" s="495"/>
      <c r="AF15" s="495"/>
      <c r="AG15" s="537"/>
      <c r="AH15" s="494">
        <v>5044</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5416966</v>
      </c>
      <c r="BO15" s="407"/>
      <c r="BP15" s="407"/>
      <c r="BQ15" s="407"/>
      <c r="BR15" s="407"/>
      <c r="BS15" s="407"/>
      <c r="BT15" s="407"/>
      <c r="BU15" s="408"/>
      <c r="BV15" s="406">
        <v>5567352</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29.9</v>
      </c>
      <c r="AD16" s="531"/>
      <c r="AE16" s="531"/>
      <c r="AF16" s="531"/>
      <c r="AG16" s="532"/>
      <c r="AH16" s="530">
        <v>29.9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10068365</v>
      </c>
      <c r="BO16" s="444"/>
      <c r="BP16" s="444"/>
      <c r="BQ16" s="444"/>
      <c r="BR16" s="444"/>
      <c r="BS16" s="444"/>
      <c r="BT16" s="444"/>
      <c r="BU16" s="445"/>
      <c r="BV16" s="443">
        <v>9861531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10110</v>
      </c>
      <c r="AD17" s="495"/>
      <c r="AE17" s="495"/>
      <c r="AF17" s="495"/>
      <c r="AG17" s="537"/>
      <c r="AH17" s="494">
        <v>10165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6866864</v>
      </c>
      <c r="BO17" s="444"/>
      <c r="BP17" s="444"/>
      <c r="BQ17" s="444"/>
      <c r="BR17" s="444"/>
      <c r="BS17" s="444"/>
      <c r="BT17" s="444"/>
      <c r="BU17" s="445"/>
      <c r="BV17" s="443">
        <v>7080075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125.46</v>
      </c>
      <c r="M18" s="567"/>
      <c r="N18" s="567"/>
      <c r="O18" s="567"/>
      <c r="P18" s="567"/>
      <c r="Q18" s="567"/>
      <c r="R18" s="568"/>
      <c r="S18" s="568"/>
      <c r="T18" s="568"/>
      <c r="U18" s="568"/>
      <c r="V18" s="569"/>
      <c r="W18" s="461"/>
      <c r="X18" s="462"/>
      <c r="Y18" s="462"/>
      <c r="Z18" s="462"/>
      <c r="AA18" s="462"/>
      <c r="AB18" s="453"/>
      <c r="AC18" s="570">
        <v>60.9</v>
      </c>
      <c r="AD18" s="571"/>
      <c r="AE18" s="571"/>
      <c r="AF18" s="571"/>
      <c r="AG18" s="572"/>
      <c r="AH18" s="570">
        <v>60.3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10279820</v>
      </c>
      <c r="BO18" s="444"/>
      <c r="BP18" s="444"/>
      <c r="BQ18" s="444"/>
      <c r="BR18" s="444"/>
      <c r="BS18" s="444"/>
      <c r="BT18" s="444"/>
      <c r="BU18" s="445"/>
      <c r="BV18" s="443">
        <v>9973608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287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14433845</v>
      </c>
      <c r="BO19" s="444"/>
      <c r="BP19" s="444"/>
      <c r="BQ19" s="444"/>
      <c r="BR19" s="444"/>
      <c r="BS19" s="444"/>
      <c r="BT19" s="444"/>
      <c r="BU19" s="445"/>
      <c r="BV19" s="443">
        <v>14187746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14068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20258263</v>
      </c>
      <c r="BO22" s="407"/>
      <c r="BP22" s="407"/>
      <c r="BQ22" s="407"/>
      <c r="BR22" s="407"/>
      <c r="BS22" s="407"/>
      <c r="BT22" s="407"/>
      <c r="BU22" s="408"/>
      <c r="BV22" s="406">
        <v>19389979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16887450</v>
      </c>
      <c r="BO23" s="444"/>
      <c r="BP23" s="444"/>
      <c r="BQ23" s="444"/>
      <c r="BR23" s="444"/>
      <c r="BS23" s="444"/>
      <c r="BT23" s="444"/>
      <c r="BU23" s="445"/>
      <c r="BV23" s="443">
        <v>15648599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8800</v>
      </c>
      <c r="R24" s="495"/>
      <c r="S24" s="495"/>
      <c r="T24" s="495"/>
      <c r="U24" s="495"/>
      <c r="V24" s="537"/>
      <c r="W24" s="589"/>
      <c r="X24" s="590"/>
      <c r="Y24" s="591"/>
      <c r="Z24" s="493" t="s">
        <v>162</v>
      </c>
      <c r="AA24" s="473"/>
      <c r="AB24" s="473"/>
      <c r="AC24" s="473"/>
      <c r="AD24" s="473"/>
      <c r="AE24" s="473"/>
      <c r="AF24" s="473"/>
      <c r="AG24" s="474"/>
      <c r="AH24" s="494">
        <v>395</v>
      </c>
      <c r="AI24" s="495"/>
      <c r="AJ24" s="495"/>
      <c r="AK24" s="495"/>
      <c r="AL24" s="537"/>
      <c r="AM24" s="494">
        <v>1152215</v>
      </c>
      <c r="AN24" s="495"/>
      <c r="AO24" s="495"/>
      <c r="AP24" s="495"/>
      <c r="AQ24" s="495"/>
      <c r="AR24" s="537"/>
      <c r="AS24" s="494">
        <v>2917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15839830</v>
      </c>
      <c r="BO24" s="444"/>
      <c r="BP24" s="444"/>
      <c r="BQ24" s="444"/>
      <c r="BR24" s="444"/>
      <c r="BS24" s="444"/>
      <c r="BT24" s="444"/>
      <c r="BU24" s="445"/>
      <c r="BV24" s="443">
        <v>14162263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7200</v>
      </c>
      <c r="R25" s="495"/>
      <c r="S25" s="495"/>
      <c r="T25" s="495"/>
      <c r="U25" s="495"/>
      <c r="V25" s="537"/>
      <c r="W25" s="589"/>
      <c r="X25" s="590"/>
      <c r="Y25" s="591"/>
      <c r="Z25" s="493" t="s">
        <v>165</v>
      </c>
      <c r="AA25" s="473"/>
      <c r="AB25" s="473"/>
      <c r="AC25" s="473"/>
      <c r="AD25" s="473"/>
      <c r="AE25" s="473"/>
      <c r="AF25" s="473"/>
      <c r="AG25" s="474"/>
      <c r="AH25" s="494">
        <v>74</v>
      </c>
      <c r="AI25" s="495"/>
      <c r="AJ25" s="495"/>
      <c r="AK25" s="495"/>
      <c r="AL25" s="537"/>
      <c r="AM25" s="494">
        <v>208754</v>
      </c>
      <c r="AN25" s="495"/>
      <c r="AO25" s="495"/>
      <c r="AP25" s="495"/>
      <c r="AQ25" s="495"/>
      <c r="AR25" s="537"/>
      <c r="AS25" s="494">
        <v>2821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1765273</v>
      </c>
      <c r="BO25" s="407"/>
      <c r="BP25" s="407"/>
      <c r="BQ25" s="407"/>
      <c r="BR25" s="407"/>
      <c r="BS25" s="407"/>
      <c r="BT25" s="407"/>
      <c r="BU25" s="408"/>
      <c r="BV25" s="406">
        <v>3076429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6400</v>
      </c>
      <c r="R26" s="495"/>
      <c r="S26" s="495"/>
      <c r="T26" s="495"/>
      <c r="U26" s="495"/>
      <c r="V26" s="537"/>
      <c r="W26" s="589"/>
      <c r="X26" s="590"/>
      <c r="Y26" s="591"/>
      <c r="Z26" s="493" t="s">
        <v>168</v>
      </c>
      <c r="AA26" s="595"/>
      <c r="AB26" s="595"/>
      <c r="AC26" s="595"/>
      <c r="AD26" s="595"/>
      <c r="AE26" s="595"/>
      <c r="AF26" s="595"/>
      <c r="AG26" s="596"/>
      <c r="AH26" s="494">
        <v>4</v>
      </c>
      <c r="AI26" s="495"/>
      <c r="AJ26" s="495"/>
      <c r="AK26" s="495"/>
      <c r="AL26" s="537"/>
      <c r="AM26" s="494">
        <v>11248</v>
      </c>
      <c r="AN26" s="495"/>
      <c r="AO26" s="495"/>
      <c r="AP26" s="495"/>
      <c r="AQ26" s="495"/>
      <c r="AR26" s="537"/>
      <c r="AS26" s="494">
        <v>2812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4500</v>
      </c>
      <c r="R27" s="495"/>
      <c r="S27" s="495"/>
      <c r="T27" s="495"/>
      <c r="U27" s="495"/>
      <c r="V27" s="537"/>
      <c r="W27" s="589"/>
      <c r="X27" s="590"/>
      <c r="Y27" s="591"/>
      <c r="Z27" s="493" t="s">
        <v>171</v>
      </c>
      <c r="AA27" s="473"/>
      <c r="AB27" s="473"/>
      <c r="AC27" s="473"/>
      <c r="AD27" s="473"/>
      <c r="AE27" s="473"/>
      <c r="AF27" s="473"/>
      <c r="AG27" s="474"/>
      <c r="AH27" s="494">
        <v>26</v>
      </c>
      <c r="AI27" s="495"/>
      <c r="AJ27" s="495"/>
      <c r="AK27" s="495"/>
      <c r="AL27" s="537"/>
      <c r="AM27" s="494">
        <v>74484</v>
      </c>
      <c r="AN27" s="495"/>
      <c r="AO27" s="495"/>
      <c r="AP27" s="495"/>
      <c r="AQ27" s="495"/>
      <c r="AR27" s="537"/>
      <c r="AS27" s="494">
        <v>2865</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380000</v>
      </c>
      <c r="BO27" s="563"/>
      <c r="BP27" s="563"/>
      <c r="BQ27" s="563"/>
      <c r="BR27" s="563"/>
      <c r="BS27" s="563"/>
      <c r="BT27" s="563"/>
      <c r="BU27" s="564"/>
      <c r="BV27" s="562">
        <v>380000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3800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3796332</v>
      </c>
      <c r="BO28" s="407"/>
      <c r="BP28" s="407"/>
      <c r="BQ28" s="407"/>
      <c r="BR28" s="407"/>
      <c r="BS28" s="407"/>
      <c r="BT28" s="407"/>
      <c r="BU28" s="408"/>
      <c r="BV28" s="406">
        <v>3935174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16</v>
      </c>
      <c r="M29" s="495"/>
      <c r="N29" s="495"/>
      <c r="O29" s="495"/>
      <c r="P29" s="537"/>
      <c r="Q29" s="494">
        <v>3500</v>
      </c>
      <c r="R29" s="495"/>
      <c r="S29" s="495"/>
      <c r="T29" s="495"/>
      <c r="U29" s="495"/>
      <c r="V29" s="537"/>
      <c r="W29" s="592"/>
      <c r="X29" s="593"/>
      <c r="Y29" s="594"/>
      <c r="Z29" s="493" t="s">
        <v>177</v>
      </c>
      <c r="AA29" s="473"/>
      <c r="AB29" s="473"/>
      <c r="AC29" s="473"/>
      <c r="AD29" s="473"/>
      <c r="AE29" s="473"/>
      <c r="AF29" s="473"/>
      <c r="AG29" s="474"/>
      <c r="AH29" s="494">
        <v>421</v>
      </c>
      <c r="AI29" s="495"/>
      <c r="AJ29" s="495"/>
      <c r="AK29" s="495"/>
      <c r="AL29" s="537"/>
      <c r="AM29" s="494">
        <v>1226699</v>
      </c>
      <c r="AN29" s="495"/>
      <c r="AO29" s="495"/>
      <c r="AP29" s="495"/>
      <c r="AQ29" s="495"/>
      <c r="AR29" s="537"/>
      <c r="AS29" s="494">
        <v>2914</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117542</v>
      </c>
      <c r="BO29" s="444"/>
      <c r="BP29" s="444"/>
      <c r="BQ29" s="444"/>
      <c r="BR29" s="444"/>
      <c r="BS29" s="444"/>
      <c r="BT29" s="444"/>
      <c r="BU29" s="445"/>
      <c r="BV29" s="443">
        <v>265884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5858181</v>
      </c>
      <c r="BO30" s="563"/>
      <c r="BP30" s="563"/>
      <c r="BQ30" s="563"/>
      <c r="BR30" s="563"/>
      <c r="BS30" s="563"/>
      <c r="BT30" s="563"/>
      <c r="BU30" s="564"/>
      <c r="BV30" s="562">
        <v>6024941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瀬戸内市国民健康保険特別会計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瀬戸内市水道事業会計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IF('各会計、関係団体の財政状況及び健全化判断比率'!B35="","",'各会計、関係団体の財政状況及び健全化判断比率'!B35)</f>
        <v>瀬戸内市土地開発事業特別会計</v>
      </c>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岡山県広域水道企業団</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（一社)瀬戸内市緑の村公社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瀬戸内市国民健康保険診療施設裳掛診療所特別会計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IF('各会計、関係団体の財政状況及び健全化判断比率'!B33="","",'各会計、関係団体の財政状況及び健全化判断比率'!B33)</f>
        <v>瀬戸内市病院事業会計</v>
      </c>
      <c r="AP35" s="634"/>
      <c r="AQ35" s="634"/>
      <c r="AR35" s="634"/>
      <c r="AS35" s="634"/>
      <c r="AT35" s="634"/>
      <c r="AU35" s="634"/>
      <c r="AV35" s="634"/>
      <c r="AW35" s="634"/>
      <c r="AX35" s="634"/>
      <c r="AY35" s="634"/>
      <c r="AZ35" s="634"/>
      <c r="BA35" s="634"/>
      <c r="BB35" s="634"/>
      <c r="BC35" s="634"/>
      <c r="BD35" s="181"/>
      <c r="BE35" s="633">
        <f t="shared" ref="BE35:BE43" si="1">IF(BG35="","",BE34+1)</f>
        <v>10</v>
      </c>
      <c r="BF35" s="633"/>
      <c r="BG35" s="634" t="str">
        <f>IF('各会計、関係団体の財政状況及び健全化判断比率'!B36="","",'各会計、関係団体の財政状況及び健全化判断比率'!B36)</f>
        <v>瀬戸内市企業団地造成事業特別会計</v>
      </c>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岡山県後期高齢者医療広域連合一般会計</v>
      </c>
      <c r="BZ35" s="634"/>
      <c r="CA35" s="634"/>
      <c r="CB35" s="634"/>
      <c r="CC35" s="634"/>
      <c r="CD35" s="634"/>
      <c r="CE35" s="634"/>
      <c r="CF35" s="634"/>
      <c r="CG35" s="634"/>
      <c r="CH35" s="634"/>
      <c r="CI35" s="634"/>
      <c r="CJ35" s="634"/>
      <c r="CK35" s="634"/>
      <c r="CL35" s="634"/>
      <c r="CM35" s="634"/>
      <c r="CN35" s="181"/>
      <c r="CO35" s="633">
        <f t="shared" ref="CO35:CO43" si="3">IF(CQ35="","",CO34+1)</f>
        <v>21</v>
      </c>
      <c r="CP35" s="633"/>
      <c r="CQ35" s="634" t="str">
        <f>IF('各会計、関係団体の財政状況及び健全化判断比率'!BS8="","",'各会計、関係団体の財政状況及び健全化判断比率'!BS8)</f>
        <v>(一財)瀬戸内市振興公社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瀬戸内市介護保険特別会計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IF('各会計、関係団体の財政状況及び健全化判断比率'!B34="","",'各会計、関係団体の財政状況及び健全化判断比率'!B34)</f>
        <v>瀬戸内市下水道事業会計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岡山県後期高齢者医療広域連合特別会計</v>
      </c>
      <c r="BZ36" s="634"/>
      <c r="CA36" s="634"/>
      <c r="CB36" s="634"/>
      <c r="CC36" s="634"/>
      <c r="CD36" s="634"/>
      <c r="CE36" s="634"/>
      <c r="CF36" s="634"/>
      <c r="CG36" s="634"/>
      <c r="CH36" s="634"/>
      <c r="CI36" s="634"/>
      <c r="CJ36" s="634"/>
      <c r="CK36" s="634"/>
      <c r="CL36" s="634"/>
      <c r="CM36" s="634"/>
      <c r="CN36" s="181"/>
      <c r="CO36" s="633">
        <f t="shared" si="3"/>
        <v>22</v>
      </c>
      <c r="CP36" s="633"/>
      <c r="CQ36" s="634" t="str">
        <f>IF('各会計、関係団体の財政状況及び健全化判断比率'!BS9="","",'各会計、関係団体の財政状況及び健全化判断比率'!BS9)</f>
        <v>(一財)牛窓町水産協会</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瀬戸内市後期高齢者医療特別会計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岡山県市町村総合事務組合一般会計</v>
      </c>
      <c r="BZ37" s="634"/>
      <c r="CA37" s="634"/>
      <c r="CB37" s="634"/>
      <c r="CC37" s="634"/>
      <c r="CD37" s="634"/>
      <c r="CE37" s="634"/>
      <c r="CF37" s="634"/>
      <c r="CG37" s="634"/>
      <c r="CH37" s="634"/>
      <c r="CI37" s="634"/>
      <c r="CJ37" s="634"/>
      <c r="CK37" s="634"/>
      <c r="CL37" s="634"/>
      <c r="CM37" s="634"/>
      <c r="CN37" s="181"/>
      <c r="CO37" s="633">
        <f t="shared" si="3"/>
        <v>23</v>
      </c>
      <c r="CP37" s="633"/>
      <c r="CQ37" s="634" t="str">
        <f>IF('各会計、関係団体の財政状況及び健全化判断比率'!BS10="","",'各会計、関係団体の財政状況及び健全化判断比率'!BS10)</f>
        <v>(公財)瀬戸内市歴史まちづくり財団</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岡山県市町村総合事務組合貸付金特別会計</v>
      </c>
      <c r="BZ38" s="634"/>
      <c r="CA38" s="634"/>
      <c r="CB38" s="634"/>
      <c r="CC38" s="634"/>
      <c r="CD38" s="634"/>
      <c r="CE38" s="634"/>
      <c r="CF38" s="634"/>
      <c r="CG38" s="634"/>
      <c r="CH38" s="634"/>
      <c r="CI38" s="634"/>
      <c r="CJ38" s="634"/>
      <c r="CK38" s="634"/>
      <c r="CL38" s="634"/>
      <c r="CM38" s="634"/>
      <c r="CN38" s="181"/>
      <c r="CO38" s="633">
        <f t="shared" si="3"/>
        <v>24</v>
      </c>
      <c r="CP38" s="633"/>
      <c r="CQ38" s="634" t="str">
        <f>IF('各会計、関係団体の財政状況及び健全化判断比率'!BS11="","",'各会計、関係団体の財政状況及び健全化判断比率'!BS11)</f>
        <v>(有)曙の里おく</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岡山県市町村総合事務組合拠出金事業特別会計</v>
      </c>
      <c r="BZ39" s="634"/>
      <c r="CA39" s="634"/>
      <c r="CB39" s="634"/>
      <c r="CC39" s="634"/>
      <c r="CD39" s="634"/>
      <c r="CE39" s="634"/>
      <c r="CF39" s="634"/>
      <c r="CG39" s="634"/>
      <c r="CH39" s="634"/>
      <c r="CI39" s="634"/>
      <c r="CJ39" s="634"/>
      <c r="CK39" s="634"/>
      <c r="CL39" s="634"/>
      <c r="CM39" s="634"/>
      <c r="CN39" s="181"/>
      <c r="CO39" s="633">
        <f t="shared" si="3"/>
        <v>25</v>
      </c>
      <c r="CP39" s="633"/>
      <c r="CQ39" s="634" t="str">
        <f>IF('各会計、関係団体の財政状況及び健全化判断比率'!BS12="","",'各会計、関係団体の財政状況及び健全化判断比率'!BS12)</f>
        <v>瀬戸内市民電力（株）</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岡山県市町村税整理組合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18</v>
      </c>
      <c r="BX41" s="633"/>
      <c r="BY41" s="634" t="str">
        <f>IF('各会計、関係団体の財政状況及び健全化判断比率'!B75="","",'各会計、関係団体の財政状況及び健全化判断比率'!B75)</f>
        <v>旭東用排水組合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19</v>
      </c>
      <c r="BX42" s="633"/>
      <c r="BY42" s="634" t="str">
        <f>IF('各会計、関係団体の財政状況及び健全化判断比率'!B76="","",'各会計、関係団体の財政状況及び健全化判断比率'!B76)</f>
        <v>神崎衛生施設組合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OwgJAePQ9Zzj4AlimRtk9hJI388qRyWu9sRMPUvcoWTj1sZlzrfx0+ZbyqdNCyTI5LTDz+uc0KnPjbNWU67y7w==" saltValue="/yhdBExe+o8TniKSPl0OD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7" t="s">
        <v>534</v>
      </c>
      <c r="D34" s="1187"/>
      <c r="E34" s="1188"/>
      <c r="F34" s="32">
        <v>8.76</v>
      </c>
      <c r="G34" s="33">
        <v>9.49</v>
      </c>
      <c r="H34" s="33">
        <v>10.68</v>
      </c>
      <c r="I34" s="33">
        <v>8.34</v>
      </c>
      <c r="J34" s="34">
        <v>8.6300000000000008</v>
      </c>
      <c r="K34" s="22"/>
      <c r="L34" s="22"/>
      <c r="M34" s="22"/>
      <c r="N34" s="22"/>
      <c r="O34" s="22"/>
      <c r="P34" s="22"/>
    </row>
    <row r="35" spans="1:16" ht="39" customHeight="1" x14ac:dyDescent="0.15">
      <c r="A35" s="22"/>
      <c r="B35" s="35"/>
      <c r="C35" s="1181" t="s">
        <v>535</v>
      </c>
      <c r="D35" s="1182"/>
      <c r="E35" s="1183"/>
      <c r="F35" s="36">
        <v>8.9600000000000009</v>
      </c>
      <c r="G35" s="37">
        <v>7.75</v>
      </c>
      <c r="H35" s="37">
        <v>7.46</v>
      </c>
      <c r="I35" s="37">
        <v>7.14</v>
      </c>
      <c r="J35" s="38">
        <v>7.56</v>
      </c>
      <c r="K35" s="22"/>
      <c r="L35" s="22"/>
      <c r="M35" s="22"/>
      <c r="N35" s="22"/>
      <c r="O35" s="22"/>
      <c r="P35" s="22"/>
    </row>
    <row r="36" spans="1:16" ht="39" customHeight="1" x14ac:dyDescent="0.15">
      <c r="A36" s="22"/>
      <c r="B36" s="35"/>
      <c r="C36" s="1181" t="s">
        <v>536</v>
      </c>
      <c r="D36" s="1182"/>
      <c r="E36" s="1183"/>
      <c r="F36" s="36">
        <v>6.19</v>
      </c>
      <c r="G36" s="37">
        <v>7.9</v>
      </c>
      <c r="H36" s="37">
        <v>5.4</v>
      </c>
      <c r="I36" s="37">
        <v>5.56</v>
      </c>
      <c r="J36" s="38">
        <v>5.41</v>
      </c>
      <c r="K36" s="22"/>
      <c r="L36" s="22"/>
      <c r="M36" s="22"/>
      <c r="N36" s="22"/>
      <c r="O36" s="22"/>
      <c r="P36" s="22"/>
    </row>
    <row r="37" spans="1:16" ht="39" customHeight="1" x14ac:dyDescent="0.15">
      <c r="A37" s="22"/>
      <c r="B37" s="35"/>
      <c r="C37" s="1181" t="s">
        <v>537</v>
      </c>
      <c r="D37" s="1182"/>
      <c r="E37" s="1183"/>
      <c r="F37" s="36">
        <v>3.44</v>
      </c>
      <c r="G37" s="37">
        <v>3.62</v>
      </c>
      <c r="H37" s="37">
        <v>4.57</v>
      </c>
      <c r="I37" s="37">
        <v>4.25</v>
      </c>
      <c r="J37" s="38">
        <v>3.42</v>
      </c>
      <c r="K37" s="22"/>
      <c r="L37" s="22"/>
      <c r="M37" s="22"/>
      <c r="N37" s="22"/>
      <c r="O37" s="22"/>
      <c r="P37" s="22"/>
    </row>
    <row r="38" spans="1:16" ht="39" customHeight="1" x14ac:dyDescent="0.15">
      <c r="A38" s="22"/>
      <c r="B38" s="35"/>
      <c r="C38" s="1181" t="s">
        <v>538</v>
      </c>
      <c r="D38" s="1182"/>
      <c r="E38" s="1183"/>
      <c r="F38" s="36">
        <v>0.61</v>
      </c>
      <c r="G38" s="37">
        <v>1.17</v>
      </c>
      <c r="H38" s="37">
        <v>1.44</v>
      </c>
      <c r="I38" s="37">
        <v>2.14</v>
      </c>
      <c r="J38" s="38">
        <v>1.61</v>
      </c>
      <c r="K38" s="22"/>
      <c r="L38" s="22"/>
      <c r="M38" s="22"/>
      <c r="N38" s="22"/>
      <c r="O38" s="22"/>
      <c r="P38" s="22"/>
    </row>
    <row r="39" spans="1:16" ht="39" customHeight="1" x14ac:dyDescent="0.15">
      <c r="A39" s="22"/>
      <c r="B39" s="35"/>
      <c r="C39" s="1181" t="s">
        <v>539</v>
      </c>
      <c r="D39" s="1182"/>
      <c r="E39" s="1183"/>
      <c r="F39" s="36">
        <v>0.19</v>
      </c>
      <c r="G39" s="37">
        <v>0.26</v>
      </c>
      <c r="H39" s="37">
        <v>0.26</v>
      </c>
      <c r="I39" s="37">
        <v>0.39</v>
      </c>
      <c r="J39" s="38">
        <v>0.39</v>
      </c>
      <c r="K39" s="22"/>
      <c r="L39" s="22"/>
      <c r="M39" s="22"/>
      <c r="N39" s="22"/>
      <c r="O39" s="22"/>
      <c r="P39" s="22"/>
    </row>
    <row r="40" spans="1:16" ht="39" customHeight="1" x14ac:dyDescent="0.15">
      <c r="A40" s="22"/>
      <c r="B40" s="35"/>
      <c r="C40" s="1181" t="s">
        <v>540</v>
      </c>
      <c r="D40" s="1182"/>
      <c r="E40" s="1183"/>
      <c r="F40" s="36">
        <v>0</v>
      </c>
      <c r="G40" s="37">
        <v>0</v>
      </c>
      <c r="H40" s="37">
        <v>0</v>
      </c>
      <c r="I40" s="37">
        <v>0</v>
      </c>
      <c r="J40" s="38">
        <v>0.12</v>
      </c>
      <c r="K40" s="22"/>
      <c r="L40" s="22"/>
      <c r="M40" s="22"/>
      <c r="N40" s="22"/>
      <c r="O40" s="22"/>
      <c r="P40" s="22"/>
    </row>
    <row r="41" spans="1:16" ht="39" customHeight="1" x14ac:dyDescent="0.15">
      <c r="A41" s="22"/>
      <c r="B41" s="35"/>
      <c r="C41" s="1181" t="s">
        <v>541</v>
      </c>
      <c r="D41" s="1182"/>
      <c r="E41" s="1183"/>
      <c r="F41" s="36">
        <v>0</v>
      </c>
      <c r="G41" s="37">
        <v>0</v>
      </c>
      <c r="H41" s="37">
        <v>0.01</v>
      </c>
      <c r="I41" s="37">
        <v>0</v>
      </c>
      <c r="J41" s="38">
        <v>0</v>
      </c>
      <c r="K41" s="22"/>
      <c r="L41" s="22"/>
      <c r="M41" s="22"/>
      <c r="N41" s="22"/>
      <c r="O41" s="22"/>
      <c r="P41" s="22"/>
    </row>
    <row r="42" spans="1:16" ht="39" customHeight="1" x14ac:dyDescent="0.15">
      <c r="A42" s="22"/>
      <c r="B42" s="39"/>
      <c r="C42" s="1181" t="s">
        <v>542</v>
      </c>
      <c r="D42" s="1182"/>
      <c r="E42" s="1183"/>
      <c r="F42" s="36" t="s">
        <v>491</v>
      </c>
      <c r="G42" s="37" t="s">
        <v>491</v>
      </c>
      <c r="H42" s="37" t="s">
        <v>491</v>
      </c>
      <c r="I42" s="37" t="s">
        <v>491</v>
      </c>
      <c r="J42" s="38" t="s">
        <v>491</v>
      </c>
      <c r="K42" s="22"/>
      <c r="L42" s="22"/>
      <c r="M42" s="22"/>
      <c r="N42" s="22"/>
      <c r="O42" s="22"/>
      <c r="P42" s="22"/>
    </row>
    <row r="43" spans="1:16" ht="39" customHeight="1" thickBot="1" x14ac:dyDescent="0.2">
      <c r="A43" s="22"/>
      <c r="B43" s="40"/>
      <c r="C43" s="1184" t="s">
        <v>543</v>
      </c>
      <c r="D43" s="1185"/>
      <c r="E43" s="1186"/>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BR8Ws7hhbHAEVrli9jGxCBZMriegElJAp6//BYWQMfLtQeT6Z7Z2SP3zC3C0dtG/730duNm6Jui2cQwAJu5NQ==" saltValue="3ohGml/NnMWhrFCyYv4n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1749</v>
      </c>
      <c r="L45" s="60">
        <v>1812</v>
      </c>
      <c r="M45" s="60">
        <v>1830</v>
      </c>
      <c r="N45" s="60">
        <v>1847</v>
      </c>
      <c r="O45" s="61">
        <v>1885</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491</v>
      </c>
      <c r="L46" s="64" t="s">
        <v>491</v>
      </c>
      <c r="M46" s="64" t="s">
        <v>491</v>
      </c>
      <c r="N46" s="64" t="s">
        <v>491</v>
      </c>
      <c r="O46" s="65" t="s">
        <v>491</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491</v>
      </c>
      <c r="L47" s="64" t="s">
        <v>491</v>
      </c>
      <c r="M47" s="64" t="s">
        <v>491</v>
      </c>
      <c r="N47" s="64" t="s">
        <v>491</v>
      </c>
      <c r="O47" s="65" t="s">
        <v>491</v>
      </c>
      <c r="P47" s="48"/>
      <c r="Q47" s="48"/>
      <c r="R47" s="48"/>
      <c r="S47" s="48"/>
      <c r="T47" s="48"/>
      <c r="U47" s="48"/>
    </row>
    <row r="48" spans="1:21" ht="30.75" customHeight="1" x14ac:dyDescent="0.15">
      <c r="A48" s="48"/>
      <c r="B48" s="1191"/>
      <c r="C48" s="1192"/>
      <c r="D48" s="62"/>
      <c r="E48" s="1197" t="s">
        <v>13</v>
      </c>
      <c r="F48" s="1197"/>
      <c r="G48" s="1197"/>
      <c r="H48" s="1197"/>
      <c r="I48" s="1197"/>
      <c r="J48" s="1198"/>
      <c r="K48" s="63">
        <v>753</v>
      </c>
      <c r="L48" s="64">
        <v>753</v>
      </c>
      <c r="M48" s="64">
        <v>734</v>
      </c>
      <c r="N48" s="64">
        <v>733</v>
      </c>
      <c r="O48" s="65">
        <v>712</v>
      </c>
      <c r="P48" s="48"/>
      <c r="Q48" s="48"/>
      <c r="R48" s="48"/>
      <c r="S48" s="48"/>
      <c r="T48" s="48"/>
      <c r="U48" s="48"/>
    </row>
    <row r="49" spans="1:21" ht="30.75" customHeight="1" x14ac:dyDescent="0.15">
      <c r="A49" s="48"/>
      <c r="B49" s="1191"/>
      <c r="C49" s="1192"/>
      <c r="D49" s="62"/>
      <c r="E49" s="1197" t="s">
        <v>14</v>
      </c>
      <c r="F49" s="1197"/>
      <c r="G49" s="1197"/>
      <c r="H49" s="1197"/>
      <c r="I49" s="1197"/>
      <c r="J49" s="1198"/>
      <c r="K49" s="63">
        <v>2</v>
      </c>
      <c r="L49" s="64">
        <v>2</v>
      </c>
      <c r="M49" s="64">
        <v>2</v>
      </c>
      <c r="N49" s="64">
        <v>2</v>
      </c>
      <c r="O49" s="65">
        <v>2</v>
      </c>
      <c r="P49" s="48"/>
      <c r="Q49" s="48"/>
      <c r="R49" s="48"/>
      <c r="S49" s="48"/>
      <c r="T49" s="48"/>
      <c r="U49" s="48"/>
    </row>
    <row r="50" spans="1:21" ht="30.75" customHeight="1" x14ac:dyDescent="0.15">
      <c r="A50" s="48"/>
      <c r="B50" s="1191"/>
      <c r="C50" s="1192"/>
      <c r="D50" s="62"/>
      <c r="E50" s="1197" t="s">
        <v>15</v>
      </c>
      <c r="F50" s="1197"/>
      <c r="G50" s="1197"/>
      <c r="H50" s="1197"/>
      <c r="I50" s="1197"/>
      <c r="J50" s="1198"/>
      <c r="K50" s="63">
        <v>19</v>
      </c>
      <c r="L50" s="64">
        <v>15</v>
      </c>
      <c r="M50" s="64">
        <v>13</v>
      </c>
      <c r="N50" s="64">
        <v>6</v>
      </c>
      <c r="O50" s="65">
        <v>3</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491</v>
      </c>
      <c r="L51" s="64" t="s">
        <v>491</v>
      </c>
      <c r="M51" s="64" t="s">
        <v>491</v>
      </c>
      <c r="N51" s="64" t="s">
        <v>491</v>
      </c>
      <c r="O51" s="65" t="s">
        <v>491</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1717</v>
      </c>
      <c r="L52" s="64">
        <v>1715</v>
      </c>
      <c r="M52" s="64">
        <v>1743</v>
      </c>
      <c r="N52" s="64">
        <v>1731</v>
      </c>
      <c r="O52" s="65">
        <v>1690</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806</v>
      </c>
      <c r="L53" s="69">
        <v>867</v>
      </c>
      <c r="M53" s="69">
        <v>836</v>
      </c>
      <c r="N53" s="69">
        <v>857</v>
      </c>
      <c r="O53" s="70">
        <v>912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205" t="s">
        <v>24</v>
      </c>
      <c r="C58" s="1206"/>
      <c r="D58" s="1211" t="s">
        <v>25</v>
      </c>
      <c r="E58" s="1212"/>
      <c r="F58" s="1212"/>
      <c r="G58" s="1212"/>
      <c r="H58" s="1212"/>
      <c r="I58" s="1212"/>
      <c r="J58" s="1213"/>
      <c r="K58" s="83" t="s">
        <v>556</v>
      </c>
      <c r="L58" s="84" t="s">
        <v>556</v>
      </c>
      <c r="M58" s="84" t="s">
        <v>556</v>
      </c>
      <c r="N58" s="84" t="s">
        <v>556</v>
      </c>
      <c r="O58" s="85" t="s">
        <v>556</v>
      </c>
    </row>
    <row r="59" spans="1:21" ht="31.5" customHeight="1" x14ac:dyDescent="0.15">
      <c r="B59" s="1207"/>
      <c r="C59" s="1208"/>
      <c r="D59" s="1214" t="s">
        <v>26</v>
      </c>
      <c r="E59" s="1215"/>
      <c r="F59" s="1215"/>
      <c r="G59" s="1215"/>
      <c r="H59" s="1215"/>
      <c r="I59" s="1215"/>
      <c r="J59" s="1216"/>
      <c r="K59" s="86" t="s">
        <v>556</v>
      </c>
      <c r="L59" s="87" t="s">
        <v>556</v>
      </c>
      <c r="M59" s="87" t="s">
        <v>556</v>
      </c>
      <c r="N59" s="87" t="s">
        <v>556</v>
      </c>
      <c r="O59" s="88" t="s">
        <v>556</v>
      </c>
    </row>
    <row r="60" spans="1:21" ht="31.5" customHeight="1" thickBot="1" x14ac:dyDescent="0.2">
      <c r="B60" s="1209"/>
      <c r="C60" s="1210"/>
      <c r="D60" s="1217" t="s">
        <v>27</v>
      </c>
      <c r="E60" s="1218"/>
      <c r="F60" s="1218"/>
      <c r="G60" s="1218"/>
      <c r="H60" s="1218"/>
      <c r="I60" s="1218"/>
      <c r="J60" s="1219"/>
      <c r="K60" s="89" t="s">
        <v>556</v>
      </c>
      <c r="L60" s="90" t="s">
        <v>556</v>
      </c>
      <c r="M60" s="90" t="s">
        <v>556</v>
      </c>
      <c r="N60" s="90" t="s">
        <v>556</v>
      </c>
      <c r="O60" s="91" t="s">
        <v>556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wohuonKBZC2FdSW5MCCHWxB5bjBONc6tqIZnyrnWTBK3RRhbVvrSJAkqPvWx7dflSeY931mgeO91iFROvPdhg==" saltValue="3bWyTcCGoLmsfyjxWhc4e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20" t="s">
        <v>30</v>
      </c>
      <c r="C41" s="1221"/>
      <c r="D41" s="105"/>
      <c r="E41" s="1226" t="s">
        <v>31</v>
      </c>
      <c r="F41" s="1226"/>
      <c r="G41" s="1226"/>
      <c r="H41" s="1227"/>
      <c r="I41" s="355">
        <v>17130</v>
      </c>
      <c r="J41" s="356">
        <v>17279</v>
      </c>
      <c r="K41" s="356">
        <v>18244</v>
      </c>
      <c r="L41" s="356">
        <v>19390</v>
      </c>
      <c r="M41" s="357">
        <v>20258</v>
      </c>
    </row>
    <row r="42" spans="2:13" ht="27.75" customHeight="1" x14ac:dyDescent="0.15">
      <c r="B42" s="1222"/>
      <c r="C42" s="1223"/>
      <c r="D42" s="106"/>
      <c r="E42" s="1228" t="s">
        <v>32</v>
      </c>
      <c r="F42" s="1228"/>
      <c r="G42" s="1228"/>
      <c r="H42" s="1229"/>
      <c r="I42" s="358">
        <v>81</v>
      </c>
      <c r="J42" s="359">
        <v>55</v>
      </c>
      <c r="K42" s="359">
        <v>30</v>
      </c>
      <c r="L42" s="359">
        <v>18</v>
      </c>
      <c r="M42" s="360">
        <v>11</v>
      </c>
    </row>
    <row r="43" spans="2:13" ht="27.75" customHeight="1" x14ac:dyDescent="0.15">
      <c r="B43" s="1222"/>
      <c r="C43" s="1223"/>
      <c r="D43" s="106"/>
      <c r="E43" s="1228" t="s">
        <v>33</v>
      </c>
      <c r="F43" s="1228"/>
      <c r="G43" s="1228"/>
      <c r="H43" s="1229"/>
      <c r="I43" s="358">
        <v>15490</v>
      </c>
      <c r="J43" s="359">
        <v>15519</v>
      </c>
      <c r="K43" s="359">
        <v>14958</v>
      </c>
      <c r="L43" s="359">
        <v>14777</v>
      </c>
      <c r="M43" s="360">
        <v>15022</v>
      </c>
    </row>
    <row r="44" spans="2:13" ht="27.75" customHeight="1" x14ac:dyDescent="0.15">
      <c r="B44" s="1222"/>
      <c r="C44" s="1223"/>
      <c r="D44" s="106"/>
      <c r="E44" s="1228" t="s">
        <v>34</v>
      </c>
      <c r="F44" s="1228"/>
      <c r="G44" s="1228"/>
      <c r="H44" s="1229"/>
      <c r="I44" s="358" t="s">
        <v>491</v>
      </c>
      <c r="J44" s="359" t="s">
        <v>491</v>
      </c>
      <c r="K44" s="359" t="s">
        <v>491</v>
      </c>
      <c r="L44" s="359" t="s">
        <v>491</v>
      </c>
      <c r="M44" s="360" t="s">
        <v>491</v>
      </c>
    </row>
    <row r="45" spans="2:13" ht="27.75" customHeight="1" x14ac:dyDescent="0.15">
      <c r="B45" s="1222"/>
      <c r="C45" s="1223"/>
      <c r="D45" s="106"/>
      <c r="E45" s="1228" t="s">
        <v>35</v>
      </c>
      <c r="F45" s="1228"/>
      <c r="G45" s="1228"/>
      <c r="H45" s="1229"/>
      <c r="I45" s="358">
        <v>1388</v>
      </c>
      <c r="J45" s="359">
        <v>1393</v>
      </c>
      <c r="K45" s="359">
        <v>1163</v>
      </c>
      <c r="L45" s="359">
        <v>1155</v>
      </c>
      <c r="M45" s="360">
        <v>1291</v>
      </c>
    </row>
    <row r="46" spans="2:13" ht="27.75" customHeight="1" x14ac:dyDescent="0.15">
      <c r="B46" s="1222"/>
      <c r="C46" s="1223"/>
      <c r="D46" s="107"/>
      <c r="E46" s="1228" t="s">
        <v>36</v>
      </c>
      <c r="F46" s="1228"/>
      <c r="G46" s="1228"/>
      <c r="H46" s="1229"/>
      <c r="I46" s="358" t="s">
        <v>491</v>
      </c>
      <c r="J46" s="359" t="s">
        <v>491</v>
      </c>
      <c r="K46" s="359" t="s">
        <v>491</v>
      </c>
      <c r="L46" s="359" t="s">
        <v>491</v>
      </c>
      <c r="M46" s="360" t="s">
        <v>491</v>
      </c>
    </row>
    <row r="47" spans="2:13" ht="27.75" customHeight="1" x14ac:dyDescent="0.15">
      <c r="B47" s="1222"/>
      <c r="C47" s="1223"/>
      <c r="D47" s="108"/>
      <c r="E47" s="1230" t="s">
        <v>37</v>
      </c>
      <c r="F47" s="1231"/>
      <c r="G47" s="1231"/>
      <c r="H47" s="1232"/>
      <c r="I47" s="358" t="s">
        <v>491</v>
      </c>
      <c r="J47" s="359" t="s">
        <v>491</v>
      </c>
      <c r="K47" s="359" t="s">
        <v>491</v>
      </c>
      <c r="L47" s="359" t="s">
        <v>491</v>
      </c>
      <c r="M47" s="360" t="s">
        <v>491</v>
      </c>
    </row>
    <row r="48" spans="2:13" ht="27.75" customHeight="1" x14ac:dyDescent="0.15">
      <c r="B48" s="1222"/>
      <c r="C48" s="1223"/>
      <c r="D48" s="106"/>
      <c r="E48" s="1228" t="s">
        <v>38</v>
      </c>
      <c r="F48" s="1228"/>
      <c r="G48" s="1228"/>
      <c r="H48" s="1229"/>
      <c r="I48" s="358" t="s">
        <v>491</v>
      </c>
      <c r="J48" s="359" t="s">
        <v>491</v>
      </c>
      <c r="K48" s="359" t="s">
        <v>491</v>
      </c>
      <c r="L48" s="359" t="s">
        <v>491</v>
      </c>
      <c r="M48" s="360" t="s">
        <v>491</v>
      </c>
    </row>
    <row r="49" spans="2:13" ht="27.75" customHeight="1" x14ac:dyDescent="0.15">
      <c r="B49" s="1224"/>
      <c r="C49" s="1225"/>
      <c r="D49" s="106"/>
      <c r="E49" s="1228" t="s">
        <v>39</v>
      </c>
      <c r="F49" s="1228"/>
      <c r="G49" s="1228"/>
      <c r="H49" s="1229"/>
      <c r="I49" s="358" t="s">
        <v>491</v>
      </c>
      <c r="J49" s="359" t="s">
        <v>491</v>
      </c>
      <c r="K49" s="359" t="s">
        <v>491</v>
      </c>
      <c r="L49" s="359" t="s">
        <v>491</v>
      </c>
      <c r="M49" s="360" t="s">
        <v>491</v>
      </c>
    </row>
    <row r="50" spans="2:13" ht="27.75" customHeight="1" x14ac:dyDescent="0.15">
      <c r="B50" s="1233" t="s">
        <v>40</v>
      </c>
      <c r="C50" s="1234"/>
      <c r="D50" s="109"/>
      <c r="E50" s="1228" t="s">
        <v>41</v>
      </c>
      <c r="F50" s="1228"/>
      <c r="G50" s="1228"/>
      <c r="H50" s="1229"/>
      <c r="I50" s="358">
        <v>10200</v>
      </c>
      <c r="J50" s="359">
        <v>9448</v>
      </c>
      <c r="K50" s="359">
        <v>10410</v>
      </c>
      <c r="L50" s="359">
        <v>9441</v>
      </c>
      <c r="M50" s="360">
        <v>9032</v>
      </c>
    </row>
    <row r="51" spans="2:13" ht="27.75" customHeight="1" x14ac:dyDescent="0.15">
      <c r="B51" s="1222"/>
      <c r="C51" s="1223"/>
      <c r="D51" s="106"/>
      <c r="E51" s="1228" t="s">
        <v>42</v>
      </c>
      <c r="F51" s="1228"/>
      <c r="G51" s="1228"/>
      <c r="H51" s="1229"/>
      <c r="I51" s="358">
        <v>316</v>
      </c>
      <c r="J51" s="359">
        <v>74</v>
      </c>
      <c r="K51" s="359">
        <v>55</v>
      </c>
      <c r="L51" s="359">
        <v>42</v>
      </c>
      <c r="M51" s="360">
        <v>31</v>
      </c>
    </row>
    <row r="52" spans="2:13" ht="27.75" customHeight="1" x14ac:dyDescent="0.15">
      <c r="B52" s="1224"/>
      <c r="C52" s="1225"/>
      <c r="D52" s="106"/>
      <c r="E52" s="1228" t="s">
        <v>43</v>
      </c>
      <c r="F52" s="1228"/>
      <c r="G52" s="1228"/>
      <c r="H52" s="1229"/>
      <c r="I52" s="358">
        <v>19838</v>
      </c>
      <c r="J52" s="359">
        <v>21228</v>
      </c>
      <c r="K52" s="359">
        <v>22053</v>
      </c>
      <c r="L52" s="359">
        <v>22768</v>
      </c>
      <c r="M52" s="360">
        <v>23450</v>
      </c>
    </row>
    <row r="53" spans="2:13" ht="27.75" customHeight="1" thickBot="1" x14ac:dyDescent="0.2">
      <c r="B53" s="1235" t="s">
        <v>19</v>
      </c>
      <c r="C53" s="1236"/>
      <c r="D53" s="110"/>
      <c r="E53" s="1237" t="s">
        <v>44</v>
      </c>
      <c r="F53" s="1237"/>
      <c r="G53" s="1237"/>
      <c r="H53" s="1238"/>
      <c r="I53" s="361">
        <v>3736</v>
      </c>
      <c r="J53" s="362">
        <v>3495</v>
      </c>
      <c r="K53" s="362">
        <v>1878</v>
      </c>
      <c r="L53" s="362">
        <v>3090</v>
      </c>
      <c r="M53" s="363">
        <v>4068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ee3pQG+nz619gz+/cq0Ex9zgi/NJ0YVynDxgOaepmJkZbRZF5XNhY1Dqh9Wf62ICTAGGKVDWj86sx+RPsbefw==" saltValue="yZKWvkvfggGbCA2Yjmkt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47" t="s">
        <v>46</v>
      </c>
      <c r="D55" s="1247"/>
      <c r="E55" s="1248"/>
      <c r="F55" s="122">
        <v>4034</v>
      </c>
      <c r="G55" s="122">
        <v>3935</v>
      </c>
      <c r="H55" s="123">
        <v>3796</v>
      </c>
    </row>
    <row r="56" spans="2:8" ht="52.5" customHeight="1" x14ac:dyDescent="0.15">
      <c r="B56" s="124"/>
      <c r="C56" s="1249" t="s">
        <v>47</v>
      </c>
      <c r="D56" s="1249"/>
      <c r="E56" s="1250"/>
      <c r="F56" s="125">
        <v>744</v>
      </c>
      <c r="G56" s="125">
        <v>266</v>
      </c>
      <c r="H56" s="126">
        <v>118</v>
      </c>
    </row>
    <row r="57" spans="2:8" ht="53.25" customHeight="1" x14ac:dyDescent="0.15">
      <c r="B57" s="124"/>
      <c r="C57" s="1251" t="s">
        <v>48</v>
      </c>
      <c r="D57" s="1251"/>
      <c r="E57" s="1252"/>
      <c r="F57" s="127">
        <v>6421</v>
      </c>
      <c r="G57" s="127">
        <v>6025</v>
      </c>
      <c r="H57" s="128">
        <v>5858</v>
      </c>
    </row>
    <row r="58" spans="2:8" ht="45.75" customHeight="1" x14ac:dyDescent="0.15">
      <c r="B58" s="129"/>
      <c r="C58" s="1239" t="s">
        <v>557</v>
      </c>
      <c r="D58" s="1240"/>
      <c r="E58" s="1241"/>
      <c r="F58" s="130">
        <v>1837</v>
      </c>
      <c r="G58" s="130">
        <v>1800</v>
      </c>
      <c r="H58" s="131">
        <v>1726</v>
      </c>
    </row>
    <row r="59" spans="2:8" ht="45.75" customHeight="1" x14ac:dyDescent="0.15">
      <c r="B59" s="129"/>
      <c r="C59" s="1239" t="s">
        <v>558</v>
      </c>
      <c r="D59" s="1240"/>
      <c r="E59" s="1241"/>
      <c r="F59" s="130">
        <v>1195</v>
      </c>
      <c r="G59" s="130">
        <v>1235</v>
      </c>
      <c r="H59" s="131">
        <v>1428</v>
      </c>
    </row>
    <row r="60" spans="2:8" ht="45.75" customHeight="1" x14ac:dyDescent="0.15">
      <c r="B60" s="129"/>
      <c r="C60" s="1239" t="s">
        <v>559</v>
      </c>
      <c r="D60" s="1240"/>
      <c r="E60" s="1241"/>
      <c r="F60" s="130">
        <v>1951</v>
      </c>
      <c r="G60" s="130">
        <v>1638</v>
      </c>
      <c r="H60" s="131">
        <v>1336</v>
      </c>
    </row>
    <row r="61" spans="2:8" ht="45.75" customHeight="1" x14ac:dyDescent="0.15">
      <c r="B61" s="129"/>
      <c r="C61" s="1239" t="s">
        <v>560</v>
      </c>
      <c r="D61" s="1240"/>
      <c r="E61" s="1241"/>
      <c r="F61" s="130">
        <v>685</v>
      </c>
      <c r="G61" s="130">
        <v>677</v>
      </c>
      <c r="H61" s="131">
        <v>714</v>
      </c>
    </row>
    <row r="62" spans="2:8" ht="45.75" customHeight="1" thickBot="1" x14ac:dyDescent="0.2">
      <c r="B62" s="132"/>
      <c r="C62" s="1242" t="s">
        <v>561</v>
      </c>
      <c r="D62" s="1243"/>
      <c r="E62" s="1244"/>
      <c r="F62" s="133">
        <v>604</v>
      </c>
      <c r="G62" s="133">
        <v>508</v>
      </c>
      <c r="H62" s="134">
        <v>496</v>
      </c>
    </row>
    <row r="63" spans="2:8" ht="52.5" customHeight="1" thickBot="1" x14ac:dyDescent="0.2">
      <c r="B63" s="135"/>
      <c r="C63" s="1245" t="s">
        <v>49</v>
      </c>
      <c r="D63" s="1245"/>
      <c r="E63" s="1246"/>
      <c r="F63" s="136">
        <v>11199</v>
      </c>
      <c r="G63" s="136">
        <v>10226</v>
      </c>
      <c r="H63" s="137">
        <v>9772</v>
      </c>
    </row>
    <row r="64" spans="2:8" x14ac:dyDescent="0.15"/>
  </sheetData>
  <sheetProtection algorithmName="SHA-512" hashValue="JLRYSvsIBZ5LjmGTBNUHUh3R3Q4I1RhEB84b/9hs8iu0D497N+EC7ch6r+vsO9kPzpCpGVD7jQRxEei83yr8Jw==" saltValue="wWzlD8wBz8C6Sy65UDDg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54130-8C75-4BDE-9F96-B7766A781F6B}">
  <sheetPr codeName="Sheet10">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582</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575</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529</v>
      </c>
      <c r="BQ50" s="1259"/>
      <c r="BR50" s="1259"/>
      <c r="BS50" s="1259"/>
      <c r="BT50" s="1259"/>
      <c r="BU50" s="1259"/>
      <c r="BV50" s="1259"/>
      <c r="BW50" s="1259"/>
      <c r="BX50" s="1259" t="s">
        <v>530</v>
      </c>
      <c r="BY50" s="1259"/>
      <c r="BZ50" s="1259"/>
      <c r="CA50" s="1259"/>
      <c r="CB50" s="1259"/>
      <c r="CC50" s="1259"/>
      <c r="CD50" s="1259"/>
      <c r="CE50" s="1259"/>
      <c r="CF50" s="1259" t="s">
        <v>531</v>
      </c>
      <c r="CG50" s="1259"/>
      <c r="CH50" s="1259"/>
      <c r="CI50" s="1259"/>
      <c r="CJ50" s="1259"/>
      <c r="CK50" s="1259"/>
      <c r="CL50" s="1259"/>
      <c r="CM50" s="1259"/>
      <c r="CN50" s="1259" t="s">
        <v>532</v>
      </c>
      <c r="CO50" s="1259"/>
      <c r="CP50" s="1259"/>
      <c r="CQ50" s="1259"/>
      <c r="CR50" s="1259"/>
      <c r="CS50" s="1259"/>
      <c r="CT50" s="1259"/>
      <c r="CU50" s="1259"/>
      <c r="CV50" s="1259" t="s">
        <v>533</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576</v>
      </c>
      <c r="AO51" s="1258"/>
      <c r="AP51" s="1258"/>
      <c r="AQ51" s="1258"/>
      <c r="AR51" s="1258"/>
      <c r="AS51" s="1258"/>
      <c r="AT51" s="1258"/>
      <c r="AU51" s="1258"/>
      <c r="AV51" s="1258"/>
      <c r="AW51" s="1258"/>
      <c r="AX51" s="1258"/>
      <c r="AY51" s="1258"/>
      <c r="AZ51" s="1258"/>
      <c r="BA51" s="1258"/>
      <c r="BB51" s="1258" t="s">
        <v>577</v>
      </c>
      <c r="BC51" s="1258"/>
      <c r="BD51" s="1258"/>
      <c r="BE51" s="1258"/>
      <c r="BF51" s="1258"/>
      <c r="BG51" s="1258"/>
      <c r="BH51" s="1258"/>
      <c r="BI51" s="1258"/>
      <c r="BJ51" s="1258"/>
      <c r="BK51" s="1258"/>
      <c r="BL51" s="1258"/>
      <c r="BM51" s="1258"/>
      <c r="BN51" s="1258"/>
      <c r="BO51" s="1258"/>
      <c r="BP51" s="1255">
        <v>40.700000000000003</v>
      </c>
      <c r="BQ51" s="1255"/>
      <c r="BR51" s="1255"/>
      <c r="BS51" s="1255"/>
      <c r="BT51" s="1255"/>
      <c r="BU51" s="1255"/>
      <c r="BV51" s="1255"/>
      <c r="BW51" s="1255"/>
      <c r="BX51" s="1255">
        <v>36.200000000000003</v>
      </c>
      <c r="BY51" s="1255"/>
      <c r="BZ51" s="1255"/>
      <c r="CA51" s="1255"/>
      <c r="CB51" s="1255"/>
      <c r="CC51" s="1255"/>
      <c r="CD51" s="1255"/>
      <c r="CE51" s="1255"/>
      <c r="CF51" s="1255">
        <v>18.3</v>
      </c>
      <c r="CG51" s="1255"/>
      <c r="CH51" s="1255"/>
      <c r="CI51" s="1255"/>
      <c r="CJ51" s="1255"/>
      <c r="CK51" s="1255"/>
      <c r="CL51" s="1255"/>
      <c r="CM51" s="1255"/>
      <c r="CN51" s="1255">
        <v>31.3</v>
      </c>
      <c r="CO51" s="1255"/>
      <c r="CP51" s="1255"/>
      <c r="CQ51" s="1255"/>
      <c r="CR51" s="1255"/>
      <c r="CS51" s="1255"/>
      <c r="CT51" s="1255"/>
      <c r="CU51" s="1255"/>
      <c r="CV51" s="1255">
        <v>41.4</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578</v>
      </c>
      <c r="BC53" s="1258"/>
      <c r="BD53" s="1258"/>
      <c r="BE53" s="1258"/>
      <c r="BF53" s="1258"/>
      <c r="BG53" s="1258"/>
      <c r="BH53" s="1258"/>
      <c r="BI53" s="1258"/>
      <c r="BJ53" s="1258"/>
      <c r="BK53" s="1258"/>
      <c r="BL53" s="1258"/>
      <c r="BM53" s="1258"/>
      <c r="BN53" s="1258"/>
      <c r="BO53" s="1258"/>
      <c r="BP53" s="1255">
        <v>60.2</v>
      </c>
      <c r="BQ53" s="1255"/>
      <c r="BR53" s="1255"/>
      <c r="BS53" s="1255"/>
      <c r="BT53" s="1255"/>
      <c r="BU53" s="1255"/>
      <c r="BV53" s="1255"/>
      <c r="BW53" s="1255"/>
      <c r="BX53" s="1255">
        <v>61.3</v>
      </c>
      <c r="BY53" s="1255"/>
      <c r="BZ53" s="1255"/>
      <c r="CA53" s="1255"/>
      <c r="CB53" s="1255"/>
      <c r="CC53" s="1255"/>
      <c r="CD53" s="1255"/>
      <c r="CE53" s="1255"/>
      <c r="CF53" s="1255">
        <v>61.9</v>
      </c>
      <c r="CG53" s="1255"/>
      <c r="CH53" s="1255"/>
      <c r="CI53" s="1255"/>
      <c r="CJ53" s="1255"/>
      <c r="CK53" s="1255"/>
      <c r="CL53" s="1255"/>
      <c r="CM53" s="1255"/>
      <c r="CN53" s="1255">
        <v>62.1</v>
      </c>
      <c r="CO53" s="1255"/>
      <c r="CP53" s="1255"/>
      <c r="CQ53" s="1255"/>
      <c r="CR53" s="1255"/>
      <c r="CS53" s="1255"/>
      <c r="CT53" s="1255"/>
      <c r="CU53" s="1255"/>
      <c r="CV53" s="1255">
        <v>62.6</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579</v>
      </c>
      <c r="AO55" s="1259"/>
      <c r="AP55" s="1259"/>
      <c r="AQ55" s="1259"/>
      <c r="AR55" s="1259"/>
      <c r="AS55" s="1259"/>
      <c r="AT55" s="1259"/>
      <c r="AU55" s="1259"/>
      <c r="AV55" s="1259"/>
      <c r="AW55" s="1259"/>
      <c r="AX55" s="1259"/>
      <c r="AY55" s="1259"/>
      <c r="AZ55" s="1259"/>
      <c r="BA55" s="1259"/>
      <c r="BB55" s="1258" t="s">
        <v>577</v>
      </c>
      <c r="BC55" s="1258"/>
      <c r="BD55" s="1258"/>
      <c r="BE55" s="1258"/>
      <c r="BF55" s="1258"/>
      <c r="BG55" s="1258"/>
      <c r="BH55" s="1258"/>
      <c r="BI55" s="1258"/>
      <c r="BJ55" s="1258"/>
      <c r="BK55" s="1258"/>
      <c r="BL55" s="1258"/>
      <c r="BM55" s="1258"/>
      <c r="BN55" s="1258"/>
      <c r="BO55" s="1258"/>
      <c r="BP55" s="1255">
        <v>49.1</v>
      </c>
      <c r="BQ55" s="1255"/>
      <c r="BR55" s="1255"/>
      <c r="BS55" s="1255"/>
      <c r="BT55" s="1255"/>
      <c r="BU55" s="1255"/>
      <c r="BV55" s="1255"/>
      <c r="BW55" s="1255"/>
      <c r="BX55" s="1255">
        <v>41.5</v>
      </c>
      <c r="BY55" s="1255"/>
      <c r="BZ55" s="1255"/>
      <c r="CA55" s="1255"/>
      <c r="CB55" s="1255"/>
      <c r="CC55" s="1255"/>
      <c r="CD55" s="1255"/>
      <c r="CE55" s="1255"/>
      <c r="CF55" s="1255">
        <v>25.2</v>
      </c>
      <c r="CG55" s="1255"/>
      <c r="CH55" s="1255"/>
      <c r="CI55" s="1255"/>
      <c r="CJ55" s="1255"/>
      <c r="CK55" s="1255"/>
      <c r="CL55" s="1255"/>
      <c r="CM55" s="1255"/>
      <c r="CN55" s="1255">
        <v>15.7</v>
      </c>
      <c r="CO55" s="1255"/>
      <c r="CP55" s="1255"/>
      <c r="CQ55" s="1255"/>
      <c r="CR55" s="1255"/>
      <c r="CS55" s="1255"/>
      <c r="CT55" s="1255"/>
      <c r="CU55" s="1255"/>
      <c r="CV55" s="1255">
        <v>10.199999999999999</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578</v>
      </c>
      <c r="BC57" s="1258"/>
      <c r="BD57" s="1258"/>
      <c r="BE57" s="1258"/>
      <c r="BF57" s="1258"/>
      <c r="BG57" s="1258"/>
      <c r="BH57" s="1258"/>
      <c r="BI57" s="1258"/>
      <c r="BJ57" s="1258"/>
      <c r="BK57" s="1258"/>
      <c r="BL57" s="1258"/>
      <c r="BM57" s="1258"/>
      <c r="BN57" s="1258"/>
      <c r="BO57" s="1258"/>
      <c r="BP57" s="1255">
        <v>61</v>
      </c>
      <c r="BQ57" s="1255"/>
      <c r="BR57" s="1255"/>
      <c r="BS57" s="1255"/>
      <c r="BT57" s="1255"/>
      <c r="BU57" s="1255"/>
      <c r="BV57" s="1255"/>
      <c r="BW57" s="1255"/>
      <c r="BX57" s="1255">
        <v>61.7</v>
      </c>
      <c r="BY57" s="1255"/>
      <c r="BZ57" s="1255"/>
      <c r="CA57" s="1255"/>
      <c r="CB57" s="1255"/>
      <c r="CC57" s="1255"/>
      <c r="CD57" s="1255"/>
      <c r="CE57" s="1255"/>
      <c r="CF57" s="1255">
        <v>62.5</v>
      </c>
      <c r="CG57" s="1255"/>
      <c r="CH57" s="1255"/>
      <c r="CI57" s="1255"/>
      <c r="CJ57" s="1255"/>
      <c r="CK57" s="1255"/>
      <c r="CL57" s="1255"/>
      <c r="CM57" s="1255"/>
      <c r="CN57" s="1255">
        <v>64.3</v>
      </c>
      <c r="CO57" s="1255"/>
      <c r="CP57" s="1255"/>
      <c r="CQ57" s="1255"/>
      <c r="CR57" s="1255"/>
      <c r="CS57" s="1255"/>
      <c r="CT57" s="1255"/>
      <c r="CU57" s="1255"/>
      <c r="CV57" s="1255">
        <v>64.7</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580</v>
      </c>
    </row>
    <row r="64" spans="1:109" x14ac:dyDescent="0.15">
      <c r="B64" s="372"/>
      <c r="G64" s="379"/>
      <c r="I64" s="392"/>
      <c r="J64" s="392"/>
      <c r="K64" s="392"/>
      <c r="L64" s="392"/>
      <c r="M64" s="392"/>
      <c r="N64" s="393"/>
      <c r="AM64" s="379"/>
      <c r="AN64" s="379" t="s">
        <v>574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583</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575</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529</v>
      </c>
      <c r="BQ72" s="1259"/>
      <c r="BR72" s="1259"/>
      <c r="BS72" s="1259"/>
      <c r="BT72" s="1259"/>
      <c r="BU72" s="1259"/>
      <c r="BV72" s="1259"/>
      <c r="BW72" s="1259"/>
      <c r="BX72" s="1259" t="s">
        <v>530</v>
      </c>
      <c r="BY72" s="1259"/>
      <c r="BZ72" s="1259"/>
      <c r="CA72" s="1259"/>
      <c r="CB72" s="1259"/>
      <c r="CC72" s="1259"/>
      <c r="CD72" s="1259"/>
      <c r="CE72" s="1259"/>
      <c r="CF72" s="1259" t="s">
        <v>531</v>
      </c>
      <c r="CG72" s="1259"/>
      <c r="CH72" s="1259"/>
      <c r="CI72" s="1259"/>
      <c r="CJ72" s="1259"/>
      <c r="CK72" s="1259"/>
      <c r="CL72" s="1259"/>
      <c r="CM72" s="1259"/>
      <c r="CN72" s="1259" t="s">
        <v>532</v>
      </c>
      <c r="CO72" s="1259"/>
      <c r="CP72" s="1259"/>
      <c r="CQ72" s="1259"/>
      <c r="CR72" s="1259"/>
      <c r="CS72" s="1259"/>
      <c r="CT72" s="1259"/>
      <c r="CU72" s="1259"/>
      <c r="CV72" s="1259" t="s">
        <v>533</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576</v>
      </c>
      <c r="AO73" s="1258"/>
      <c r="AP73" s="1258"/>
      <c r="AQ73" s="1258"/>
      <c r="AR73" s="1258"/>
      <c r="AS73" s="1258"/>
      <c r="AT73" s="1258"/>
      <c r="AU73" s="1258"/>
      <c r="AV73" s="1258"/>
      <c r="AW73" s="1258"/>
      <c r="AX73" s="1258"/>
      <c r="AY73" s="1258"/>
      <c r="AZ73" s="1258"/>
      <c r="BA73" s="1258"/>
      <c r="BB73" s="1258" t="s">
        <v>577</v>
      </c>
      <c r="BC73" s="1258"/>
      <c r="BD73" s="1258"/>
      <c r="BE73" s="1258"/>
      <c r="BF73" s="1258"/>
      <c r="BG73" s="1258"/>
      <c r="BH73" s="1258"/>
      <c r="BI73" s="1258"/>
      <c r="BJ73" s="1258"/>
      <c r="BK73" s="1258"/>
      <c r="BL73" s="1258"/>
      <c r="BM73" s="1258"/>
      <c r="BN73" s="1258"/>
      <c r="BO73" s="1258"/>
      <c r="BP73" s="1255">
        <v>40.700000000000003</v>
      </c>
      <c r="BQ73" s="1255"/>
      <c r="BR73" s="1255"/>
      <c r="BS73" s="1255"/>
      <c r="BT73" s="1255"/>
      <c r="BU73" s="1255"/>
      <c r="BV73" s="1255"/>
      <c r="BW73" s="1255"/>
      <c r="BX73" s="1255">
        <v>36.200000000000003</v>
      </c>
      <c r="BY73" s="1255"/>
      <c r="BZ73" s="1255"/>
      <c r="CA73" s="1255"/>
      <c r="CB73" s="1255"/>
      <c r="CC73" s="1255"/>
      <c r="CD73" s="1255"/>
      <c r="CE73" s="1255"/>
      <c r="CF73" s="1255">
        <v>18.3</v>
      </c>
      <c r="CG73" s="1255"/>
      <c r="CH73" s="1255"/>
      <c r="CI73" s="1255"/>
      <c r="CJ73" s="1255"/>
      <c r="CK73" s="1255"/>
      <c r="CL73" s="1255"/>
      <c r="CM73" s="1255"/>
      <c r="CN73" s="1255">
        <v>31.3</v>
      </c>
      <c r="CO73" s="1255"/>
      <c r="CP73" s="1255"/>
      <c r="CQ73" s="1255"/>
      <c r="CR73" s="1255"/>
      <c r="CS73" s="1255"/>
      <c r="CT73" s="1255"/>
      <c r="CU73" s="1255"/>
      <c r="CV73" s="1255">
        <v>41.4</v>
      </c>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581</v>
      </c>
      <c r="BC75" s="1258"/>
      <c r="BD75" s="1258"/>
      <c r="BE75" s="1258"/>
      <c r="BF75" s="1258"/>
      <c r="BG75" s="1258"/>
      <c r="BH75" s="1258"/>
      <c r="BI75" s="1258"/>
      <c r="BJ75" s="1258"/>
      <c r="BK75" s="1258"/>
      <c r="BL75" s="1258"/>
      <c r="BM75" s="1258"/>
      <c r="BN75" s="1258"/>
      <c r="BO75" s="1258"/>
      <c r="BP75" s="1255">
        <v>9.5</v>
      </c>
      <c r="BQ75" s="1255"/>
      <c r="BR75" s="1255"/>
      <c r="BS75" s="1255"/>
      <c r="BT75" s="1255"/>
      <c r="BU75" s="1255"/>
      <c r="BV75" s="1255"/>
      <c r="BW75" s="1255"/>
      <c r="BX75" s="1255">
        <v>8.6</v>
      </c>
      <c r="BY75" s="1255"/>
      <c r="BZ75" s="1255"/>
      <c r="CA75" s="1255"/>
      <c r="CB75" s="1255"/>
      <c r="CC75" s="1255"/>
      <c r="CD75" s="1255"/>
      <c r="CE75" s="1255"/>
      <c r="CF75" s="1255">
        <v>8.6</v>
      </c>
      <c r="CG75" s="1255"/>
      <c r="CH75" s="1255"/>
      <c r="CI75" s="1255"/>
      <c r="CJ75" s="1255"/>
      <c r="CK75" s="1255"/>
      <c r="CL75" s="1255"/>
      <c r="CM75" s="1255"/>
      <c r="CN75" s="1255">
        <v>8.6</v>
      </c>
      <c r="CO75" s="1255"/>
      <c r="CP75" s="1255"/>
      <c r="CQ75" s="1255"/>
      <c r="CR75" s="1255"/>
      <c r="CS75" s="1255"/>
      <c r="CT75" s="1255"/>
      <c r="CU75" s="1255"/>
      <c r="CV75" s="1255">
        <v>8.6999999999999993</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579</v>
      </c>
      <c r="AO77" s="1259"/>
      <c r="AP77" s="1259"/>
      <c r="AQ77" s="1259"/>
      <c r="AR77" s="1259"/>
      <c r="AS77" s="1259"/>
      <c r="AT77" s="1259"/>
      <c r="AU77" s="1259"/>
      <c r="AV77" s="1259"/>
      <c r="AW77" s="1259"/>
      <c r="AX77" s="1259"/>
      <c r="AY77" s="1259"/>
      <c r="AZ77" s="1259"/>
      <c r="BA77" s="1259"/>
      <c r="BB77" s="1258" t="s">
        <v>577</v>
      </c>
      <c r="BC77" s="1258"/>
      <c r="BD77" s="1258"/>
      <c r="BE77" s="1258"/>
      <c r="BF77" s="1258"/>
      <c r="BG77" s="1258"/>
      <c r="BH77" s="1258"/>
      <c r="BI77" s="1258"/>
      <c r="BJ77" s="1258"/>
      <c r="BK77" s="1258"/>
      <c r="BL77" s="1258"/>
      <c r="BM77" s="1258"/>
      <c r="BN77" s="1258"/>
      <c r="BO77" s="1258"/>
      <c r="BP77" s="1255">
        <v>49.1</v>
      </c>
      <c r="BQ77" s="1255"/>
      <c r="BR77" s="1255"/>
      <c r="BS77" s="1255"/>
      <c r="BT77" s="1255"/>
      <c r="BU77" s="1255"/>
      <c r="BV77" s="1255"/>
      <c r="BW77" s="1255"/>
      <c r="BX77" s="1255">
        <v>41.5</v>
      </c>
      <c r="BY77" s="1255"/>
      <c r="BZ77" s="1255"/>
      <c r="CA77" s="1255"/>
      <c r="CB77" s="1255"/>
      <c r="CC77" s="1255"/>
      <c r="CD77" s="1255"/>
      <c r="CE77" s="1255"/>
      <c r="CF77" s="1255">
        <v>25.2</v>
      </c>
      <c r="CG77" s="1255"/>
      <c r="CH77" s="1255"/>
      <c r="CI77" s="1255"/>
      <c r="CJ77" s="1255"/>
      <c r="CK77" s="1255"/>
      <c r="CL77" s="1255"/>
      <c r="CM77" s="1255"/>
      <c r="CN77" s="1255">
        <v>15.7</v>
      </c>
      <c r="CO77" s="1255"/>
      <c r="CP77" s="1255"/>
      <c r="CQ77" s="1255"/>
      <c r="CR77" s="1255"/>
      <c r="CS77" s="1255"/>
      <c r="CT77" s="1255"/>
      <c r="CU77" s="1255"/>
      <c r="CV77" s="1255">
        <v>10.199999999999999</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581</v>
      </c>
      <c r="BC79" s="1258"/>
      <c r="BD79" s="1258"/>
      <c r="BE79" s="1258"/>
      <c r="BF79" s="1258"/>
      <c r="BG79" s="1258"/>
      <c r="BH79" s="1258"/>
      <c r="BI79" s="1258"/>
      <c r="BJ79" s="1258"/>
      <c r="BK79" s="1258"/>
      <c r="BL79" s="1258"/>
      <c r="BM79" s="1258"/>
      <c r="BN79" s="1258"/>
      <c r="BO79" s="1258"/>
      <c r="BP79" s="1255">
        <v>9.5</v>
      </c>
      <c r="BQ79" s="1255"/>
      <c r="BR79" s="1255"/>
      <c r="BS79" s="1255"/>
      <c r="BT79" s="1255"/>
      <c r="BU79" s="1255"/>
      <c r="BV79" s="1255"/>
      <c r="BW79" s="1255"/>
      <c r="BX79" s="1255">
        <v>9.1999999999999993</v>
      </c>
      <c r="BY79" s="1255"/>
      <c r="BZ79" s="1255"/>
      <c r="CA79" s="1255"/>
      <c r="CB79" s="1255"/>
      <c r="CC79" s="1255"/>
      <c r="CD79" s="1255"/>
      <c r="CE79" s="1255"/>
      <c r="CF79" s="1255">
        <v>8.9</v>
      </c>
      <c r="CG79" s="1255"/>
      <c r="CH79" s="1255"/>
      <c r="CI79" s="1255"/>
      <c r="CJ79" s="1255"/>
      <c r="CK79" s="1255"/>
      <c r="CL79" s="1255"/>
      <c r="CM79" s="1255"/>
      <c r="CN79" s="1255">
        <v>8.9</v>
      </c>
      <c r="CO79" s="1255"/>
      <c r="CP79" s="1255"/>
      <c r="CQ79" s="1255"/>
      <c r="CR79" s="1255"/>
      <c r="CS79" s="1255"/>
      <c r="CT79" s="1255"/>
      <c r="CU79" s="1255"/>
      <c r="CV79" s="1255">
        <v>9</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rx/Um3DDeX4SJHZadOlOHhV82vtqk5Tr+PI3t0tJhB1gAuQ3qberJl5Kh6u48s6yxtugXyU6WnAexPXWQkjcHQ==" saltValue="WnDh82TcVtKPQ9s2DYNad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9D6AD-7860-40E0-B097-AD6A4CE8FD3A}">
  <sheetPr codeName="Sheet11">
    <pageSetUpPr fitToPage="1"/>
  </sheetPr>
  <dimension ref="A1:DR125"/>
  <sheetViews>
    <sheetView showGridLines="0" zoomScale="145" zoomScaleNormal="14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3HqiBk/nFu8BHxwTcD8PBoJRVqCaURHJtVnDWu85JJ6ZxS9tKkeyf9RAnUTeUB5xTLkPGiujAXLs6x8zh4NODw==" saltValue="DSHujzSN9E5naFRUsYn+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AA7D1-6CFD-4847-BC58-344D0450B3F5}">
  <sheetPr codeName="Sheet12">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J4y//5AD395siuHXiCtPMkuHSjF8UOQXdLp/QaNR+GVFRq9LmOA81vHtxOSnoc4sOijkIfH9URg4FfhkL6R7ZQ==" saltValue="P4uuotQaoLtgqJMO0syhS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79019</v>
      </c>
      <c r="E3" s="156"/>
      <c r="F3" s="157">
        <v>94081</v>
      </c>
      <c r="G3" s="158"/>
      <c r="H3" s="159"/>
    </row>
    <row r="4" spans="1:8" x14ac:dyDescent="0.15">
      <c r="A4" s="160"/>
      <c r="B4" s="161"/>
      <c r="C4" s="162"/>
      <c r="D4" s="163">
        <v>53048</v>
      </c>
      <c r="E4" s="164"/>
      <c r="F4" s="165">
        <v>48949</v>
      </c>
      <c r="G4" s="166"/>
      <c r="H4" s="167"/>
    </row>
    <row r="5" spans="1:8" x14ac:dyDescent="0.15">
      <c r="A5" s="148" t="s">
        <v>523</v>
      </c>
      <c r="B5" s="153"/>
      <c r="C5" s="154"/>
      <c r="D5" s="155">
        <v>100563</v>
      </c>
      <c r="E5" s="156"/>
      <c r="F5" s="157">
        <v>92632</v>
      </c>
      <c r="G5" s="158"/>
      <c r="H5" s="159"/>
    </row>
    <row r="6" spans="1:8" x14ac:dyDescent="0.15">
      <c r="A6" s="160"/>
      <c r="B6" s="161"/>
      <c r="C6" s="162"/>
      <c r="D6" s="163">
        <v>78662</v>
      </c>
      <c r="E6" s="164"/>
      <c r="F6" s="165">
        <v>47978</v>
      </c>
      <c r="G6" s="166"/>
      <c r="H6" s="167"/>
    </row>
    <row r="7" spans="1:8" x14ac:dyDescent="0.15">
      <c r="A7" s="148" t="s">
        <v>524</v>
      </c>
      <c r="B7" s="153"/>
      <c r="C7" s="154"/>
      <c r="D7" s="155">
        <v>124505</v>
      </c>
      <c r="E7" s="156"/>
      <c r="F7" s="157">
        <v>96469</v>
      </c>
      <c r="G7" s="158"/>
      <c r="H7" s="159"/>
    </row>
    <row r="8" spans="1:8" x14ac:dyDescent="0.15">
      <c r="A8" s="160"/>
      <c r="B8" s="161"/>
      <c r="C8" s="162"/>
      <c r="D8" s="163">
        <v>101478</v>
      </c>
      <c r="E8" s="164"/>
      <c r="F8" s="165">
        <v>49775</v>
      </c>
      <c r="G8" s="166"/>
      <c r="H8" s="167"/>
    </row>
    <row r="9" spans="1:8" x14ac:dyDescent="0.15">
      <c r="A9" s="148" t="s">
        <v>525</v>
      </c>
      <c r="B9" s="153"/>
      <c r="C9" s="154"/>
      <c r="D9" s="155">
        <v>157897</v>
      </c>
      <c r="E9" s="156"/>
      <c r="F9" s="157">
        <v>85743</v>
      </c>
      <c r="G9" s="158"/>
      <c r="H9" s="159"/>
    </row>
    <row r="10" spans="1:8" x14ac:dyDescent="0.15">
      <c r="A10" s="160"/>
      <c r="B10" s="161"/>
      <c r="C10" s="162"/>
      <c r="D10" s="163">
        <v>130925</v>
      </c>
      <c r="E10" s="164"/>
      <c r="F10" s="165">
        <v>45231</v>
      </c>
      <c r="G10" s="166"/>
      <c r="H10" s="167"/>
    </row>
    <row r="11" spans="1:8" x14ac:dyDescent="0.15">
      <c r="A11" s="148" t="s">
        <v>526</v>
      </c>
      <c r="B11" s="153"/>
      <c r="C11" s="154"/>
      <c r="D11" s="155">
        <v>130588</v>
      </c>
      <c r="E11" s="156"/>
      <c r="F11" s="157">
        <v>92509</v>
      </c>
      <c r="G11" s="158"/>
      <c r="H11" s="159"/>
    </row>
    <row r="12" spans="1:8" x14ac:dyDescent="0.15">
      <c r="A12" s="160"/>
      <c r="B12" s="161"/>
      <c r="C12" s="168"/>
      <c r="D12" s="163">
        <v>105808</v>
      </c>
      <c r="E12" s="164"/>
      <c r="F12" s="165">
        <v>52274</v>
      </c>
      <c r="G12" s="166"/>
      <c r="H12" s="167"/>
    </row>
    <row r="13" spans="1:8" x14ac:dyDescent="0.15">
      <c r="A13" s="148"/>
      <c r="B13" s="153"/>
      <c r="C13" s="169"/>
      <c r="D13" s="170">
        <v>118514</v>
      </c>
      <c r="E13" s="171"/>
      <c r="F13" s="172">
        <v>92287</v>
      </c>
      <c r="G13" s="173"/>
      <c r="H13" s="159"/>
    </row>
    <row r="14" spans="1:8" x14ac:dyDescent="0.15">
      <c r="A14" s="160"/>
      <c r="B14" s="161"/>
      <c r="C14" s="162"/>
      <c r="D14" s="163">
        <v>93984</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6.2</v>
      </c>
      <c r="C19" s="174">
        <f>ROUND(VALUE(SUBSTITUTE(実質収支比率等に係る経年分析!G$48,"▲","-")),2)</f>
        <v>7.91</v>
      </c>
      <c r="D19" s="174">
        <f>ROUND(VALUE(SUBSTITUTE(実質収支比率等に係る経年分析!H$48,"▲","-")),2)</f>
        <v>5.41</v>
      </c>
      <c r="E19" s="174">
        <f>ROUND(VALUE(SUBSTITUTE(実質収支比率等に係る経年分析!I$48,"▲","-")),2)</f>
        <v>5.57</v>
      </c>
      <c r="F19" s="174">
        <f>ROUND(VALUE(SUBSTITUTE(実質収支比率等に係る経年分析!J$48,"▲","-")),2)</f>
        <v>5.42</v>
      </c>
    </row>
    <row r="20" spans="1:11" x14ac:dyDescent="0.15">
      <c r="A20" s="174" t="s">
        <v>53</v>
      </c>
      <c r="B20" s="174">
        <f>ROUND(VALUE(SUBSTITUTE(実質収支比率等に係る経年分析!F$47,"▲","-")),2)</f>
        <v>37.799999999999997</v>
      </c>
      <c r="C20" s="174">
        <f>ROUND(VALUE(SUBSTITUTE(実質収支比率等に係る経年分析!G$47,"▲","-")),2)</f>
        <v>33.29</v>
      </c>
      <c r="D20" s="174">
        <f>ROUND(VALUE(SUBSTITUTE(実質収支比率等に係る経年分析!H$47,"▲","-")),2)</f>
        <v>33.76</v>
      </c>
      <c r="E20" s="174">
        <f>ROUND(VALUE(SUBSTITUTE(実質収支比率等に係る経年分析!I$47,"▲","-")),2)</f>
        <v>34</v>
      </c>
      <c r="F20" s="174">
        <f>ROUND(VALUE(SUBSTITUTE(実質収支比率等に係る経年分析!J$47,"▲","-")),2)</f>
        <v>33.049999999999997</v>
      </c>
    </row>
    <row r="21" spans="1:11" x14ac:dyDescent="0.15">
      <c r="A21" s="174" t="s">
        <v>54</v>
      </c>
      <c r="B21" s="174">
        <f>IF(ISNUMBER(VALUE(SUBSTITUTE(実質収支比率等に係る経年分析!F$49,"▲","-"))),ROUND(VALUE(SUBSTITUTE(実質収支比率等に係る経年分析!F$49,"▲","-")),2),NA())</f>
        <v>5.3</v>
      </c>
      <c r="C21" s="174">
        <f>IF(ISNUMBER(VALUE(SUBSTITUTE(実質収支比率等に係る経年分析!G$49,"▲","-"))),ROUND(VALUE(SUBSTITUTE(実質収支比率等に係る経年分析!G$49,"▲","-")),2),NA())</f>
        <v>3.7</v>
      </c>
      <c r="D21" s="174">
        <f>IF(ISNUMBER(VALUE(SUBSTITUTE(実質収支比率等に係る経年分析!H$49,"▲","-"))),ROUND(VALUE(SUBSTITUTE(実質収支比率等に係る経年分析!H$49,"▲","-")),2),NA())</f>
        <v>6.7</v>
      </c>
      <c r="E21" s="174">
        <f>IF(ISNUMBER(VALUE(SUBSTITUTE(実質収支比率等に係る経年分析!I$49,"▲","-"))),ROUND(VALUE(SUBSTITUTE(実質収支比率等に係る経年分析!I$49,"▲","-")),2),NA())</f>
        <v>4.4000000000000004</v>
      </c>
      <c r="F21" s="174">
        <f>IF(ISNUMBER(VALUE(SUBSTITUTE(実質収支比率等に係る経年分析!J$49,"▲","-"))),ROUND(VALUE(SUBSTITUTE(実質収支比率等に係る経年分析!J$49,"▲","-")),2),NA())</f>
        <v>1.73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瀬戸内市後期高齢者医療特別会計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瀬戸内市国民健康保険特別会計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0.12</v>
      </c>
    </row>
    <row r="31" spans="1:11" x14ac:dyDescent="0.15">
      <c r="A31" s="175" t="str">
        <f>IF(連結実質赤字比率に係る赤字・黒字の構成分析!C$39="",NA(),連結実質赤字比率に係る赤字・黒字の構成分析!C$39)</f>
        <v>瀬戸内市土地開発事業特別会計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0.39</v>
      </c>
    </row>
    <row r="32" spans="1:11" x14ac:dyDescent="0.15">
      <c r="A32" s="175" t="str">
        <f>IF(連結実質赤字比率に係る赤字・黒字の構成分析!C$38="",NA(),連結実質赤字比率に係る赤字・黒字の構成分析!C$38)</f>
        <v>瀬戸内市介護保険特別会計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1.44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2.14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1.61</v>
      </c>
    </row>
    <row r="33" spans="1:16" x14ac:dyDescent="0.15">
      <c r="A33" s="175" t="str">
        <f>IF(連結実質赤字比率に係る赤字・黒字の構成分析!C$37="",NA(),連結実質赤字比率に係る赤字・黒字の構成分析!C$37)</f>
        <v>瀬戸内市下水道事業会計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3.44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3.62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4.57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4.25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3.42</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6.19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5.56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5.41</v>
      </c>
    </row>
    <row r="35" spans="1:16" x14ac:dyDescent="0.15">
      <c r="A35" s="175" t="str">
        <f>IF(連結実質赤字比率に係る赤字・黒字の構成分析!C$35="",NA(),連結実質赤字比率に係る赤字・黒字の構成分析!C$35)</f>
        <v>瀬戸内市水道事業会計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8.9600000000000009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7.75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7.46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7.14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7.56</v>
      </c>
    </row>
    <row r="36" spans="1:16" x14ac:dyDescent="0.15">
      <c r="A36" s="175" t="str">
        <f>IF(連結実質赤字比率に係る赤字・黒字の構成分析!C$34="",NA(),連結実質赤字比率に係る赤字・黒字の構成分析!C$34)</f>
        <v>瀬戸内市病院事業会計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8.76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9.49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10.68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8.34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8.6300000000000008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1717</v>
      </c>
      <c r="E42" s="176"/>
      <c r="F42" s="176"/>
      <c r="G42" s="176">
        <f>'実質公債費比率（分子）の構造'!L$52</f>
        <v>1715</v>
      </c>
      <c r="H42" s="176"/>
      <c r="I42" s="176"/>
      <c r="J42" s="176">
        <f>'実質公債費比率（分子）の構造'!M$52</f>
        <v>1743</v>
      </c>
      <c r="K42" s="176"/>
      <c r="L42" s="176"/>
      <c r="M42" s="176">
        <f>'実質公債費比率（分子）の構造'!N$52</f>
        <v>1731</v>
      </c>
      <c r="N42" s="176"/>
      <c r="O42" s="176"/>
      <c r="P42" s="176">
        <f>'実質公債費比率（分子）の構造'!O$52</f>
        <v>1690</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19</v>
      </c>
      <c r="C44" s="176"/>
      <c r="D44" s="176"/>
      <c r="E44" s="176">
        <f>'実質公債費比率（分子）の構造'!L$50</f>
        <v>15</v>
      </c>
      <c r="F44" s="176"/>
      <c r="G44" s="176"/>
      <c r="H44" s="176">
        <f>'実質公債費比率（分子）の構造'!M$50</f>
        <v>13</v>
      </c>
      <c r="I44" s="176"/>
      <c r="J44" s="176"/>
      <c r="K44" s="176">
        <f>'実質公債費比率（分子）の構造'!N$50</f>
        <v>6</v>
      </c>
      <c r="L44" s="176"/>
      <c r="M44" s="176"/>
      <c r="N44" s="176">
        <f>'実質公債費比率（分子）の構造'!O$50</f>
        <v>3</v>
      </c>
      <c r="O44" s="176"/>
      <c r="P44" s="176"/>
    </row>
    <row r="45" spans="1:16" x14ac:dyDescent="0.15">
      <c r="A45" s="176" t="s">
        <v>63</v>
      </c>
      <c r="B45" s="176">
        <f>'実質公債費比率（分子）の構造'!K$49</f>
        <v>2</v>
      </c>
      <c r="C45" s="176"/>
      <c r="D45" s="176"/>
      <c r="E45" s="176">
        <f>'実質公債費比率（分子）の構造'!L$49</f>
        <v>2</v>
      </c>
      <c r="F45" s="176"/>
      <c r="G45" s="176"/>
      <c r="H45" s="176">
        <f>'実質公債費比率（分子）の構造'!M$49</f>
        <v>2</v>
      </c>
      <c r="I45" s="176"/>
      <c r="J45" s="176"/>
      <c r="K45" s="176">
        <f>'実質公債費比率（分子）の構造'!N$49</f>
        <v>2</v>
      </c>
      <c r="L45" s="176"/>
      <c r="M45" s="176"/>
      <c r="N45" s="176">
        <f>'実質公債費比率（分子）の構造'!O$49</f>
        <v>2</v>
      </c>
      <c r="O45" s="176"/>
      <c r="P45" s="176"/>
    </row>
    <row r="46" spans="1:16" x14ac:dyDescent="0.15">
      <c r="A46" s="176" t="s">
        <v>64</v>
      </c>
      <c r="B46" s="176">
        <f>'実質公債費比率（分子）の構造'!K$48</f>
        <v>753</v>
      </c>
      <c r="C46" s="176"/>
      <c r="D46" s="176"/>
      <c r="E46" s="176">
        <f>'実質公債費比率（分子）の構造'!L$48</f>
        <v>753</v>
      </c>
      <c r="F46" s="176"/>
      <c r="G46" s="176"/>
      <c r="H46" s="176">
        <f>'実質公債費比率（分子）の構造'!M$48</f>
        <v>734</v>
      </c>
      <c r="I46" s="176"/>
      <c r="J46" s="176"/>
      <c r="K46" s="176">
        <f>'実質公債費比率（分子）の構造'!N$48</f>
        <v>733</v>
      </c>
      <c r="L46" s="176"/>
      <c r="M46" s="176"/>
      <c r="N46" s="176">
        <f>'実質公債費比率（分子）の構造'!O$48</f>
        <v>712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1749</v>
      </c>
      <c r="C49" s="176"/>
      <c r="D49" s="176"/>
      <c r="E49" s="176">
        <f>'実質公債費比率（分子）の構造'!L$45</f>
        <v>1812</v>
      </c>
      <c r="F49" s="176"/>
      <c r="G49" s="176"/>
      <c r="H49" s="176">
        <f>'実質公債費比率（分子）の構造'!M$45</f>
        <v>1830</v>
      </c>
      <c r="I49" s="176"/>
      <c r="J49" s="176"/>
      <c r="K49" s="176">
        <f>'実質公債費比率（分子）の構造'!N$45</f>
        <v>1847</v>
      </c>
      <c r="L49" s="176"/>
      <c r="M49" s="176"/>
      <c r="N49" s="176">
        <f>'実質公債費比率（分子）の構造'!O$45</f>
        <v>1885</v>
      </c>
      <c r="O49" s="176"/>
      <c r="P49" s="176"/>
    </row>
    <row r="50" spans="1:16" x14ac:dyDescent="0.15">
      <c r="A50" s="176" t="s">
        <v>67</v>
      </c>
      <c r="B50" s="176" t="e">
        <f>NA()</f>
        <v>#N/A</v>
      </c>
      <c r="C50" s="176">
        <f>IF(ISNUMBER('実質公債費比率（分子）の構造'!K$53),'実質公債費比率（分子）の構造'!K$53,NA())</f>
        <v>806</v>
      </c>
      <c r="D50" s="176" t="e">
        <f>NA()</f>
        <v>#N/A</v>
      </c>
      <c r="E50" s="176" t="e">
        <f>NA()</f>
        <v>#N/A</v>
      </c>
      <c r="F50" s="176">
        <f>IF(ISNUMBER('実質公債費比率（分子）の構造'!L$53),'実質公債費比率（分子）の構造'!L$53,NA())</f>
        <v>867</v>
      </c>
      <c r="G50" s="176" t="e">
        <f>NA()</f>
        <v>#N/A</v>
      </c>
      <c r="H50" s="176" t="e">
        <f>NA()</f>
        <v>#N/A</v>
      </c>
      <c r="I50" s="176">
        <f>IF(ISNUMBER('実質公債費比率（分子）の構造'!M$53),'実質公債費比率（分子）の構造'!M$53,NA())</f>
        <v>836</v>
      </c>
      <c r="J50" s="176" t="e">
        <f>NA()</f>
        <v>#N/A</v>
      </c>
      <c r="K50" s="176" t="e">
        <f>NA()</f>
        <v>#N/A</v>
      </c>
      <c r="L50" s="176">
        <f>IF(ISNUMBER('実質公債費比率（分子）の構造'!N$53),'実質公債費比率（分子）の構造'!N$53,NA())</f>
        <v>857</v>
      </c>
      <c r="M50" s="176" t="e">
        <f>NA()</f>
        <v>#N/A</v>
      </c>
      <c r="N50" s="176" t="e">
        <f>NA()</f>
        <v>#N/A</v>
      </c>
      <c r="O50" s="176">
        <f>IF(ISNUMBER('実質公債費比率（分子）の構造'!O$53),'実質公債費比率（分子）の構造'!O$53,NA())</f>
        <v>912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19838</v>
      </c>
      <c r="E56" s="175"/>
      <c r="F56" s="175"/>
      <c r="G56" s="175">
        <f>'将来負担比率（分子）の構造'!J$52</f>
        <v>21228</v>
      </c>
      <c r="H56" s="175"/>
      <c r="I56" s="175"/>
      <c r="J56" s="175">
        <f>'将来負担比率（分子）の構造'!K$52</f>
        <v>22053</v>
      </c>
      <c r="K56" s="175"/>
      <c r="L56" s="175"/>
      <c r="M56" s="175">
        <f>'将来負担比率（分子）の構造'!L$52</f>
        <v>22768</v>
      </c>
      <c r="N56" s="175"/>
      <c r="O56" s="175"/>
      <c r="P56" s="175">
        <f>'将来負担比率（分子）の構造'!M$52</f>
        <v>23450</v>
      </c>
    </row>
    <row r="57" spans="1:16" x14ac:dyDescent="0.15">
      <c r="A57" s="175" t="s">
        <v>42</v>
      </c>
      <c r="B57" s="175"/>
      <c r="C57" s="175"/>
      <c r="D57" s="175">
        <f>'将来負担比率（分子）の構造'!I$51</f>
        <v>316</v>
      </c>
      <c r="E57" s="175"/>
      <c r="F57" s="175"/>
      <c r="G57" s="175">
        <f>'将来負担比率（分子）の構造'!J$51</f>
        <v>74</v>
      </c>
      <c r="H57" s="175"/>
      <c r="I57" s="175"/>
      <c r="J57" s="175">
        <f>'将来負担比率（分子）の構造'!K$51</f>
        <v>55</v>
      </c>
      <c r="K57" s="175"/>
      <c r="L57" s="175"/>
      <c r="M57" s="175">
        <f>'将来負担比率（分子）の構造'!L$51</f>
        <v>42</v>
      </c>
      <c r="N57" s="175"/>
      <c r="O57" s="175"/>
      <c r="P57" s="175">
        <f>'将来負担比率（分子）の構造'!M$51</f>
        <v>31</v>
      </c>
    </row>
    <row r="58" spans="1:16" x14ac:dyDescent="0.15">
      <c r="A58" s="175" t="s">
        <v>41</v>
      </c>
      <c r="B58" s="175"/>
      <c r="C58" s="175"/>
      <c r="D58" s="175">
        <f>'将来負担比率（分子）の構造'!I$50</f>
        <v>10200</v>
      </c>
      <c r="E58" s="175"/>
      <c r="F58" s="175"/>
      <c r="G58" s="175">
        <f>'将来負担比率（分子）の構造'!J$50</f>
        <v>9448</v>
      </c>
      <c r="H58" s="175"/>
      <c r="I58" s="175"/>
      <c r="J58" s="175">
        <f>'将来負担比率（分子）の構造'!K$50</f>
        <v>10410</v>
      </c>
      <c r="K58" s="175"/>
      <c r="L58" s="175"/>
      <c r="M58" s="175">
        <f>'将来負担比率（分子）の構造'!L$50</f>
        <v>9441</v>
      </c>
      <c r="N58" s="175"/>
      <c r="O58" s="175"/>
      <c r="P58" s="175">
        <f>'将来負担比率（分子）の構造'!M$50</f>
        <v>9032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1388</v>
      </c>
      <c r="C62" s="175"/>
      <c r="D62" s="175"/>
      <c r="E62" s="175">
        <f>'将来負担比率（分子）の構造'!J$45</f>
        <v>1393</v>
      </c>
      <c r="F62" s="175"/>
      <c r="G62" s="175"/>
      <c r="H62" s="175">
        <f>'将来負担比率（分子）の構造'!K$45</f>
        <v>1163</v>
      </c>
      <c r="I62" s="175"/>
      <c r="J62" s="175"/>
      <c r="K62" s="175">
        <f>'将来負担比率（分子）の構造'!L$45</f>
        <v>1155</v>
      </c>
      <c r="L62" s="175"/>
      <c r="M62" s="175"/>
      <c r="N62" s="175">
        <f>'将来負担比率（分子）の構造'!M$45</f>
        <v>1291</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15490</v>
      </c>
      <c r="C64" s="175"/>
      <c r="D64" s="175"/>
      <c r="E64" s="175">
        <f>'将来負担比率（分子）の構造'!J$43</f>
        <v>15519</v>
      </c>
      <c r="F64" s="175"/>
      <c r="G64" s="175"/>
      <c r="H64" s="175">
        <f>'将来負担比率（分子）の構造'!K$43</f>
        <v>14958</v>
      </c>
      <c r="I64" s="175"/>
      <c r="J64" s="175"/>
      <c r="K64" s="175">
        <f>'将来負担比率（分子）の構造'!L$43</f>
        <v>14777</v>
      </c>
      <c r="L64" s="175"/>
      <c r="M64" s="175"/>
      <c r="N64" s="175">
        <f>'将来負担比率（分子）の構造'!M$43</f>
        <v>15022</v>
      </c>
      <c r="O64" s="175"/>
      <c r="P64" s="175"/>
    </row>
    <row r="65" spans="1:16" x14ac:dyDescent="0.15">
      <c r="A65" s="175" t="s">
        <v>32</v>
      </c>
      <c r="B65" s="175">
        <f>'将来負担比率（分子）の構造'!I$42</f>
        <v>81</v>
      </c>
      <c r="C65" s="175"/>
      <c r="D65" s="175"/>
      <c r="E65" s="175">
        <f>'将来負担比率（分子）の構造'!J$42</f>
        <v>55</v>
      </c>
      <c r="F65" s="175"/>
      <c r="G65" s="175"/>
      <c r="H65" s="175">
        <f>'将来負担比率（分子）の構造'!K$42</f>
        <v>30</v>
      </c>
      <c r="I65" s="175"/>
      <c r="J65" s="175"/>
      <c r="K65" s="175">
        <f>'将来負担比率（分子）の構造'!L$42</f>
        <v>18</v>
      </c>
      <c r="L65" s="175"/>
      <c r="M65" s="175"/>
      <c r="N65" s="175">
        <f>'将来負担比率（分子）の構造'!M$42</f>
        <v>11</v>
      </c>
      <c r="O65" s="175"/>
      <c r="P65" s="175"/>
    </row>
    <row r="66" spans="1:16" x14ac:dyDescent="0.15">
      <c r="A66" s="175" t="s">
        <v>31</v>
      </c>
      <c r="B66" s="175">
        <f>'将来負担比率（分子）の構造'!I$41</f>
        <v>17130</v>
      </c>
      <c r="C66" s="175"/>
      <c r="D66" s="175"/>
      <c r="E66" s="175">
        <f>'将来負担比率（分子）の構造'!J$41</f>
        <v>17279</v>
      </c>
      <c r="F66" s="175"/>
      <c r="G66" s="175"/>
      <c r="H66" s="175">
        <f>'将来負担比率（分子）の構造'!K$41</f>
        <v>18244</v>
      </c>
      <c r="I66" s="175"/>
      <c r="J66" s="175"/>
      <c r="K66" s="175">
        <f>'将来負担比率（分子）の構造'!L$41</f>
        <v>19390</v>
      </c>
      <c r="L66" s="175"/>
      <c r="M66" s="175"/>
      <c r="N66" s="175">
        <f>'将来負担比率（分子）の構造'!M$41</f>
        <v>20258</v>
      </c>
      <c r="O66" s="175"/>
      <c r="P66" s="175"/>
    </row>
    <row r="67" spans="1:16" x14ac:dyDescent="0.15">
      <c r="A67" s="175" t="s">
        <v>71</v>
      </c>
      <c r="B67" s="175" t="e">
        <f>NA()</f>
        <v>#N/A</v>
      </c>
      <c r="C67" s="175">
        <f>IF(ISNUMBER('将来負担比率（分子）の構造'!I$53), IF('将来負担比率（分子）の構造'!I$53 &lt; 0, 0, '将来負担比率（分子）の構造'!I$53), NA())</f>
        <v>3736</v>
      </c>
      <c r="D67" s="175" t="e">
        <f>NA()</f>
        <v>#N/A</v>
      </c>
      <c r="E67" s="175" t="e">
        <f>NA()</f>
        <v>#N/A</v>
      </c>
      <c r="F67" s="175">
        <f>IF(ISNUMBER('将来負担比率（分子）の構造'!J$53), IF('将来負担比率（分子）の構造'!J$53 &lt; 0, 0, '将来負担比率（分子）の構造'!J$53), NA())</f>
        <v>3495</v>
      </c>
      <c r="G67" s="175" t="e">
        <f>NA()</f>
        <v>#N/A</v>
      </c>
      <c r="H67" s="175" t="e">
        <f>NA()</f>
        <v>#N/A</v>
      </c>
      <c r="I67" s="175">
        <f>IF(ISNUMBER('将来負担比率（分子）の構造'!K$53), IF('将来負担比率（分子）の構造'!K$53 &lt; 0, 0, '将来負担比率（分子）の構造'!K$53), NA())</f>
        <v>1878</v>
      </c>
      <c r="J67" s="175" t="e">
        <f>NA()</f>
        <v>#N/A</v>
      </c>
      <c r="K67" s="175" t="e">
        <f>NA()</f>
        <v>#N/A</v>
      </c>
      <c r="L67" s="175">
        <f>IF(ISNUMBER('将来負担比率（分子）の構造'!L$53), IF('将来負担比率（分子）の構造'!L$53 &lt; 0, 0, '将来負担比率（分子）の構造'!L$53), NA())</f>
        <v>3090</v>
      </c>
      <c r="M67" s="175" t="e">
        <f>NA()</f>
        <v>#N/A</v>
      </c>
      <c r="N67" s="175" t="e">
        <f>NA()</f>
        <v>#N/A</v>
      </c>
      <c r="O67" s="175">
        <f>IF(ISNUMBER('将来負担比率（分子）の構造'!M$53), IF('将来負担比率（分子）の構造'!M$53 &lt; 0, 0, '将来負担比率（分子）の構造'!M$53), NA())</f>
        <v>4068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4034</v>
      </c>
      <c r="C72" s="179">
        <f>基金残高に係る経年分析!G55</f>
        <v>3935</v>
      </c>
      <c r="D72" s="179">
        <f>基金残高に係る経年分析!H55</f>
        <v>3796</v>
      </c>
    </row>
    <row r="73" spans="1:16" x14ac:dyDescent="0.15">
      <c r="A73" s="178" t="s">
        <v>74</v>
      </c>
      <c r="B73" s="179">
        <f>基金残高に係る経年分析!F56</f>
        <v>744</v>
      </c>
      <c r="C73" s="179">
        <f>基金残高に係る経年分析!G56</f>
        <v>266</v>
      </c>
      <c r="D73" s="179">
        <f>基金残高に係る経年分析!H56</f>
        <v>118</v>
      </c>
    </row>
    <row r="74" spans="1:16" x14ac:dyDescent="0.15">
      <c r="A74" s="178" t="s">
        <v>75</v>
      </c>
      <c r="B74" s="179">
        <f>基金残高に係る経年分析!F57</f>
        <v>6421</v>
      </c>
      <c r="C74" s="179">
        <f>基金残高に係る経年分析!G57</f>
        <v>6025</v>
      </c>
      <c r="D74" s="179">
        <f>基金残高に係る経年分析!H57</f>
        <v>5858</v>
      </c>
    </row>
  </sheetData>
  <sheetProtection algorithmName="SHA-512" hashValue="EwDHJnSq9BoFZ7oy77G7NKdMecXVPqTBHfVD15dKA+MOPrJJztsVCpGRkHeM8oF53vnBSFn7ROoMFuT5CBOaqQ==" saltValue="p8YdpmOwN9YsdIQvqrTv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5651558</v>
      </c>
      <c r="S5" s="649"/>
      <c r="T5" s="649"/>
      <c r="U5" s="649"/>
      <c r="V5" s="649"/>
      <c r="W5" s="649"/>
      <c r="X5" s="649"/>
      <c r="Y5" s="650"/>
      <c r="Z5" s="651">
        <v>22.8</v>
      </c>
      <c r="AA5" s="651"/>
      <c r="AB5" s="651"/>
      <c r="AC5" s="651"/>
      <c r="AD5" s="652">
        <v>5651558</v>
      </c>
      <c r="AE5" s="652"/>
      <c r="AF5" s="652"/>
      <c r="AG5" s="652"/>
      <c r="AH5" s="652"/>
      <c r="AI5" s="652"/>
      <c r="AJ5" s="652"/>
      <c r="AK5" s="652"/>
      <c r="AL5" s="653">
        <v>49.3</v>
      </c>
      <c r="AM5" s="654"/>
      <c r="AN5" s="654"/>
      <c r="AO5" s="655"/>
      <c r="AP5" s="645" t="s">
        <v>216</v>
      </c>
      <c r="AQ5" s="646"/>
      <c r="AR5" s="646"/>
      <c r="AS5" s="646"/>
      <c r="AT5" s="646"/>
      <c r="AU5" s="646"/>
      <c r="AV5" s="646"/>
      <c r="AW5" s="646"/>
      <c r="AX5" s="646"/>
      <c r="AY5" s="646"/>
      <c r="AZ5" s="646"/>
      <c r="BA5" s="646"/>
      <c r="BB5" s="646"/>
      <c r="BC5" s="646"/>
      <c r="BD5" s="646"/>
      <c r="BE5" s="646"/>
      <c r="BF5" s="647"/>
      <c r="BG5" s="659">
        <v>5649868</v>
      </c>
      <c r="BH5" s="660"/>
      <c r="BI5" s="660"/>
      <c r="BJ5" s="660"/>
      <c r="BK5" s="660"/>
      <c r="BL5" s="660"/>
      <c r="BM5" s="660"/>
      <c r="BN5" s="661"/>
      <c r="BO5" s="662">
        <v>100</v>
      </c>
      <c r="BP5" s="662"/>
      <c r="BQ5" s="662"/>
      <c r="BR5" s="662"/>
      <c r="BS5" s="663">
        <v>91561</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166911</v>
      </c>
      <c r="S6" s="660"/>
      <c r="T6" s="660"/>
      <c r="U6" s="660"/>
      <c r="V6" s="660"/>
      <c r="W6" s="660"/>
      <c r="X6" s="660"/>
      <c r="Y6" s="661"/>
      <c r="Z6" s="662">
        <v>0.7</v>
      </c>
      <c r="AA6" s="662"/>
      <c r="AB6" s="662"/>
      <c r="AC6" s="662"/>
      <c r="AD6" s="663">
        <v>166911</v>
      </c>
      <c r="AE6" s="663"/>
      <c r="AF6" s="663"/>
      <c r="AG6" s="663"/>
      <c r="AH6" s="663"/>
      <c r="AI6" s="663"/>
      <c r="AJ6" s="663"/>
      <c r="AK6" s="663"/>
      <c r="AL6" s="664">
        <v>1.5</v>
      </c>
      <c r="AM6" s="665"/>
      <c r="AN6" s="665"/>
      <c r="AO6" s="666"/>
      <c r="AP6" s="656" t="s">
        <v>221</v>
      </c>
      <c r="AQ6" s="657"/>
      <c r="AR6" s="657"/>
      <c r="AS6" s="657"/>
      <c r="AT6" s="657"/>
      <c r="AU6" s="657"/>
      <c r="AV6" s="657"/>
      <c r="AW6" s="657"/>
      <c r="AX6" s="657"/>
      <c r="AY6" s="657"/>
      <c r="AZ6" s="657"/>
      <c r="BA6" s="657"/>
      <c r="BB6" s="657"/>
      <c r="BC6" s="657"/>
      <c r="BD6" s="657"/>
      <c r="BE6" s="657"/>
      <c r="BF6" s="658"/>
      <c r="BG6" s="659">
        <v>5649868</v>
      </c>
      <c r="BH6" s="660"/>
      <c r="BI6" s="660"/>
      <c r="BJ6" s="660"/>
      <c r="BK6" s="660"/>
      <c r="BL6" s="660"/>
      <c r="BM6" s="660"/>
      <c r="BN6" s="661"/>
      <c r="BO6" s="662">
        <v>100</v>
      </c>
      <c r="BP6" s="662"/>
      <c r="BQ6" s="662"/>
      <c r="BR6" s="662"/>
      <c r="BS6" s="663">
        <v>91561</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173418</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173418</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1772</v>
      </c>
      <c r="S7" s="660"/>
      <c r="T7" s="660"/>
      <c r="U7" s="660"/>
      <c r="V7" s="660"/>
      <c r="W7" s="660"/>
      <c r="X7" s="660"/>
      <c r="Y7" s="661"/>
      <c r="Z7" s="662">
        <v>0</v>
      </c>
      <c r="AA7" s="662"/>
      <c r="AB7" s="662"/>
      <c r="AC7" s="662"/>
      <c r="AD7" s="663">
        <v>1772</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1869680</v>
      </c>
      <c r="BH7" s="660"/>
      <c r="BI7" s="660"/>
      <c r="BJ7" s="660"/>
      <c r="BK7" s="660"/>
      <c r="BL7" s="660"/>
      <c r="BM7" s="660"/>
      <c r="BN7" s="661"/>
      <c r="BO7" s="662">
        <v>33.1</v>
      </c>
      <c r="BP7" s="662"/>
      <c r="BQ7" s="662"/>
      <c r="BR7" s="662"/>
      <c r="BS7" s="663">
        <v>91561</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4155110</v>
      </c>
      <c r="CS7" s="660"/>
      <c r="CT7" s="660"/>
      <c r="CU7" s="660"/>
      <c r="CV7" s="660"/>
      <c r="CW7" s="660"/>
      <c r="CX7" s="660"/>
      <c r="CY7" s="661"/>
      <c r="CZ7" s="662">
        <v>17.3</v>
      </c>
      <c r="DA7" s="662"/>
      <c r="DB7" s="662"/>
      <c r="DC7" s="662"/>
      <c r="DD7" s="668">
        <v>471643</v>
      </c>
      <c r="DE7" s="660"/>
      <c r="DF7" s="660"/>
      <c r="DG7" s="660"/>
      <c r="DH7" s="660"/>
      <c r="DI7" s="660"/>
      <c r="DJ7" s="660"/>
      <c r="DK7" s="660"/>
      <c r="DL7" s="660"/>
      <c r="DM7" s="660"/>
      <c r="DN7" s="660"/>
      <c r="DO7" s="660"/>
      <c r="DP7" s="661"/>
      <c r="DQ7" s="668">
        <v>1812046</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29097</v>
      </c>
      <c r="S8" s="660"/>
      <c r="T8" s="660"/>
      <c r="U8" s="660"/>
      <c r="V8" s="660"/>
      <c r="W8" s="660"/>
      <c r="X8" s="660"/>
      <c r="Y8" s="661"/>
      <c r="Z8" s="662">
        <v>0.1</v>
      </c>
      <c r="AA8" s="662"/>
      <c r="AB8" s="662"/>
      <c r="AC8" s="662"/>
      <c r="AD8" s="663">
        <v>29097</v>
      </c>
      <c r="AE8" s="663"/>
      <c r="AF8" s="663"/>
      <c r="AG8" s="663"/>
      <c r="AH8" s="663"/>
      <c r="AI8" s="663"/>
      <c r="AJ8" s="663"/>
      <c r="AK8" s="663"/>
      <c r="AL8" s="664">
        <v>0.3</v>
      </c>
      <c r="AM8" s="665"/>
      <c r="AN8" s="665"/>
      <c r="AO8" s="666"/>
      <c r="AP8" s="656" t="s">
        <v>227</v>
      </c>
      <c r="AQ8" s="657"/>
      <c r="AR8" s="657"/>
      <c r="AS8" s="657"/>
      <c r="AT8" s="657"/>
      <c r="AU8" s="657"/>
      <c r="AV8" s="657"/>
      <c r="AW8" s="657"/>
      <c r="AX8" s="657"/>
      <c r="AY8" s="657"/>
      <c r="AZ8" s="657"/>
      <c r="BA8" s="657"/>
      <c r="BB8" s="657"/>
      <c r="BC8" s="657"/>
      <c r="BD8" s="657"/>
      <c r="BE8" s="657"/>
      <c r="BF8" s="658"/>
      <c r="BG8" s="659">
        <v>67273</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7015013</v>
      </c>
      <c r="CS8" s="660"/>
      <c r="CT8" s="660"/>
      <c r="CU8" s="660"/>
      <c r="CV8" s="660"/>
      <c r="CW8" s="660"/>
      <c r="CX8" s="660"/>
      <c r="CY8" s="661"/>
      <c r="CZ8" s="662">
        <v>29.2</v>
      </c>
      <c r="DA8" s="662"/>
      <c r="DB8" s="662"/>
      <c r="DC8" s="662"/>
      <c r="DD8" s="668">
        <v>178373</v>
      </c>
      <c r="DE8" s="660"/>
      <c r="DF8" s="660"/>
      <c r="DG8" s="660"/>
      <c r="DH8" s="660"/>
      <c r="DI8" s="660"/>
      <c r="DJ8" s="660"/>
      <c r="DK8" s="660"/>
      <c r="DL8" s="660"/>
      <c r="DM8" s="660"/>
      <c r="DN8" s="660"/>
      <c r="DO8" s="660"/>
      <c r="DP8" s="661"/>
      <c r="DQ8" s="668">
        <v>4075272</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31772</v>
      </c>
      <c r="S9" s="660"/>
      <c r="T9" s="660"/>
      <c r="U9" s="660"/>
      <c r="V9" s="660"/>
      <c r="W9" s="660"/>
      <c r="X9" s="660"/>
      <c r="Y9" s="661"/>
      <c r="Z9" s="662">
        <v>0.1</v>
      </c>
      <c r="AA9" s="662"/>
      <c r="AB9" s="662"/>
      <c r="AC9" s="662"/>
      <c r="AD9" s="663">
        <v>31772</v>
      </c>
      <c r="AE9" s="663"/>
      <c r="AF9" s="663"/>
      <c r="AG9" s="663"/>
      <c r="AH9" s="663"/>
      <c r="AI9" s="663"/>
      <c r="AJ9" s="663"/>
      <c r="AK9" s="663"/>
      <c r="AL9" s="664">
        <v>0.3</v>
      </c>
      <c r="AM9" s="665"/>
      <c r="AN9" s="665"/>
      <c r="AO9" s="666"/>
      <c r="AP9" s="656" t="s">
        <v>230</v>
      </c>
      <c r="AQ9" s="657"/>
      <c r="AR9" s="657"/>
      <c r="AS9" s="657"/>
      <c r="AT9" s="657"/>
      <c r="AU9" s="657"/>
      <c r="AV9" s="657"/>
      <c r="AW9" s="657"/>
      <c r="AX9" s="657"/>
      <c r="AY9" s="657"/>
      <c r="AZ9" s="657"/>
      <c r="BA9" s="657"/>
      <c r="BB9" s="657"/>
      <c r="BC9" s="657"/>
      <c r="BD9" s="657"/>
      <c r="BE9" s="657"/>
      <c r="BF9" s="658"/>
      <c r="BG9" s="659">
        <v>1527225</v>
      </c>
      <c r="BH9" s="660"/>
      <c r="BI9" s="660"/>
      <c r="BJ9" s="660"/>
      <c r="BK9" s="660"/>
      <c r="BL9" s="660"/>
      <c r="BM9" s="660"/>
      <c r="BN9" s="661"/>
      <c r="BO9" s="662">
        <v>27</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2310775</v>
      </c>
      <c r="CS9" s="660"/>
      <c r="CT9" s="660"/>
      <c r="CU9" s="660"/>
      <c r="CV9" s="660"/>
      <c r="CW9" s="660"/>
      <c r="CX9" s="660"/>
      <c r="CY9" s="661"/>
      <c r="CZ9" s="662">
        <v>9.6</v>
      </c>
      <c r="DA9" s="662"/>
      <c r="DB9" s="662"/>
      <c r="DC9" s="662"/>
      <c r="DD9" s="668">
        <v>690128</v>
      </c>
      <c r="DE9" s="660"/>
      <c r="DF9" s="660"/>
      <c r="DG9" s="660"/>
      <c r="DH9" s="660"/>
      <c r="DI9" s="660"/>
      <c r="DJ9" s="660"/>
      <c r="DK9" s="660"/>
      <c r="DL9" s="660"/>
      <c r="DM9" s="660"/>
      <c r="DN9" s="660"/>
      <c r="DO9" s="660"/>
      <c r="DP9" s="661"/>
      <c r="DQ9" s="668">
        <v>1355589</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91589</v>
      </c>
      <c r="BH10" s="660"/>
      <c r="BI10" s="660"/>
      <c r="BJ10" s="660"/>
      <c r="BK10" s="660"/>
      <c r="BL10" s="660"/>
      <c r="BM10" s="660"/>
      <c r="BN10" s="661"/>
      <c r="BO10" s="662">
        <v>1.6</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19000</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883167</v>
      </c>
      <c r="S11" s="660"/>
      <c r="T11" s="660"/>
      <c r="U11" s="660"/>
      <c r="V11" s="660"/>
      <c r="W11" s="660"/>
      <c r="X11" s="660"/>
      <c r="Y11" s="661"/>
      <c r="Z11" s="664">
        <v>3.6</v>
      </c>
      <c r="AA11" s="665"/>
      <c r="AB11" s="665"/>
      <c r="AC11" s="671"/>
      <c r="AD11" s="668">
        <v>883167</v>
      </c>
      <c r="AE11" s="660"/>
      <c r="AF11" s="660"/>
      <c r="AG11" s="660"/>
      <c r="AH11" s="660"/>
      <c r="AI11" s="660"/>
      <c r="AJ11" s="660"/>
      <c r="AK11" s="661"/>
      <c r="AL11" s="664">
        <v>7.7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183593</v>
      </c>
      <c r="BH11" s="660"/>
      <c r="BI11" s="660"/>
      <c r="BJ11" s="660"/>
      <c r="BK11" s="660"/>
      <c r="BL11" s="660"/>
      <c r="BM11" s="660"/>
      <c r="BN11" s="661"/>
      <c r="BO11" s="662">
        <v>3.2</v>
      </c>
      <c r="BP11" s="662"/>
      <c r="BQ11" s="662"/>
      <c r="BR11" s="662"/>
      <c r="BS11" s="663">
        <v>91561</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633224</v>
      </c>
      <c r="CS11" s="660"/>
      <c r="CT11" s="660"/>
      <c r="CU11" s="660"/>
      <c r="CV11" s="660"/>
      <c r="CW11" s="660"/>
      <c r="CX11" s="660"/>
      <c r="CY11" s="661"/>
      <c r="CZ11" s="662">
        <v>2.6</v>
      </c>
      <c r="DA11" s="662"/>
      <c r="DB11" s="662"/>
      <c r="DC11" s="662"/>
      <c r="DD11" s="668">
        <v>268072</v>
      </c>
      <c r="DE11" s="660"/>
      <c r="DF11" s="660"/>
      <c r="DG11" s="660"/>
      <c r="DH11" s="660"/>
      <c r="DI11" s="660"/>
      <c r="DJ11" s="660"/>
      <c r="DK11" s="660"/>
      <c r="DL11" s="660"/>
      <c r="DM11" s="660"/>
      <c r="DN11" s="660"/>
      <c r="DO11" s="660"/>
      <c r="DP11" s="661"/>
      <c r="DQ11" s="668">
        <v>371667</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4541</v>
      </c>
      <c r="S12" s="660"/>
      <c r="T12" s="660"/>
      <c r="U12" s="660"/>
      <c r="V12" s="660"/>
      <c r="W12" s="660"/>
      <c r="X12" s="660"/>
      <c r="Y12" s="661"/>
      <c r="Z12" s="662">
        <v>0</v>
      </c>
      <c r="AA12" s="662"/>
      <c r="AB12" s="662"/>
      <c r="AC12" s="662"/>
      <c r="AD12" s="663">
        <v>4541</v>
      </c>
      <c r="AE12" s="663"/>
      <c r="AF12" s="663"/>
      <c r="AG12" s="663"/>
      <c r="AH12" s="663"/>
      <c r="AI12" s="663"/>
      <c r="AJ12" s="663"/>
      <c r="AK12" s="663"/>
      <c r="AL12" s="664">
        <v>0</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3370250</v>
      </c>
      <c r="BH12" s="660"/>
      <c r="BI12" s="660"/>
      <c r="BJ12" s="660"/>
      <c r="BK12" s="660"/>
      <c r="BL12" s="660"/>
      <c r="BM12" s="660"/>
      <c r="BN12" s="661"/>
      <c r="BO12" s="662">
        <v>59.6</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199977</v>
      </c>
      <c r="CS12" s="660"/>
      <c r="CT12" s="660"/>
      <c r="CU12" s="660"/>
      <c r="CV12" s="660"/>
      <c r="CW12" s="660"/>
      <c r="CX12" s="660"/>
      <c r="CY12" s="661"/>
      <c r="CZ12" s="662">
        <v>0.8</v>
      </c>
      <c r="DA12" s="662"/>
      <c r="DB12" s="662"/>
      <c r="DC12" s="662"/>
      <c r="DD12" s="668">
        <v>4613</v>
      </c>
      <c r="DE12" s="660"/>
      <c r="DF12" s="660"/>
      <c r="DG12" s="660"/>
      <c r="DH12" s="660"/>
      <c r="DI12" s="660"/>
      <c r="DJ12" s="660"/>
      <c r="DK12" s="660"/>
      <c r="DL12" s="660"/>
      <c r="DM12" s="660"/>
      <c r="DN12" s="660"/>
      <c r="DO12" s="660"/>
      <c r="DP12" s="661"/>
      <c r="DQ12" s="668">
        <v>124640</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3364636</v>
      </c>
      <c r="BH13" s="660"/>
      <c r="BI13" s="660"/>
      <c r="BJ13" s="660"/>
      <c r="BK13" s="660"/>
      <c r="BL13" s="660"/>
      <c r="BM13" s="660"/>
      <c r="BN13" s="661"/>
      <c r="BO13" s="662">
        <v>59.5</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2826660</v>
      </c>
      <c r="CS13" s="660"/>
      <c r="CT13" s="660"/>
      <c r="CU13" s="660"/>
      <c r="CV13" s="660"/>
      <c r="CW13" s="660"/>
      <c r="CX13" s="660"/>
      <c r="CY13" s="661"/>
      <c r="CZ13" s="662">
        <v>11.7</v>
      </c>
      <c r="DA13" s="662"/>
      <c r="DB13" s="662"/>
      <c r="DC13" s="662"/>
      <c r="DD13" s="668">
        <v>1260460</v>
      </c>
      <c r="DE13" s="660"/>
      <c r="DF13" s="660"/>
      <c r="DG13" s="660"/>
      <c r="DH13" s="660"/>
      <c r="DI13" s="660"/>
      <c r="DJ13" s="660"/>
      <c r="DK13" s="660"/>
      <c r="DL13" s="660"/>
      <c r="DM13" s="660"/>
      <c r="DN13" s="660"/>
      <c r="DO13" s="660"/>
      <c r="DP13" s="661"/>
      <c r="DQ13" s="668">
        <v>1182229</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1452</v>
      </c>
      <c r="S14" s="660"/>
      <c r="T14" s="660"/>
      <c r="U14" s="660"/>
      <c r="V14" s="660"/>
      <c r="W14" s="660"/>
      <c r="X14" s="660"/>
      <c r="Y14" s="661"/>
      <c r="Z14" s="662">
        <v>0</v>
      </c>
      <c r="AA14" s="662"/>
      <c r="AB14" s="662"/>
      <c r="AC14" s="662"/>
      <c r="AD14" s="663">
        <v>1452</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158191</v>
      </c>
      <c r="BH14" s="660"/>
      <c r="BI14" s="660"/>
      <c r="BJ14" s="660"/>
      <c r="BK14" s="660"/>
      <c r="BL14" s="660"/>
      <c r="BM14" s="660"/>
      <c r="BN14" s="661"/>
      <c r="BO14" s="662">
        <v>2.8</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758384</v>
      </c>
      <c r="CS14" s="660"/>
      <c r="CT14" s="660"/>
      <c r="CU14" s="660"/>
      <c r="CV14" s="660"/>
      <c r="CW14" s="660"/>
      <c r="CX14" s="660"/>
      <c r="CY14" s="661"/>
      <c r="CZ14" s="662">
        <v>3.2</v>
      </c>
      <c r="DA14" s="662"/>
      <c r="DB14" s="662"/>
      <c r="DC14" s="662"/>
      <c r="DD14" s="668">
        <v>92989</v>
      </c>
      <c r="DE14" s="660"/>
      <c r="DF14" s="660"/>
      <c r="DG14" s="660"/>
      <c r="DH14" s="660"/>
      <c r="DI14" s="660"/>
      <c r="DJ14" s="660"/>
      <c r="DK14" s="660"/>
      <c r="DL14" s="660"/>
      <c r="DM14" s="660"/>
      <c r="DN14" s="660"/>
      <c r="DO14" s="660"/>
      <c r="DP14" s="661"/>
      <c r="DQ14" s="668">
        <v>656041</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251747</v>
      </c>
      <c r="BH15" s="660"/>
      <c r="BI15" s="660"/>
      <c r="BJ15" s="660"/>
      <c r="BK15" s="660"/>
      <c r="BL15" s="660"/>
      <c r="BM15" s="660"/>
      <c r="BN15" s="661"/>
      <c r="BO15" s="662">
        <v>4.5</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3720175</v>
      </c>
      <c r="CS15" s="660"/>
      <c r="CT15" s="660"/>
      <c r="CU15" s="660"/>
      <c r="CV15" s="660"/>
      <c r="CW15" s="660"/>
      <c r="CX15" s="660"/>
      <c r="CY15" s="661"/>
      <c r="CZ15" s="662">
        <v>15.5</v>
      </c>
      <c r="DA15" s="662"/>
      <c r="DB15" s="662"/>
      <c r="DC15" s="662"/>
      <c r="DD15" s="668">
        <v>1798096</v>
      </c>
      <c r="DE15" s="660"/>
      <c r="DF15" s="660"/>
      <c r="DG15" s="660"/>
      <c r="DH15" s="660"/>
      <c r="DI15" s="660"/>
      <c r="DJ15" s="660"/>
      <c r="DK15" s="660"/>
      <c r="DL15" s="660"/>
      <c r="DM15" s="660"/>
      <c r="DN15" s="660"/>
      <c r="DO15" s="660"/>
      <c r="DP15" s="661"/>
      <c r="DQ15" s="668">
        <v>1731075</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17845</v>
      </c>
      <c r="S16" s="660"/>
      <c r="T16" s="660"/>
      <c r="U16" s="660"/>
      <c r="V16" s="660"/>
      <c r="W16" s="660"/>
      <c r="X16" s="660"/>
      <c r="Y16" s="661"/>
      <c r="Z16" s="662">
        <v>0.1</v>
      </c>
      <c r="AA16" s="662"/>
      <c r="AB16" s="662"/>
      <c r="AC16" s="662"/>
      <c r="AD16" s="663">
        <v>17845</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86790</v>
      </c>
      <c r="S17" s="660"/>
      <c r="T17" s="660"/>
      <c r="U17" s="660"/>
      <c r="V17" s="660"/>
      <c r="W17" s="660"/>
      <c r="X17" s="660"/>
      <c r="Y17" s="661"/>
      <c r="Z17" s="662">
        <v>0.4</v>
      </c>
      <c r="AA17" s="662"/>
      <c r="AB17" s="662"/>
      <c r="AC17" s="662"/>
      <c r="AD17" s="663">
        <v>86790</v>
      </c>
      <c r="AE17" s="663"/>
      <c r="AF17" s="663"/>
      <c r="AG17" s="663"/>
      <c r="AH17" s="663"/>
      <c r="AI17" s="663"/>
      <c r="AJ17" s="663"/>
      <c r="AK17" s="663"/>
      <c r="AL17" s="664">
        <v>0.8</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2245750</v>
      </c>
      <c r="CS17" s="660"/>
      <c r="CT17" s="660"/>
      <c r="CU17" s="660"/>
      <c r="CV17" s="660"/>
      <c r="CW17" s="660"/>
      <c r="CX17" s="660"/>
      <c r="CY17" s="661"/>
      <c r="CZ17" s="662">
        <v>9.3000000000000007</v>
      </c>
      <c r="DA17" s="662"/>
      <c r="DB17" s="662"/>
      <c r="DC17" s="662"/>
      <c r="DD17" s="668" t="s">
        <v>122</v>
      </c>
      <c r="DE17" s="660"/>
      <c r="DF17" s="660"/>
      <c r="DG17" s="660"/>
      <c r="DH17" s="660"/>
      <c r="DI17" s="660"/>
      <c r="DJ17" s="660"/>
      <c r="DK17" s="660"/>
      <c r="DL17" s="660"/>
      <c r="DM17" s="660"/>
      <c r="DN17" s="660"/>
      <c r="DO17" s="660"/>
      <c r="DP17" s="661"/>
      <c r="DQ17" s="668">
        <v>2238277</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51597</v>
      </c>
      <c r="S18" s="660"/>
      <c r="T18" s="660"/>
      <c r="U18" s="660"/>
      <c r="V18" s="660"/>
      <c r="W18" s="660"/>
      <c r="X18" s="660"/>
      <c r="Y18" s="661"/>
      <c r="Z18" s="662">
        <v>0.2</v>
      </c>
      <c r="AA18" s="662"/>
      <c r="AB18" s="662"/>
      <c r="AC18" s="662"/>
      <c r="AD18" s="663">
        <v>51597</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43656</v>
      </c>
      <c r="S19" s="660"/>
      <c r="T19" s="660"/>
      <c r="U19" s="660"/>
      <c r="V19" s="660"/>
      <c r="W19" s="660"/>
      <c r="X19" s="660"/>
      <c r="Y19" s="661"/>
      <c r="Z19" s="662">
        <v>0.2</v>
      </c>
      <c r="AA19" s="662"/>
      <c r="AB19" s="662"/>
      <c r="AC19" s="662"/>
      <c r="AD19" s="663">
        <v>43656</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1690</v>
      </c>
      <c r="BH19" s="660"/>
      <c r="BI19" s="660"/>
      <c r="BJ19" s="660"/>
      <c r="BK19" s="660"/>
      <c r="BL19" s="660"/>
      <c r="BM19" s="660"/>
      <c r="BN19" s="661"/>
      <c r="BO19" s="662">
        <v>0</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7941</v>
      </c>
      <c r="S20" s="660"/>
      <c r="T20" s="660"/>
      <c r="U20" s="660"/>
      <c r="V20" s="660"/>
      <c r="W20" s="660"/>
      <c r="X20" s="660"/>
      <c r="Y20" s="661"/>
      <c r="Z20" s="662">
        <v>0</v>
      </c>
      <c r="AA20" s="662"/>
      <c r="AB20" s="662"/>
      <c r="AC20" s="662"/>
      <c r="AD20" s="663">
        <v>7941</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1690</v>
      </c>
      <c r="BH20" s="660"/>
      <c r="BI20" s="660"/>
      <c r="BJ20" s="660"/>
      <c r="BK20" s="660"/>
      <c r="BL20" s="660"/>
      <c r="BM20" s="660"/>
      <c r="BN20" s="661"/>
      <c r="BO20" s="662">
        <v>0</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24057486</v>
      </c>
      <c r="CS20" s="660"/>
      <c r="CT20" s="660"/>
      <c r="CU20" s="660"/>
      <c r="CV20" s="660"/>
      <c r="CW20" s="660"/>
      <c r="CX20" s="660"/>
      <c r="CY20" s="661"/>
      <c r="CZ20" s="662">
        <v>100</v>
      </c>
      <c r="DA20" s="662"/>
      <c r="DB20" s="662"/>
      <c r="DC20" s="662"/>
      <c r="DD20" s="668">
        <v>4764374</v>
      </c>
      <c r="DE20" s="660"/>
      <c r="DF20" s="660"/>
      <c r="DG20" s="660"/>
      <c r="DH20" s="660"/>
      <c r="DI20" s="660"/>
      <c r="DJ20" s="660"/>
      <c r="DK20" s="660"/>
      <c r="DL20" s="660"/>
      <c r="DM20" s="660"/>
      <c r="DN20" s="660"/>
      <c r="DO20" s="660"/>
      <c r="DP20" s="661"/>
      <c r="DQ20" s="668">
        <v>13720254</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5160288</v>
      </c>
      <c r="S21" s="660"/>
      <c r="T21" s="660"/>
      <c r="U21" s="660"/>
      <c r="V21" s="660"/>
      <c r="W21" s="660"/>
      <c r="X21" s="660"/>
      <c r="Y21" s="661"/>
      <c r="Z21" s="662">
        <v>20.8</v>
      </c>
      <c r="AA21" s="662"/>
      <c r="AB21" s="662"/>
      <c r="AC21" s="662"/>
      <c r="AD21" s="663">
        <v>4520992</v>
      </c>
      <c r="AE21" s="663"/>
      <c r="AF21" s="663"/>
      <c r="AG21" s="663"/>
      <c r="AH21" s="663"/>
      <c r="AI21" s="663"/>
      <c r="AJ21" s="663"/>
      <c r="AK21" s="663"/>
      <c r="AL21" s="664">
        <v>39.5</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1690</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4520992</v>
      </c>
      <c r="S22" s="660"/>
      <c r="T22" s="660"/>
      <c r="U22" s="660"/>
      <c r="V22" s="660"/>
      <c r="W22" s="660"/>
      <c r="X22" s="660"/>
      <c r="Y22" s="661"/>
      <c r="Z22" s="662">
        <v>18.3</v>
      </c>
      <c r="AA22" s="662"/>
      <c r="AB22" s="662"/>
      <c r="AC22" s="662"/>
      <c r="AD22" s="663">
        <v>4520992</v>
      </c>
      <c r="AE22" s="663"/>
      <c r="AF22" s="663"/>
      <c r="AG22" s="663"/>
      <c r="AH22" s="663"/>
      <c r="AI22" s="663"/>
      <c r="AJ22" s="663"/>
      <c r="AK22" s="663"/>
      <c r="AL22" s="664">
        <v>39.5</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639296</v>
      </c>
      <c r="S23" s="660"/>
      <c r="T23" s="660"/>
      <c r="U23" s="660"/>
      <c r="V23" s="660"/>
      <c r="W23" s="660"/>
      <c r="X23" s="660"/>
      <c r="Y23" s="661"/>
      <c r="Z23" s="662">
        <v>2.6</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9795170</v>
      </c>
      <c r="CS24" s="649"/>
      <c r="CT24" s="649"/>
      <c r="CU24" s="649"/>
      <c r="CV24" s="649"/>
      <c r="CW24" s="649"/>
      <c r="CX24" s="649"/>
      <c r="CY24" s="650"/>
      <c r="CZ24" s="653">
        <v>40.700000000000003</v>
      </c>
      <c r="DA24" s="654"/>
      <c r="DB24" s="654"/>
      <c r="DC24" s="670"/>
      <c r="DD24" s="694">
        <v>7372196</v>
      </c>
      <c r="DE24" s="649"/>
      <c r="DF24" s="649"/>
      <c r="DG24" s="649"/>
      <c r="DH24" s="649"/>
      <c r="DI24" s="649"/>
      <c r="DJ24" s="649"/>
      <c r="DK24" s="650"/>
      <c r="DL24" s="694">
        <v>6127658</v>
      </c>
      <c r="DM24" s="649"/>
      <c r="DN24" s="649"/>
      <c r="DO24" s="649"/>
      <c r="DP24" s="649"/>
      <c r="DQ24" s="649"/>
      <c r="DR24" s="649"/>
      <c r="DS24" s="649"/>
      <c r="DT24" s="649"/>
      <c r="DU24" s="649"/>
      <c r="DV24" s="650"/>
      <c r="DW24" s="653">
        <v>53</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12086790</v>
      </c>
      <c r="S25" s="660"/>
      <c r="T25" s="660"/>
      <c r="U25" s="660"/>
      <c r="V25" s="660"/>
      <c r="W25" s="660"/>
      <c r="X25" s="660"/>
      <c r="Y25" s="661"/>
      <c r="Z25" s="662">
        <v>48.8</v>
      </c>
      <c r="AA25" s="662"/>
      <c r="AB25" s="662"/>
      <c r="AC25" s="662"/>
      <c r="AD25" s="663">
        <v>11447494</v>
      </c>
      <c r="AE25" s="663"/>
      <c r="AF25" s="663"/>
      <c r="AG25" s="663"/>
      <c r="AH25" s="663"/>
      <c r="AI25" s="663"/>
      <c r="AJ25" s="663"/>
      <c r="AK25" s="663"/>
      <c r="AL25" s="664">
        <v>99.9</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3835248</v>
      </c>
      <c r="CS25" s="691"/>
      <c r="CT25" s="691"/>
      <c r="CU25" s="691"/>
      <c r="CV25" s="691"/>
      <c r="CW25" s="691"/>
      <c r="CX25" s="691"/>
      <c r="CY25" s="692"/>
      <c r="CZ25" s="664">
        <v>15.9</v>
      </c>
      <c r="DA25" s="689"/>
      <c r="DB25" s="689"/>
      <c r="DC25" s="693"/>
      <c r="DD25" s="668">
        <v>3598171</v>
      </c>
      <c r="DE25" s="691"/>
      <c r="DF25" s="691"/>
      <c r="DG25" s="691"/>
      <c r="DH25" s="691"/>
      <c r="DI25" s="691"/>
      <c r="DJ25" s="691"/>
      <c r="DK25" s="692"/>
      <c r="DL25" s="668">
        <v>3276709</v>
      </c>
      <c r="DM25" s="691"/>
      <c r="DN25" s="691"/>
      <c r="DO25" s="691"/>
      <c r="DP25" s="691"/>
      <c r="DQ25" s="691"/>
      <c r="DR25" s="691"/>
      <c r="DS25" s="691"/>
      <c r="DT25" s="691"/>
      <c r="DU25" s="691"/>
      <c r="DV25" s="692"/>
      <c r="DW25" s="664">
        <v>28.3</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2064</v>
      </c>
      <c r="S26" s="660"/>
      <c r="T26" s="660"/>
      <c r="U26" s="660"/>
      <c r="V26" s="660"/>
      <c r="W26" s="660"/>
      <c r="X26" s="660"/>
      <c r="Y26" s="661"/>
      <c r="Z26" s="662">
        <v>0</v>
      </c>
      <c r="AA26" s="662"/>
      <c r="AB26" s="662"/>
      <c r="AC26" s="662"/>
      <c r="AD26" s="663">
        <v>2064</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2290062</v>
      </c>
      <c r="CS26" s="660"/>
      <c r="CT26" s="660"/>
      <c r="CU26" s="660"/>
      <c r="CV26" s="660"/>
      <c r="CW26" s="660"/>
      <c r="CX26" s="660"/>
      <c r="CY26" s="661"/>
      <c r="CZ26" s="664">
        <v>9.5</v>
      </c>
      <c r="DA26" s="689"/>
      <c r="DB26" s="689"/>
      <c r="DC26" s="693"/>
      <c r="DD26" s="668">
        <v>2146740</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48139</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5651558</v>
      </c>
      <c r="BH27" s="660"/>
      <c r="BI27" s="660"/>
      <c r="BJ27" s="660"/>
      <c r="BK27" s="660"/>
      <c r="BL27" s="660"/>
      <c r="BM27" s="660"/>
      <c r="BN27" s="661"/>
      <c r="BO27" s="662">
        <v>100</v>
      </c>
      <c r="BP27" s="662"/>
      <c r="BQ27" s="662"/>
      <c r="BR27" s="662"/>
      <c r="BS27" s="663">
        <v>91561</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3714172</v>
      </c>
      <c r="CS27" s="691"/>
      <c r="CT27" s="691"/>
      <c r="CU27" s="691"/>
      <c r="CV27" s="691"/>
      <c r="CW27" s="691"/>
      <c r="CX27" s="691"/>
      <c r="CY27" s="692"/>
      <c r="CZ27" s="664">
        <v>15.4</v>
      </c>
      <c r="DA27" s="689"/>
      <c r="DB27" s="689"/>
      <c r="DC27" s="693"/>
      <c r="DD27" s="668">
        <v>1535748</v>
      </c>
      <c r="DE27" s="691"/>
      <c r="DF27" s="691"/>
      <c r="DG27" s="691"/>
      <c r="DH27" s="691"/>
      <c r="DI27" s="691"/>
      <c r="DJ27" s="691"/>
      <c r="DK27" s="692"/>
      <c r="DL27" s="668">
        <v>972990</v>
      </c>
      <c r="DM27" s="691"/>
      <c r="DN27" s="691"/>
      <c r="DO27" s="691"/>
      <c r="DP27" s="691"/>
      <c r="DQ27" s="691"/>
      <c r="DR27" s="691"/>
      <c r="DS27" s="691"/>
      <c r="DT27" s="691"/>
      <c r="DU27" s="691"/>
      <c r="DV27" s="692"/>
      <c r="DW27" s="664">
        <v>8.4</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139538</v>
      </c>
      <c r="S28" s="660"/>
      <c r="T28" s="660"/>
      <c r="U28" s="660"/>
      <c r="V28" s="660"/>
      <c r="W28" s="660"/>
      <c r="X28" s="660"/>
      <c r="Y28" s="661"/>
      <c r="Z28" s="662">
        <v>0.6</v>
      </c>
      <c r="AA28" s="662"/>
      <c r="AB28" s="662"/>
      <c r="AC28" s="662"/>
      <c r="AD28" s="663">
        <v>9720</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2245750</v>
      </c>
      <c r="CS28" s="660"/>
      <c r="CT28" s="660"/>
      <c r="CU28" s="660"/>
      <c r="CV28" s="660"/>
      <c r="CW28" s="660"/>
      <c r="CX28" s="660"/>
      <c r="CY28" s="661"/>
      <c r="CZ28" s="664">
        <v>9.3000000000000007</v>
      </c>
      <c r="DA28" s="689"/>
      <c r="DB28" s="689"/>
      <c r="DC28" s="693"/>
      <c r="DD28" s="668">
        <v>2238277</v>
      </c>
      <c r="DE28" s="660"/>
      <c r="DF28" s="660"/>
      <c r="DG28" s="660"/>
      <c r="DH28" s="660"/>
      <c r="DI28" s="660"/>
      <c r="DJ28" s="660"/>
      <c r="DK28" s="661"/>
      <c r="DL28" s="668">
        <v>1877959</v>
      </c>
      <c r="DM28" s="660"/>
      <c r="DN28" s="660"/>
      <c r="DO28" s="660"/>
      <c r="DP28" s="660"/>
      <c r="DQ28" s="660"/>
      <c r="DR28" s="660"/>
      <c r="DS28" s="660"/>
      <c r="DT28" s="660"/>
      <c r="DU28" s="660"/>
      <c r="DV28" s="661"/>
      <c r="DW28" s="664">
        <v>16.2</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83296</v>
      </c>
      <c r="S29" s="660"/>
      <c r="T29" s="660"/>
      <c r="U29" s="660"/>
      <c r="V29" s="660"/>
      <c r="W29" s="660"/>
      <c r="X29" s="660"/>
      <c r="Y29" s="661"/>
      <c r="Z29" s="662">
        <v>0.3</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2245748</v>
      </c>
      <c r="CS29" s="691"/>
      <c r="CT29" s="691"/>
      <c r="CU29" s="691"/>
      <c r="CV29" s="691"/>
      <c r="CW29" s="691"/>
      <c r="CX29" s="691"/>
      <c r="CY29" s="692"/>
      <c r="CZ29" s="664">
        <v>9.3000000000000007</v>
      </c>
      <c r="DA29" s="689"/>
      <c r="DB29" s="689"/>
      <c r="DC29" s="693"/>
      <c r="DD29" s="668">
        <v>2238275</v>
      </c>
      <c r="DE29" s="691"/>
      <c r="DF29" s="691"/>
      <c r="DG29" s="691"/>
      <c r="DH29" s="691"/>
      <c r="DI29" s="691"/>
      <c r="DJ29" s="691"/>
      <c r="DK29" s="692"/>
      <c r="DL29" s="668">
        <v>1877957</v>
      </c>
      <c r="DM29" s="691"/>
      <c r="DN29" s="691"/>
      <c r="DO29" s="691"/>
      <c r="DP29" s="691"/>
      <c r="DQ29" s="691"/>
      <c r="DR29" s="691"/>
      <c r="DS29" s="691"/>
      <c r="DT29" s="691"/>
      <c r="DU29" s="691"/>
      <c r="DV29" s="692"/>
      <c r="DW29" s="664">
        <v>16.2</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3149943</v>
      </c>
      <c r="S30" s="660"/>
      <c r="T30" s="660"/>
      <c r="U30" s="660"/>
      <c r="V30" s="660"/>
      <c r="W30" s="660"/>
      <c r="X30" s="660"/>
      <c r="Y30" s="661"/>
      <c r="Z30" s="662">
        <v>12.7</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2169382</v>
      </c>
      <c r="CS30" s="660"/>
      <c r="CT30" s="660"/>
      <c r="CU30" s="660"/>
      <c r="CV30" s="660"/>
      <c r="CW30" s="660"/>
      <c r="CX30" s="660"/>
      <c r="CY30" s="661"/>
      <c r="CZ30" s="664">
        <v>9</v>
      </c>
      <c r="DA30" s="689"/>
      <c r="DB30" s="689"/>
      <c r="DC30" s="693"/>
      <c r="DD30" s="668">
        <v>2162505</v>
      </c>
      <c r="DE30" s="660"/>
      <c r="DF30" s="660"/>
      <c r="DG30" s="660"/>
      <c r="DH30" s="660"/>
      <c r="DI30" s="660"/>
      <c r="DJ30" s="660"/>
      <c r="DK30" s="661"/>
      <c r="DL30" s="668">
        <v>1802187</v>
      </c>
      <c r="DM30" s="660"/>
      <c r="DN30" s="660"/>
      <c r="DO30" s="660"/>
      <c r="DP30" s="660"/>
      <c r="DQ30" s="660"/>
      <c r="DR30" s="660"/>
      <c r="DS30" s="660"/>
      <c r="DT30" s="660"/>
      <c r="DU30" s="660"/>
      <c r="DV30" s="661"/>
      <c r="DW30" s="664">
        <v>15.6</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99.2</v>
      </c>
      <c r="BH31" s="703"/>
      <c r="BI31" s="703"/>
      <c r="BJ31" s="703"/>
      <c r="BK31" s="703"/>
      <c r="BL31" s="703"/>
      <c r="BM31" s="654">
        <v>97</v>
      </c>
      <c r="BN31" s="703"/>
      <c r="BO31" s="703"/>
      <c r="BP31" s="703"/>
      <c r="BQ31" s="704"/>
      <c r="BR31" s="715">
        <v>99.1</v>
      </c>
      <c r="BS31" s="703"/>
      <c r="BT31" s="703"/>
      <c r="BU31" s="703"/>
      <c r="BV31" s="703"/>
      <c r="BW31" s="703"/>
      <c r="BX31" s="654">
        <v>97</v>
      </c>
      <c r="BY31" s="703"/>
      <c r="BZ31" s="703"/>
      <c r="CA31" s="703"/>
      <c r="CB31" s="704"/>
      <c r="CD31" s="697"/>
      <c r="CE31" s="698"/>
      <c r="CF31" s="656" t="s">
        <v>300</v>
      </c>
      <c r="CG31" s="657"/>
      <c r="CH31" s="657"/>
      <c r="CI31" s="657"/>
      <c r="CJ31" s="657"/>
      <c r="CK31" s="657"/>
      <c r="CL31" s="657"/>
      <c r="CM31" s="657"/>
      <c r="CN31" s="657"/>
      <c r="CO31" s="657"/>
      <c r="CP31" s="657"/>
      <c r="CQ31" s="658"/>
      <c r="CR31" s="659">
        <v>76366</v>
      </c>
      <c r="CS31" s="691"/>
      <c r="CT31" s="691"/>
      <c r="CU31" s="691"/>
      <c r="CV31" s="691"/>
      <c r="CW31" s="691"/>
      <c r="CX31" s="691"/>
      <c r="CY31" s="692"/>
      <c r="CZ31" s="664">
        <v>0.3</v>
      </c>
      <c r="DA31" s="689"/>
      <c r="DB31" s="689"/>
      <c r="DC31" s="693"/>
      <c r="DD31" s="668">
        <v>75770</v>
      </c>
      <c r="DE31" s="691"/>
      <c r="DF31" s="691"/>
      <c r="DG31" s="691"/>
      <c r="DH31" s="691"/>
      <c r="DI31" s="691"/>
      <c r="DJ31" s="691"/>
      <c r="DK31" s="692"/>
      <c r="DL31" s="668">
        <v>75770</v>
      </c>
      <c r="DM31" s="691"/>
      <c r="DN31" s="691"/>
      <c r="DO31" s="691"/>
      <c r="DP31" s="691"/>
      <c r="DQ31" s="691"/>
      <c r="DR31" s="691"/>
      <c r="DS31" s="691"/>
      <c r="DT31" s="691"/>
      <c r="DU31" s="691"/>
      <c r="DV31" s="692"/>
      <c r="DW31" s="664">
        <v>0.7</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1186339</v>
      </c>
      <c r="S32" s="660"/>
      <c r="T32" s="660"/>
      <c r="U32" s="660"/>
      <c r="V32" s="660"/>
      <c r="W32" s="660"/>
      <c r="X32" s="660"/>
      <c r="Y32" s="661"/>
      <c r="Z32" s="662">
        <v>4.8</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99.1</v>
      </c>
      <c r="BH32" s="691"/>
      <c r="BI32" s="691"/>
      <c r="BJ32" s="691"/>
      <c r="BK32" s="691"/>
      <c r="BL32" s="691"/>
      <c r="BM32" s="665">
        <v>96.6</v>
      </c>
      <c r="BN32" s="691"/>
      <c r="BO32" s="691"/>
      <c r="BP32" s="691"/>
      <c r="BQ32" s="714"/>
      <c r="BR32" s="716">
        <v>99</v>
      </c>
      <c r="BS32" s="691"/>
      <c r="BT32" s="691"/>
      <c r="BU32" s="691"/>
      <c r="BV32" s="691"/>
      <c r="BW32" s="691"/>
      <c r="BX32" s="665">
        <v>96.9</v>
      </c>
      <c r="BY32" s="691"/>
      <c r="BZ32" s="691"/>
      <c r="CA32" s="691"/>
      <c r="CB32" s="714"/>
      <c r="CD32" s="699"/>
      <c r="CE32" s="700"/>
      <c r="CF32" s="656" t="s">
        <v>304</v>
      </c>
      <c r="CG32" s="657"/>
      <c r="CH32" s="657"/>
      <c r="CI32" s="657"/>
      <c r="CJ32" s="657"/>
      <c r="CK32" s="657"/>
      <c r="CL32" s="657"/>
      <c r="CM32" s="657"/>
      <c r="CN32" s="657"/>
      <c r="CO32" s="657"/>
      <c r="CP32" s="657"/>
      <c r="CQ32" s="658"/>
      <c r="CR32" s="659">
        <v>2</v>
      </c>
      <c r="CS32" s="660"/>
      <c r="CT32" s="660"/>
      <c r="CU32" s="660"/>
      <c r="CV32" s="660"/>
      <c r="CW32" s="660"/>
      <c r="CX32" s="660"/>
      <c r="CY32" s="661"/>
      <c r="CZ32" s="664">
        <v>0</v>
      </c>
      <c r="DA32" s="689"/>
      <c r="DB32" s="689"/>
      <c r="DC32" s="693"/>
      <c r="DD32" s="668">
        <v>2</v>
      </c>
      <c r="DE32" s="660"/>
      <c r="DF32" s="660"/>
      <c r="DG32" s="660"/>
      <c r="DH32" s="660"/>
      <c r="DI32" s="660"/>
      <c r="DJ32" s="660"/>
      <c r="DK32" s="661"/>
      <c r="DL32" s="668">
        <v>2</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511809</v>
      </c>
      <c r="S33" s="660"/>
      <c r="T33" s="660"/>
      <c r="U33" s="660"/>
      <c r="V33" s="660"/>
      <c r="W33" s="660"/>
      <c r="X33" s="660"/>
      <c r="Y33" s="661"/>
      <c r="Z33" s="662">
        <v>2.1</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99.2</v>
      </c>
      <c r="BH33" s="718"/>
      <c r="BI33" s="718"/>
      <c r="BJ33" s="718"/>
      <c r="BK33" s="718"/>
      <c r="BL33" s="718"/>
      <c r="BM33" s="719">
        <v>97</v>
      </c>
      <c r="BN33" s="718"/>
      <c r="BO33" s="718"/>
      <c r="BP33" s="718"/>
      <c r="BQ33" s="720"/>
      <c r="BR33" s="717">
        <v>99.1</v>
      </c>
      <c r="BS33" s="718"/>
      <c r="BT33" s="718"/>
      <c r="BU33" s="718"/>
      <c r="BV33" s="718"/>
      <c r="BW33" s="718"/>
      <c r="BX33" s="719">
        <v>97</v>
      </c>
      <c r="BY33" s="718"/>
      <c r="BZ33" s="718"/>
      <c r="CA33" s="718"/>
      <c r="CB33" s="720"/>
      <c r="CD33" s="656" t="s">
        <v>307</v>
      </c>
      <c r="CE33" s="657"/>
      <c r="CF33" s="657"/>
      <c r="CG33" s="657"/>
      <c r="CH33" s="657"/>
      <c r="CI33" s="657"/>
      <c r="CJ33" s="657"/>
      <c r="CK33" s="657"/>
      <c r="CL33" s="657"/>
      <c r="CM33" s="657"/>
      <c r="CN33" s="657"/>
      <c r="CO33" s="657"/>
      <c r="CP33" s="657"/>
      <c r="CQ33" s="658"/>
      <c r="CR33" s="659">
        <v>9497942</v>
      </c>
      <c r="CS33" s="691"/>
      <c r="CT33" s="691"/>
      <c r="CU33" s="691"/>
      <c r="CV33" s="691"/>
      <c r="CW33" s="691"/>
      <c r="CX33" s="691"/>
      <c r="CY33" s="692"/>
      <c r="CZ33" s="664">
        <v>39.5</v>
      </c>
      <c r="DA33" s="689"/>
      <c r="DB33" s="689"/>
      <c r="DC33" s="693"/>
      <c r="DD33" s="668">
        <v>5763183</v>
      </c>
      <c r="DE33" s="691"/>
      <c r="DF33" s="691"/>
      <c r="DG33" s="691"/>
      <c r="DH33" s="691"/>
      <c r="DI33" s="691"/>
      <c r="DJ33" s="691"/>
      <c r="DK33" s="692"/>
      <c r="DL33" s="668">
        <v>4152162</v>
      </c>
      <c r="DM33" s="691"/>
      <c r="DN33" s="691"/>
      <c r="DO33" s="691"/>
      <c r="DP33" s="691"/>
      <c r="DQ33" s="691"/>
      <c r="DR33" s="691"/>
      <c r="DS33" s="691"/>
      <c r="DT33" s="691"/>
      <c r="DU33" s="691"/>
      <c r="DV33" s="692"/>
      <c r="DW33" s="664">
        <v>35.9</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1055482</v>
      </c>
      <c r="S34" s="660"/>
      <c r="T34" s="660"/>
      <c r="U34" s="660"/>
      <c r="V34" s="660"/>
      <c r="W34" s="660"/>
      <c r="X34" s="660"/>
      <c r="Y34" s="661"/>
      <c r="Z34" s="662">
        <v>4.3</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2911249</v>
      </c>
      <c r="CS34" s="660"/>
      <c r="CT34" s="660"/>
      <c r="CU34" s="660"/>
      <c r="CV34" s="660"/>
      <c r="CW34" s="660"/>
      <c r="CX34" s="660"/>
      <c r="CY34" s="661"/>
      <c r="CZ34" s="664">
        <v>12.1</v>
      </c>
      <c r="DA34" s="689"/>
      <c r="DB34" s="689"/>
      <c r="DC34" s="693"/>
      <c r="DD34" s="668">
        <v>1861546</v>
      </c>
      <c r="DE34" s="660"/>
      <c r="DF34" s="660"/>
      <c r="DG34" s="660"/>
      <c r="DH34" s="660"/>
      <c r="DI34" s="660"/>
      <c r="DJ34" s="660"/>
      <c r="DK34" s="661"/>
      <c r="DL34" s="668">
        <v>1424268</v>
      </c>
      <c r="DM34" s="660"/>
      <c r="DN34" s="660"/>
      <c r="DO34" s="660"/>
      <c r="DP34" s="660"/>
      <c r="DQ34" s="660"/>
      <c r="DR34" s="660"/>
      <c r="DS34" s="660"/>
      <c r="DT34" s="660"/>
      <c r="DU34" s="660"/>
      <c r="DV34" s="661"/>
      <c r="DW34" s="664">
        <v>12.3</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2376921</v>
      </c>
      <c r="S35" s="660"/>
      <c r="T35" s="660"/>
      <c r="U35" s="660"/>
      <c r="V35" s="660"/>
      <c r="W35" s="660"/>
      <c r="X35" s="660"/>
      <c r="Y35" s="661"/>
      <c r="Z35" s="662">
        <v>9.6</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220115</v>
      </c>
      <c r="CS35" s="691"/>
      <c r="CT35" s="691"/>
      <c r="CU35" s="691"/>
      <c r="CV35" s="691"/>
      <c r="CW35" s="691"/>
      <c r="CX35" s="691"/>
      <c r="CY35" s="692"/>
      <c r="CZ35" s="664">
        <v>0.9</v>
      </c>
      <c r="DA35" s="689"/>
      <c r="DB35" s="689"/>
      <c r="DC35" s="693"/>
      <c r="DD35" s="668">
        <v>191392</v>
      </c>
      <c r="DE35" s="691"/>
      <c r="DF35" s="691"/>
      <c r="DG35" s="691"/>
      <c r="DH35" s="691"/>
      <c r="DI35" s="691"/>
      <c r="DJ35" s="691"/>
      <c r="DK35" s="692"/>
      <c r="DL35" s="668">
        <v>174103</v>
      </c>
      <c r="DM35" s="691"/>
      <c r="DN35" s="691"/>
      <c r="DO35" s="691"/>
      <c r="DP35" s="691"/>
      <c r="DQ35" s="691"/>
      <c r="DR35" s="691"/>
      <c r="DS35" s="691"/>
      <c r="DT35" s="691"/>
      <c r="DU35" s="691"/>
      <c r="DV35" s="692"/>
      <c r="DW35" s="664">
        <v>1.5</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760948</v>
      </c>
      <c r="S36" s="660"/>
      <c r="T36" s="660"/>
      <c r="U36" s="660"/>
      <c r="V36" s="660"/>
      <c r="W36" s="660"/>
      <c r="X36" s="660"/>
      <c r="Y36" s="661"/>
      <c r="Z36" s="662">
        <v>3.1</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2813804</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14227</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2613337</v>
      </c>
      <c r="CS36" s="660"/>
      <c r="CT36" s="660"/>
      <c r="CU36" s="660"/>
      <c r="CV36" s="660"/>
      <c r="CW36" s="660"/>
      <c r="CX36" s="660"/>
      <c r="CY36" s="661"/>
      <c r="CZ36" s="664">
        <v>10.9</v>
      </c>
      <c r="DA36" s="689"/>
      <c r="DB36" s="689"/>
      <c r="DC36" s="693"/>
      <c r="DD36" s="668">
        <v>1820547</v>
      </c>
      <c r="DE36" s="660"/>
      <c r="DF36" s="660"/>
      <c r="DG36" s="660"/>
      <c r="DH36" s="660"/>
      <c r="DI36" s="660"/>
      <c r="DJ36" s="660"/>
      <c r="DK36" s="661"/>
      <c r="DL36" s="668">
        <v>1165744</v>
      </c>
      <c r="DM36" s="660"/>
      <c r="DN36" s="660"/>
      <c r="DO36" s="660"/>
      <c r="DP36" s="660"/>
      <c r="DQ36" s="660"/>
      <c r="DR36" s="660"/>
      <c r="DS36" s="660"/>
      <c r="DT36" s="660"/>
      <c r="DU36" s="660"/>
      <c r="DV36" s="661"/>
      <c r="DW36" s="664">
        <v>10.1</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332142</v>
      </c>
      <c r="S37" s="660"/>
      <c r="T37" s="660"/>
      <c r="U37" s="660"/>
      <c r="V37" s="660"/>
      <c r="W37" s="660"/>
      <c r="X37" s="660"/>
      <c r="Y37" s="661"/>
      <c r="Z37" s="662">
        <v>1.3</v>
      </c>
      <c r="AA37" s="662"/>
      <c r="AB37" s="662"/>
      <c r="AC37" s="662"/>
      <c r="AD37" s="663">
        <v>16</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806300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-29014</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125649</v>
      </c>
      <c r="CS37" s="691"/>
      <c r="CT37" s="691"/>
      <c r="CU37" s="691"/>
      <c r="CV37" s="691"/>
      <c r="CW37" s="691"/>
      <c r="CX37" s="691"/>
      <c r="CY37" s="692"/>
      <c r="CZ37" s="664">
        <v>0.5</v>
      </c>
      <c r="DA37" s="689"/>
      <c r="DB37" s="689"/>
      <c r="DC37" s="693"/>
      <c r="DD37" s="668">
        <v>125649</v>
      </c>
      <c r="DE37" s="691"/>
      <c r="DF37" s="691"/>
      <c r="DG37" s="691"/>
      <c r="DH37" s="691"/>
      <c r="DI37" s="691"/>
      <c r="DJ37" s="691"/>
      <c r="DK37" s="692"/>
      <c r="DL37" s="668">
        <v>110299</v>
      </c>
      <c r="DM37" s="691"/>
      <c r="DN37" s="691"/>
      <c r="DO37" s="691"/>
      <c r="DP37" s="691"/>
      <c r="DQ37" s="691"/>
      <c r="DR37" s="691"/>
      <c r="DS37" s="691"/>
      <c r="DT37" s="691"/>
      <c r="DU37" s="691"/>
      <c r="DV37" s="692"/>
      <c r="DW37" s="664">
        <v>1</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3037666</v>
      </c>
      <c r="S38" s="660"/>
      <c r="T38" s="660"/>
      <c r="U38" s="660"/>
      <c r="V38" s="660"/>
      <c r="W38" s="660"/>
      <c r="X38" s="660"/>
      <c r="Y38" s="661"/>
      <c r="Z38" s="662">
        <v>12.3</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213607</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4767</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1735872</v>
      </c>
      <c r="CS38" s="660"/>
      <c r="CT38" s="660"/>
      <c r="CU38" s="660"/>
      <c r="CV38" s="660"/>
      <c r="CW38" s="660"/>
      <c r="CX38" s="660"/>
      <c r="CY38" s="661"/>
      <c r="CZ38" s="664">
        <v>7.2</v>
      </c>
      <c r="DA38" s="689"/>
      <c r="DB38" s="689"/>
      <c r="DC38" s="693"/>
      <c r="DD38" s="668">
        <v>1437287</v>
      </c>
      <c r="DE38" s="660"/>
      <c r="DF38" s="660"/>
      <c r="DG38" s="660"/>
      <c r="DH38" s="660"/>
      <c r="DI38" s="660"/>
      <c r="DJ38" s="660"/>
      <c r="DK38" s="661"/>
      <c r="DL38" s="668">
        <v>1388047</v>
      </c>
      <c r="DM38" s="660"/>
      <c r="DN38" s="660"/>
      <c r="DO38" s="660"/>
      <c r="DP38" s="660"/>
      <c r="DQ38" s="660"/>
      <c r="DR38" s="660"/>
      <c r="DS38" s="660"/>
      <c r="DT38" s="660"/>
      <c r="DU38" s="660"/>
      <c r="DV38" s="661"/>
      <c r="DW38" s="664">
        <v>12</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58025</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7150</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1896661</v>
      </c>
      <c r="CS39" s="691"/>
      <c r="CT39" s="691"/>
      <c r="CU39" s="691"/>
      <c r="CV39" s="691"/>
      <c r="CW39" s="691"/>
      <c r="CX39" s="691"/>
      <c r="CY39" s="692"/>
      <c r="CZ39" s="664">
        <v>7.9</v>
      </c>
      <c r="DA39" s="689"/>
      <c r="DB39" s="689"/>
      <c r="DC39" s="693"/>
      <c r="DD39" s="668">
        <v>380763</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99266</v>
      </c>
      <c r="S40" s="660"/>
      <c r="T40" s="660"/>
      <c r="U40" s="660"/>
      <c r="V40" s="660"/>
      <c r="W40" s="660"/>
      <c r="X40" s="660"/>
      <c r="Y40" s="661"/>
      <c r="Z40" s="662">
        <v>0.4</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21880</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92</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120708</v>
      </c>
      <c r="CS40" s="660"/>
      <c r="CT40" s="660"/>
      <c r="CU40" s="660"/>
      <c r="CV40" s="660"/>
      <c r="CW40" s="660"/>
      <c r="CX40" s="660"/>
      <c r="CY40" s="661"/>
      <c r="CZ40" s="664">
        <v>0.5</v>
      </c>
      <c r="DA40" s="689"/>
      <c r="DB40" s="689"/>
      <c r="DC40" s="693"/>
      <c r="DD40" s="668">
        <v>71648</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24771077</v>
      </c>
      <c r="S41" s="732"/>
      <c r="T41" s="732"/>
      <c r="U41" s="732"/>
      <c r="V41" s="732"/>
      <c r="W41" s="732"/>
      <c r="X41" s="732"/>
      <c r="Y41" s="736"/>
      <c r="Z41" s="737">
        <v>100</v>
      </c>
      <c r="AA41" s="737"/>
      <c r="AB41" s="737"/>
      <c r="AC41" s="737"/>
      <c r="AD41" s="738">
        <v>11459294</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318601</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1395391</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413</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4764374</v>
      </c>
      <c r="CS42" s="691"/>
      <c r="CT42" s="691"/>
      <c r="CU42" s="691"/>
      <c r="CV42" s="691"/>
      <c r="CW42" s="691"/>
      <c r="CX42" s="691"/>
      <c r="CY42" s="692"/>
      <c r="CZ42" s="664">
        <v>19.8</v>
      </c>
      <c r="DA42" s="689"/>
      <c r="DB42" s="689"/>
      <c r="DC42" s="693"/>
      <c r="DD42" s="668">
        <v>584875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139424</v>
      </c>
      <c r="CS43" s="691"/>
      <c r="CT43" s="691"/>
      <c r="CU43" s="691"/>
      <c r="CV43" s="691"/>
      <c r="CW43" s="691"/>
      <c r="CX43" s="691"/>
      <c r="CY43" s="692"/>
      <c r="CZ43" s="664">
        <v>0.6</v>
      </c>
      <c r="DA43" s="689"/>
      <c r="DB43" s="689"/>
      <c r="DC43" s="693"/>
      <c r="DD43" s="668">
        <v>118774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4764374</v>
      </c>
      <c r="CS44" s="660"/>
      <c r="CT44" s="660"/>
      <c r="CU44" s="660"/>
      <c r="CV44" s="660"/>
      <c r="CW44" s="660"/>
      <c r="CX44" s="660"/>
      <c r="CY44" s="661"/>
      <c r="CZ44" s="664">
        <v>19.8</v>
      </c>
      <c r="DA44" s="665"/>
      <c r="DB44" s="665"/>
      <c r="DC44" s="671"/>
      <c r="DD44" s="668">
        <v>584875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808363</v>
      </c>
      <c r="CS45" s="691"/>
      <c r="CT45" s="691"/>
      <c r="CU45" s="691"/>
      <c r="CV45" s="691"/>
      <c r="CW45" s="691"/>
      <c r="CX45" s="691"/>
      <c r="CY45" s="692"/>
      <c r="CZ45" s="664">
        <v>3.4</v>
      </c>
      <c r="DA45" s="689"/>
      <c r="DB45" s="689"/>
      <c r="DC45" s="693"/>
      <c r="DD45" s="668">
        <v>55940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3860287</v>
      </c>
      <c r="CS46" s="660"/>
      <c r="CT46" s="660"/>
      <c r="CU46" s="660"/>
      <c r="CV46" s="660"/>
      <c r="CW46" s="660"/>
      <c r="CX46" s="660"/>
      <c r="CY46" s="661"/>
      <c r="CZ46" s="664">
        <v>16</v>
      </c>
      <c r="DA46" s="665"/>
      <c r="DB46" s="665"/>
      <c r="DC46" s="671"/>
      <c r="DD46" s="668">
        <v>475748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24057486</v>
      </c>
      <c r="CS49" s="718"/>
      <c r="CT49" s="718"/>
      <c r="CU49" s="718"/>
      <c r="CV49" s="718"/>
      <c r="CW49" s="718"/>
      <c r="CX49" s="718"/>
      <c r="CY49" s="747"/>
      <c r="CZ49" s="739">
        <v>100</v>
      </c>
      <c r="DA49" s="748"/>
      <c r="DB49" s="748"/>
      <c r="DC49" s="749"/>
      <c r="DD49" s="750">
        <v>13720254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Trw3KcDlviwS7V2dHQjOV45zgUIKLXBgMMXlqJ2G82nn7yqudzsWX2qQaLTD5ZxdAkfLqpYT/30iMqpltN0rkA==" saltValue="SnjdJev8DqCkqw22w/2Js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24776</v>
      </c>
      <c r="R7" s="789"/>
      <c r="S7" s="789"/>
      <c r="T7" s="789"/>
      <c r="U7" s="789"/>
      <c r="V7" s="789">
        <v>24063</v>
      </c>
      <c r="W7" s="789"/>
      <c r="X7" s="789"/>
      <c r="Y7" s="789"/>
      <c r="Z7" s="789"/>
      <c r="AA7" s="789">
        <v>714</v>
      </c>
      <c r="AB7" s="789"/>
      <c r="AC7" s="789"/>
      <c r="AD7" s="789"/>
      <c r="AE7" s="790"/>
      <c r="AF7" s="791">
        <v>622</v>
      </c>
      <c r="AG7" s="792"/>
      <c r="AH7" s="792"/>
      <c r="AI7" s="792"/>
      <c r="AJ7" s="793"/>
      <c r="AK7" s="794">
        <v>2377</v>
      </c>
      <c r="AL7" s="795"/>
      <c r="AM7" s="795"/>
      <c r="AN7" s="795"/>
      <c r="AO7" s="795"/>
      <c r="AP7" s="795">
        <v>20258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549</v>
      </c>
      <c r="BT7" s="783"/>
      <c r="BU7" s="783"/>
      <c r="BV7" s="783"/>
      <c r="BW7" s="783"/>
      <c r="BX7" s="783"/>
      <c r="BY7" s="783"/>
      <c r="BZ7" s="783"/>
      <c r="CA7" s="783"/>
      <c r="CB7" s="783"/>
      <c r="CC7" s="783"/>
      <c r="CD7" s="783"/>
      <c r="CE7" s="783"/>
      <c r="CF7" s="783"/>
      <c r="CG7" s="798"/>
      <c r="CH7" s="779">
        <v>-16</v>
      </c>
      <c r="CI7" s="780"/>
      <c r="CJ7" s="780"/>
      <c r="CK7" s="780"/>
      <c r="CL7" s="781"/>
      <c r="CM7" s="779">
        <v>-37</v>
      </c>
      <c r="CN7" s="780"/>
      <c r="CO7" s="780"/>
      <c r="CP7" s="780"/>
      <c r="CQ7" s="781"/>
      <c r="CR7" s="779">
        <v>5</v>
      </c>
      <c r="CS7" s="780"/>
      <c r="CT7" s="780"/>
      <c r="CU7" s="780"/>
      <c r="CV7" s="781"/>
      <c r="CW7" s="779">
        <v>19</v>
      </c>
      <c r="CX7" s="780"/>
      <c r="CY7" s="780"/>
      <c r="CZ7" s="780"/>
      <c r="DA7" s="781"/>
      <c r="DB7" s="779" t="s">
        <v>555</v>
      </c>
      <c r="DC7" s="780"/>
      <c r="DD7" s="780"/>
      <c r="DE7" s="780"/>
      <c r="DF7" s="781"/>
      <c r="DG7" s="779" t="s">
        <v>555</v>
      </c>
      <c r="DH7" s="780"/>
      <c r="DI7" s="780"/>
      <c r="DJ7" s="780"/>
      <c r="DK7" s="781"/>
      <c r="DL7" s="779" t="s">
        <v>555</v>
      </c>
      <c r="DM7" s="780"/>
      <c r="DN7" s="780"/>
      <c r="DO7" s="780"/>
      <c r="DP7" s="781"/>
      <c r="DQ7" s="779" t="s">
        <v>555</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553</v>
      </c>
      <c r="BT8" s="810"/>
      <c r="BU8" s="810"/>
      <c r="BV8" s="810"/>
      <c r="BW8" s="810"/>
      <c r="BX8" s="810"/>
      <c r="BY8" s="810"/>
      <c r="BZ8" s="810"/>
      <c r="CA8" s="810"/>
      <c r="CB8" s="810"/>
      <c r="CC8" s="810"/>
      <c r="CD8" s="810"/>
      <c r="CE8" s="810"/>
      <c r="CF8" s="810"/>
      <c r="CG8" s="811"/>
      <c r="CH8" s="812">
        <v>-8</v>
      </c>
      <c r="CI8" s="813"/>
      <c r="CJ8" s="813"/>
      <c r="CK8" s="813"/>
      <c r="CL8" s="814"/>
      <c r="CM8" s="812">
        <v>70</v>
      </c>
      <c r="CN8" s="813"/>
      <c r="CO8" s="813"/>
      <c r="CP8" s="813"/>
      <c r="CQ8" s="814"/>
      <c r="CR8" s="812">
        <v>70</v>
      </c>
      <c r="CS8" s="813"/>
      <c r="CT8" s="813"/>
      <c r="CU8" s="813"/>
      <c r="CV8" s="814"/>
      <c r="CW8" s="812">
        <v>7</v>
      </c>
      <c r="CX8" s="813"/>
      <c r="CY8" s="813"/>
      <c r="CZ8" s="813"/>
      <c r="DA8" s="814"/>
      <c r="DB8" s="812" t="s">
        <v>555</v>
      </c>
      <c r="DC8" s="813"/>
      <c r="DD8" s="813"/>
      <c r="DE8" s="813"/>
      <c r="DF8" s="814"/>
      <c r="DG8" s="812" t="s">
        <v>555</v>
      </c>
      <c r="DH8" s="813"/>
      <c r="DI8" s="813"/>
      <c r="DJ8" s="813"/>
      <c r="DK8" s="814"/>
      <c r="DL8" s="812" t="s">
        <v>555</v>
      </c>
      <c r="DM8" s="813"/>
      <c r="DN8" s="813"/>
      <c r="DO8" s="813"/>
      <c r="DP8" s="814"/>
      <c r="DQ8" s="812" t="s">
        <v>555</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550</v>
      </c>
      <c r="BT9" s="810"/>
      <c r="BU9" s="810"/>
      <c r="BV9" s="810"/>
      <c r="BW9" s="810"/>
      <c r="BX9" s="810"/>
      <c r="BY9" s="810"/>
      <c r="BZ9" s="810"/>
      <c r="CA9" s="810"/>
      <c r="CB9" s="810"/>
      <c r="CC9" s="810"/>
      <c r="CD9" s="810"/>
      <c r="CE9" s="810"/>
      <c r="CF9" s="810"/>
      <c r="CG9" s="811"/>
      <c r="CH9" s="812">
        <v>-10</v>
      </c>
      <c r="CI9" s="813"/>
      <c r="CJ9" s="813"/>
      <c r="CK9" s="813"/>
      <c r="CL9" s="814"/>
      <c r="CM9" s="812">
        <v>141</v>
      </c>
      <c r="CN9" s="813"/>
      <c r="CO9" s="813"/>
      <c r="CP9" s="813"/>
      <c r="CQ9" s="814"/>
      <c r="CR9" s="812">
        <v>63</v>
      </c>
      <c r="CS9" s="813"/>
      <c r="CT9" s="813"/>
      <c r="CU9" s="813"/>
      <c r="CV9" s="814"/>
      <c r="CW9" s="812" t="s">
        <v>555</v>
      </c>
      <c r="CX9" s="813"/>
      <c r="CY9" s="813"/>
      <c r="CZ9" s="813"/>
      <c r="DA9" s="814"/>
      <c r="DB9" s="812" t="s">
        <v>555</v>
      </c>
      <c r="DC9" s="813"/>
      <c r="DD9" s="813"/>
      <c r="DE9" s="813"/>
      <c r="DF9" s="814"/>
      <c r="DG9" s="812" t="s">
        <v>555</v>
      </c>
      <c r="DH9" s="813"/>
      <c r="DI9" s="813"/>
      <c r="DJ9" s="813"/>
      <c r="DK9" s="814"/>
      <c r="DL9" s="812" t="s">
        <v>555</v>
      </c>
      <c r="DM9" s="813"/>
      <c r="DN9" s="813"/>
      <c r="DO9" s="813"/>
      <c r="DP9" s="814"/>
      <c r="DQ9" s="812" t="s">
        <v>555</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551</v>
      </c>
      <c r="BT10" s="810"/>
      <c r="BU10" s="810"/>
      <c r="BV10" s="810"/>
      <c r="BW10" s="810"/>
      <c r="BX10" s="810"/>
      <c r="BY10" s="810"/>
      <c r="BZ10" s="810"/>
      <c r="CA10" s="810"/>
      <c r="CB10" s="810"/>
      <c r="CC10" s="810"/>
      <c r="CD10" s="810"/>
      <c r="CE10" s="810"/>
      <c r="CF10" s="810"/>
      <c r="CG10" s="811"/>
      <c r="CH10" s="812">
        <v>3</v>
      </c>
      <c r="CI10" s="813"/>
      <c r="CJ10" s="813"/>
      <c r="CK10" s="813"/>
      <c r="CL10" s="814"/>
      <c r="CM10" s="812">
        <v>42</v>
      </c>
      <c r="CN10" s="813"/>
      <c r="CO10" s="813"/>
      <c r="CP10" s="813"/>
      <c r="CQ10" s="814"/>
      <c r="CR10" s="812">
        <v>25</v>
      </c>
      <c r="CS10" s="813"/>
      <c r="CT10" s="813"/>
      <c r="CU10" s="813"/>
      <c r="CV10" s="814"/>
      <c r="CW10" s="812">
        <v>15</v>
      </c>
      <c r="CX10" s="813"/>
      <c r="CY10" s="813"/>
      <c r="CZ10" s="813"/>
      <c r="DA10" s="814"/>
      <c r="DB10" s="812" t="s">
        <v>555</v>
      </c>
      <c r="DC10" s="813"/>
      <c r="DD10" s="813"/>
      <c r="DE10" s="813"/>
      <c r="DF10" s="814"/>
      <c r="DG10" s="812" t="s">
        <v>555</v>
      </c>
      <c r="DH10" s="813"/>
      <c r="DI10" s="813"/>
      <c r="DJ10" s="813"/>
      <c r="DK10" s="814"/>
      <c r="DL10" s="812" t="s">
        <v>555</v>
      </c>
      <c r="DM10" s="813"/>
      <c r="DN10" s="813"/>
      <c r="DO10" s="813"/>
      <c r="DP10" s="814"/>
      <c r="DQ10" s="812" t="s">
        <v>555</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552</v>
      </c>
      <c r="BT11" s="810"/>
      <c r="BU11" s="810"/>
      <c r="BV11" s="810"/>
      <c r="BW11" s="810"/>
      <c r="BX11" s="810"/>
      <c r="BY11" s="810"/>
      <c r="BZ11" s="810"/>
      <c r="CA11" s="810"/>
      <c r="CB11" s="810"/>
      <c r="CC11" s="810"/>
      <c r="CD11" s="810"/>
      <c r="CE11" s="810"/>
      <c r="CF11" s="810"/>
      <c r="CG11" s="811"/>
      <c r="CH11" s="812">
        <v>-5</v>
      </c>
      <c r="CI11" s="813"/>
      <c r="CJ11" s="813"/>
      <c r="CK11" s="813"/>
      <c r="CL11" s="814"/>
      <c r="CM11" s="812">
        <v>4</v>
      </c>
      <c r="CN11" s="813"/>
      <c r="CO11" s="813"/>
      <c r="CP11" s="813"/>
      <c r="CQ11" s="814"/>
      <c r="CR11" s="812">
        <v>2</v>
      </c>
      <c r="CS11" s="813"/>
      <c r="CT11" s="813"/>
      <c r="CU11" s="813"/>
      <c r="CV11" s="814"/>
      <c r="CW11" s="812" t="s">
        <v>572</v>
      </c>
      <c r="CX11" s="813"/>
      <c r="CY11" s="813"/>
      <c r="CZ11" s="813"/>
      <c r="DA11" s="814"/>
      <c r="DB11" s="812" t="s">
        <v>555</v>
      </c>
      <c r="DC11" s="813"/>
      <c r="DD11" s="813"/>
      <c r="DE11" s="813"/>
      <c r="DF11" s="814"/>
      <c r="DG11" s="812" t="s">
        <v>555</v>
      </c>
      <c r="DH11" s="813"/>
      <c r="DI11" s="813"/>
      <c r="DJ11" s="813"/>
      <c r="DK11" s="814"/>
      <c r="DL11" s="812" t="s">
        <v>555</v>
      </c>
      <c r="DM11" s="813"/>
      <c r="DN11" s="813"/>
      <c r="DO11" s="813"/>
      <c r="DP11" s="814"/>
      <c r="DQ11" s="812" t="s">
        <v>555</v>
      </c>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554</v>
      </c>
      <c r="BT12" s="810"/>
      <c r="BU12" s="810"/>
      <c r="BV12" s="810"/>
      <c r="BW12" s="810"/>
      <c r="BX12" s="810"/>
      <c r="BY12" s="810"/>
      <c r="BZ12" s="810"/>
      <c r="CA12" s="810"/>
      <c r="CB12" s="810"/>
      <c r="CC12" s="810"/>
      <c r="CD12" s="810"/>
      <c r="CE12" s="810"/>
      <c r="CF12" s="810"/>
      <c r="CG12" s="811"/>
      <c r="CH12" s="812">
        <v>-4</v>
      </c>
      <c r="CI12" s="813"/>
      <c r="CJ12" s="813"/>
      <c r="CK12" s="813"/>
      <c r="CL12" s="814"/>
      <c r="CM12" s="812">
        <v>16</v>
      </c>
      <c r="CN12" s="813"/>
      <c r="CO12" s="813"/>
      <c r="CP12" s="813"/>
      <c r="CQ12" s="814"/>
      <c r="CR12" s="812">
        <v>17</v>
      </c>
      <c r="CS12" s="813"/>
      <c r="CT12" s="813"/>
      <c r="CU12" s="813"/>
      <c r="CV12" s="814"/>
      <c r="CW12" s="812" t="s">
        <v>562</v>
      </c>
      <c r="CX12" s="813"/>
      <c r="CY12" s="813"/>
      <c r="CZ12" s="813"/>
      <c r="DA12" s="814"/>
      <c r="DB12" s="812" t="s">
        <v>555</v>
      </c>
      <c r="DC12" s="813"/>
      <c r="DD12" s="813"/>
      <c r="DE12" s="813"/>
      <c r="DF12" s="814"/>
      <c r="DG12" s="812" t="s">
        <v>555</v>
      </c>
      <c r="DH12" s="813"/>
      <c r="DI12" s="813"/>
      <c r="DJ12" s="813"/>
      <c r="DK12" s="814"/>
      <c r="DL12" s="812" t="s">
        <v>555</v>
      </c>
      <c r="DM12" s="813"/>
      <c r="DN12" s="813"/>
      <c r="DO12" s="813"/>
      <c r="DP12" s="814"/>
      <c r="DQ12" s="812" t="s">
        <v>555</v>
      </c>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24776</v>
      </c>
      <c r="R23" s="829"/>
      <c r="S23" s="829"/>
      <c r="T23" s="829"/>
      <c r="U23" s="829"/>
      <c r="V23" s="829">
        <v>24063</v>
      </c>
      <c r="W23" s="829"/>
      <c r="X23" s="829"/>
      <c r="Y23" s="829"/>
      <c r="Z23" s="829"/>
      <c r="AA23" s="829">
        <v>714</v>
      </c>
      <c r="AB23" s="829"/>
      <c r="AC23" s="829"/>
      <c r="AD23" s="829"/>
      <c r="AE23" s="830"/>
      <c r="AF23" s="831">
        <v>622</v>
      </c>
      <c r="AG23" s="829"/>
      <c r="AH23" s="829"/>
      <c r="AI23" s="829"/>
      <c r="AJ23" s="832"/>
      <c r="AK23" s="833"/>
      <c r="AL23" s="834"/>
      <c r="AM23" s="834"/>
      <c r="AN23" s="834"/>
      <c r="AO23" s="834"/>
      <c r="AP23" s="829">
        <v>20258</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4105</v>
      </c>
      <c r="R28" s="859"/>
      <c r="S28" s="859"/>
      <c r="T28" s="859"/>
      <c r="U28" s="859"/>
      <c r="V28" s="859">
        <v>4091</v>
      </c>
      <c r="W28" s="859"/>
      <c r="X28" s="859"/>
      <c r="Y28" s="859"/>
      <c r="Z28" s="859"/>
      <c r="AA28" s="859">
        <v>14</v>
      </c>
      <c r="AB28" s="859"/>
      <c r="AC28" s="859"/>
      <c r="AD28" s="859"/>
      <c r="AE28" s="860"/>
      <c r="AF28" s="861">
        <v>14</v>
      </c>
      <c r="AG28" s="859"/>
      <c r="AH28" s="859"/>
      <c r="AI28" s="859"/>
      <c r="AJ28" s="862"/>
      <c r="AK28" s="863">
        <v>433</v>
      </c>
      <c r="AL28" s="864"/>
      <c r="AM28" s="864"/>
      <c r="AN28" s="864"/>
      <c r="AO28" s="864"/>
      <c r="AP28" s="864" t="s">
        <v>562</v>
      </c>
      <c r="AQ28" s="864"/>
      <c r="AR28" s="864"/>
      <c r="AS28" s="864"/>
      <c r="AT28" s="864"/>
      <c r="AU28" s="864" t="s">
        <v>562</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25</v>
      </c>
      <c r="R29" s="820"/>
      <c r="S29" s="820"/>
      <c r="T29" s="820"/>
      <c r="U29" s="820"/>
      <c r="V29" s="820">
        <v>24</v>
      </c>
      <c r="W29" s="820"/>
      <c r="X29" s="820"/>
      <c r="Y29" s="820"/>
      <c r="Z29" s="820"/>
      <c r="AA29" s="820">
        <v>0</v>
      </c>
      <c r="AB29" s="820"/>
      <c r="AC29" s="820"/>
      <c r="AD29" s="820"/>
      <c r="AE29" s="821"/>
      <c r="AF29" s="822">
        <v>0</v>
      </c>
      <c r="AG29" s="823"/>
      <c r="AH29" s="823"/>
      <c r="AI29" s="823"/>
      <c r="AJ29" s="824"/>
      <c r="AK29" s="870">
        <v>18</v>
      </c>
      <c r="AL29" s="866"/>
      <c r="AM29" s="866"/>
      <c r="AN29" s="866"/>
      <c r="AO29" s="866"/>
      <c r="AP29" s="866" t="s">
        <v>562</v>
      </c>
      <c r="AQ29" s="866"/>
      <c r="AR29" s="866"/>
      <c r="AS29" s="866"/>
      <c r="AT29" s="866"/>
      <c r="AU29" s="866" t="s">
        <v>562</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4617</v>
      </c>
      <c r="R30" s="820"/>
      <c r="S30" s="820"/>
      <c r="T30" s="820"/>
      <c r="U30" s="820"/>
      <c r="V30" s="820">
        <v>4432</v>
      </c>
      <c r="W30" s="820"/>
      <c r="X30" s="820"/>
      <c r="Y30" s="820"/>
      <c r="Z30" s="820"/>
      <c r="AA30" s="820">
        <v>185</v>
      </c>
      <c r="AB30" s="820"/>
      <c r="AC30" s="820"/>
      <c r="AD30" s="820"/>
      <c r="AE30" s="821"/>
      <c r="AF30" s="822">
        <v>185</v>
      </c>
      <c r="AG30" s="823"/>
      <c r="AH30" s="823"/>
      <c r="AI30" s="823"/>
      <c r="AJ30" s="824"/>
      <c r="AK30" s="870">
        <v>675</v>
      </c>
      <c r="AL30" s="866"/>
      <c r="AM30" s="866"/>
      <c r="AN30" s="866"/>
      <c r="AO30" s="866"/>
      <c r="AP30" s="866" t="s">
        <v>562</v>
      </c>
      <c r="AQ30" s="866"/>
      <c r="AR30" s="866"/>
      <c r="AS30" s="866"/>
      <c r="AT30" s="866"/>
      <c r="AU30" s="866" t="s">
        <v>562</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657</v>
      </c>
      <c r="R31" s="820"/>
      <c r="S31" s="820"/>
      <c r="T31" s="820"/>
      <c r="U31" s="820"/>
      <c r="V31" s="820">
        <v>657</v>
      </c>
      <c r="W31" s="820"/>
      <c r="X31" s="820"/>
      <c r="Y31" s="820"/>
      <c r="Z31" s="820"/>
      <c r="AA31" s="820">
        <v>0</v>
      </c>
      <c r="AB31" s="820"/>
      <c r="AC31" s="820"/>
      <c r="AD31" s="820"/>
      <c r="AE31" s="821"/>
      <c r="AF31" s="822">
        <v>0</v>
      </c>
      <c r="AG31" s="823"/>
      <c r="AH31" s="823"/>
      <c r="AI31" s="823"/>
      <c r="AJ31" s="824"/>
      <c r="AK31" s="870">
        <v>150</v>
      </c>
      <c r="AL31" s="866"/>
      <c r="AM31" s="866"/>
      <c r="AN31" s="866"/>
      <c r="AO31" s="866"/>
      <c r="AP31" s="866" t="s">
        <v>562</v>
      </c>
      <c r="AQ31" s="866"/>
      <c r="AR31" s="866"/>
      <c r="AS31" s="866"/>
      <c r="AT31" s="866"/>
      <c r="AU31" s="866" t="s">
        <v>562</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392</v>
      </c>
      <c r="C32" s="817"/>
      <c r="D32" s="817"/>
      <c r="E32" s="817"/>
      <c r="F32" s="817"/>
      <c r="G32" s="817"/>
      <c r="H32" s="817"/>
      <c r="I32" s="817"/>
      <c r="J32" s="817"/>
      <c r="K32" s="817"/>
      <c r="L32" s="817"/>
      <c r="M32" s="817"/>
      <c r="N32" s="817"/>
      <c r="O32" s="817"/>
      <c r="P32" s="818"/>
      <c r="Q32" s="819">
        <v>904</v>
      </c>
      <c r="R32" s="820"/>
      <c r="S32" s="820"/>
      <c r="T32" s="820"/>
      <c r="U32" s="820"/>
      <c r="V32" s="820">
        <v>894</v>
      </c>
      <c r="W32" s="820"/>
      <c r="X32" s="820"/>
      <c r="Y32" s="820"/>
      <c r="Z32" s="820"/>
      <c r="AA32" s="820">
        <v>10</v>
      </c>
      <c r="AB32" s="820"/>
      <c r="AC32" s="820"/>
      <c r="AD32" s="820"/>
      <c r="AE32" s="821"/>
      <c r="AF32" s="822">
        <v>868</v>
      </c>
      <c r="AG32" s="823"/>
      <c r="AH32" s="823"/>
      <c r="AI32" s="823"/>
      <c r="AJ32" s="824"/>
      <c r="AK32" s="870">
        <v>52</v>
      </c>
      <c r="AL32" s="866"/>
      <c r="AM32" s="866"/>
      <c r="AN32" s="866"/>
      <c r="AO32" s="866"/>
      <c r="AP32" s="866">
        <v>3250</v>
      </c>
      <c r="AQ32" s="866"/>
      <c r="AR32" s="866"/>
      <c r="AS32" s="866"/>
      <c r="AT32" s="866"/>
      <c r="AU32" s="866">
        <v>195</v>
      </c>
      <c r="AV32" s="866"/>
      <c r="AW32" s="866"/>
      <c r="AX32" s="866"/>
      <c r="AY32" s="866"/>
      <c r="AZ32" s="867" t="s">
        <v>562</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394</v>
      </c>
      <c r="C33" s="817"/>
      <c r="D33" s="817"/>
      <c r="E33" s="817"/>
      <c r="F33" s="817"/>
      <c r="G33" s="817"/>
      <c r="H33" s="817"/>
      <c r="I33" s="817"/>
      <c r="J33" s="817"/>
      <c r="K33" s="817"/>
      <c r="L33" s="817"/>
      <c r="M33" s="817"/>
      <c r="N33" s="817"/>
      <c r="O33" s="817"/>
      <c r="P33" s="818"/>
      <c r="Q33" s="819">
        <v>1751</v>
      </c>
      <c r="R33" s="820"/>
      <c r="S33" s="820"/>
      <c r="T33" s="820"/>
      <c r="U33" s="820"/>
      <c r="V33" s="820">
        <v>1859</v>
      </c>
      <c r="W33" s="820"/>
      <c r="X33" s="820"/>
      <c r="Y33" s="820"/>
      <c r="Z33" s="820"/>
      <c r="AA33" s="820">
        <v>-108</v>
      </c>
      <c r="AB33" s="820"/>
      <c r="AC33" s="820"/>
      <c r="AD33" s="820"/>
      <c r="AE33" s="821"/>
      <c r="AF33" s="822">
        <v>992</v>
      </c>
      <c r="AG33" s="823"/>
      <c r="AH33" s="823"/>
      <c r="AI33" s="823"/>
      <c r="AJ33" s="824"/>
      <c r="AK33" s="870">
        <v>214</v>
      </c>
      <c r="AL33" s="866"/>
      <c r="AM33" s="866"/>
      <c r="AN33" s="866"/>
      <c r="AO33" s="866"/>
      <c r="AP33" s="866">
        <v>2057</v>
      </c>
      <c r="AQ33" s="866"/>
      <c r="AR33" s="866"/>
      <c r="AS33" s="866"/>
      <c r="AT33" s="866"/>
      <c r="AU33" s="866">
        <v>1090</v>
      </c>
      <c r="AV33" s="866"/>
      <c r="AW33" s="866"/>
      <c r="AX33" s="866"/>
      <c r="AY33" s="866"/>
      <c r="AZ33" s="867" t="s">
        <v>562</v>
      </c>
      <c r="BA33" s="867"/>
      <c r="BB33" s="867"/>
      <c r="BC33" s="867"/>
      <c r="BD33" s="867"/>
      <c r="BE33" s="868" t="s">
        <v>393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395</v>
      </c>
      <c r="C34" s="817"/>
      <c r="D34" s="817"/>
      <c r="E34" s="817"/>
      <c r="F34" s="817"/>
      <c r="G34" s="817"/>
      <c r="H34" s="817"/>
      <c r="I34" s="817"/>
      <c r="J34" s="817"/>
      <c r="K34" s="817"/>
      <c r="L34" s="817"/>
      <c r="M34" s="817"/>
      <c r="N34" s="817"/>
      <c r="O34" s="817"/>
      <c r="P34" s="818"/>
      <c r="Q34" s="819">
        <v>1388</v>
      </c>
      <c r="R34" s="820"/>
      <c r="S34" s="820"/>
      <c r="T34" s="820"/>
      <c r="U34" s="820"/>
      <c r="V34" s="820">
        <v>1316</v>
      </c>
      <c r="W34" s="820"/>
      <c r="X34" s="820"/>
      <c r="Y34" s="820"/>
      <c r="Z34" s="820"/>
      <c r="AA34" s="820">
        <v>72</v>
      </c>
      <c r="AB34" s="820"/>
      <c r="AC34" s="820"/>
      <c r="AD34" s="820"/>
      <c r="AE34" s="821"/>
      <c r="AF34" s="822">
        <v>394</v>
      </c>
      <c r="AG34" s="823"/>
      <c r="AH34" s="823"/>
      <c r="AI34" s="823"/>
      <c r="AJ34" s="824"/>
      <c r="AK34" s="870">
        <v>806</v>
      </c>
      <c r="AL34" s="866"/>
      <c r="AM34" s="866"/>
      <c r="AN34" s="866"/>
      <c r="AO34" s="866"/>
      <c r="AP34" s="866">
        <v>13865</v>
      </c>
      <c r="AQ34" s="866"/>
      <c r="AR34" s="866"/>
      <c r="AS34" s="866"/>
      <c r="AT34" s="866"/>
      <c r="AU34" s="866">
        <v>13200</v>
      </c>
      <c r="AV34" s="866"/>
      <c r="AW34" s="866"/>
      <c r="AX34" s="866"/>
      <c r="AY34" s="866"/>
      <c r="AZ34" s="867" t="s">
        <v>562</v>
      </c>
      <c r="BA34" s="867"/>
      <c r="BB34" s="867"/>
      <c r="BC34" s="867"/>
      <c r="BD34" s="867"/>
      <c r="BE34" s="868" t="s">
        <v>393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396</v>
      </c>
      <c r="C35" s="817"/>
      <c r="D35" s="817"/>
      <c r="E35" s="817"/>
      <c r="F35" s="817"/>
      <c r="G35" s="817"/>
      <c r="H35" s="817"/>
      <c r="I35" s="817"/>
      <c r="J35" s="817"/>
      <c r="K35" s="817"/>
      <c r="L35" s="817"/>
      <c r="M35" s="817"/>
      <c r="N35" s="817"/>
      <c r="O35" s="817"/>
      <c r="P35" s="818"/>
      <c r="Q35" s="819">
        <v>46</v>
      </c>
      <c r="R35" s="820"/>
      <c r="S35" s="820"/>
      <c r="T35" s="820"/>
      <c r="U35" s="820"/>
      <c r="V35" s="820">
        <v>0</v>
      </c>
      <c r="W35" s="820"/>
      <c r="X35" s="820"/>
      <c r="Y35" s="820"/>
      <c r="Z35" s="820"/>
      <c r="AA35" s="820">
        <v>46</v>
      </c>
      <c r="AB35" s="820"/>
      <c r="AC35" s="820"/>
      <c r="AD35" s="820"/>
      <c r="AE35" s="821"/>
      <c r="AF35" s="822">
        <v>46</v>
      </c>
      <c r="AG35" s="823"/>
      <c r="AH35" s="823"/>
      <c r="AI35" s="823"/>
      <c r="AJ35" s="824"/>
      <c r="AK35" s="870" t="s">
        <v>562</v>
      </c>
      <c r="AL35" s="866"/>
      <c r="AM35" s="866"/>
      <c r="AN35" s="866"/>
      <c r="AO35" s="866"/>
      <c r="AP35" s="866" t="s">
        <v>562</v>
      </c>
      <c r="AQ35" s="866"/>
      <c r="AR35" s="866"/>
      <c r="AS35" s="866"/>
      <c r="AT35" s="866"/>
      <c r="AU35" s="866" t="s">
        <v>562</v>
      </c>
      <c r="AV35" s="866"/>
      <c r="AW35" s="866"/>
      <c r="AX35" s="866"/>
      <c r="AY35" s="866"/>
      <c r="AZ35" s="867" t="s">
        <v>562</v>
      </c>
      <c r="BA35" s="867"/>
      <c r="BB35" s="867"/>
      <c r="BC35" s="867"/>
      <c r="BD35" s="867"/>
      <c r="BE35" s="868" t="s">
        <v>397</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398</v>
      </c>
      <c r="C36" s="817"/>
      <c r="D36" s="817"/>
      <c r="E36" s="817"/>
      <c r="F36" s="817"/>
      <c r="G36" s="817"/>
      <c r="H36" s="817"/>
      <c r="I36" s="817"/>
      <c r="J36" s="817"/>
      <c r="K36" s="817"/>
      <c r="L36" s="817"/>
      <c r="M36" s="817"/>
      <c r="N36" s="817"/>
      <c r="O36" s="817"/>
      <c r="P36" s="818"/>
      <c r="Q36" s="819">
        <v>318</v>
      </c>
      <c r="R36" s="820"/>
      <c r="S36" s="820"/>
      <c r="T36" s="820"/>
      <c r="U36" s="820"/>
      <c r="V36" s="820">
        <v>318</v>
      </c>
      <c r="W36" s="820"/>
      <c r="X36" s="820"/>
      <c r="Y36" s="820"/>
      <c r="Z36" s="820"/>
      <c r="AA36" s="820" t="s">
        <v>562</v>
      </c>
      <c r="AB36" s="820"/>
      <c r="AC36" s="820"/>
      <c r="AD36" s="820"/>
      <c r="AE36" s="821"/>
      <c r="AF36" s="822" t="s">
        <v>122</v>
      </c>
      <c r="AG36" s="823"/>
      <c r="AH36" s="823"/>
      <c r="AI36" s="823"/>
      <c r="AJ36" s="824"/>
      <c r="AK36" s="870">
        <v>22</v>
      </c>
      <c r="AL36" s="866"/>
      <c r="AM36" s="866"/>
      <c r="AN36" s="866"/>
      <c r="AO36" s="866"/>
      <c r="AP36" s="866">
        <v>537</v>
      </c>
      <c r="AQ36" s="866"/>
      <c r="AR36" s="866"/>
      <c r="AS36" s="866"/>
      <c r="AT36" s="866"/>
      <c r="AU36" s="866">
        <v>537</v>
      </c>
      <c r="AV36" s="866"/>
      <c r="AW36" s="866"/>
      <c r="AX36" s="866"/>
      <c r="AY36" s="866"/>
      <c r="AZ36" s="867" t="s">
        <v>562</v>
      </c>
      <c r="BA36" s="867"/>
      <c r="BB36" s="867"/>
      <c r="BC36" s="867"/>
      <c r="BD36" s="867"/>
      <c r="BE36" s="868" t="s">
        <v>397</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400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2500</v>
      </c>
      <c r="AG63" s="880"/>
      <c r="AH63" s="880"/>
      <c r="AI63" s="880"/>
      <c r="AJ63" s="881"/>
      <c r="AK63" s="882"/>
      <c r="AL63" s="877"/>
      <c r="AM63" s="877"/>
      <c r="AN63" s="877"/>
      <c r="AO63" s="877"/>
      <c r="AP63" s="880">
        <v>19709</v>
      </c>
      <c r="AQ63" s="880"/>
      <c r="AR63" s="880"/>
      <c r="AS63" s="880"/>
      <c r="AT63" s="880"/>
      <c r="AU63" s="880">
        <v>15022</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402</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403</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563</v>
      </c>
      <c r="C68" s="906"/>
      <c r="D68" s="906"/>
      <c r="E68" s="906"/>
      <c r="F68" s="906"/>
      <c r="G68" s="906"/>
      <c r="H68" s="906"/>
      <c r="I68" s="906"/>
      <c r="J68" s="906"/>
      <c r="K68" s="906"/>
      <c r="L68" s="906"/>
      <c r="M68" s="906"/>
      <c r="N68" s="906"/>
      <c r="O68" s="906"/>
      <c r="P68" s="907"/>
      <c r="Q68" s="908">
        <v>6322</v>
      </c>
      <c r="R68" s="902"/>
      <c r="S68" s="902"/>
      <c r="T68" s="902"/>
      <c r="U68" s="902"/>
      <c r="V68" s="902">
        <v>6688</v>
      </c>
      <c r="W68" s="902"/>
      <c r="X68" s="902"/>
      <c r="Y68" s="902"/>
      <c r="Z68" s="902"/>
      <c r="AA68" s="902">
        <v>-366</v>
      </c>
      <c r="AB68" s="902"/>
      <c r="AC68" s="902"/>
      <c r="AD68" s="902"/>
      <c r="AE68" s="902"/>
      <c r="AF68" s="902">
        <v>3512</v>
      </c>
      <c r="AG68" s="902"/>
      <c r="AH68" s="902"/>
      <c r="AI68" s="902"/>
      <c r="AJ68" s="902"/>
      <c r="AK68" s="902" t="s">
        <v>562</v>
      </c>
      <c r="AL68" s="902"/>
      <c r="AM68" s="902"/>
      <c r="AN68" s="902"/>
      <c r="AO68" s="902"/>
      <c r="AP68" s="902">
        <v>15424</v>
      </c>
      <c r="AQ68" s="902"/>
      <c r="AR68" s="902"/>
      <c r="AS68" s="902"/>
      <c r="AT68" s="902"/>
      <c r="AU68" s="902" t="s">
        <v>562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564</v>
      </c>
      <c r="C69" s="910"/>
      <c r="D69" s="910"/>
      <c r="E69" s="910"/>
      <c r="F69" s="910"/>
      <c r="G69" s="910"/>
      <c r="H69" s="910"/>
      <c r="I69" s="910"/>
      <c r="J69" s="910"/>
      <c r="K69" s="910"/>
      <c r="L69" s="910"/>
      <c r="M69" s="910"/>
      <c r="N69" s="910"/>
      <c r="O69" s="910"/>
      <c r="P69" s="911"/>
      <c r="Q69" s="912">
        <v>911</v>
      </c>
      <c r="R69" s="866"/>
      <c r="S69" s="866"/>
      <c r="T69" s="866"/>
      <c r="U69" s="866"/>
      <c r="V69" s="866">
        <v>909</v>
      </c>
      <c r="W69" s="866"/>
      <c r="X69" s="866"/>
      <c r="Y69" s="866"/>
      <c r="Z69" s="866"/>
      <c r="AA69" s="866">
        <v>2</v>
      </c>
      <c r="AB69" s="866"/>
      <c r="AC69" s="866"/>
      <c r="AD69" s="866"/>
      <c r="AE69" s="866"/>
      <c r="AF69" s="866">
        <v>2</v>
      </c>
      <c r="AG69" s="866"/>
      <c r="AH69" s="866"/>
      <c r="AI69" s="866"/>
      <c r="AJ69" s="866"/>
      <c r="AK69" s="866" t="s">
        <v>562</v>
      </c>
      <c r="AL69" s="866"/>
      <c r="AM69" s="866"/>
      <c r="AN69" s="866"/>
      <c r="AO69" s="866"/>
      <c r="AP69" s="866" t="s">
        <v>562</v>
      </c>
      <c r="AQ69" s="866"/>
      <c r="AR69" s="866"/>
      <c r="AS69" s="866"/>
      <c r="AT69" s="866"/>
      <c r="AU69" s="866" t="s">
        <v>562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565</v>
      </c>
      <c r="C70" s="910"/>
      <c r="D70" s="910"/>
      <c r="E70" s="910"/>
      <c r="F70" s="910"/>
      <c r="G70" s="910"/>
      <c r="H70" s="910"/>
      <c r="I70" s="910"/>
      <c r="J70" s="910"/>
      <c r="K70" s="910"/>
      <c r="L70" s="910"/>
      <c r="M70" s="910"/>
      <c r="N70" s="910"/>
      <c r="O70" s="910"/>
      <c r="P70" s="911"/>
      <c r="Q70" s="912">
        <v>303798</v>
      </c>
      <c r="R70" s="866"/>
      <c r="S70" s="866"/>
      <c r="T70" s="866"/>
      <c r="U70" s="866"/>
      <c r="V70" s="866">
        <v>300652</v>
      </c>
      <c r="W70" s="866"/>
      <c r="X70" s="866"/>
      <c r="Y70" s="866"/>
      <c r="Z70" s="866"/>
      <c r="AA70" s="866">
        <v>3146</v>
      </c>
      <c r="AB70" s="866"/>
      <c r="AC70" s="866"/>
      <c r="AD70" s="866"/>
      <c r="AE70" s="866"/>
      <c r="AF70" s="866">
        <v>3146</v>
      </c>
      <c r="AG70" s="866"/>
      <c r="AH70" s="866"/>
      <c r="AI70" s="866"/>
      <c r="AJ70" s="866"/>
      <c r="AK70" s="866">
        <v>5678</v>
      </c>
      <c r="AL70" s="866"/>
      <c r="AM70" s="866"/>
      <c r="AN70" s="866"/>
      <c r="AO70" s="866"/>
      <c r="AP70" s="866" t="s">
        <v>562</v>
      </c>
      <c r="AQ70" s="866"/>
      <c r="AR70" s="866"/>
      <c r="AS70" s="866"/>
      <c r="AT70" s="866"/>
      <c r="AU70" s="866" t="s">
        <v>562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566</v>
      </c>
      <c r="C71" s="910"/>
      <c r="D71" s="910"/>
      <c r="E71" s="910"/>
      <c r="F71" s="910"/>
      <c r="G71" s="910"/>
      <c r="H71" s="910"/>
      <c r="I71" s="910"/>
      <c r="J71" s="910"/>
      <c r="K71" s="910"/>
      <c r="L71" s="910"/>
      <c r="M71" s="910"/>
      <c r="N71" s="910"/>
      <c r="O71" s="910"/>
      <c r="P71" s="911"/>
      <c r="Q71" s="912">
        <v>5106</v>
      </c>
      <c r="R71" s="866"/>
      <c r="S71" s="866"/>
      <c r="T71" s="866"/>
      <c r="U71" s="866"/>
      <c r="V71" s="866">
        <v>4768</v>
      </c>
      <c r="W71" s="866"/>
      <c r="X71" s="866"/>
      <c r="Y71" s="866"/>
      <c r="Z71" s="866"/>
      <c r="AA71" s="866">
        <v>338</v>
      </c>
      <c r="AB71" s="866"/>
      <c r="AC71" s="866"/>
      <c r="AD71" s="866"/>
      <c r="AE71" s="866"/>
      <c r="AF71" s="866">
        <v>338</v>
      </c>
      <c r="AG71" s="866"/>
      <c r="AH71" s="866"/>
      <c r="AI71" s="866"/>
      <c r="AJ71" s="866"/>
      <c r="AK71" s="866">
        <v>240</v>
      </c>
      <c r="AL71" s="866"/>
      <c r="AM71" s="866"/>
      <c r="AN71" s="866"/>
      <c r="AO71" s="866"/>
      <c r="AP71" s="866" t="s">
        <v>562</v>
      </c>
      <c r="AQ71" s="866"/>
      <c r="AR71" s="866"/>
      <c r="AS71" s="866"/>
      <c r="AT71" s="866"/>
      <c r="AU71" s="866" t="s">
        <v>562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567</v>
      </c>
      <c r="C72" s="910"/>
      <c r="D72" s="910"/>
      <c r="E72" s="910"/>
      <c r="F72" s="910"/>
      <c r="G72" s="910"/>
      <c r="H72" s="910"/>
      <c r="I72" s="910"/>
      <c r="J72" s="910"/>
      <c r="K72" s="910"/>
      <c r="L72" s="910"/>
      <c r="M72" s="910"/>
      <c r="N72" s="910"/>
      <c r="O72" s="910"/>
      <c r="P72" s="911"/>
      <c r="Q72" s="912">
        <v>940</v>
      </c>
      <c r="R72" s="866"/>
      <c r="S72" s="866"/>
      <c r="T72" s="866"/>
      <c r="U72" s="866"/>
      <c r="V72" s="866">
        <v>691</v>
      </c>
      <c r="W72" s="866"/>
      <c r="X72" s="866"/>
      <c r="Y72" s="866"/>
      <c r="Z72" s="866"/>
      <c r="AA72" s="866">
        <v>249</v>
      </c>
      <c r="AB72" s="866"/>
      <c r="AC72" s="866"/>
      <c r="AD72" s="866"/>
      <c r="AE72" s="866"/>
      <c r="AF72" s="866">
        <v>249</v>
      </c>
      <c r="AG72" s="866"/>
      <c r="AH72" s="866"/>
      <c r="AI72" s="866"/>
      <c r="AJ72" s="866"/>
      <c r="AK72" s="866" t="s">
        <v>562</v>
      </c>
      <c r="AL72" s="866"/>
      <c r="AM72" s="866"/>
      <c r="AN72" s="866"/>
      <c r="AO72" s="866"/>
      <c r="AP72" s="866" t="s">
        <v>562</v>
      </c>
      <c r="AQ72" s="866"/>
      <c r="AR72" s="866"/>
      <c r="AS72" s="866"/>
      <c r="AT72" s="866"/>
      <c r="AU72" s="866" t="s">
        <v>562</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568</v>
      </c>
      <c r="C73" s="910"/>
      <c r="D73" s="910"/>
      <c r="E73" s="910"/>
      <c r="F73" s="910"/>
      <c r="G73" s="910"/>
      <c r="H73" s="910"/>
      <c r="I73" s="910"/>
      <c r="J73" s="910"/>
      <c r="K73" s="910"/>
      <c r="L73" s="910"/>
      <c r="M73" s="910"/>
      <c r="N73" s="910"/>
      <c r="O73" s="910"/>
      <c r="P73" s="911"/>
      <c r="Q73" s="912">
        <v>245</v>
      </c>
      <c r="R73" s="866"/>
      <c r="S73" s="866"/>
      <c r="T73" s="866"/>
      <c r="U73" s="866"/>
      <c r="V73" s="866">
        <v>236</v>
      </c>
      <c r="W73" s="866"/>
      <c r="X73" s="866"/>
      <c r="Y73" s="866"/>
      <c r="Z73" s="866"/>
      <c r="AA73" s="866">
        <v>9</v>
      </c>
      <c r="AB73" s="866"/>
      <c r="AC73" s="866"/>
      <c r="AD73" s="866"/>
      <c r="AE73" s="866"/>
      <c r="AF73" s="866">
        <v>9</v>
      </c>
      <c r="AG73" s="866"/>
      <c r="AH73" s="866"/>
      <c r="AI73" s="866"/>
      <c r="AJ73" s="866"/>
      <c r="AK73" s="866">
        <v>238</v>
      </c>
      <c r="AL73" s="866"/>
      <c r="AM73" s="866"/>
      <c r="AN73" s="866"/>
      <c r="AO73" s="866"/>
      <c r="AP73" s="866" t="s">
        <v>562</v>
      </c>
      <c r="AQ73" s="866"/>
      <c r="AR73" s="866"/>
      <c r="AS73" s="866"/>
      <c r="AT73" s="866"/>
      <c r="AU73" s="866" t="s">
        <v>562</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569</v>
      </c>
      <c r="C74" s="910"/>
      <c r="D74" s="910"/>
      <c r="E74" s="910"/>
      <c r="F74" s="910"/>
      <c r="G74" s="910"/>
      <c r="H74" s="910"/>
      <c r="I74" s="910"/>
      <c r="J74" s="910"/>
      <c r="K74" s="910"/>
      <c r="L74" s="910"/>
      <c r="M74" s="910"/>
      <c r="N74" s="910"/>
      <c r="O74" s="910"/>
      <c r="P74" s="911"/>
      <c r="Q74" s="912">
        <v>85</v>
      </c>
      <c r="R74" s="866"/>
      <c r="S74" s="866"/>
      <c r="T74" s="866"/>
      <c r="U74" s="866"/>
      <c r="V74" s="866">
        <v>72</v>
      </c>
      <c r="W74" s="866"/>
      <c r="X74" s="866"/>
      <c r="Y74" s="866"/>
      <c r="Z74" s="866"/>
      <c r="AA74" s="866">
        <v>13</v>
      </c>
      <c r="AB74" s="866"/>
      <c r="AC74" s="866"/>
      <c r="AD74" s="866"/>
      <c r="AE74" s="866"/>
      <c r="AF74" s="866">
        <v>13</v>
      </c>
      <c r="AG74" s="866"/>
      <c r="AH74" s="866"/>
      <c r="AI74" s="866"/>
      <c r="AJ74" s="866"/>
      <c r="AK74" s="866">
        <v>15</v>
      </c>
      <c r="AL74" s="866"/>
      <c r="AM74" s="866"/>
      <c r="AN74" s="866"/>
      <c r="AO74" s="866"/>
      <c r="AP74" s="866" t="s">
        <v>562</v>
      </c>
      <c r="AQ74" s="866"/>
      <c r="AR74" s="866"/>
      <c r="AS74" s="866"/>
      <c r="AT74" s="866"/>
      <c r="AU74" s="866" t="s">
        <v>562</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570</v>
      </c>
      <c r="C75" s="910"/>
      <c r="D75" s="910"/>
      <c r="E75" s="910"/>
      <c r="F75" s="910"/>
      <c r="G75" s="910"/>
      <c r="H75" s="910"/>
      <c r="I75" s="910"/>
      <c r="J75" s="910"/>
      <c r="K75" s="910"/>
      <c r="L75" s="910"/>
      <c r="M75" s="910"/>
      <c r="N75" s="910"/>
      <c r="O75" s="910"/>
      <c r="P75" s="911"/>
      <c r="Q75" s="913">
        <v>57</v>
      </c>
      <c r="R75" s="914"/>
      <c r="S75" s="914"/>
      <c r="T75" s="914"/>
      <c r="U75" s="870"/>
      <c r="V75" s="915">
        <v>52</v>
      </c>
      <c r="W75" s="914"/>
      <c r="X75" s="914"/>
      <c r="Y75" s="914"/>
      <c r="Z75" s="870"/>
      <c r="AA75" s="915">
        <v>5</v>
      </c>
      <c r="AB75" s="914"/>
      <c r="AC75" s="914"/>
      <c r="AD75" s="914"/>
      <c r="AE75" s="870"/>
      <c r="AF75" s="915">
        <v>5</v>
      </c>
      <c r="AG75" s="914"/>
      <c r="AH75" s="914"/>
      <c r="AI75" s="914"/>
      <c r="AJ75" s="870"/>
      <c r="AK75" s="915" t="s">
        <v>562</v>
      </c>
      <c r="AL75" s="914"/>
      <c r="AM75" s="914"/>
      <c r="AN75" s="914"/>
      <c r="AO75" s="870"/>
      <c r="AP75" s="915" t="s">
        <v>562</v>
      </c>
      <c r="AQ75" s="914"/>
      <c r="AR75" s="914"/>
      <c r="AS75" s="914"/>
      <c r="AT75" s="870"/>
      <c r="AU75" s="915" t="s">
        <v>562</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571</v>
      </c>
      <c r="C76" s="910"/>
      <c r="D76" s="910"/>
      <c r="E76" s="910"/>
      <c r="F76" s="910"/>
      <c r="G76" s="910"/>
      <c r="H76" s="910"/>
      <c r="I76" s="910"/>
      <c r="J76" s="910"/>
      <c r="K76" s="910"/>
      <c r="L76" s="910"/>
      <c r="M76" s="910"/>
      <c r="N76" s="910"/>
      <c r="O76" s="910"/>
      <c r="P76" s="911"/>
      <c r="Q76" s="913">
        <v>278</v>
      </c>
      <c r="R76" s="914"/>
      <c r="S76" s="914"/>
      <c r="T76" s="914"/>
      <c r="U76" s="870"/>
      <c r="V76" s="915">
        <v>256</v>
      </c>
      <c r="W76" s="914"/>
      <c r="X76" s="914"/>
      <c r="Y76" s="914"/>
      <c r="Z76" s="870"/>
      <c r="AA76" s="915">
        <v>23</v>
      </c>
      <c r="AB76" s="914"/>
      <c r="AC76" s="914"/>
      <c r="AD76" s="914"/>
      <c r="AE76" s="870"/>
      <c r="AF76" s="915">
        <v>23</v>
      </c>
      <c r="AG76" s="914"/>
      <c r="AH76" s="914"/>
      <c r="AI76" s="914"/>
      <c r="AJ76" s="870"/>
      <c r="AK76" s="915" t="s">
        <v>562</v>
      </c>
      <c r="AL76" s="914"/>
      <c r="AM76" s="914"/>
      <c r="AN76" s="914"/>
      <c r="AO76" s="870"/>
      <c r="AP76" s="915" t="s">
        <v>562</v>
      </c>
      <c r="AQ76" s="914"/>
      <c r="AR76" s="914"/>
      <c r="AS76" s="914"/>
      <c r="AT76" s="870"/>
      <c r="AU76" s="915" t="s">
        <v>562</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404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7297</v>
      </c>
      <c r="AG88" s="880"/>
      <c r="AH88" s="880"/>
      <c r="AI88" s="880"/>
      <c r="AJ88" s="880"/>
      <c r="AK88" s="877"/>
      <c r="AL88" s="877"/>
      <c r="AM88" s="877"/>
      <c r="AN88" s="877"/>
      <c r="AO88" s="877"/>
      <c r="AP88" s="880">
        <v>15424</v>
      </c>
      <c r="AQ88" s="880"/>
      <c r="AR88" s="880"/>
      <c r="AS88" s="880"/>
      <c r="AT88" s="880"/>
      <c r="AU88" s="880" t="s">
        <v>562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182</v>
      </c>
      <c r="CS102" s="888"/>
      <c r="CT102" s="888"/>
      <c r="CU102" s="888"/>
      <c r="CV102" s="927"/>
      <c r="CW102" s="926">
        <v>41</v>
      </c>
      <c r="CX102" s="888"/>
      <c r="CY102" s="888"/>
      <c r="CZ102" s="888"/>
      <c r="DA102" s="927"/>
      <c r="DB102" s="926" t="s">
        <v>562</v>
      </c>
      <c r="DC102" s="888"/>
      <c r="DD102" s="888"/>
      <c r="DE102" s="888"/>
      <c r="DF102" s="927"/>
      <c r="DG102" s="926" t="s">
        <v>562</v>
      </c>
      <c r="DH102" s="888"/>
      <c r="DI102" s="888"/>
      <c r="DJ102" s="888"/>
      <c r="DK102" s="927"/>
      <c r="DL102" s="926" t="s">
        <v>562</v>
      </c>
      <c r="DM102" s="888"/>
      <c r="DN102" s="888"/>
      <c r="DO102" s="888"/>
      <c r="DP102" s="927"/>
      <c r="DQ102" s="926" t="s">
        <v>562</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413</v>
      </c>
      <c r="AB109" s="929"/>
      <c r="AC109" s="929"/>
      <c r="AD109" s="929"/>
      <c r="AE109" s="930"/>
      <c r="AF109" s="928" t="s">
        <v>414</v>
      </c>
      <c r="AG109" s="929"/>
      <c r="AH109" s="929"/>
      <c r="AI109" s="929"/>
      <c r="AJ109" s="930"/>
      <c r="AK109" s="928" t="s">
        <v>294</v>
      </c>
      <c r="AL109" s="929"/>
      <c r="AM109" s="929"/>
      <c r="AN109" s="929"/>
      <c r="AO109" s="930"/>
      <c r="AP109" s="928" t="s">
        <v>415</v>
      </c>
      <c r="AQ109" s="929"/>
      <c r="AR109" s="929"/>
      <c r="AS109" s="929"/>
      <c r="AT109" s="931"/>
      <c r="AU109" s="948" t="s">
        <v>412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413</v>
      </c>
      <c r="BR109" s="929"/>
      <c r="BS109" s="929"/>
      <c r="BT109" s="929"/>
      <c r="BU109" s="930"/>
      <c r="BV109" s="928" t="s">
        <v>414</v>
      </c>
      <c r="BW109" s="929"/>
      <c r="BX109" s="929"/>
      <c r="BY109" s="929"/>
      <c r="BZ109" s="930"/>
      <c r="CA109" s="928" t="s">
        <v>294</v>
      </c>
      <c r="CB109" s="929"/>
      <c r="CC109" s="929"/>
      <c r="CD109" s="929"/>
      <c r="CE109" s="930"/>
      <c r="CF109" s="949" t="s">
        <v>415</v>
      </c>
      <c r="CG109" s="949"/>
      <c r="CH109" s="949"/>
      <c r="CI109" s="949"/>
      <c r="CJ109" s="949"/>
      <c r="CK109" s="928" t="s">
        <v>416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413</v>
      </c>
      <c r="DH109" s="929"/>
      <c r="DI109" s="929"/>
      <c r="DJ109" s="929"/>
      <c r="DK109" s="930"/>
      <c r="DL109" s="928" t="s">
        <v>414</v>
      </c>
      <c r="DM109" s="929"/>
      <c r="DN109" s="929"/>
      <c r="DO109" s="929"/>
      <c r="DP109" s="930"/>
      <c r="DQ109" s="928" t="s">
        <v>294</v>
      </c>
      <c r="DR109" s="929"/>
      <c r="DS109" s="929"/>
      <c r="DT109" s="929"/>
      <c r="DU109" s="930"/>
      <c r="DV109" s="928" t="s">
        <v>415</v>
      </c>
      <c r="DW109" s="929"/>
      <c r="DX109" s="929"/>
      <c r="DY109" s="929"/>
      <c r="DZ109" s="931"/>
    </row>
    <row r="110" spans="1:131" s="230" customFormat="1" ht="26.25" customHeight="1" x14ac:dyDescent="0.15">
      <c r="A110" s="932" t="s">
        <v>417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1830109</v>
      </c>
      <c r="AB110" s="936"/>
      <c r="AC110" s="936"/>
      <c r="AD110" s="936"/>
      <c r="AE110" s="937"/>
      <c r="AF110" s="938">
        <v>1847449</v>
      </c>
      <c r="AG110" s="936"/>
      <c r="AH110" s="936"/>
      <c r="AI110" s="936"/>
      <c r="AJ110" s="937"/>
      <c r="AK110" s="938">
        <v>1885430</v>
      </c>
      <c r="AL110" s="936"/>
      <c r="AM110" s="936"/>
      <c r="AN110" s="936"/>
      <c r="AO110" s="937"/>
      <c r="AP110" s="939">
        <v>19.2</v>
      </c>
      <c r="AQ110" s="940"/>
      <c r="AR110" s="940"/>
      <c r="AS110" s="940"/>
      <c r="AT110" s="941"/>
      <c r="AU110" s="942" t="s">
        <v>69</v>
      </c>
      <c r="AV110" s="943"/>
      <c r="AW110" s="943"/>
      <c r="AX110" s="943"/>
      <c r="AY110" s="943"/>
      <c r="AZ110" s="965" t="s">
        <v>418</v>
      </c>
      <c r="BA110" s="933"/>
      <c r="BB110" s="933"/>
      <c r="BC110" s="933"/>
      <c r="BD110" s="933"/>
      <c r="BE110" s="933"/>
      <c r="BF110" s="933"/>
      <c r="BG110" s="933"/>
      <c r="BH110" s="933"/>
      <c r="BI110" s="933"/>
      <c r="BJ110" s="933"/>
      <c r="BK110" s="933"/>
      <c r="BL110" s="933"/>
      <c r="BM110" s="933"/>
      <c r="BN110" s="933"/>
      <c r="BO110" s="933"/>
      <c r="BP110" s="934"/>
      <c r="BQ110" s="966">
        <v>18243772</v>
      </c>
      <c r="BR110" s="967"/>
      <c r="BS110" s="967"/>
      <c r="BT110" s="967"/>
      <c r="BU110" s="967"/>
      <c r="BV110" s="967">
        <v>19389979</v>
      </c>
      <c r="BW110" s="967"/>
      <c r="BX110" s="967"/>
      <c r="BY110" s="967"/>
      <c r="BZ110" s="967"/>
      <c r="CA110" s="967">
        <v>20258263</v>
      </c>
      <c r="CB110" s="967"/>
      <c r="CC110" s="967"/>
      <c r="CD110" s="967"/>
      <c r="CE110" s="967"/>
      <c r="CF110" s="980">
        <v>206.6</v>
      </c>
      <c r="CG110" s="981"/>
      <c r="CH110" s="981"/>
      <c r="CI110" s="981"/>
      <c r="CJ110" s="981"/>
      <c r="CK110" s="982" t="s">
        <v>419</v>
      </c>
      <c r="CL110" s="983"/>
      <c r="CM110" s="965" t="s">
        <v>420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422</v>
      </c>
      <c r="BA111" s="959"/>
      <c r="BB111" s="959"/>
      <c r="BC111" s="959"/>
      <c r="BD111" s="959"/>
      <c r="BE111" s="959"/>
      <c r="BF111" s="959"/>
      <c r="BG111" s="959"/>
      <c r="BH111" s="959"/>
      <c r="BI111" s="959"/>
      <c r="BJ111" s="959"/>
      <c r="BK111" s="959"/>
      <c r="BL111" s="959"/>
      <c r="BM111" s="959"/>
      <c r="BN111" s="959"/>
      <c r="BO111" s="959"/>
      <c r="BP111" s="960"/>
      <c r="BQ111" s="961">
        <v>30306</v>
      </c>
      <c r="BR111" s="962"/>
      <c r="BS111" s="962"/>
      <c r="BT111" s="962"/>
      <c r="BU111" s="962"/>
      <c r="BV111" s="962">
        <v>17986</v>
      </c>
      <c r="BW111" s="962"/>
      <c r="BX111" s="962"/>
      <c r="BY111" s="962"/>
      <c r="BZ111" s="962"/>
      <c r="CA111" s="962">
        <v>11007</v>
      </c>
      <c r="CB111" s="962"/>
      <c r="CC111" s="962"/>
      <c r="CD111" s="962"/>
      <c r="CE111" s="962"/>
      <c r="CF111" s="956">
        <v>0.1</v>
      </c>
      <c r="CG111" s="957"/>
      <c r="CH111" s="957"/>
      <c r="CI111" s="957"/>
      <c r="CJ111" s="957"/>
      <c r="CK111" s="984"/>
      <c r="CL111" s="985"/>
      <c r="CM111" s="958" t="s">
        <v>423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424</v>
      </c>
      <c r="B112" s="989"/>
      <c r="C112" s="959" t="s">
        <v>425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426</v>
      </c>
      <c r="BA112" s="959"/>
      <c r="BB112" s="959"/>
      <c r="BC112" s="959"/>
      <c r="BD112" s="959"/>
      <c r="BE112" s="959"/>
      <c r="BF112" s="959"/>
      <c r="BG112" s="959"/>
      <c r="BH112" s="959"/>
      <c r="BI112" s="959"/>
      <c r="BJ112" s="959"/>
      <c r="BK112" s="959"/>
      <c r="BL112" s="959"/>
      <c r="BM112" s="959"/>
      <c r="BN112" s="959"/>
      <c r="BO112" s="959"/>
      <c r="BP112" s="960"/>
      <c r="BQ112" s="961">
        <v>14957552</v>
      </c>
      <c r="BR112" s="962"/>
      <c r="BS112" s="962"/>
      <c r="BT112" s="962"/>
      <c r="BU112" s="962"/>
      <c r="BV112" s="962">
        <v>14777168</v>
      </c>
      <c r="BW112" s="962"/>
      <c r="BX112" s="962"/>
      <c r="BY112" s="962"/>
      <c r="BZ112" s="962"/>
      <c r="CA112" s="962">
        <v>15021784</v>
      </c>
      <c r="CB112" s="962"/>
      <c r="CC112" s="962"/>
      <c r="CD112" s="962"/>
      <c r="CE112" s="962"/>
      <c r="CF112" s="956">
        <v>153.19999999999999</v>
      </c>
      <c r="CG112" s="957"/>
      <c r="CH112" s="957"/>
      <c r="CI112" s="957"/>
      <c r="CJ112" s="957"/>
      <c r="CK112" s="984"/>
      <c r="CL112" s="985"/>
      <c r="CM112" s="958" t="s">
        <v>427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733808</v>
      </c>
      <c r="AB113" s="974"/>
      <c r="AC113" s="974"/>
      <c r="AD113" s="974"/>
      <c r="AE113" s="975"/>
      <c r="AF113" s="976">
        <v>733264</v>
      </c>
      <c r="AG113" s="974"/>
      <c r="AH113" s="974"/>
      <c r="AI113" s="974"/>
      <c r="AJ113" s="975"/>
      <c r="AK113" s="976">
        <v>712441</v>
      </c>
      <c r="AL113" s="974"/>
      <c r="AM113" s="974"/>
      <c r="AN113" s="974"/>
      <c r="AO113" s="975"/>
      <c r="AP113" s="977">
        <v>7.3</v>
      </c>
      <c r="AQ113" s="978"/>
      <c r="AR113" s="978"/>
      <c r="AS113" s="978"/>
      <c r="AT113" s="979"/>
      <c r="AU113" s="944"/>
      <c r="AV113" s="945"/>
      <c r="AW113" s="945"/>
      <c r="AX113" s="945"/>
      <c r="AY113" s="945"/>
      <c r="AZ113" s="958" t="s">
        <v>429</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430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2252</v>
      </c>
      <c r="AB114" s="995"/>
      <c r="AC114" s="995"/>
      <c r="AD114" s="995"/>
      <c r="AE114" s="996"/>
      <c r="AF114" s="997">
        <v>2252</v>
      </c>
      <c r="AG114" s="995"/>
      <c r="AH114" s="995"/>
      <c r="AI114" s="995"/>
      <c r="AJ114" s="996"/>
      <c r="AK114" s="997">
        <v>2252</v>
      </c>
      <c r="AL114" s="995"/>
      <c r="AM114" s="995"/>
      <c r="AN114" s="995"/>
      <c r="AO114" s="996"/>
      <c r="AP114" s="998">
        <v>0</v>
      </c>
      <c r="AQ114" s="999"/>
      <c r="AR114" s="999"/>
      <c r="AS114" s="999"/>
      <c r="AT114" s="1000"/>
      <c r="AU114" s="944"/>
      <c r="AV114" s="945"/>
      <c r="AW114" s="945"/>
      <c r="AX114" s="945"/>
      <c r="AY114" s="945"/>
      <c r="AZ114" s="958" t="s">
        <v>432</v>
      </c>
      <c r="BA114" s="959"/>
      <c r="BB114" s="959"/>
      <c r="BC114" s="959"/>
      <c r="BD114" s="959"/>
      <c r="BE114" s="959"/>
      <c r="BF114" s="959"/>
      <c r="BG114" s="959"/>
      <c r="BH114" s="959"/>
      <c r="BI114" s="959"/>
      <c r="BJ114" s="959"/>
      <c r="BK114" s="959"/>
      <c r="BL114" s="959"/>
      <c r="BM114" s="959"/>
      <c r="BN114" s="959"/>
      <c r="BO114" s="959"/>
      <c r="BP114" s="960"/>
      <c r="BQ114" s="961">
        <v>1163411</v>
      </c>
      <c r="BR114" s="962"/>
      <c r="BS114" s="962"/>
      <c r="BT114" s="962"/>
      <c r="BU114" s="962"/>
      <c r="BV114" s="962">
        <v>1154927</v>
      </c>
      <c r="BW114" s="962"/>
      <c r="BX114" s="962"/>
      <c r="BY114" s="962"/>
      <c r="BZ114" s="962"/>
      <c r="CA114" s="962">
        <v>1290583</v>
      </c>
      <c r="CB114" s="962"/>
      <c r="CC114" s="962"/>
      <c r="CD114" s="962"/>
      <c r="CE114" s="962"/>
      <c r="CF114" s="956">
        <v>13.2</v>
      </c>
      <c r="CG114" s="957"/>
      <c r="CH114" s="957"/>
      <c r="CI114" s="957"/>
      <c r="CJ114" s="957"/>
      <c r="CK114" s="984"/>
      <c r="CL114" s="985"/>
      <c r="CM114" s="958" t="s">
        <v>433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13367</v>
      </c>
      <c r="AB115" s="974"/>
      <c r="AC115" s="974"/>
      <c r="AD115" s="974"/>
      <c r="AE115" s="975"/>
      <c r="AF115" s="976">
        <v>6390</v>
      </c>
      <c r="AG115" s="974"/>
      <c r="AH115" s="974"/>
      <c r="AI115" s="974"/>
      <c r="AJ115" s="975"/>
      <c r="AK115" s="976">
        <v>3398</v>
      </c>
      <c r="AL115" s="974"/>
      <c r="AM115" s="974"/>
      <c r="AN115" s="974"/>
      <c r="AO115" s="975"/>
      <c r="AP115" s="977">
        <v>0</v>
      </c>
      <c r="AQ115" s="978"/>
      <c r="AR115" s="978"/>
      <c r="AS115" s="978"/>
      <c r="AT115" s="979"/>
      <c r="AU115" s="944"/>
      <c r="AV115" s="945"/>
      <c r="AW115" s="945"/>
      <c r="AX115" s="945"/>
      <c r="AY115" s="945"/>
      <c r="AZ115" s="958" t="s">
        <v>435</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438</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440</v>
      </c>
      <c r="Z117" s="930"/>
      <c r="AA117" s="1014">
        <v>2579536</v>
      </c>
      <c r="AB117" s="1015"/>
      <c r="AC117" s="1015"/>
      <c r="AD117" s="1015"/>
      <c r="AE117" s="1016"/>
      <c r="AF117" s="1017">
        <v>2589355</v>
      </c>
      <c r="AG117" s="1015"/>
      <c r="AH117" s="1015"/>
      <c r="AI117" s="1015"/>
      <c r="AJ117" s="1016"/>
      <c r="AK117" s="1017">
        <v>2603521</v>
      </c>
      <c r="AL117" s="1015"/>
      <c r="AM117" s="1015"/>
      <c r="AN117" s="1015"/>
      <c r="AO117" s="1016"/>
      <c r="AP117" s="1018"/>
      <c r="AQ117" s="1019"/>
      <c r="AR117" s="1019"/>
      <c r="AS117" s="1019"/>
      <c r="AT117" s="1020"/>
      <c r="AU117" s="944"/>
      <c r="AV117" s="945"/>
      <c r="AW117" s="945"/>
      <c r="AX117" s="945"/>
      <c r="AY117" s="945"/>
      <c r="AZ117" s="1010" t="s">
        <v>441</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413</v>
      </c>
      <c r="AB118" s="929"/>
      <c r="AC118" s="929"/>
      <c r="AD118" s="929"/>
      <c r="AE118" s="930"/>
      <c r="AF118" s="928" t="s">
        <v>414</v>
      </c>
      <c r="AG118" s="929"/>
      <c r="AH118" s="929"/>
      <c r="AI118" s="929"/>
      <c r="AJ118" s="930"/>
      <c r="AK118" s="928" t="s">
        <v>294</v>
      </c>
      <c r="AL118" s="929"/>
      <c r="AM118" s="929"/>
      <c r="AN118" s="929"/>
      <c r="AO118" s="930"/>
      <c r="AP118" s="1006" t="s">
        <v>415</v>
      </c>
      <c r="AQ118" s="1007"/>
      <c r="AR118" s="1007"/>
      <c r="AS118" s="1007"/>
      <c r="AT118" s="1008"/>
      <c r="AU118" s="944"/>
      <c r="AV118" s="945"/>
      <c r="AW118" s="945"/>
      <c r="AX118" s="945"/>
      <c r="AY118" s="945"/>
      <c r="AZ118" s="1009" t="s">
        <v>443</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419</v>
      </c>
      <c r="B119" s="983"/>
      <c r="C119" s="965" t="s">
        <v>420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445</v>
      </c>
      <c r="BP119" s="1041"/>
      <c r="BQ119" s="1035">
        <v>34395041</v>
      </c>
      <c r="BR119" s="1036"/>
      <c r="BS119" s="1036"/>
      <c r="BT119" s="1036"/>
      <c r="BU119" s="1036"/>
      <c r="BV119" s="1036">
        <v>35340060</v>
      </c>
      <c r="BW119" s="1036"/>
      <c r="BX119" s="1036"/>
      <c r="BY119" s="1036"/>
      <c r="BZ119" s="1036"/>
      <c r="CA119" s="1036">
        <v>36581637</v>
      </c>
      <c r="CB119" s="1036"/>
      <c r="CC119" s="1036"/>
      <c r="CD119" s="1036"/>
      <c r="CE119" s="1036"/>
      <c r="CF119" s="1037"/>
      <c r="CG119" s="1038"/>
      <c r="CH119" s="1038"/>
      <c r="CI119" s="1038"/>
      <c r="CJ119" s="1039"/>
      <c r="CK119" s="986"/>
      <c r="CL119" s="987"/>
      <c r="CM119" s="1009" t="s">
        <v>446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30306</v>
      </c>
      <c r="DH119" s="1022"/>
      <c r="DI119" s="1022"/>
      <c r="DJ119" s="1022"/>
      <c r="DK119" s="1023"/>
      <c r="DL119" s="1021">
        <v>17986</v>
      </c>
      <c r="DM119" s="1022"/>
      <c r="DN119" s="1022"/>
      <c r="DO119" s="1022"/>
      <c r="DP119" s="1023"/>
      <c r="DQ119" s="1021">
        <v>11007</v>
      </c>
      <c r="DR119" s="1022"/>
      <c r="DS119" s="1022"/>
      <c r="DT119" s="1022"/>
      <c r="DU119" s="1023"/>
      <c r="DV119" s="1024">
        <v>0.1</v>
      </c>
      <c r="DW119" s="1025"/>
      <c r="DX119" s="1025"/>
      <c r="DY119" s="1025"/>
      <c r="DZ119" s="1026"/>
    </row>
    <row r="120" spans="1:130" s="230" customFormat="1" ht="26.25" customHeight="1" x14ac:dyDescent="0.15">
      <c r="A120" s="1093"/>
      <c r="B120" s="985"/>
      <c r="C120" s="958" t="s">
        <v>423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447</v>
      </c>
      <c r="AV120" s="1028"/>
      <c r="AW120" s="1028"/>
      <c r="AX120" s="1028"/>
      <c r="AY120" s="1029"/>
      <c r="AZ120" s="965" t="s">
        <v>448</v>
      </c>
      <c r="BA120" s="933"/>
      <c r="BB120" s="933"/>
      <c r="BC120" s="933"/>
      <c r="BD120" s="933"/>
      <c r="BE120" s="933"/>
      <c r="BF120" s="933"/>
      <c r="BG120" s="933"/>
      <c r="BH120" s="933"/>
      <c r="BI120" s="933"/>
      <c r="BJ120" s="933"/>
      <c r="BK120" s="933"/>
      <c r="BL120" s="933"/>
      <c r="BM120" s="933"/>
      <c r="BN120" s="933"/>
      <c r="BO120" s="933"/>
      <c r="BP120" s="934"/>
      <c r="BQ120" s="966">
        <v>10409585</v>
      </c>
      <c r="BR120" s="967"/>
      <c r="BS120" s="967"/>
      <c r="BT120" s="967"/>
      <c r="BU120" s="967"/>
      <c r="BV120" s="967">
        <v>9440703</v>
      </c>
      <c r="BW120" s="967"/>
      <c r="BX120" s="967"/>
      <c r="BY120" s="967"/>
      <c r="BZ120" s="967"/>
      <c r="CA120" s="967">
        <v>9032152</v>
      </c>
      <c r="CB120" s="967"/>
      <c r="CC120" s="967"/>
      <c r="CD120" s="967"/>
      <c r="CE120" s="967"/>
      <c r="CF120" s="980">
        <v>92.1</v>
      </c>
      <c r="CG120" s="981"/>
      <c r="CH120" s="981"/>
      <c r="CI120" s="981"/>
      <c r="CJ120" s="981"/>
      <c r="CK120" s="1042" t="s">
        <v>449</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13155194</v>
      </c>
      <c r="DH120" s="967"/>
      <c r="DI120" s="967"/>
      <c r="DJ120" s="967"/>
      <c r="DK120" s="967"/>
      <c r="DL120" s="967">
        <v>12990240</v>
      </c>
      <c r="DM120" s="967"/>
      <c r="DN120" s="967"/>
      <c r="DO120" s="967"/>
      <c r="DP120" s="967"/>
      <c r="DQ120" s="967">
        <v>13199942</v>
      </c>
      <c r="DR120" s="967"/>
      <c r="DS120" s="967"/>
      <c r="DT120" s="967"/>
      <c r="DU120" s="967"/>
      <c r="DV120" s="968">
        <v>134.6</v>
      </c>
      <c r="DW120" s="968"/>
      <c r="DX120" s="968"/>
      <c r="DY120" s="968"/>
      <c r="DZ120" s="969"/>
    </row>
    <row r="121" spans="1:130" s="230" customFormat="1" ht="26.25" customHeight="1" x14ac:dyDescent="0.15">
      <c r="A121" s="1093"/>
      <c r="B121" s="985"/>
      <c r="C121" s="1010" t="s">
        <v>450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451</v>
      </c>
      <c r="BA121" s="959"/>
      <c r="BB121" s="959"/>
      <c r="BC121" s="959"/>
      <c r="BD121" s="959"/>
      <c r="BE121" s="959"/>
      <c r="BF121" s="959"/>
      <c r="BG121" s="959"/>
      <c r="BH121" s="959"/>
      <c r="BI121" s="959"/>
      <c r="BJ121" s="959"/>
      <c r="BK121" s="959"/>
      <c r="BL121" s="959"/>
      <c r="BM121" s="959"/>
      <c r="BN121" s="959"/>
      <c r="BO121" s="959"/>
      <c r="BP121" s="960"/>
      <c r="BQ121" s="961">
        <v>54641</v>
      </c>
      <c r="BR121" s="962"/>
      <c r="BS121" s="962"/>
      <c r="BT121" s="962"/>
      <c r="BU121" s="962"/>
      <c r="BV121" s="962">
        <v>41751</v>
      </c>
      <c r="BW121" s="962"/>
      <c r="BX121" s="962"/>
      <c r="BY121" s="962"/>
      <c r="BZ121" s="962"/>
      <c r="CA121" s="962">
        <v>31171</v>
      </c>
      <c r="CB121" s="962"/>
      <c r="CC121" s="962"/>
      <c r="CD121" s="962"/>
      <c r="CE121" s="962"/>
      <c r="CF121" s="956">
        <v>0.3</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1038932</v>
      </c>
      <c r="DH121" s="962"/>
      <c r="DI121" s="962"/>
      <c r="DJ121" s="962"/>
      <c r="DK121" s="962"/>
      <c r="DL121" s="962">
        <v>1026789</v>
      </c>
      <c r="DM121" s="962"/>
      <c r="DN121" s="962"/>
      <c r="DO121" s="962"/>
      <c r="DP121" s="962"/>
      <c r="DQ121" s="962">
        <v>1090091</v>
      </c>
      <c r="DR121" s="962"/>
      <c r="DS121" s="962"/>
      <c r="DT121" s="962"/>
      <c r="DU121" s="962"/>
      <c r="DV121" s="963">
        <v>11.1</v>
      </c>
      <c r="DW121" s="963"/>
      <c r="DX121" s="963"/>
      <c r="DY121" s="963"/>
      <c r="DZ121" s="964"/>
    </row>
    <row r="122" spans="1:130" s="230" customFormat="1" ht="26.25" customHeight="1" x14ac:dyDescent="0.15">
      <c r="A122" s="1093"/>
      <c r="B122" s="985"/>
      <c r="C122" s="958" t="s">
        <v>433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452</v>
      </c>
      <c r="BA122" s="1001"/>
      <c r="BB122" s="1001"/>
      <c r="BC122" s="1001"/>
      <c r="BD122" s="1001"/>
      <c r="BE122" s="1001"/>
      <c r="BF122" s="1001"/>
      <c r="BG122" s="1001"/>
      <c r="BH122" s="1001"/>
      <c r="BI122" s="1001"/>
      <c r="BJ122" s="1001"/>
      <c r="BK122" s="1001"/>
      <c r="BL122" s="1001"/>
      <c r="BM122" s="1001"/>
      <c r="BN122" s="1001"/>
      <c r="BO122" s="1001"/>
      <c r="BP122" s="1002"/>
      <c r="BQ122" s="1035">
        <v>22053062</v>
      </c>
      <c r="BR122" s="1036"/>
      <c r="BS122" s="1036"/>
      <c r="BT122" s="1036"/>
      <c r="BU122" s="1036"/>
      <c r="BV122" s="1036">
        <v>22768021</v>
      </c>
      <c r="BW122" s="1036"/>
      <c r="BX122" s="1036"/>
      <c r="BY122" s="1036"/>
      <c r="BZ122" s="1036"/>
      <c r="CA122" s="1036">
        <v>23450019</v>
      </c>
      <c r="CB122" s="1036"/>
      <c r="CC122" s="1036"/>
      <c r="CD122" s="1036"/>
      <c r="CE122" s="1036"/>
      <c r="CF122" s="1053">
        <v>239.2</v>
      </c>
      <c r="CG122" s="1054"/>
      <c r="CH122" s="1054"/>
      <c r="CI122" s="1054"/>
      <c r="CJ122" s="1054"/>
      <c r="CK122" s="1045"/>
      <c r="CL122" s="1046"/>
      <c r="CM122" s="1046"/>
      <c r="CN122" s="1046"/>
      <c r="CO122" s="1047"/>
      <c r="CP122" s="1055" t="s">
        <v>398</v>
      </c>
      <c r="CQ122" s="1056"/>
      <c r="CR122" s="1056"/>
      <c r="CS122" s="1056"/>
      <c r="CT122" s="1056"/>
      <c r="CU122" s="1056"/>
      <c r="CV122" s="1056"/>
      <c r="CW122" s="1056"/>
      <c r="CX122" s="1056"/>
      <c r="CY122" s="1056"/>
      <c r="CZ122" s="1056"/>
      <c r="DA122" s="1056"/>
      <c r="DB122" s="1056"/>
      <c r="DC122" s="1056"/>
      <c r="DD122" s="1056"/>
      <c r="DE122" s="1056"/>
      <c r="DF122" s="1057"/>
      <c r="DG122" s="961">
        <v>39386</v>
      </c>
      <c r="DH122" s="962"/>
      <c r="DI122" s="962"/>
      <c r="DJ122" s="962"/>
      <c r="DK122" s="962"/>
      <c r="DL122" s="962">
        <v>329300</v>
      </c>
      <c r="DM122" s="962"/>
      <c r="DN122" s="962"/>
      <c r="DO122" s="962"/>
      <c r="DP122" s="962"/>
      <c r="DQ122" s="962">
        <v>536750</v>
      </c>
      <c r="DR122" s="962"/>
      <c r="DS122" s="962"/>
      <c r="DT122" s="962"/>
      <c r="DU122" s="962"/>
      <c r="DV122" s="963">
        <v>5.5</v>
      </c>
      <c r="DW122" s="963"/>
      <c r="DX122" s="963"/>
      <c r="DY122" s="963"/>
      <c r="DZ122" s="964"/>
    </row>
    <row r="123" spans="1:130" s="230" customFormat="1" ht="26.25" customHeight="1" x14ac:dyDescent="0.15">
      <c r="A123" s="1093"/>
      <c r="B123" s="985"/>
      <c r="C123" s="958" t="s">
        <v>439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453</v>
      </c>
      <c r="BP123" s="1041"/>
      <c r="BQ123" s="1099">
        <v>32517288</v>
      </c>
      <c r="BR123" s="1100"/>
      <c r="BS123" s="1100"/>
      <c r="BT123" s="1100"/>
      <c r="BU123" s="1100"/>
      <c r="BV123" s="1100">
        <v>32250475</v>
      </c>
      <c r="BW123" s="1100"/>
      <c r="BX123" s="1100"/>
      <c r="BY123" s="1100"/>
      <c r="BZ123" s="1100"/>
      <c r="CA123" s="1100">
        <v>32513342</v>
      </c>
      <c r="CB123" s="1100"/>
      <c r="CC123" s="1100"/>
      <c r="CD123" s="1100"/>
      <c r="CE123" s="1100"/>
      <c r="CF123" s="1037"/>
      <c r="CG123" s="1038"/>
      <c r="CH123" s="1038"/>
      <c r="CI123" s="1038"/>
      <c r="CJ123" s="1039"/>
      <c r="CK123" s="1045"/>
      <c r="CL123" s="1046"/>
      <c r="CM123" s="1046"/>
      <c r="CN123" s="1046"/>
      <c r="CO123" s="1047"/>
      <c r="CP123" s="1055" t="s">
        <v>392</v>
      </c>
      <c r="CQ123" s="1056"/>
      <c r="CR123" s="1056"/>
      <c r="CS123" s="1056"/>
      <c r="CT123" s="1056"/>
      <c r="CU123" s="1056"/>
      <c r="CV123" s="1056"/>
      <c r="CW123" s="1056"/>
      <c r="CX123" s="1056"/>
      <c r="CY123" s="1056"/>
      <c r="CZ123" s="1056"/>
      <c r="DA123" s="1056"/>
      <c r="DB123" s="1056"/>
      <c r="DC123" s="1056"/>
      <c r="DD123" s="1056"/>
      <c r="DE123" s="1056"/>
      <c r="DF123" s="1057"/>
      <c r="DG123" s="994">
        <v>720964</v>
      </c>
      <c r="DH123" s="995"/>
      <c r="DI123" s="995"/>
      <c r="DJ123" s="995"/>
      <c r="DK123" s="996"/>
      <c r="DL123" s="997">
        <v>428835</v>
      </c>
      <c r="DM123" s="995"/>
      <c r="DN123" s="995"/>
      <c r="DO123" s="995"/>
      <c r="DP123" s="996"/>
      <c r="DQ123" s="997">
        <v>195001</v>
      </c>
      <c r="DR123" s="995"/>
      <c r="DS123" s="995"/>
      <c r="DT123" s="995"/>
      <c r="DU123" s="996"/>
      <c r="DV123" s="998">
        <v>2</v>
      </c>
      <c r="DW123" s="999"/>
      <c r="DX123" s="999"/>
      <c r="DY123" s="999"/>
      <c r="DZ123" s="1000"/>
    </row>
    <row r="124" spans="1:130" s="230" customFormat="1" ht="26.25" customHeight="1" thickBot="1" x14ac:dyDescent="0.2">
      <c r="A124" s="1093"/>
      <c r="B124" s="985"/>
      <c r="C124" s="958" t="s">
        <v>442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18.3</v>
      </c>
      <c r="BR124" s="1063"/>
      <c r="BS124" s="1063"/>
      <c r="BT124" s="1063"/>
      <c r="BU124" s="1063"/>
      <c r="BV124" s="1063">
        <v>31.3</v>
      </c>
      <c r="BW124" s="1063"/>
      <c r="BX124" s="1063"/>
      <c r="BY124" s="1063"/>
      <c r="BZ124" s="1063"/>
      <c r="CA124" s="1063">
        <v>41.4</v>
      </c>
      <c r="CB124" s="1063"/>
      <c r="CC124" s="1063"/>
      <c r="CD124" s="1063"/>
      <c r="CE124" s="1063"/>
      <c r="CF124" s="1064"/>
      <c r="CG124" s="1065"/>
      <c r="CH124" s="1065"/>
      <c r="CI124" s="1065"/>
      <c r="CJ124" s="1066"/>
      <c r="CK124" s="1048"/>
      <c r="CL124" s="1048"/>
      <c r="CM124" s="1048"/>
      <c r="CN124" s="1048"/>
      <c r="CO124" s="1049"/>
      <c r="CP124" s="1055" t="s">
        <v>455</v>
      </c>
      <c r="CQ124" s="1056"/>
      <c r="CR124" s="1056"/>
      <c r="CS124" s="1056"/>
      <c r="CT124" s="1056"/>
      <c r="CU124" s="1056"/>
      <c r="CV124" s="1056"/>
      <c r="CW124" s="1056"/>
      <c r="CX124" s="1056"/>
      <c r="CY124" s="1056"/>
      <c r="CZ124" s="1056"/>
      <c r="DA124" s="1056"/>
      <c r="DB124" s="1056"/>
      <c r="DC124" s="1056"/>
      <c r="DD124" s="1056"/>
      <c r="DE124" s="1056"/>
      <c r="DF124" s="1057"/>
      <c r="DG124" s="1040">
        <v>3076</v>
      </c>
      <c r="DH124" s="1022"/>
      <c r="DI124" s="1022"/>
      <c r="DJ124" s="1022"/>
      <c r="DK124" s="1023"/>
      <c r="DL124" s="1021">
        <v>2004</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456</v>
      </c>
      <c r="CL125" s="1043"/>
      <c r="CM125" s="1043"/>
      <c r="CN125" s="1043"/>
      <c r="CO125" s="1044"/>
      <c r="CP125" s="965" t="s">
        <v>457</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458</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13367</v>
      </c>
      <c r="AB127" s="995"/>
      <c r="AC127" s="995"/>
      <c r="AD127" s="995"/>
      <c r="AE127" s="996"/>
      <c r="AF127" s="997">
        <v>6390</v>
      </c>
      <c r="AG127" s="995"/>
      <c r="AH127" s="995"/>
      <c r="AI127" s="995"/>
      <c r="AJ127" s="996"/>
      <c r="AK127" s="997">
        <v>3398</v>
      </c>
      <c r="AL127" s="995"/>
      <c r="AM127" s="995"/>
      <c r="AN127" s="995"/>
      <c r="AO127" s="996"/>
      <c r="AP127" s="998">
        <v>0</v>
      </c>
      <c r="AQ127" s="999"/>
      <c r="AR127" s="999"/>
      <c r="AS127" s="999"/>
      <c r="AT127" s="1000"/>
      <c r="AU127" s="232"/>
      <c r="AV127" s="232"/>
      <c r="AW127" s="232"/>
      <c r="AX127" s="1067" t="s">
        <v>460</v>
      </c>
      <c r="AY127" s="1068"/>
      <c r="AZ127" s="1068"/>
      <c r="BA127" s="1068"/>
      <c r="BB127" s="1068"/>
      <c r="BC127" s="1068"/>
      <c r="BD127" s="1068"/>
      <c r="BE127" s="1069"/>
      <c r="BF127" s="1070" t="s">
        <v>461</v>
      </c>
      <c r="BG127" s="1068"/>
      <c r="BH127" s="1068"/>
      <c r="BI127" s="1068"/>
      <c r="BJ127" s="1068"/>
      <c r="BK127" s="1068"/>
      <c r="BL127" s="1069"/>
      <c r="BM127" s="1070" t="s">
        <v>462</v>
      </c>
      <c r="BN127" s="1068"/>
      <c r="BO127" s="1068"/>
      <c r="BP127" s="1068"/>
      <c r="BQ127" s="1068"/>
      <c r="BR127" s="1068"/>
      <c r="BS127" s="1069"/>
      <c r="BT127" s="1070" t="s">
        <v>463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464</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466</v>
      </c>
      <c r="X128" s="1079"/>
      <c r="Y128" s="1079"/>
      <c r="Z128" s="1080"/>
      <c r="AA128" s="1081">
        <v>8483</v>
      </c>
      <c r="AB128" s="1082"/>
      <c r="AC128" s="1082"/>
      <c r="AD128" s="1082"/>
      <c r="AE128" s="1083"/>
      <c r="AF128" s="1084">
        <v>7473</v>
      </c>
      <c r="AG128" s="1082"/>
      <c r="AH128" s="1082"/>
      <c r="AI128" s="1082"/>
      <c r="AJ128" s="1083"/>
      <c r="AK128" s="1084">
        <v>7473</v>
      </c>
      <c r="AL128" s="1082"/>
      <c r="AM128" s="1082"/>
      <c r="AN128" s="1082"/>
      <c r="AO128" s="1083"/>
      <c r="AP128" s="1085"/>
      <c r="AQ128" s="1086"/>
      <c r="AR128" s="1086"/>
      <c r="AS128" s="1086"/>
      <c r="AT128" s="1087"/>
      <c r="AU128" s="232"/>
      <c r="AV128" s="232"/>
      <c r="AW128" s="232"/>
      <c r="AX128" s="932" t="s">
        <v>467</v>
      </c>
      <c r="AY128" s="933"/>
      <c r="AZ128" s="933"/>
      <c r="BA128" s="933"/>
      <c r="BB128" s="933"/>
      <c r="BC128" s="933"/>
      <c r="BD128" s="933"/>
      <c r="BE128" s="934"/>
      <c r="BF128" s="1088" t="s">
        <v>122</v>
      </c>
      <c r="BG128" s="1089"/>
      <c r="BH128" s="1089"/>
      <c r="BI128" s="1089"/>
      <c r="BJ128" s="1089"/>
      <c r="BK128" s="1089"/>
      <c r="BL128" s="1090"/>
      <c r="BM128" s="1088">
        <v>13.12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468</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469</v>
      </c>
      <c r="X129" s="1107"/>
      <c r="Y129" s="1107"/>
      <c r="Z129" s="1108"/>
      <c r="AA129" s="994">
        <v>11947090</v>
      </c>
      <c r="AB129" s="995"/>
      <c r="AC129" s="995"/>
      <c r="AD129" s="995"/>
      <c r="AE129" s="996"/>
      <c r="AF129" s="997">
        <v>11573695</v>
      </c>
      <c r="AG129" s="995"/>
      <c r="AH129" s="995"/>
      <c r="AI129" s="995"/>
      <c r="AJ129" s="996"/>
      <c r="AK129" s="997">
        <v>11487122</v>
      </c>
      <c r="AL129" s="995"/>
      <c r="AM129" s="995"/>
      <c r="AN129" s="995"/>
      <c r="AO129" s="996"/>
      <c r="AP129" s="1109"/>
      <c r="AQ129" s="1110"/>
      <c r="AR129" s="1110"/>
      <c r="AS129" s="1110"/>
      <c r="AT129" s="1111"/>
      <c r="AU129" s="233"/>
      <c r="AV129" s="233"/>
      <c r="AW129" s="233"/>
      <c r="AX129" s="1101" t="s">
        <v>470</v>
      </c>
      <c r="AY129" s="959"/>
      <c r="AZ129" s="959"/>
      <c r="BA129" s="959"/>
      <c r="BB129" s="959"/>
      <c r="BC129" s="959"/>
      <c r="BD129" s="959"/>
      <c r="BE129" s="960"/>
      <c r="BF129" s="1102" t="s">
        <v>122</v>
      </c>
      <c r="BG129" s="1103"/>
      <c r="BH129" s="1103"/>
      <c r="BI129" s="1103"/>
      <c r="BJ129" s="1103"/>
      <c r="BK129" s="1103"/>
      <c r="BL129" s="1104"/>
      <c r="BM129" s="1102">
        <v>18.12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472</v>
      </c>
      <c r="X130" s="1107"/>
      <c r="Y130" s="1107"/>
      <c r="Z130" s="1108"/>
      <c r="AA130" s="994">
        <v>1735716</v>
      </c>
      <c r="AB130" s="995"/>
      <c r="AC130" s="995"/>
      <c r="AD130" s="995"/>
      <c r="AE130" s="996"/>
      <c r="AF130" s="997">
        <v>1723188</v>
      </c>
      <c r="AG130" s="995"/>
      <c r="AH130" s="995"/>
      <c r="AI130" s="995"/>
      <c r="AJ130" s="996"/>
      <c r="AK130" s="997">
        <v>1682820</v>
      </c>
      <c r="AL130" s="995"/>
      <c r="AM130" s="995"/>
      <c r="AN130" s="995"/>
      <c r="AO130" s="996"/>
      <c r="AP130" s="1109"/>
      <c r="AQ130" s="1110"/>
      <c r="AR130" s="1110"/>
      <c r="AS130" s="1110"/>
      <c r="AT130" s="1111"/>
      <c r="AU130" s="233"/>
      <c r="AV130" s="233"/>
      <c r="AW130" s="233"/>
      <c r="AX130" s="1101" t="s">
        <v>473</v>
      </c>
      <c r="AY130" s="959"/>
      <c r="AZ130" s="959"/>
      <c r="BA130" s="959"/>
      <c r="BB130" s="959"/>
      <c r="BC130" s="959"/>
      <c r="BD130" s="959"/>
      <c r="BE130" s="960"/>
      <c r="BF130" s="1137">
        <v>8.6999999999999993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474</v>
      </c>
      <c r="X131" s="1144"/>
      <c r="Y131" s="1144"/>
      <c r="Z131" s="1145"/>
      <c r="AA131" s="1040">
        <v>10211374</v>
      </c>
      <c r="AB131" s="1022"/>
      <c r="AC131" s="1022"/>
      <c r="AD131" s="1022"/>
      <c r="AE131" s="1023"/>
      <c r="AF131" s="1021">
        <v>9850507</v>
      </c>
      <c r="AG131" s="1022"/>
      <c r="AH131" s="1022"/>
      <c r="AI131" s="1022"/>
      <c r="AJ131" s="1023"/>
      <c r="AK131" s="1021">
        <v>9804302</v>
      </c>
      <c r="AL131" s="1022"/>
      <c r="AM131" s="1022"/>
      <c r="AN131" s="1022"/>
      <c r="AO131" s="1023"/>
      <c r="AP131" s="1146"/>
      <c r="AQ131" s="1147"/>
      <c r="AR131" s="1147"/>
      <c r="AS131" s="1147"/>
      <c r="AT131" s="1148"/>
      <c r="AU131" s="233"/>
      <c r="AV131" s="233"/>
      <c r="AW131" s="233"/>
      <c r="AX131" s="1119" t="s">
        <v>475</v>
      </c>
      <c r="AY131" s="762"/>
      <c r="AZ131" s="762"/>
      <c r="BA131" s="762"/>
      <c r="BB131" s="762"/>
      <c r="BC131" s="762"/>
      <c r="BD131" s="762"/>
      <c r="BE131" s="1072"/>
      <c r="BF131" s="1120">
        <v>41.4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477</v>
      </c>
      <c r="W132" s="1130"/>
      <c r="X132" s="1130"/>
      <c r="Y132" s="1130"/>
      <c r="Z132" s="1131"/>
      <c r="AA132" s="1132">
        <v>8.1804564200000005</v>
      </c>
      <c r="AB132" s="1133"/>
      <c r="AC132" s="1133"/>
      <c r="AD132" s="1133"/>
      <c r="AE132" s="1134"/>
      <c r="AF132" s="1135">
        <v>8.7172568879999996</v>
      </c>
      <c r="AG132" s="1133"/>
      <c r="AH132" s="1133"/>
      <c r="AI132" s="1133"/>
      <c r="AJ132" s="1134"/>
      <c r="AK132" s="1135">
        <v>9.3145641579999996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478</v>
      </c>
      <c r="W133" s="1113"/>
      <c r="X133" s="1113"/>
      <c r="Y133" s="1113"/>
      <c r="Z133" s="1114"/>
      <c r="AA133" s="1115">
        <v>8.6</v>
      </c>
      <c r="AB133" s="1116"/>
      <c r="AC133" s="1116"/>
      <c r="AD133" s="1116"/>
      <c r="AE133" s="1117"/>
      <c r="AF133" s="1115">
        <v>8.6</v>
      </c>
      <c r="AG133" s="1116"/>
      <c r="AH133" s="1116"/>
      <c r="AI133" s="1116"/>
      <c r="AJ133" s="1117"/>
      <c r="AK133" s="1115">
        <v>8.6999999999999993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sQpdDaPW/J2gD+VmQxz9rY0063x5farMtjcxO6tOZ5GDpwW008g95jIw6L84lUNUmuVE//06N5oH1IPUX6bcg==" saltValue="0T8UEXoz951z/65rRii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oVCYMrSdbhfXjDqNPXII2hM4nMkXE50L98SRbfdwo69VSomwLkBWWBlbtVtPYsrwaNOEEWyK8sXwPVHjXCfIg==" saltValue="JaXPn5VF+ub5cwrKOhlw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Dkc8qvrAztJ0LOej5GqyCiZTpPmU3tidKrI2Tp4VaL9ZPc4MqrLLm2/eHo78ZjXo7jqGjeEaxg/0VRD+45/2w==" saltValue="WUlZvUA/zuUGGQX387pU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487</v>
      </c>
      <c r="AL9" s="1153"/>
      <c r="AM9" s="1153"/>
      <c r="AN9" s="1154"/>
      <c r="AO9" s="281">
        <v>3835248</v>
      </c>
      <c r="AP9" s="281">
        <v>105121</v>
      </c>
      <c r="AQ9" s="282">
        <v>107616</v>
      </c>
      <c r="AR9" s="283">
        <v>-2.2999999999999998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488</v>
      </c>
      <c r="AL10" s="1153"/>
      <c r="AM10" s="1153"/>
      <c r="AN10" s="1154"/>
      <c r="AO10" s="284">
        <v>29802</v>
      </c>
      <c r="AP10" s="284">
        <v>817</v>
      </c>
      <c r="AQ10" s="285">
        <v>10095</v>
      </c>
      <c r="AR10" s="286">
        <v>-91.9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489</v>
      </c>
      <c r="AL11" s="1153"/>
      <c r="AM11" s="1153"/>
      <c r="AN11" s="1154"/>
      <c r="AO11" s="284">
        <v>99374</v>
      </c>
      <c r="AP11" s="284">
        <v>2724</v>
      </c>
      <c r="AQ11" s="285">
        <v>1704</v>
      </c>
      <c r="AR11" s="286">
        <v>59.9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490</v>
      </c>
      <c r="AL12" s="1153"/>
      <c r="AM12" s="1153"/>
      <c r="AN12" s="1154"/>
      <c r="AO12" s="284" t="s">
        <v>491</v>
      </c>
      <c r="AP12" s="284" t="s">
        <v>491</v>
      </c>
      <c r="AQ12" s="285">
        <v>7</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492</v>
      </c>
      <c r="AL13" s="1153"/>
      <c r="AM13" s="1153"/>
      <c r="AN13" s="1154"/>
      <c r="AO13" s="284">
        <v>131887</v>
      </c>
      <c r="AP13" s="284">
        <v>3615</v>
      </c>
      <c r="AQ13" s="285">
        <v>4110</v>
      </c>
      <c r="AR13" s="286">
        <v>-12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493</v>
      </c>
      <c r="AL14" s="1153"/>
      <c r="AM14" s="1153"/>
      <c r="AN14" s="1154"/>
      <c r="AO14" s="284">
        <v>139424</v>
      </c>
      <c r="AP14" s="284">
        <v>3822</v>
      </c>
      <c r="AQ14" s="285">
        <v>2451</v>
      </c>
      <c r="AR14" s="286">
        <v>55.9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494</v>
      </c>
      <c r="AL15" s="1156"/>
      <c r="AM15" s="1156"/>
      <c r="AN15" s="1157"/>
      <c r="AO15" s="284">
        <v>-176854</v>
      </c>
      <c r="AP15" s="284">
        <v>-4847</v>
      </c>
      <c r="AQ15" s="285">
        <v>-6399</v>
      </c>
      <c r="AR15" s="286">
        <v>-24.3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4058881</v>
      </c>
      <c r="AP16" s="284">
        <v>111251</v>
      </c>
      <c r="AQ16" s="285">
        <v>119584</v>
      </c>
      <c r="AR16" s="286">
        <v>-7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499</v>
      </c>
      <c r="AL21" s="1159"/>
      <c r="AM21" s="1159"/>
      <c r="AN21" s="1160"/>
      <c r="AO21" s="297">
        <v>11.54</v>
      </c>
      <c r="AP21" s="298">
        <v>10.86</v>
      </c>
      <c r="AQ21" s="299">
        <v>0.68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500</v>
      </c>
      <c r="AL22" s="1159"/>
      <c r="AM22" s="1159"/>
      <c r="AN22" s="1160"/>
      <c r="AO22" s="302">
        <v>96.6</v>
      </c>
      <c r="AP22" s="303">
        <v>97.3</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504</v>
      </c>
      <c r="AL32" s="1167"/>
      <c r="AM32" s="1167"/>
      <c r="AN32" s="1168"/>
      <c r="AO32" s="312">
        <v>1885430</v>
      </c>
      <c r="AP32" s="312">
        <v>51678</v>
      </c>
      <c r="AQ32" s="313">
        <v>75090</v>
      </c>
      <c r="AR32" s="314">
        <v>-31.2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505</v>
      </c>
      <c r="AL33" s="1167"/>
      <c r="AM33" s="1167"/>
      <c r="AN33" s="1168"/>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506</v>
      </c>
      <c r="AL34" s="1167"/>
      <c r="AM34" s="1167"/>
      <c r="AN34" s="1168"/>
      <c r="AO34" s="312" t="s">
        <v>491</v>
      </c>
      <c r="AP34" s="312" t="s">
        <v>491</v>
      </c>
      <c r="AQ34" s="313">
        <v>1</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507</v>
      </c>
      <c r="AL35" s="1167"/>
      <c r="AM35" s="1167"/>
      <c r="AN35" s="1168"/>
      <c r="AO35" s="312">
        <v>712441</v>
      </c>
      <c r="AP35" s="312">
        <v>19527</v>
      </c>
      <c r="AQ35" s="313">
        <v>17211</v>
      </c>
      <c r="AR35" s="314">
        <v>13.5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508</v>
      </c>
      <c r="AL36" s="1167"/>
      <c r="AM36" s="1167"/>
      <c r="AN36" s="1168"/>
      <c r="AO36" s="312">
        <v>2252</v>
      </c>
      <c r="AP36" s="312">
        <v>62</v>
      </c>
      <c r="AQ36" s="313">
        <v>2478</v>
      </c>
      <c r="AR36" s="314">
        <v>-97.5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509</v>
      </c>
      <c r="AL37" s="1167"/>
      <c r="AM37" s="1167"/>
      <c r="AN37" s="1168"/>
      <c r="AO37" s="312">
        <v>3398</v>
      </c>
      <c r="AP37" s="312">
        <v>93</v>
      </c>
      <c r="AQ37" s="313">
        <v>654</v>
      </c>
      <c r="AR37" s="314">
        <v>-85.8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510</v>
      </c>
      <c r="AL38" s="1170"/>
      <c r="AM38" s="1170"/>
      <c r="AN38" s="1171"/>
      <c r="AO38" s="315" t="s">
        <v>491</v>
      </c>
      <c r="AP38" s="315" t="s">
        <v>491</v>
      </c>
      <c r="AQ38" s="316">
        <v>4</v>
      </c>
      <c r="AR38" s="304" t="s">
        <v>491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511</v>
      </c>
      <c r="AL39" s="1170"/>
      <c r="AM39" s="1170"/>
      <c r="AN39" s="1171"/>
      <c r="AO39" s="312">
        <v>-7473</v>
      </c>
      <c r="AP39" s="312">
        <v>-205</v>
      </c>
      <c r="AQ39" s="313">
        <v>-3502</v>
      </c>
      <c r="AR39" s="314">
        <v>-94.1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512</v>
      </c>
      <c r="AL40" s="1167"/>
      <c r="AM40" s="1167"/>
      <c r="AN40" s="1168"/>
      <c r="AO40" s="312">
        <v>-1682820</v>
      </c>
      <c r="AP40" s="312">
        <v>-46125</v>
      </c>
      <c r="AQ40" s="313">
        <v>-63750</v>
      </c>
      <c r="AR40" s="314">
        <v>-27.6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913228</v>
      </c>
      <c r="AP41" s="312">
        <v>25031</v>
      </c>
      <c r="AQ41" s="313">
        <v>28185</v>
      </c>
      <c r="AR41" s="314">
        <v>-11.2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482</v>
      </c>
      <c r="AN49" s="1163" t="s">
        <v>515</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2944893</v>
      </c>
      <c r="AN51" s="334">
        <v>79019</v>
      </c>
      <c r="AO51" s="335">
        <v>29.5</v>
      </c>
      <c r="AP51" s="336">
        <v>94081</v>
      </c>
      <c r="AQ51" s="337">
        <v>10.5</v>
      </c>
      <c r="AR51" s="338">
        <v>19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1976988</v>
      </c>
      <c r="AN52" s="342">
        <v>53048</v>
      </c>
      <c r="AO52" s="343">
        <v>25.7</v>
      </c>
      <c r="AP52" s="344">
        <v>48949</v>
      </c>
      <c r="AQ52" s="345">
        <v>11.5</v>
      </c>
      <c r="AR52" s="346">
        <v>14.2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3725772</v>
      </c>
      <c r="AN53" s="334">
        <v>100563</v>
      </c>
      <c r="AO53" s="335">
        <v>27.3</v>
      </c>
      <c r="AP53" s="336">
        <v>92632</v>
      </c>
      <c r="AQ53" s="337">
        <v>-1.5</v>
      </c>
      <c r="AR53" s="338">
        <v>28.8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2914340</v>
      </c>
      <c r="AN54" s="342">
        <v>78662</v>
      </c>
      <c r="AO54" s="343">
        <v>48.3</v>
      </c>
      <c r="AP54" s="344">
        <v>47978</v>
      </c>
      <c r="AQ54" s="345">
        <v>-2</v>
      </c>
      <c r="AR54" s="346">
        <v>50.3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4565235</v>
      </c>
      <c r="AN55" s="334">
        <v>124505</v>
      </c>
      <c r="AO55" s="335">
        <v>23.8</v>
      </c>
      <c r="AP55" s="336">
        <v>96469</v>
      </c>
      <c r="AQ55" s="337">
        <v>4.0999999999999996</v>
      </c>
      <c r="AR55" s="338">
        <v>19.7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3720887</v>
      </c>
      <c r="AN56" s="342">
        <v>101478</v>
      </c>
      <c r="AO56" s="343">
        <v>29</v>
      </c>
      <c r="AP56" s="344">
        <v>49775</v>
      </c>
      <c r="AQ56" s="345">
        <v>3.7</v>
      </c>
      <c r="AR56" s="346">
        <v>25.3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5767195</v>
      </c>
      <c r="AN57" s="334">
        <v>157897</v>
      </c>
      <c r="AO57" s="335">
        <v>26.8</v>
      </c>
      <c r="AP57" s="336">
        <v>85743</v>
      </c>
      <c r="AQ57" s="337">
        <v>-11.1</v>
      </c>
      <c r="AR57" s="338">
        <v>37.9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4782043</v>
      </c>
      <c r="AN58" s="342">
        <v>130925</v>
      </c>
      <c r="AO58" s="343">
        <v>29</v>
      </c>
      <c r="AP58" s="344">
        <v>45231</v>
      </c>
      <c r="AQ58" s="345">
        <v>-9.1</v>
      </c>
      <c r="AR58" s="346">
        <v>38.1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4764374</v>
      </c>
      <c r="AN59" s="334">
        <v>130588</v>
      </c>
      <c r="AO59" s="335">
        <v>-17.3</v>
      </c>
      <c r="AP59" s="336">
        <v>92509</v>
      </c>
      <c r="AQ59" s="337">
        <v>7.9</v>
      </c>
      <c r="AR59" s="338">
        <v>-25.2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3860287</v>
      </c>
      <c r="AN60" s="342">
        <v>105808</v>
      </c>
      <c r="AO60" s="343">
        <v>-19.2</v>
      </c>
      <c r="AP60" s="344">
        <v>52274</v>
      </c>
      <c r="AQ60" s="345">
        <v>15.6</v>
      </c>
      <c r="AR60" s="346">
        <v>-34.799999999999997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4353494</v>
      </c>
      <c r="AN61" s="349">
        <v>118514</v>
      </c>
      <c r="AO61" s="350">
        <v>18</v>
      </c>
      <c r="AP61" s="351">
        <v>92287</v>
      </c>
      <c r="AQ61" s="352">
        <v>2</v>
      </c>
      <c r="AR61" s="338">
        <v>16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3450909</v>
      </c>
      <c r="AN62" s="342">
        <v>93984</v>
      </c>
      <c r="AO62" s="343">
        <v>22.6</v>
      </c>
      <c r="AP62" s="344">
        <v>48841</v>
      </c>
      <c r="AQ62" s="345">
        <v>3.9</v>
      </c>
      <c r="AR62" s="346">
        <v>18.7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CWSRisI9LlyvgWG8CaNXesEgN8aFBbaKy6atQuA/7zfupOjf/znO6TanVOOLVgFVw/nFsanmBI+Yf9LDVy6TXA==" saltValue="qKoXDYHKtukLo29mInrl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1" spans="125:125" ht="13.5" hidden="1" customHeight="1" x14ac:dyDescent="0.15">
      <c r="DU121" s="259"/>
    </row>
  </sheetData>
  <sheetProtection algorithmName="SHA-512" hashValue="1dKtUwCOqYcHBSPs9t9FkGs8mrUTo0CZK7KSh0a+pJ5Ejp/RX+LFxVDJ0Eu86wNnsmXS6eHqovLtXoMNWUrpkw==" saltValue="cu/d5ObMrYhsblUUJCBL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DN1Bf4PS2zsa3h4FiyaLL8/VnSCqQEETbBaFIQeZErTz+/d0X3vSkDFzaSFFEgWRTwirva2ubqHCOqvtXSGheg==" saltValue="Ivul0gSVnvu6KVSwrLrs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5" t="s">
        <v>3</v>
      </c>
      <c r="D47" s="1175"/>
      <c r="E47" s="1176"/>
      <c r="F47" s="11">
        <v>37.799999999999997</v>
      </c>
      <c r="G47" s="12">
        <v>33.29</v>
      </c>
      <c r="H47" s="12">
        <v>33.76</v>
      </c>
      <c r="I47" s="12">
        <v>34</v>
      </c>
      <c r="J47" s="13">
        <v>33.049999999999997</v>
      </c>
    </row>
    <row r="48" spans="2:10" ht="57.75" customHeight="1" x14ac:dyDescent="0.15">
      <c r="B48" s="14"/>
      <c r="C48" s="1177" t="s">
        <v>4</v>
      </c>
      <c r="D48" s="1177"/>
      <c r="E48" s="1178"/>
      <c r="F48" s="15">
        <v>6.2</v>
      </c>
      <c r="G48" s="16">
        <v>7.91</v>
      </c>
      <c r="H48" s="16">
        <v>5.41</v>
      </c>
      <c r="I48" s="16">
        <v>5.57</v>
      </c>
      <c r="J48" s="17">
        <v>5.42</v>
      </c>
    </row>
    <row r="49" spans="2:10" ht="57.75" customHeight="1" thickBot="1" x14ac:dyDescent="0.2">
      <c r="B49" s="18"/>
      <c r="C49" s="1179" t="s">
        <v>5</v>
      </c>
      <c r="D49" s="1179"/>
      <c r="E49" s="1180"/>
      <c r="F49" s="19">
        <v>5.3</v>
      </c>
      <c r="G49" s="20">
        <v>3.7</v>
      </c>
      <c r="H49" s="20">
        <v>6.7</v>
      </c>
      <c r="I49" s="20">
        <v>4.4000000000000004</v>
      </c>
      <c r="J49" s="21">
        <v>1.73</v>
      </c>
    </row>
    <row r="50" spans="2:10" x14ac:dyDescent="0.15"/>
  </sheetData>
  <sheetProtection algorithmName="SHA-512" hashValue="kSdX0T/yF4nQ5Jz9FSdMwFZ/n+dYEWYLnoPxlluOqzmmRGVVwNLtplBFRSge+Xy+BKSvZyThV+6GmJatXcSs5g==" saltValue="s/49TIYVlfuipd9Yy/Wl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2025-03-10T09:12:59Z</cp:lastPrinted>
  <dcterms:created xsi:type="dcterms:W3CDTF">2025-02-19T04:09:49Z</dcterms:created>
  <dcterms:modified xsi:type="dcterms:W3CDTF">2025-09-16T01:16:24Z</dcterms:modified>
  <cp:category/>
</cp:coreProperties>
</file>