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3_市町村から\17_早島町〇\"/>
    </mc:Choice>
  </mc:AlternateContent>
  <bookViews>
    <workbookView xWindow="0" yWindow="0" windowWidth="18220" windowHeight="9980" tabRatio="78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U63" i="12"/>
  <c r="AP63" i="12"/>
  <c r="AP23" i="12"/>
  <c r="AA23" i="12"/>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V32" i="12"/>
  <c r="Q32"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<sst xmlns="http://schemas.openxmlformats.org/spreadsheetml/2006/main" count="1137" uniqueCount="576">
  <si>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</si>
  <si>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</si>
  <si>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</si>
  <si>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</si>
  <si>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</si>
  <si>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</si>
  <si>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</si>
  <si>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</si>
  <si>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</si>
  <si>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</si>
  <si>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</si>
  <si>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</si>
  <si>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</si>
  <si>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</si>
  <si>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</si>
  <si>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</si>
  <si>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</si>
  <si>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</si>
  <si>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</si>
  <si>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</si>
  <si>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</si>
  <si>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</si>
  <si>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</si>
  <si>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</si>
  <si>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</si>
  <si>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</si>
  <si>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</si>
  <si>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</si>
  <si>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</si>
  <si>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</si>
  <si>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</si>
  <si>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</si>
  <si>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</si>
  <si>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</si>
  <si>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</si>
  <si>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</si>
  <si>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</si>
  <si>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</si>
  <si>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</si>
  <si>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</si>
  <si>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</si>
  <si>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</si>
  <si>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</si>
  <si>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</si>
  <si>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</si>
  <si>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</si>
  <si>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</si>
  <si>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</si>
  <si>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</si>
  <si>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</si>
  <si>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</si>
  <si>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</si>
  <si>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</si>
  <si>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</si>
  <si>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</si>
  <si>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</si>
  <si>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</si>
  <si>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</si>
  <si>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</si>
  <si>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</si>
  <si>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</si>
  <si>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</si>
  <si>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</si>
  <si>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</si>
  <si>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</si>
  <si>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</si>
  <si>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</si>
  <si>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</si>
  <si>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</si>
  <si>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</si>
  <si>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</si>
  <si>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</si>
  <si>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</si>
  <si>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</si>
  <si>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</si>
  <si>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</si>
  <si>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</si>
  <si>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</si>
  <si>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</si>
  <si>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</si>
  <si>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</si>
  <si>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</si>
  <si>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</si>
  <si>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</si>
  <si>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</si>
  <si>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</si>
  <si>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</si>
  <si>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</si>
  <si>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</si>
  <si>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</si>
  <si>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</si>
  <si>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</si>
  <si>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</si>
  <si>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</si>
  <si>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早島町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</si>
  <si>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</si>
  <si>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</si>
  <si>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</si>
  <si>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</si>
  <si>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</si>
  <si>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</si>
  <si>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</si>
  <si>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</si>
  <si>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</si>
  <si>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</si>
  <si>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</si>
  <si>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</si>
  <si>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</si>
  <si>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</si>
  <si>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</si>
  <si>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</si>
  <si>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</si>
  <si>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</si>
  <si>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</si>
  <si>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</si>
  <si>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</si>
  <si>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</si>
  <si>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</si>
  <si>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</si>
  <si>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</si>
  <si>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</si>
  <si>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</si>
  <si>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</si>
  <si>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</si>
  <si>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</si>
  <si>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</si>
  <si>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</si>
  <si>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</si>
  <si>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</si>
  <si>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</si>
  <si>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</si>
  <si>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</si>
  <si>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</si>
  <si>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</si>
  <si>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</si>
  <si>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</si>
  <si>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</si>
  <si>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</si>
  <si>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</si>
  <si>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</si>
  <si>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</si>
  <si>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</si>
  <si>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</si>
  <si>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</si>
  <si>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</si>
  <si>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</si>
  <si>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</si>
  <si>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</si>
  <si>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</si>
  <si>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</si>
  <si>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</si>
  <si>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</si>
  <si>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</si>
  <si>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</si>
  <si>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</si>
  <si>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</si>
  <si>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</si>
  <si>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</si>
  <si>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</si>
  <si>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</si>
  <si>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</si>
  <si>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</si>
  <si>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</si>
  <si>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</si>
  <si>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</si>
  <si>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</si>
  <si>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</si>
  <si>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</si>
  <si>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</si>
  <si>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</si>
  <si>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</si>
  <si>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</si>
  <si>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</si>
  <si>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</si>
  <si>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</si>
  <si>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</si>
  <si>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</si>
  <si>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</si>
  <si>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</si>
  <si>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</si>
  <si>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</si>
  <si>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</si>
  <si>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</si>
  <si>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</si>
  <si>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</si>
  <si>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</si>
  <si>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</si>
  <si>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</si>
  <si>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</si>
  <si>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</si>
  <si>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</si>
  <si>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</si>
  <si>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</si>
  <si>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</si>
  <si>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</si>
  <si>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</si>
  <si>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</si>
  <si>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</si>
  <si>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</si>
  <si>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</si>
  <si>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</si>
  <si>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</si>
  <si>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</si>
  <si>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岡山県早島町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</si>
  <si>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</si>
  <si>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</si>
  <si>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</si>
  <si>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</si>
  <si>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</si>
  <si>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</si>
  <si>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</si>
  <si>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</si>
  <si>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</si>
  <si>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</si>
  <si>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</si>
  <si>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</si>
  <si>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</si>
  <si>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</si>
  <si>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</si>
  <si>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</si>
  <si>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</si>
  <si>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</si>
  <si>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</si>
  <si>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</si>
  <si>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</si>
  <si>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</si>
  <si>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</si>
  <si>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</si>
  <si>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</si>
  <si>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</si>
  <si>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</si>
  <si>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</si>
  <si>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</si>
  <si>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</si>
  <si>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</si>
  <si>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</si>
  <si>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</si>
  <si>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</si>
  <si>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</si>
  <si>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</si>
  <si>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</si>
  <si>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</si>
  <si>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</si>
  <si>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</si>
  <si>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</si>
  <si>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</si>
  <si>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</si>
  <si>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</si>
  <si>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</si>
  <si>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</si>
  <si>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</si>
  <si>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</si>
  <si>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</si>
  <si>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</si>
  <si>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</si>
  <si>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</si>
  <si>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</si>
  <si>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</si>
  <si>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</si>
  <si>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</si>
  <si>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</si>
  <si>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</si>
  <si>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</si>
  <si>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</si>
  <si>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</si>
  <si>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</si>
  <si>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</si>
  <si>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</si>
  <si>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</si>
  <si>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</si>
  <si>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</si>
  <si>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</si>
  <si>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</si>
  <si>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</si>
  <si>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</si>
  <si>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</si>
  <si>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</si>
  <si>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</si>
  <si>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</si>
  <si>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</si>
  <si>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</si>
  <si>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</si>
  <si>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</si>
  <si>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</si>
  <si>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</si>
  <si>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</si>
  <si>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</si>
  <si>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</si>
  <si>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</si>
  <si>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</si>
  <si>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</si>
  <si>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</si>
  <si>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</si>
  <si>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</si>
  <si>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</si>
  <si>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</si>
  <si>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</si>
  <si>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</si>
  <si>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</si>
  <si>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</si>
  <si>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</si>
  <si>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</si>
  <si>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</si>
  <si>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</si>
  <si>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</si>
  <si>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</si>
  <si>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</si>
  <si>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</si>
  <si>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</si>
  <si>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</si>
  <si>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</si>
  <si>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</si>
  <si>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</si>
  <si>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</si>
  <si>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</si>
  <si>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</si>
  <si>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</si>
  <si>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</si>
  <si>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</si>
  <si>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</si>
  <si>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</si>
  <si>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</si>
  <si>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</si>
  <si>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</si>
  <si>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</si>
  <si>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</si>
  <si>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</si>
  <si>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</si>
  <si>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</si>
  <si>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</si>
  <si>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</si>
  <si>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</si>
  <si>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</si>
  <si>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</si>
  <si>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</si>
  <si>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</si>
  <si>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</si>
  <si>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</si>
  <si>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</si>
  <si>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</si>
  <si>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</si>
  <si>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</si>
  <si>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</si>
  <si>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</si>
  <si>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</si>
  <si>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</si>
  <si>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</si>
  <si>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</si>
  <si>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</si>
  <si>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</si>
  <si>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</si>
  <si>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</si>
  <si>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</si>
  <si>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</si>
  <si>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岡山県早島町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</si>
  <si>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</si>
  <si>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</si>
  <si>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</si>
  <si>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</si>
  <si>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</si>
  <si>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</si>
  <si>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</si>
  <si>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</si>
  <si>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</si>
  <si>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</si>
  <si>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</si>
  <si>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</si>
  <si>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</si>
  <si>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</si>
  <si>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</si>
  <si>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</si>
  <si>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</si>
  <si>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</si>
  <si>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</si>
  <si>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</si>
  <si>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</si>
  <si>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</si>
  <si>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</si>
  <si>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</si>
  <si>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</si>
  <si>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</si>
  <si>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</si>
  <si>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</si>
  <si>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</si>
  <si>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</si>
  <si>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</si>
  <si>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</si>
  <si>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</si>
  <si>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早島町国民健康保険特別会計</t>
    <phoneticPr fontId="5"/>
  </si>
  <si>
    <t>早島町介護保険特別会計</t>
    <phoneticPr fontId="5"/>
  </si>
  <si>
    <t>早島町後期高齢者医療特別会計</t>
    <phoneticPr fontId="5"/>
  </si>
  <si>
    <t>早島町水道事業会計</t>
    <phoneticPr fontId="5"/>
  </si>
  <si>
    <t>法適用企業</t>
    <phoneticPr fontId="5"/>
  </si>
  <si>
    <t>早島町公共下水道事業特別会計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</si>
  <si>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</si>
  <si>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</si>
  <si>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</si>
  <si>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</si>
  <si>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</si>
  <si>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</si>
  <si>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</si>
  <si>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</si>
  <si>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</si>
  <si>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</si>
  <si>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</si>
  <si>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</si>
  <si>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</si>
  <si>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</si>
  <si>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</si>
  <si>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</si>
  <si>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</si>
  <si>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</si>
  <si>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</si>
  <si>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</si>
  <si>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</si>
  <si>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</si>
  <si>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</si>
  <si>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</si>
  <si>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</si>
  <si>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</si>
  <si>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</si>
  <si>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</si>
  <si>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</si>
  <si>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</si>
  <si>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</si>
  <si>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</si>
  <si>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</si>
  <si>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</si>
  <si>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</si>
  <si>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</si>
  <si>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</si>
  <si>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</si>
  <si>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</si>
  <si>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</si>
  <si>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</si>
  <si>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</si>
  <si>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</si>
  <si>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</si>
  <si>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</si>
  <si>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</si>
  <si>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</si>
  <si>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</si>
  <si>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</si>
  <si>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</si>
  <si>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</si>
  <si>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</si>
  <si>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</si>
  <si>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</si>
  <si>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</si>
  <si>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</si>
  <si>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</si>
  <si>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</si>
  <si>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</si>
  <si>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</si>
  <si>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</si>
  <si>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</si>
  <si>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</si>
  <si>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</si>
  <si>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</si>
  <si>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</si>
  <si>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</si>
  <si>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</si>
  <si>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</si>
  <si>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</si>
  <si>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</si>
  <si>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</si>
  <si>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</si>
  <si>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</si>
  <si>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</si>
  <si>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</si>
  <si>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</si>
  <si>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</si>
  <si>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</si>
  <si>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</si>
  <si>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</si>
  <si>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</si>
  <si>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</si>
  <si>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</si>
  <si>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</si>
  <si>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</si>
  <si>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</si>
  <si>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</si>
  <si>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</si>
  <si>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</si>
  <si>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</si>
  <si>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</si>
  <si>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</si>
  <si>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</si>
  <si>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</si>
  <si>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</si>
  <si>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</si>
  <si>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</si>
  <si>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</si>
  <si>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</si>
  <si>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</si>
  <si>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</si>
  <si>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</si>
  <si>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</si>
  <si>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</si>
  <si>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</si>
  <si>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</si>
  <si>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</si>
  <si>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</si>
  <si>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</si>
  <si>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</si>
  <si>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</si>
  <si>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</si>
  <si>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</si>
  <si>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</si>
  <si>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</si>
  <si>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</si>
  <si>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</si>
  <si>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</si>
  <si>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</si>
  <si>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</si>
  <si>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</si>
  <si>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</si>
  <si>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</si>
  <si>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</si>
  <si>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</si>
  <si>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</si>
  <si>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</si>
  <si>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</si>
  <si>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</si>
  <si>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</si>
  <si>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</si>
  <si>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</si>
  <si>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</si>
  <si>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</si>
  <si>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</si>
  <si>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2.00</t>
  </si>
  <si>
    <t>▲ 1.12</t>
  </si>
  <si>
    <t>早島町水道事業会計</t>
  </si>
  <si>
    <t>一般会計</t>
  </si>
  <si>
    <t>早島町公共下水道事業特別会計</t>
  </si>
  <si>
    <t>▲ 0.45</t>
  </si>
  <si>
    <t>早島町介護保険特別会計</t>
  </si>
  <si>
    <t>早島町国民健康保険特別会計</t>
  </si>
  <si>
    <t>早島町後期高齢者医療特別会計</t>
  </si>
  <si>
    <t>その他会計（赤字）</t>
  </si>
  <si>
    <t>その他会計（黒字）</t>
  </si>
  <si>
    <t>R01</t>
    <phoneticPr fontId="5"/>
  </si>
  <si>
    <t>R02</t>
    <phoneticPr fontId="5"/>
  </si>
  <si>
    <t>R03</t>
    <phoneticPr fontId="5"/>
  </si>
  <si>
    <t>R04</t>
    <phoneticPr fontId="5"/>
  </si>
  <si>
    <t>R05</t>
    <phoneticPr fontId="5"/>
  </si>
  <si>
    <t>-</t>
    <phoneticPr fontId="10"/>
  </si>
  <si>
    <t>八ヶ郷合同用水組合</t>
  </si>
  <si>
    <t>高梁川東西用水組合</t>
  </si>
  <si>
    <t>備南競艇事業組合（一般会計）</t>
  </si>
  <si>
    <t>備南競艇事業組合（競艇事業特別会計）</t>
  </si>
  <si>
    <t>備南衛生施設組合</t>
  </si>
  <si>
    <t>備南水道企業団</t>
  </si>
  <si>
    <t>岡山県市町村税整理組合</t>
  </si>
  <si>
    <t>岡山県市町村総合事務組合（一般会計）</t>
  </si>
  <si>
    <t>岡山県市町村総合事務組合（貸付金特別会計）</t>
  </si>
  <si>
    <t>岡山県市町村総合事務組合（拠出金特別会計）</t>
  </si>
  <si>
    <t>岡山県後期高齢者医療広域連合（一般会計）</t>
  </si>
  <si>
    <t>岡山県後期高齢者医療広域連合（後期高齢者医療特別会計）</t>
  </si>
  <si>
    <t>(公共施設等整備基金)</t>
    <rPh sb="1" eb="6">
      <t>コウキョウシセツトウ</t>
    </rPh>
    <rPh sb="6" eb="10">
      <t>セイビキキン</t>
    </rPh>
    <phoneticPr fontId="5"/>
  </si>
  <si>
    <t>(福祉基金)</t>
    <rPh sb="1" eb="5">
      <t>フクシキキン</t>
    </rPh>
    <phoneticPr fontId="10"/>
  </si>
  <si>
    <t>(ふるさとづくり基金）</t>
    <rPh sb="8" eb="10">
      <t>キキン</t>
    </rPh>
    <phoneticPr fontId="10"/>
  </si>
  <si>
    <t>(いかしの舎運営基金)</t>
    <rPh sb="5" eb="6">
      <t>シャ</t>
    </rPh>
    <rPh sb="6" eb="8">
      <t>ウンエイ</t>
    </rPh>
    <rPh sb="8" eb="10">
      <t>キキン</t>
    </rPh>
    <phoneticPr fontId="10"/>
  </si>
  <si>
    <t>(特定寄付運用基金)</t>
    <rPh sb="1" eb="5">
      <t>トクテイキフ</t>
    </rPh>
    <rPh sb="5" eb="9">
      <t>ウンヨウキキン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</si>
  <si>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</si>
  <si>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</si>
  <si>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</si>
  <si>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類似団体と比較して、将来負担比率は低いが、有形固定資産減価償却率は高い水準にある。個別施設計画に基づき、施設の適正な維持管理を図り、財政健全化に努める。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</si>
  <si>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</si>
  <si>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</si>
  <si>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</si>
  <si>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</si>
  <si>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</si>
  <si>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</si>
  <si>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将来負担比率及び実質公債費比率は類似団体と比較して低い水準にある。引き続き、事業規模と地方債発行額を考慮し、公債費の適正化に努める。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</si>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</sst>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E1A1-4E9F-A5CE-72528763C4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37721</c:v>
                </c:pt>
                <c:pt idx="1">
                  <c:v>39269</c:v>
                </c:pt>
                <c:pt idx="2">
                  <c:v>37996</c:v>
                </c:pt>
                <c:pt idx="3">
                  <c:v>39195</c:v>
                </c:pt>
                <c:pt idx="4">
                  <c:v>62532</c:v>
                </c:pt>
              </c:numCache>
            </c:numRef>
          </c:val>
          <c:smooth val="0"/>
          <c:extLst>
            <c:ext xmlns:c16="http://schemas.microsoft.com/office/drawing/2014/chart" uri="{C3380CC4-5D6E-409C-BE32-E72D297353CC}">
              <c16:uniqueId val="{00000001-E1A1-4E9F-A5CE-72528763C4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5.69</c:v>
                </c:pt>
                <c:pt idx="1">
                  <c:v>5.19</c:v>
                </c:pt>
                <c:pt idx="2">
                  <c:v>5.32</c:v>
                </c:pt>
                <c:pt idx="3">
                  <c:v>7.37</c:v>
                </c:pt>
                <c:pt idx="4">
                  <c:v>4.46</c:v>
                </c:pt>
              </c:numCache>
            </c:numRef>
          </c:val>
          <c:extLst>
            <c:ext xmlns:c16="http://schemas.microsoft.com/office/drawing/2014/chart" uri="{C3380CC4-5D6E-409C-BE32-E72D297353CC}">
              <c16:uniqueId val="{00000000-C8A0-4E43-9EAD-2B2C4CD511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26.87</c:v>
                </c:pt>
                <c:pt idx="1">
                  <c:v>24.67</c:v>
                </c:pt>
                <c:pt idx="2">
                  <c:v>25.45</c:v>
                </c:pt>
                <c:pt idx="3">
                  <c:v>28.43</c:v>
                </c:pt>
                <c:pt idx="4">
                  <c:v>35.43</c:v>
                </c:pt>
              </c:numCache>
            </c:numRef>
          </c:val>
          <c:extLst>
            <c:ext xmlns:c16="http://schemas.microsoft.com/office/drawing/2014/chart" uri="{C3380CC4-5D6E-409C-BE32-E72D297353CC}">
              <c16:uniqueId val="{00000001-C8A0-4E43-9EAD-2B2C4CD511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c:v>
                </c:pt>
                <c:pt idx="1">
                  <c:v>-1.1200000000000001</c:v>
                </c:pt>
                <c:pt idx="2">
                  <c:v>2.9</c:v>
                </c:pt>
                <c:pt idx="3">
                  <c:v>4.68</c:v>
                </c:pt>
                <c:pt idx="4">
                  <c:v>5.03</c:v>
                </c:pt>
              </c:numCache>
            </c:numRef>
          </c:val>
          <c:smooth val="0"/>
          <c:extLst>
            <c:ext xmlns:c16="http://schemas.microsoft.com/office/drawing/2014/chart" uri="{C3380CC4-5D6E-409C-BE32-E72D297353CC}">
              <c16:uniqueId val="{00000002-C8A0-4E43-9EAD-2B2C4CD511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34-4134-92CE-B8FD90A79E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34-4134-92CE-B8FD90A79E8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34-4134-92CE-B8FD90A79E8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34-4134-92CE-B8FD90A79E88}"/>
            </c:ext>
          </c:extLst>
        </c:ser>
        <c:ser>
          <c:idx val="4"/>
          <c:order val="4"/>
          <c:tx>
            <c:strRef>
              <c:f>データシート!$A$31</c:f>
              <c:strCache>
                <c:ptCount val="1"/>
                <c:pt idx="0">
                  <c:v>早島町後期高齢者医療特別会計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E34-4134-92CE-B8FD90A79E88}"/>
            </c:ext>
          </c:extLst>
        </c:ser>
        <c:ser>
          <c:idx val="5"/>
          <c:order val="5"/>
          <c:tx>
            <c:strRef>
              <c:f>データシート!$A$32</c:f>
              <c:strCache>
                <c:ptCount val="1"/>
                <c:pt idx="0">
                  <c:v>早島町国民健康保険特別会計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0.62</c:v>
                </c:pt>
                <c:pt idx="2">
                  <c:v>#N/A</c:v>
                </c:pt>
                <c:pt idx="3">
                  <c:v>1.31</c:v>
                </c:pt>
                <c:pt idx="4">
                  <c:v>#N/A</c:v>
                </c:pt>
                <c:pt idx="5">
                  <c:v>1.73</c:v>
                </c:pt>
                <c:pt idx="6">
                  <c:v>#N/A</c:v>
                </c:pt>
                <c:pt idx="7">
                  <c:v>1.85</c:v>
                </c:pt>
                <c:pt idx="8">
                  <c:v>#N/A</c:v>
                </c:pt>
                <c:pt idx="9">
                  <c:v>0.86</c:v>
                </c:pt>
              </c:numCache>
            </c:numRef>
          </c:val>
          <c:extLst>
            <c:ext xmlns:c16="http://schemas.microsoft.com/office/drawing/2014/chart" uri="{C3380CC4-5D6E-409C-BE32-E72D297353CC}">
              <c16:uniqueId val="{00000005-1E34-4134-92CE-B8FD90A79E88}"/>
            </c:ext>
          </c:extLst>
        </c:ser>
        <c:ser>
          <c:idx val="6"/>
          <c:order val="6"/>
          <c:tx>
            <c:strRef>
              <c:f>データシート!$A$33</c:f>
              <c:strCache>
                <c:ptCount val="1"/>
                <c:pt idx="0">
                  <c:v>早島町介護保険特別会計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2.17</c:v>
                </c:pt>
                <c:pt idx="2">
                  <c:v>#N/A</c:v>
                </c:pt>
                <c:pt idx="3">
                  <c:v>2.21</c:v>
                </c:pt>
                <c:pt idx="4">
                  <c:v>#N/A</c:v>
                </c:pt>
                <c:pt idx="5">
                  <c:v>3.09</c:v>
                </c:pt>
                <c:pt idx="6">
                  <c:v>#N/A</c:v>
                </c:pt>
                <c:pt idx="7">
                  <c:v>2.6</c:v>
                </c:pt>
                <c:pt idx="8">
                  <c:v>#N/A</c:v>
                </c:pt>
                <c:pt idx="9">
                  <c:v>0.9</c:v>
                </c:pt>
              </c:numCache>
            </c:numRef>
          </c:val>
          <c:extLst>
            <c:ext xmlns:c16="http://schemas.microsoft.com/office/drawing/2014/chart" uri="{C3380CC4-5D6E-409C-BE32-E72D297353CC}">
              <c16:uniqueId val="{00000006-1E34-4134-92CE-B8FD90A79E88}"/>
            </c:ext>
          </c:extLst>
        </c:ser>
        <c:ser>
          <c:idx val="7"/>
          <c:order val="7"/>
          <c:tx>
            <c:strRef>
              <c:f>データシート!$A$34</c:f>
              <c:strCache>
                <c:ptCount val="1"/>
                <c:pt idx="0">
                  <c:v>早島町公共下水道事業特別会計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0.59</c:v>
                </c:pt>
                <c:pt idx="2">
                  <c:v>#N/A</c:v>
                </c:pt>
                <c:pt idx="3">
                  <c:v>0.51</c:v>
                </c:pt>
                <c:pt idx="4">
                  <c:v>0.45</c:v>
                </c:pt>
                <c:pt idx="5">
                  <c:v>#N/A</c:v>
                </c:pt>
                <c:pt idx="6">
                  <c:v>#N/A</c:v>
                </c:pt>
                <c:pt idx="7">
                  <c:v>0.24</c:v>
                </c:pt>
                <c:pt idx="8">
                  <c:v>#N/A</c:v>
                </c:pt>
                <c:pt idx="9">
                  <c:v>3.08</c:v>
                </c:pt>
              </c:numCache>
            </c:numRef>
          </c:val>
          <c:extLst>
            <c:ext xmlns:c16="http://schemas.microsoft.com/office/drawing/2014/chart" uri="{C3380CC4-5D6E-409C-BE32-E72D297353CC}">
              <c16:uniqueId val="{00000007-1E34-4134-92CE-B8FD90A79E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5.68</c:v>
                </c:pt>
                <c:pt idx="2">
                  <c:v>#N/A</c:v>
                </c:pt>
                <c:pt idx="3">
                  <c:v>5.18</c:v>
                </c:pt>
                <c:pt idx="4">
                  <c:v>#N/A</c:v>
                </c:pt>
                <c:pt idx="5">
                  <c:v>5.32</c:v>
                </c:pt>
                <c:pt idx="6">
                  <c:v>#N/A</c:v>
                </c:pt>
                <c:pt idx="7">
                  <c:v>7.36</c:v>
                </c:pt>
                <c:pt idx="8">
                  <c:v>#N/A</c:v>
                </c:pt>
                <c:pt idx="9">
                  <c:v>4.45</c:v>
                </c:pt>
              </c:numCache>
            </c:numRef>
          </c:val>
          <c:extLst>
            <c:ext xmlns:c16="http://schemas.microsoft.com/office/drawing/2014/chart" uri="{C3380CC4-5D6E-409C-BE32-E72D297353CC}">
              <c16:uniqueId val="{00000008-1E34-4134-92CE-B8FD90A79E88}"/>
            </c:ext>
          </c:extLst>
        </c:ser>
        <c:ser>
          <c:idx val="9"/>
          <c:order val="9"/>
          <c:tx>
            <c:strRef>
              <c:f>データシート!$A$36</c:f>
              <c:strCache>
                <c:ptCount val="1"/>
                <c:pt idx="0">
                  <c:v>早島町水道事業会計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6.8</c:v>
                </c:pt>
                <c:pt idx="2">
                  <c:v>#N/A</c:v>
                </c:pt>
                <c:pt idx="3">
                  <c:v>7.39</c:v>
                </c:pt>
                <c:pt idx="4">
                  <c:v>#N/A</c:v>
                </c:pt>
                <c:pt idx="5">
                  <c:v>7.62</c:v>
                </c:pt>
                <c:pt idx="6">
                  <c:v>#N/A</c:v>
                </c:pt>
                <c:pt idx="7">
                  <c:v>8.5500000000000007</c:v>
                </c:pt>
                <c:pt idx="8">
                  <c:v>#N/A</c:v>
                </c:pt>
                <c:pt idx="9">
                  <c:v>9.5299999999999994</c:v>
                </c:pt>
              </c:numCache>
            </c:numRef>
          </c:val>
          <c:extLst>
            <c:ext xmlns:c16="http://schemas.microsoft.com/office/drawing/2014/chart" uri="{C3380CC4-5D6E-409C-BE32-E72D297353CC}">
              <c16:uniqueId val="{00000009-1E34-4134-92CE-B8FD90A79E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421</c:v>
                </c:pt>
                <c:pt idx="5">
                  <c:v>415</c:v>
                </c:pt>
                <c:pt idx="8">
                  <c:v>408</c:v>
                </c:pt>
                <c:pt idx="11">
                  <c:v>395</c:v>
                </c:pt>
                <c:pt idx="14">
                  <c:v>369</c:v>
                </c:pt>
              </c:numCache>
            </c:numRef>
          </c:val>
          <c:extLst>
            <c:ext xmlns:c16="http://schemas.microsoft.com/office/drawing/2014/chart" uri="{C3380CC4-5D6E-409C-BE32-E72D297353CC}">
              <c16:uniqueId val="{00000000-F787-4D29-B314-01C4178B6C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87-4D29-B314-01C4178B6C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31</c:v>
                </c:pt>
                <c:pt idx="6">
                  <c:v>31</c:v>
                </c:pt>
                <c:pt idx="9">
                  <c:v>29</c:v>
                </c:pt>
                <c:pt idx="12">
                  <c:v>28</c:v>
                </c:pt>
              </c:numCache>
            </c:numRef>
          </c:val>
          <c:extLst>
            <c:ext xmlns:c16="http://schemas.microsoft.com/office/drawing/2014/chart" uri="{C3380CC4-5D6E-409C-BE32-E72D297353CC}">
              <c16:uniqueId val="{00000002-F787-4D29-B314-01C4178B6C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87-4D29-B314-01C4178B6C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190</c:v>
                </c:pt>
                <c:pt idx="3">
                  <c:v>175</c:v>
                </c:pt>
                <c:pt idx="6">
                  <c:v>141</c:v>
                </c:pt>
                <c:pt idx="9">
                  <c:v>133</c:v>
                </c:pt>
                <c:pt idx="12">
                  <c:v>60</c:v>
                </c:pt>
              </c:numCache>
            </c:numRef>
          </c:val>
          <c:extLst>
            <c:ext xmlns:c16="http://schemas.microsoft.com/office/drawing/2014/chart" uri="{C3380CC4-5D6E-409C-BE32-E72D297353CC}">
              <c16:uniqueId val="{00000004-F787-4D29-B314-01C4178B6C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87-4D29-B314-01C4178B6C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87-4D29-B314-01C4178B6C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411</c:v>
                </c:pt>
                <c:pt idx="3">
                  <c:v>420</c:v>
                </c:pt>
                <c:pt idx="6">
                  <c:v>417</c:v>
                </c:pt>
                <c:pt idx="9">
                  <c:v>416</c:v>
                </c:pt>
                <c:pt idx="12">
                  <c:v>427</c:v>
                </c:pt>
              </c:numCache>
            </c:numRef>
          </c:val>
          <c:extLst>
            <c:ext xmlns:c16="http://schemas.microsoft.com/office/drawing/2014/chart" uri="{C3380CC4-5D6E-409C-BE32-E72D297353CC}">
              <c16:uniqueId val="{00000007-F787-4D29-B314-01C4178B6C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188</c:v>
                </c:pt>
                <c:pt idx="2">
                  <c:v>#N/A</c:v>
                </c:pt>
                <c:pt idx="3">
                  <c:v>#N/A</c:v>
                </c:pt>
                <c:pt idx="4">
                  <c:v>211</c:v>
                </c:pt>
                <c:pt idx="5">
                  <c:v>#N/A</c:v>
                </c:pt>
                <c:pt idx="6">
                  <c:v>#N/A</c:v>
                </c:pt>
                <c:pt idx="7">
                  <c:v>181</c:v>
                </c:pt>
                <c:pt idx="8">
                  <c:v>#N/A</c:v>
                </c:pt>
                <c:pt idx="9">
                  <c:v>#N/A</c:v>
                </c:pt>
                <c:pt idx="10">
                  <c:v>183</c:v>
                </c:pt>
                <c:pt idx="11">
                  <c:v>#N/A</c:v>
                </c:pt>
                <c:pt idx="12">
                  <c:v>#N/A</c:v>
                </c:pt>
                <c:pt idx="13">
                  <c:v>146</c:v>
                </c:pt>
                <c:pt idx="14">
                  <c:v>#N/A</c:v>
                </c:pt>
              </c:numCache>
            </c:numRef>
          </c:val>
          <c:smooth val="0"/>
          <c:extLst>
            <c:ext xmlns:c16="http://schemas.microsoft.com/office/drawing/2014/chart" uri="{C3380CC4-5D6E-409C-BE32-E72D297353CC}">
              <c16:uniqueId val="{00000008-F787-4D29-B314-01C4178B6C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3765</c:v>
                </c:pt>
                <c:pt idx="5">
                  <c:v>3661</c:v>
                </c:pt>
                <c:pt idx="8">
                  <c:v>3632</c:v>
                </c:pt>
                <c:pt idx="11">
                  <c:v>3467</c:v>
                </c:pt>
                <c:pt idx="14">
                  <c:v>3363</c:v>
                </c:pt>
              </c:numCache>
            </c:numRef>
          </c:val>
          <c:extLst>
            <c:ext xmlns:c16="http://schemas.microsoft.com/office/drawing/2014/chart" uri="{C3380CC4-5D6E-409C-BE32-E72D297353CC}">
              <c16:uniqueId val="{00000000-2A7E-4EF3-A686-DB6A1888A7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c:v>
                </c:pt>
                <c:pt idx="5">
                  <c:v>15</c:v>
                </c:pt>
                <c:pt idx="8">
                  <c:v>144</c:v>
                </c:pt>
                <c:pt idx="11">
                  <c:v>194</c:v>
                </c:pt>
                <c:pt idx="14">
                  <c:v>228</c:v>
                </c:pt>
              </c:numCache>
            </c:numRef>
          </c:val>
          <c:extLst>
            <c:ext xmlns:c16="http://schemas.microsoft.com/office/drawing/2014/chart" uri="{C3380CC4-5D6E-409C-BE32-E72D297353CC}">
              <c16:uniqueId val="{00000001-2A7E-4EF3-A686-DB6A1888A7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2225</c:v>
                </c:pt>
                <c:pt idx="5">
                  <c:v>2333</c:v>
                </c:pt>
                <c:pt idx="8">
                  <c:v>2752</c:v>
                </c:pt>
                <c:pt idx="11">
                  <c:v>2994</c:v>
                </c:pt>
                <c:pt idx="14">
                  <c:v>3205</c:v>
                </c:pt>
              </c:numCache>
            </c:numRef>
          </c:val>
          <c:extLst>
            <c:ext xmlns:c16="http://schemas.microsoft.com/office/drawing/2014/chart" uri="{C3380CC4-5D6E-409C-BE32-E72D297353CC}">
              <c16:uniqueId val="{00000002-2A7E-4EF3-A686-DB6A1888A7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7E-4EF3-A686-DB6A1888A7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7E-4EF3-A686-DB6A1888A7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7E-4EF3-A686-DB6A1888A7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216</c:v>
                </c:pt>
                <c:pt idx="3">
                  <c:v>202</c:v>
                </c:pt>
                <c:pt idx="6">
                  <c:v>206</c:v>
                </c:pt>
                <c:pt idx="9">
                  <c:v>225</c:v>
                </c:pt>
                <c:pt idx="12">
                  <c:v>236</c:v>
                </c:pt>
              </c:numCache>
            </c:numRef>
          </c:val>
          <c:extLst>
            <c:ext xmlns:c16="http://schemas.microsoft.com/office/drawing/2014/chart" uri="{C3380CC4-5D6E-409C-BE32-E72D297353CC}">
              <c16:uniqueId val="{00000006-2A7E-4EF3-A686-DB6A1888A7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A7E-4EF3-A686-DB6A1888A7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870</c:v>
                </c:pt>
                <c:pt idx="3">
                  <c:v>717</c:v>
                </c:pt>
                <c:pt idx="6">
                  <c:v>579</c:v>
                </c:pt>
                <c:pt idx="9">
                  <c:v>514</c:v>
                </c:pt>
                <c:pt idx="12">
                  <c:v>442</c:v>
                </c:pt>
              </c:numCache>
            </c:numRef>
          </c:val>
          <c:extLst>
            <c:ext xmlns:c16="http://schemas.microsoft.com/office/drawing/2014/chart" uri="{C3380CC4-5D6E-409C-BE32-E72D297353CC}">
              <c16:uniqueId val="{00000008-2A7E-4EF3-A686-DB6A1888A7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406</c:v>
                </c:pt>
                <c:pt idx="3">
                  <c:v>372</c:v>
                </c:pt>
                <c:pt idx="6">
                  <c:v>330</c:v>
                </c:pt>
                <c:pt idx="9">
                  <c:v>296</c:v>
                </c:pt>
                <c:pt idx="12">
                  <c:v>268</c:v>
                </c:pt>
              </c:numCache>
            </c:numRef>
          </c:val>
          <c:extLst>
            <c:ext xmlns:c16="http://schemas.microsoft.com/office/drawing/2014/chart" uri="{C3380CC4-5D6E-409C-BE32-E72D297353CC}">
              <c16:uniqueId val="{00000009-2A7E-4EF3-A686-DB6A1888A7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4502</c:v>
                </c:pt>
                <c:pt idx="3">
                  <c:v>4519</c:v>
                </c:pt>
                <c:pt idx="6">
                  <c:v>4643</c:v>
                </c:pt>
                <c:pt idx="9">
                  <c:v>4668</c:v>
                </c:pt>
                <c:pt idx="12">
                  <c:v>4529</c:v>
                </c:pt>
              </c:numCache>
            </c:numRef>
          </c:val>
          <c:extLst>
            <c:ext xmlns:c16="http://schemas.microsoft.com/office/drawing/2014/chart" uri="{C3380CC4-5D6E-409C-BE32-E72D297353CC}">
              <c16:uniqueId val="{0000000A-2A7E-4EF3-A686-DB6A1888A7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A7E-4EF3-A686-DB6A1888A7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914</c:v>
                </c:pt>
                <c:pt idx="1">
                  <c:v>1010</c:v>
                </c:pt>
                <c:pt idx="2">
                  <c:v>1293</c:v>
                </c:pt>
              </c:numCache>
            </c:numRef>
          </c:val>
          <c:extLst>
            <c:ext xmlns:c16="http://schemas.microsoft.com/office/drawing/2014/chart" uri="{C3380CC4-5D6E-409C-BE32-E72D297353CC}">
              <c16:uniqueId val="{00000000-7C32-4487-8739-C4A17B9093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471</c:v>
                </c:pt>
                <c:pt idx="1">
                  <c:v>471</c:v>
                </c:pt>
                <c:pt idx="2">
                  <c:v>487</c:v>
                </c:pt>
              </c:numCache>
            </c:numRef>
          </c:val>
          <c:extLst>
            <c:ext xmlns:c16="http://schemas.microsoft.com/office/drawing/2014/chart" uri="{C3380CC4-5D6E-409C-BE32-E72D297353CC}">
              <c16:uniqueId val="{00000001-7C32-4487-8739-C4A17B9093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757</c:v>
                </c:pt>
                <c:pt idx="1">
                  <c:v>873</c:v>
                </c:pt>
                <c:pt idx="2">
                  <c:v>749</c:v>
                </c:pt>
              </c:numCache>
            </c:numRef>
          </c:val>
          <c:extLst>
            <c:ext xmlns:c16="http://schemas.microsoft.com/office/drawing/2014/chart" uri="{C3380CC4-5D6E-409C-BE32-E72D297353CC}">
              <c16:uniqueId val="{00000002-7C32-4487-8739-C4A17B9093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{CEBD3582-3C90-440B-94E9-5B6BDA18EFEF}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31D-41C5-92F4-27D93A0340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{B2F521CB-BCD8-4E13-99FB-2453F902EC7A}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1D-41C5-92F4-27D93A0340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{9474D0EA-15BA-47B3-8D8E-E3ACCF8CB8ED}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1D-41C5-92F4-27D93A0340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{196625CF-AB04-45AA-9E9E-C629F5D5DC20}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1D-41C5-92F4-27D93A0340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{709761F7-6D8F-4994-9FDE-F408AECE08D4}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1D-41C5-92F4-27D93A0340E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{E4EA746B-6919-4344-A8AE-726C15130649}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31D-41C5-92F4-27D93A0340E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{D379861F-BF44-4066-A904-94EC6FE84BB2}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31D-41C5-92F4-27D93A0340E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{98C4BCE8-D3BA-4B11-9865-3F7DEB8FAC3E}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31D-41C5-92F4-27D93A0340E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{610E56CA-65AC-4B10-95F7-6644B3BF2F55}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31D-41C5-92F4-27D93A0340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69.599999999999994</c:v>
                </c:pt>
                <c:pt idx="8">
                  <c:v>71.099999999999994</c:v>
                </c:pt>
                <c:pt idx="16">
                  <c:v>73.400000000000006</c:v>
                </c:pt>
                <c:pt idx="24">
                  <c:v>73.7</c:v>
                </c:pt>
                <c:pt idx="32">
                  <c:v>74.8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1D-41C5-92F4-27D93A0340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{D01EF29B-9DA6-45C6-860F-98FD3623E4F5}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31D-41C5-92F4-27D93A0340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{7E3A42DC-5170-4F32-8BCF-B182B5A37D2C}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1D-41C5-92F4-27D93A0340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{B2A549DF-A540-416E-AC53-407703715977}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1D-41C5-92F4-27D93A0340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{C1445407-159E-4F8C-A449-4AE39485E6DA}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1D-41C5-92F4-27D93A0340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{D6CC8070-7460-43E2-921E-D3FD943F2532}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1D-41C5-92F4-27D93A0340EA}"/>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{34FC93AF-367E-44A6-914D-EF600FACC9EE}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31D-41C5-92F4-27D93A0340EA}"/>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{55AE3817-A1F6-4C8E-B76F-F84DA26992E7}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31D-41C5-92F4-27D93A0340EA}"/>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{AA4D14B6-6630-435E-834C-2D9A97694B22}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31D-41C5-92F4-27D93A0340EA}"/>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{16EE1CB6-CD25-4CDB-9A02-56D88E2D2022}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31D-41C5-92F4-27D93A0340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431D-41C5-92F4-27D93A0340EA}"/>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{CB36D630-CD20-4185-904B-476B1321C3D7}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7DB-430C-8AE2-035218223E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{1DCF3E66-D108-41B5-BABA-2C0CC24FBF7A}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DB-430C-8AE2-035218223E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{72B2B54E-D12E-478B-9B5A-ACB822C5850D}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DB-430C-8AE2-035218223E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{EDDD44F7-873E-4206-9AD0-22F7517C7271}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DB-430C-8AE2-035218223E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{0A27726C-64A5-40CC-B3E0-3BD489E52C65}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DB-430C-8AE2-035218223E9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{5598A42D-C939-4B53-BF21-38CF3648DF77}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7DB-430C-8AE2-035218223E9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{58ABD54B-B47D-40EE-81BD-56527BC11A30}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7DB-430C-8AE2-035218223E9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{7A1A9A2C-1C08-4030-B75A-49EF3E8C780A}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7DB-430C-8AE2-035218223E9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{6EA85DE7-8C01-4FD4-964F-EEBB79A759D7}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7DB-430C-8AE2-035218223E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6.6</c:v>
                </c:pt>
                <c:pt idx="16">
                  <c:v>6.5</c:v>
                </c:pt>
                <c:pt idx="24">
                  <c:v>6.1</c:v>
                </c:pt>
                <c:pt idx="32">
                  <c:v>5.2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7DB-430C-8AE2-035218223E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{2BE4B5F9-A353-41C8-BBD2-153AA4E459EB}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7DB-430C-8AE2-035218223E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{D8BC6F7C-2489-4B64-865C-5C241C2C89BF}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DB-430C-8AE2-035218223E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{560DB8F7-D161-4886-AB5D-A06A955B1854}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DB-430C-8AE2-035218223E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{FB1BF5D5-5BF1-406B-B565-7F9AB54B5AA9}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DB-430C-8AE2-035218223E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{93DDB0D3-62E1-4C78-AD3F-B6D61CA6608B}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DB-430C-8AE2-035218223E9F}"/>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{6A628D10-1E38-463D-BA48-4D5E984E9BE6}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7DB-430C-8AE2-035218223E9F}"/>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{544F18B5-8DC1-4260-B49A-76F2BEE98F09}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7DB-430C-8AE2-035218223E9F}"/>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{45A4B280-9E81-4A4C-BD5A-E25EF71B4024}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7DB-430C-8AE2-035218223E9F}"/>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{1760D911-FF85-49F2-B8BE-FF0C70954351}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7DB-430C-8AE2-035218223E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C7DB-430C-8AE2-035218223E9F}"/>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年度においては、前年度と比較して、元利償還金が</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万</a:t>
          </a:r>
          <a:r>
            <a:rPr kumimoji="1" lang="ja-JP" altLang="en-US" sz="1300">
              <a:solidFill>
                <a:schemeClr val="dk1"/>
              </a:solidFill>
              <a:effectLst/>
              <a:latin typeface="+mn-lt"/>
              <a:ea typeface="+mn-ea"/>
              <a:cs typeface="+mn-cs"/>
            </a:rPr>
            <a:t>百</a:t>
          </a:r>
          <a:r>
            <a:rPr kumimoji="1" lang="ja-JP" altLang="ja-JP" sz="1300">
              <a:solidFill>
                <a:schemeClr val="dk1"/>
              </a:solidFill>
              <a:effectLst/>
              <a:latin typeface="+mn-lt"/>
              <a:ea typeface="+mn-ea"/>
              <a:cs typeface="+mn-cs"/>
            </a:rPr>
            <a:t>円の</a:t>
          </a:r>
          <a:r>
            <a:rPr kumimoji="1" lang="ja-JP" altLang="en-US" sz="1300">
              <a:solidFill>
                <a:schemeClr val="dk1"/>
              </a:solidFill>
              <a:effectLst/>
              <a:latin typeface="+mn-lt"/>
              <a:ea typeface="+mn-ea"/>
              <a:cs typeface="+mn-cs"/>
            </a:rPr>
            <a:t>増となったが、</a:t>
          </a:r>
          <a:r>
            <a:rPr kumimoji="1" lang="ja-JP" altLang="ja-JP" sz="1300">
              <a:solidFill>
                <a:schemeClr val="dk1"/>
              </a:solidFill>
              <a:effectLst/>
              <a:latin typeface="+mn-lt"/>
              <a:ea typeface="+mn-ea"/>
              <a:cs typeface="+mn-cs"/>
            </a:rPr>
            <a:t>債務負担行為に基づく支出が</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百万円の減、公営企業債の元利償還金に対する繰入金が</a:t>
          </a:r>
          <a:r>
            <a:rPr kumimoji="1" lang="en-US" altLang="ja-JP" sz="1300">
              <a:solidFill>
                <a:schemeClr val="dk1"/>
              </a:solidFill>
              <a:effectLst/>
              <a:latin typeface="+mn-lt"/>
              <a:ea typeface="+mn-ea"/>
              <a:cs typeface="+mn-cs"/>
            </a:rPr>
            <a:t>73</a:t>
          </a:r>
          <a:r>
            <a:rPr kumimoji="1" lang="ja-JP" altLang="ja-JP" sz="1300">
              <a:solidFill>
                <a:schemeClr val="dk1"/>
              </a:solidFill>
              <a:effectLst/>
              <a:latin typeface="+mn-lt"/>
              <a:ea typeface="+mn-ea"/>
              <a:cs typeface="+mn-cs"/>
            </a:rPr>
            <a:t>百万円の</a:t>
          </a:r>
          <a:r>
            <a:rPr kumimoji="1" lang="ja-JP" altLang="en-US" sz="1300">
              <a:solidFill>
                <a:schemeClr val="dk1"/>
              </a:solidFill>
              <a:effectLst/>
              <a:latin typeface="+mn-lt"/>
              <a:ea typeface="+mn-ea"/>
              <a:cs typeface="+mn-cs"/>
            </a:rPr>
            <a:t>大幅</a:t>
          </a:r>
          <a:r>
            <a:rPr kumimoji="1" lang="ja-JP" altLang="ja-JP" sz="1300">
              <a:solidFill>
                <a:schemeClr val="dk1"/>
              </a:solidFill>
              <a:effectLst/>
              <a:latin typeface="+mn-lt"/>
              <a:ea typeface="+mn-ea"/>
              <a:cs typeface="+mn-cs"/>
            </a:rPr>
            <a:t>減</a:t>
          </a:r>
          <a:r>
            <a:rPr kumimoji="1" lang="ja-JP" altLang="en-US" sz="1300">
              <a:solidFill>
                <a:schemeClr val="dk1"/>
              </a:solidFill>
              <a:effectLst/>
              <a:latin typeface="+mn-lt"/>
              <a:ea typeface="+mn-ea"/>
              <a:cs typeface="+mn-cs"/>
            </a:rPr>
            <a:t>となった。このため、</a:t>
          </a:r>
          <a:r>
            <a:rPr kumimoji="1" lang="ja-JP" altLang="ja-JP" sz="1300">
              <a:solidFill>
                <a:schemeClr val="dk1"/>
              </a:solidFill>
              <a:effectLst/>
              <a:latin typeface="+mn-lt"/>
              <a:ea typeface="+mn-ea"/>
              <a:cs typeface="+mn-cs"/>
            </a:rPr>
            <a:t>公害防止事業債償還費の減少等により算入公債費等も</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百万円の減となった</a:t>
          </a:r>
          <a:r>
            <a:rPr kumimoji="1" lang="ja-JP" altLang="en-US" sz="1300">
              <a:solidFill>
                <a:schemeClr val="dk1"/>
              </a:solidFill>
              <a:effectLst/>
              <a:latin typeface="+mn-lt"/>
              <a:ea typeface="+mn-ea"/>
              <a:cs typeface="+mn-cs"/>
            </a:rPr>
            <a:t>ものの、</a:t>
          </a:r>
          <a:r>
            <a:rPr kumimoji="1" lang="ja-JP" altLang="ja-JP" sz="1300">
              <a:solidFill>
                <a:schemeClr val="dk1"/>
              </a:solidFill>
              <a:effectLst/>
              <a:latin typeface="+mn-lt"/>
              <a:ea typeface="+mn-ea"/>
              <a:cs typeface="+mn-cs"/>
            </a:rPr>
            <a:t>実質公債費比率の分子は</a:t>
          </a:r>
          <a:r>
            <a:rPr kumimoji="1" lang="en-US" altLang="ja-JP" sz="1300">
              <a:solidFill>
                <a:schemeClr val="dk1"/>
              </a:solidFill>
              <a:effectLst/>
              <a:latin typeface="+mn-lt"/>
              <a:ea typeface="+mn-ea"/>
              <a:cs typeface="+mn-cs"/>
            </a:rPr>
            <a:t>37</a:t>
          </a:r>
          <a:r>
            <a:rPr kumimoji="1" lang="ja-JP" altLang="ja-JP" sz="1300">
              <a:solidFill>
                <a:schemeClr val="dk1"/>
              </a:solidFill>
              <a:effectLst/>
              <a:latin typeface="+mn-lt"/>
              <a:ea typeface="+mn-ea"/>
              <a:cs typeface="+mn-cs"/>
            </a:rPr>
            <a:t>百万円の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となった。今後、公共施設整備等による地方債の発行に係る元利償還金の増加が見込まれる。</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令和５年度においては、一般会計等に係る地方債残高が</a:t>
          </a:r>
          <a:r>
            <a:rPr kumimoji="1" lang="en-US" altLang="ja-JP" sz="1300">
              <a:latin typeface="ＭＳ ゴシック" pitchFamily="49" charset="-128"/>
              <a:ea typeface="ＭＳ ゴシック" pitchFamily="49" charset="-128"/>
            </a:rPr>
            <a:t>139</a:t>
          </a:r>
          <a:r>
            <a:rPr kumimoji="1" lang="ja-JP" altLang="en-US" sz="1300">
              <a:latin typeface="ＭＳ ゴシック" pitchFamily="49" charset="-128"/>
              <a:ea typeface="ＭＳ ゴシック" pitchFamily="49" charset="-128"/>
            </a:rPr>
            <a:t>百万円減少したが、債務負担行為に基づく支出予定額が</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百万円減少し、公営企業債等繰入見込額が</a:t>
          </a:r>
          <a:r>
            <a:rPr kumimoji="1" lang="en-US" altLang="ja-JP" sz="1300">
              <a:latin typeface="ＭＳ ゴシック" pitchFamily="49" charset="-128"/>
              <a:ea typeface="ＭＳ ゴシック" pitchFamily="49" charset="-128"/>
            </a:rPr>
            <a:t>72</a:t>
          </a:r>
          <a:r>
            <a:rPr kumimoji="1" lang="ja-JP" altLang="en-US" sz="1300">
              <a:latin typeface="ＭＳ ゴシック" pitchFamily="49" charset="-128"/>
              <a:ea typeface="ＭＳ ゴシック" pitchFamily="49" charset="-128"/>
            </a:rPr>
            <a:t>百万円減少したため、将来負担額は</a:t>
          </a:r>
          <a:r>
            <a:rPr kumimoji="1" lang="en-US" altLang="ja-JP" sz="1300">
              <a:latin typeface="ＭＳ ゴシック" pitchFamily="49" charset="-128"/>
              <a:ea typeface="ＭＳ ゴシック" pitchFamily="49" charset="-128"/>
            </a:rPr>
            <a:t>228</a:t>
          </a:r>
          <a:r>
            <a:rPr kumimoji="1" lang="ja-JP" altLang="en-US" sz="1300">
              <a:latin typeface="ＭＳ ゴシック" pitchFamily="49" charset="-128"/>
              <a:ea typeface="ＭＳ ゴシック" pitchFamily="49" charset="-128"/>
            </a:rPr>
            <a:t>百万円減少した。</a:t>
          </a:r>
        </a:p>
        <a:p>
          <a:r>
            <a:rPr kumimoji="1" lang="ja-JP" altLang="en-US" sz="1300">
              <a:latin typeface="ＭＳ ゴシック" pitchFamily="49" charset="-128"/>
              <a:ea typeface="ＭＳ ゴシック" pitchFamily="49" charset="-128"/>
            </a:rPr>
            <a:t>　充当可能財源等については、基準財政需要額算入見込額が</a:t>
          </a:r>
          <a:r>
            <a:rPr kumimoji="1" lang="en-US" altLang="ja-JP" sz="1300">
              <a:latin typeface="ＭＳ ゴシック" pitchFamily="49" charset="-128"/>
              <a:ea typeface="ＭＳ ゴシック" pitchFamily="49" charset="-128"/>
            </a:rPr>
            <a:t>104</a:t>
          </a:r>
          <a:r>
            <a:rPr kumimoji="1" lang="ja-JP" altLang="en-US" sz="1300">
              <a:latin typeface="ＭＳ ゴシック" pitchFamily="49" charset="-128"/>
              <a:ea typeface="ＭＳ ゴシック" pitchFamily="49" charset="-128"/>
            </a:rPr>
            <a:t>百万円減少したものの、充当可能基金が</a:t>
          </a:r>
          <a:r>
            <a:rPr kumimoji="1" lang="en-US" altLang="ja-JP" sz="1300">
              <a:latin typeface="ＭＳ ゴシック" pitchFamily="49" charset="-128"/>
              <a:ea typeface="ＭＳ ゴシック" pitchFamily="49" charset="-128"/>
            </a:rPr>
            <a:t>211</a:t>
          </a:r>
          <a:r>
            <a:rPr kumimoji="1" lang="ja-JP" altLang="en-US" sz="1300">
              <a:latin typeface="ＭＳ ゴシック" pitchFamily="49" charset="-128"/>
              <a:ea typeface="ＭＳ ゴシック" pitchFamily="49" charset="-128"/>
            </a:rPr>
            <a:t>百万円及び充当可能特定歳入が</a:t>
          </a:r>
          <a:r>
            <a:rPr kumimoji="1" lang="en-US" altLang="ja-JP" sz="1300">
              <a:latin typeface="ＭＳ ゴシック" pitchFamily="49" charset="-128"/>
              <a:ea typeface="ＭＳ ゴシック" pitchFamily="49" charset="-128"/>
            </a:rPr>
            <a:t>34</a:t>
          </a:r>
          <a:r>
            <a:rPr kumimoji="1" lang="ja-JP" altLang="en-US" sz="1300">
              <a:latin typeface="ＭＳ ゴシック" pitchFamily="49" charset="-128"/>
              <a:ea typeface="ＭＳ ゴシック" pitchFamily="49" charset="-128"/>
            </a:rPr>
            <a:t>百万円増加したため、</a:t>
          </a:r>
          <a:r>
            <a:rPr kumimoji="1" lang="en-US" altLang="ja-JP" sz="1300">
              <a:latin typeface="ＭＳ ゴシック" pitchFamily="49" charset="-128"/>
              <a:ea typeface="ＭＳ ゴシック" pitchFamily="49" charset="-128"/>
            </a:rPr>
            <a:t>141</a:t>
          </a:r>
          <a:r>
            <a:rPr kumimoji="1" lang="ja-JP" altLang="en-US" sz="1300">
              <a:latin typeface="ＭＳ ゴシック" pitchFamily="49" charset="-128"/>
              <a:ea typeface="ＭＳ ゴシック" pitchFamily="49" charset="-128"/>
            </a:rPr>
            <a:t>百万円増加した。</a:t>
          </a:r>
        </a:p>
        <a:p>
          <a:r>
            <a:rPr kumimoji="1" lang="ja-JP" altLang="en-US" sz="1300">
              <a:latin typeface="ＭＳ ゴシック" pitchFamily="49" charset="-128"/>
              <a:ea typeface="ＭＳ ゴシック" pitchFamily="49" charset="-128"/>
            </a:rPr>
            <a:t>　前年度に引き続き、充当可能財源等が将来負担額を上回ったため、将来負担比率は算出されていない。</a:t>
          </a:r>
        </a:p>
        <a:p>
          <a:r>
            <a:rPr kumimoji="1" lang="ja-JP" altLang="en-US" sz="1300">
              <a:latin typeface="ＭＳ ゴシック" pitchFamily="49" charset="-128"/>
              <a:ea typeface="ＭＳ ゴシック" pitchFamily="49" charset="-128"/>
            </a:rPr>
            <a:t>　今後、公共施設の老朽化やインフラ施設整備等の実施に伴う地方債現在高の増加が見込まれることから、地方債の発行に際しては、将来世代の負担が過重になりすぎないよう、事業の取捨選択を含めて考慮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岡山県早島町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財政調整基金は前年度純繰越金等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千円を積み立て、減債調整基金は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百万円を積み立てた。一方で特定目的基金では、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早島駅周辺拠点整備事業に公共施設等整備基金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百万円を取り崩し、民間保育施設及び民間児童福祉施設の新設に伴う整備費等にふるさとづくり基金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百万円を取り崩すと共に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老朽化した公共施設等の将来的な整備更新のための経費や、公共施設整備に伴う起債償還額の増加に備え、個々の特定目的基金に積立てを行う予定。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・公共施設等整備基金：早島町における公共施設等の整備を図ることを目的とするもの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・福祉基金：高齢化社会の進展に対応し、高齢者等の保健福祉の増進を図るため、在宅福祉事業及び健康づくり事業等、地域福祉につながる活動に要する経費に充てることを目的とするもの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・ふるさとづくり基金：明るい、豊かで、活力ある独創的、個性的な地域づくりを行うことを目的とするもの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公共施設等整備基金：特定の施設更新に備えて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百万円の定額積立てを行った一方、駅周辺拠点整備事業に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ふるさとづくり基金：ふるさと納税分の積立て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百万円に対し、民間保育所及び児童福祉施設の新設に対する補助等の事業費充当が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公共施設等整備基金：将来の公共施設等の老朽化対策経費の増大に備え、継続的に積立てを行う。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百万円及び臨時積立分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百万円を積み立てた。一方で財源調整分で当初予算で繰入れを見込んでいたが執行実績等により結果的に取崩しが発生しなかったため、基金残高は前年度と比較して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的な財政見通しでは、行政サービスの拡大等により財政調整基金の取崩しを前提としなければ予算が組めない状況が見込まれるが、災害の発生等の不測の事態への備えとして、また将来を見据えた健全な財政運営を行うため、過去の実績等を踏ま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百万円程度の残高を目途とする。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臨時財政対策債の元利償還金の一部として普通交付税で追加交付された臨時財政対策債償還基金費分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早島駅周辺拠点整備事業において計画的な取崩しを予定していることから、今後の大型事業の償還に備えて積立てを行っていく。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12,764
12,667
7.62
6,550,510
6,364,474
162,668
3,649,140
4,529,141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令和５年度は</a:t>
          </a:r>
          <a:r>
            <a:rPr kumimoji="1" lang="en-US" altLang="ja-JP" sz="1100">
              <a:latin typeface="ＭＳ Ｐゴシック" panose="020B0600070205080204" pitchFamily="50" charset="-128"/>
              <a:ea typeface="ＭＳ Ｐゴシック" panose="020B0600070205080204" pitchFamily="50" charset="-128"/>
            </a:rPr>
            <a:t>74.8</a:t>
          </a:r>
          <a:r>
            <a:rPr kumimoji="1" lang="ja-JP" altLang="en-US" sz="1100">
              <a:latin typeface="ＭＳ Ｐゴシック" panose="020B0600070205080204" pitchFamily="50" charset="-128"/>
              <a:ea typeface="ＭＳ Ｐゴシック" panose="020B0600070205080204" pitchFamily="50" charset="-128"/>
            </a:rPr>
            <a:t>％で、類似団体を</a:t>
          </a:r>
          <a:r>
            <a:rPr kumimoji="1" lang="en-US" altLang="ja-JP" sz="1100">
              <a:latin typeface="ＭＳ Ｐゴシック" panose="020B0600070205080204" pitchFamily="50" charset="-128"/>
              <a:ea typeface="ＭＳ Ｐゴシック" panose="020B0600070205080204" pitchFamily="50" charset="-128"/>
            </a:rPr>
            <a:t>10.4</a:t>
          </a:r>
          <a:r>
            <a:rPr kumimoji="1" lang="ja-JP" altLang="en-US" sz="1100">
              <a:latin typeface="ＭＳ Ｐゴシック" panose="020B0600070205080204" pitchFamily="50" charset="-128"/>
              <a:ea typeface="ＭＳ Ｐゴシック" panose="020B0600070205080204" pitchFamily="50" charset="-128"/>
            </a:rPr>
            <a:t>ポイント上回っている。有形固定資産減価償却率は上昇し続けており、公共施設等の老朽化が進んでいる。個別施設計画に基づき、施設の適正な維持管理に努める。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127125" y="670687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772811" y="66168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127125" y="64446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772811" y="63508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127125" y="61785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772811" y="60885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127125" y="56502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772811" y="55602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127125" y="53879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772811" y="52979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127125" y="512572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772811" y="50319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xdr:cNvCxnSpPr/>
      </xdr:nvCxnSpPr>
      <xdr:spPr>
        <a:xfrm flipV="1">
          <a:off x="4206240" y="5219065"/>
          <a:ext cx="1270" cy="1305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xdr:cNvSpPr txBox="1"/>
      </xdr:nvSpPr>
      <xdr:spPr>
        <a:xfrm>
          <a:off x="4258945" y="65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xdr:cNvCxnSpPr/>
      </xdr:nvCxnSpPr>
      <xdr:spPr>
        <a:xfrm>
          <a:off x="4119245" y="65244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xdr:cNvSpPr txBox="1"/>
      </xdr:nvSpPr>
      <xdr:spPr>
        <a:xfrm>
          <a:off x="4258945"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xdr:cNvCxnSpPr/>
      </xdr:nvCxnSpPr>
      <xdr:spPr>
        <a:xfrm>
          <a:off x="4119245" y="52190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4" name="有形固定資産減価償却率平均値テキスト"/>
        <xdr:cNvSpPr txBox="1"/>
      </xdr:nvSpPr>
      <xdr:spPr>
        <a:xfrm>
          <a:off x="4258945" y="5835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xdr:cNvSpPr/>
      </xdr:nvSpPr>
      <xdr:spPr>
        <a:xfrm>
          <a:off x="4157345"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xdr:cNvSpPr/>
      </xdr:nvSpPr>
      <xdr:spPr>
        <a:xfrm>
          <a:off x="3537585" y="5954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xdr:cNvSpPr/>
      </xdr:nvSpPr>
      <xdr:spPr>
        <a:xfrm>
          <a:off x="2867025" y="5943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xdr:cNvSpPr/>
      </xdr:nvSpPr>
      <xdr:spPr>
        <a:xfrm>
          <a:off x="152590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123190</xdr:rowOff>
    </xdr:from>
    <xdr:to>
      <xdr:col>23</xdr:col>
      <xdr:colOff>136525</xdr:colOff>
      <xdr:row>33</xdr:row>
      <xdr:rowOff>53340</xdr:rowOff>
    </xdr:to>
    <xdr:sp macro="" textlink="">
      <xdr:nvSpPr>
        <xdr:cNvPr id="95" name="楕円 94"/>
        <xdr:cNvSpPr/>
      </xdr:nvSpPr>
      <xdr:spPr>
        <a:xfrm>
          <a:off x="4157345" y="6257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101617</xdr:rowOff>
    </xdr:from>
    <xdr:ext cx="405111" cy="259045"/>
    <xdr:sp macro="" textlink="">
      <xdr:nvSpPr>
        <xdr:cNvPr id="96" name="有形固定資産減価償却率該当値テキスト"/>
        <xdr:cNvSpPr txBox="1"/>
      </xdr:nvSpPr>
      <xdr:spPr>
        <a:xfrm>
          <a:off x="4258945"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93504</xdr:rowOff>
    </xdr:from>
    <xdr:to>
      <xdr:col>19</xdr:col>
      <xdr:colOff>187325</xdr:colOff>
      <xdr:row>33</xdr:row>
      <xdr:rowOff>23654</xdr:rowOff>
    </xdr:to>
    <xdr:sp macro="" textlink="">
      <xdr:nvSpPr>
        <xdr:cNvPr id="97" name="楕円 96"/>
        <xdr:cNvSpPr/>
      </xdr:nvSpPr>
      <xdr:spPr>
        <a:xfrm>
          <a:off x="3537585" y="6227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144304</xdr:rowOff>
    </xdr:from>
    <xdr:to>
      <xdr:col>23</xdr:col>
      <xdr:colOff>85725</xdr:colOff>
      <xdr:row>33</xdr:row>
      <xdr:rowOff>2540</xdr:rowOff>
    </xdr:to>
    <xdr:cxnSp macro="">
      <xdr:nvCxnSpPr>
        <xdr:cNvPr id="98" name="直線コネクタ 97"/>
        <xdr:cNvCxnSpPr/>
      </xdr:nvCxnSpPr>
      <xdr:spPr>
        <a:xfrm>
          <a:off x="3588385" y="6278404"/>
          <a:ext cx="619760" cy="2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85408</xdr:rowOff>
    </xdr:from>
    <xdr:to>
      <xdr:col>15</xdr:col>
      <xdr:colOff>187325</xdr:colOff>
      <xdr:row>33</xdr:row>
      <xdr:rowOff>15558</xdr:rowOff>
    </xdr:to>
    <xdr:sp macro="" textlink="">
      <xdr:nvSpPr>
        <xdr:cNvPr id="99" name="楕円 98"/>
        <xdr:cNvSpPr/>
      </xdr:nvSpPr>
      <xdr:spPr>
        <a:xfrm>
          <a:off x="2867025" y="6219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136208</xdr:rowOff>
    </xdr:from>
    <xdr:to>
      <xdr:col>19</xdr:col>
      <xdr:colOff>136525</xdr:colOff>
      <xdr:row>32</xdr:row>
      <xdr:rowOff>144304</xdr:rowOff>
    </xdr:to>
    <xdr:cxnSp macro="">
      <xdr:nvCxnSpPr>
        <xdr:cNvPr id="100" name="直線コネクタ 99"/>
        <xdr:cNvCxnSpPr/>
      </xdr:nvCxnSpPr>
      <xdr:spPr>
        <a:xfrm>
          <a:off x="2917825" y="6270308"/>
          <a:ext cx="67056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23336</xdr:rowOff>
    </xdr:from>
    <xdr:to>
      <xdr:col>11</xdr:col>
      <xdr:colOff>187325</xdr:colOff>
      <xdr:row>32</xdr:row>
      <xdr:rowOff>124936</xdr:rowOff>
    </xdr:to>
    <xdr:sp macro="" textlink="">
      <xdr:nvSpPr>
        <xdr:cNvPr id="101" name="楕円 100"/>
        <xdr:cNvSpPr/>
      </xdr:nvSpPr>
      <xdr:spPr>
        <a:xfrm>
          <a:off x="2196465" y="6157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74136</xdr:rowOff>
    </xdr:from>
    <xdr:to>
      <xdr:col>15</xdr:col>
      <xdr:colOff>136525</xdr:colOff>
      <xdr:row>32</xdr:row>
      <xdr:rowOff>136208</xdr:rowOff>
    </xdr:to>
    <xdr:cxnSp macro="">
      <xdr:nvCxnSpPr>
        <xdr:cNvPr id="102" name="直線コネクタ 101"/>
        <xdr:cNvCxnSpPr/>
      </xdr:nvCxnSpPr>
      <xdr:spPr>
        <a:xfrm>
          <a:off x="2247265" y="6208236"/>
          <a:ext cx="670560" cy="6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154305</xdr:rowOff>
    </xdr:from>
    <xdr:to>
      <xdr:col>7</xdr:col>
      <xdr:colOff>187325</xdr:colOff>
      <xdr:row>32</xdr:row>
      <xdr:rowOff>84455</xdr:rowOff>
    </xdr:to>
    <xdr:sp macro="" textlink="">
      <xdr:nvSpPr>
        <xdr:cNvPr id="103" name="楕円 102"/>
        <xdr:cNvSpPr/>
      </xdr:nvSpPr>
      <xdr:spPr>
        <a:xfrm>
          <a:off x="1525905" y="6120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33655</xdr:rowOff>
    </xdr:from>
    <xdr:to>
      <xdr:col>11</xdr:col>
      <xdr:colOff>136525</xdr:colOff>
      <xdr:row>32</xdr:row>
      <xdr:rowOff>74136</xdr:rowOff>
    </xdr:to>
    <xdr:cxnSp macro="">
      <xdr:nvCxnSpPr>
        <xdr:cNvPr id="104" name="直線コネクタ 103"/>
        <xdr:cNvCxnSpPr/>
      </xdr:nvCxnSpPr>
      <xdr:spPr>
        <a:xfrm>
          <a:off x="1576705" y="6167755"/>
          <a:ext cx="67056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5" name="n_1aveValue有形固定資産減価償却率"/>
        <xdr:cNvSpPr txBox="1"/>
      </xdr:nvSpPr>
      <xdr:spPr>
        <a:xfrm>
          <a:off x="3395989" y="573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6" name="n_2aveValue有形固定資産減価償却率"/>
        <xdr:cNvSpPr txBox="1"/>
      </xdr:nvSpPr>
      <xdr:spPr>
        <a:xfrm>
          <a:off x="2738129" y="572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xdr:cNvSpPr txBox="1"/>
      </xdr:nvSpPr>
      <xdr:spPr>
        <a:xfrm>
          <a:off x="206756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8" name="n_4aveValue有形固定資産減価償却率"/>
        <xdr:cNvSpPr txBox="1"/>
      </xdr:nvSpPr>
      <xdr:spPr>
        <a:xfrm>
          <a:off x="139700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14781</xdr:rowOff>
    </xdr:from>
    <xdr:ext cx="405111" cy="259045"/>
    <xdr:sp macro="" textlink="">
      <xdr:nvSpPr>
        <xdr:cNvPr id="109" name="n_1mainValue有形固定資産減価償却率"/>
        <xdr:cNvSpPr txBox="1"/>
      </xdr:nvSpPr>
      <xdr:spPr>
        <a:xfrm>
          <a:off x="3395989" y="631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6685</xdr:rowOff>
    </xdr:from>
    <xdr:ext cx="405111" cy="259045"/>
    <xdr:sp macro="" textlink="">
      <xdr:nvSpPr>
        <xdr:cNvPr id="110" name="n_2mainValue有形固定資産減価償却率"/>
        <xdr:cNvSpPr txBox="1"/>
      </xdr:nvSpPr>
      <xdr:spPr>
        <a:xfrm>
          <a:off x="2738129" y="630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116063</xdr:rowOff>
    </xdr:from>
    <xdr:ext cx="405111" cy="259045"/>
    <xdr:sp macro="" textlink="">
      <xdr:nvSpPr>
        <xdr:cNvPr id="111" name="n_3mainValue有形固定資産減価償却率"/>
        <xdr:cNvSpPr txBox="1"/>
      </xdr:nvSpPr>
      <xdr:spPr>
        <a:xfrm>
          <a:off x="2067569" y="6250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75582</xdr:rowOff>
    </xdr:from>
    <xdr:ext cx="405111" cy="259045"/>
    <xdr:sp macro="" textlink="">
      <xdr:nvSpPr>
        <xdr:cNvPr id="112" name="n_4mainValue有形固定資産減価償却率"/>
        <xdr:cNvSpPr txBox="1"/>
      </xdr:nvSpPr>
      <xdr:spPr>
        <a:xfrm>
          <a:off x="1397009"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債務償還比率は類似団体平均を下回っており、今後も引き続き健全な財政管理を進めていく。</a:t>
          </a: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xdr:cNvCxnSpPr/>
      </xdr:nvCxnSpPr>
      <xdr:spPr>
        <a:xfrm flipV="1">
          <a:off x="13027660" y="5160463"/>
          <a:ext cx="1269" cy="1300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xdr:cNvSpPr txBox="1"/>
      </xdr:nvSpPr>
      <xdr:spPr>
        <a:xfrm>
          <a:off x="13080365" y="64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xdr:cNvCxnSpPr/>
      </xdr:nvCxnSpPr>
      <xdr:spPr>
        <a:xfrm>
          <a:off x="12963525" y="6460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xdr:cNvSpPr txBox="1"/>
      </xdr:nvSpPr>
      <xdr:spPr>
        <a:xfrm>
          <a:off x="13080365" y="574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xdr:cNvSpPr/>
      </xdr:nvSpPr>
      <xdr:spPr>
        <a:xfrm>
          <a:off x="13001625" y="57661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xdr:cNvSpPr/>
      </xdr:nvSpPr>
      <xdr:spPr>
        <a:xfrm>
          <a:off x="12359005" y="5751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xdr:cNvSpPr/>
      </xdr:nvSpPr>
      <xdr:spPr>
        <a:xfrm>
          <a:off x="11688445" y="574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xdr:cNvSpPr/>
      </xdr:nvSpPr>
      <xdr:spPr>
        <a:xfrm>
          <a:off x="11017885" y="5945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xdr:cNvSpPr/>
      </xdr:nvSpPr>
      <xdr:spPr>
        <a:xfrm>
          <a:off x="10347325" y="589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20493</xdr:rowOff>
    </xdr:from>
    <xdr:to>
      <xdr:col>76</xdr:col>
      <xdr:colOff>73025</xdr:colOff>
      <xdr:row>28</xdr:row>
      <xdr:rowOff>122093</xdr:rowOff>
    </xdr:to>
    <xdr:sp macro="" textlink="">
      <xdr:nvSpPr>
        <xdr:cNvPr id="159" name="楕円 158"/>
        <xdr:cNvSpPr/>
      </xdr:nvSpPr>
      <xdr:spPr>
        <a:xfrm>
          <a:off x="13001625" y="54840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43370</xdr:rowOff>
    </xdr:from>
    <xdr:ext cx="469744" cy="259045"/>
    <xdr:sp macro="" textlink="">
      <xdr:nvSpPr>
        <xdr:cNvPr id="160" name="債務償還比率該当値テキスト"/>
        <xdr:cNvSpPr txBox="1"/>
      </xdr:nvSpPr>
      <xdr:spPr>
        <a:xfrm>
          <a:off x="13080365" y="533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4300</xdr:rowOff>
    </xdr:from>
    <xdr:to>
      <xdr:col>72</xdr:col>
      <xdr:colOff>123825</xdr:colOff>
      <xdr:row>28</xdr:row>
      <xdr:rowOff>105900</xdr:rowOff>
    </xdr:to>
    <xdr:sp macro="" textlink="">
      <xdr:nvSpPr>
        <xdr:cNvPr id="161" name="楕円 160"/>
        <xdr:cNvSpPr/>
      </xdr:nvSpPr>
      <xdr:spPr>
        <a:xfrm>
          <a:off x="12359005" y="5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55100</xdr:rowOff>
    </xdr:from>
    <xdr:to>
      <xdr:col>76</xdr:col>
      <xdr:colOff>22225</xdr:colOff>
      <xdr:row>28</xdr:row>
      <xdr:rowOff>71293</xdr:rowOff>
    </xdr:to>
    <xdr:cxnSp macro="">
      <xdr:nvCxnSpPr>
        <xdr:cNvPr id="162" name="直線コネクタ 161"/>
        <xdr:cNvCxnSpPr/>
      </xdr:nvCxnSpPr>
      <xdr:spPr>
        <a:xfrm>
          <a:off x="12409805" y="5518640"/>
          <a:ext cx="61976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31596</xdr:rowOff>
    </xdr:from>
    <xdr:to>
      <xdr:col>68</xdr:col>
      <xdr:colOff>123825</xdr:colOff>
      <xdr:row>28</xdr:row>
      <xdr:rowOff>133196</xdr:rowOff>
    </xdr:to>
    <xdr:sp macro="" textlink="">
      <xdr:nvSpPr>
        <xdr:cNvPr id="163" name="楕円 162"/>
        <xdr:cNvSpPr/>
      </xdr:nvSpPr>
      <xdr:spPr>
        <a:xfrm>
          <a:off x="11688445" y="54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55100</xdr:rowOff>
    </xdr:from>
    <xdr:to>
      <xdr:col>72</xdr:col>
      <xdr:colOff>73025</xdr:colOff>
      <xdr:row>28</xdr:row>
      <xdr:rowOff>82396</xdr:rowOff>
    </xdr:to>
    <xdr:cxnSp macro="">
      <xdr:nvCxnSpPr>
        <xdr:cNvPr id="164" name="直線コネクタ 163"/>
        <xdr:cNvCxnSpPr/>
      </xdr:nvCxnSpPr>
      <xdr:spPr>
        <a:xfrm flipV="1">
          <a:off x="11739245" y="5518640"/>
          <a:ext cx="670560" cy="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81135</xdr:rowOff>
    </xdr:from>
    <xdr:to>
      <xdr:col>64</xdr:col>
      <xdr:colOff>123825</xdr:colOff>
      <xdr:row>30</xdr:row>
      <xdr:rowOff>11285</xdr:rowOff>
    </xdr:to>
    <xdr:sp macro="" textlink="">
      <xdr:nvSpPr>
        <xdr:cNvPr id="165" name="楕円 164"/>
        <xdr:cNvSpPr/>
      </xdr:nvSpPr>
      <xdr:spPr>
        <a:xfrm>
          <a:off x="11017885" y="5712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82396</xdr:rowOff>
    </xdr:from>
    <xdr:to>
      <xdr:col>68</xdr:col>
      <xdr:colOff>73025</xdr:colOff>
      <xdr:row>29</xdr:row>
      <xdr:rowOff>131935</xdr:rowOff>
    </xdr:to>
    <xdr:cxnSp macro="">
      <xdr:nvCxnSpPr>
        <xdr:cNvPr id="166" name="直線コネクタ 165"/>
        <xdr:cNvCxnSpPr/>
      </xdr:nvCxnSpPr>
      <xdr:spPr>
        <a:xfrm flipV="1">
          <a:off x="11068685" y="5545936"/>
          <a:ext cx="670560" cy="21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64516</xdr:rowOff>
    </xdr:from>
    <xdr:to>
      <xdr:col>60</xdr:col>
      <xdr:colOff>123825</xdr:colOff>
      <xdr:row>30</xdr:row>
      <xdr:rowOff>166116</xdr:rowOff>
    </xdr:to>
    <xdr:sp macro="" textlink="">
      <xdr:nvSpPr>
        <xdr:cNvPr id="167" name="楕円 166"/>
        <xdr:cNvSpPr/>
      </xdr:nvSpPr>
      <xdr:spPr>
        <a:xfrm>
          <a:off x="10347325"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131935</xdr:rowOff>
    </xdr:from>
    <xdr:to>
      <xdr:col>64</xdr:col>
      <xdr:colOff>73025</xdr:colOff>
      <xdr:row>30</xdr:row>
      <xdr:rowOff>115316</xdr:rowOff>
    </xdr:to>
    <xdr:cxnSp macro="">
      <xdr:nvCxnSpPr>
        <xdr:cNvPr id="168" name="直線コネクタ 167"/>
        <xdr:cNvCxnSpPr/>
      </xdr:nvCxnSpPr>
      <xdr:spPr>
        <a:xfrm flipV="1">
          <a:off x="10398125" y="5763115"/>
          <a:ext cx="670560" cy="15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xdr:cNvSpPr txBox="1"/>
      </xdr:nvSpPr>
      <xdr:spPr>
        <a:xfrm>
          <a:off x="12185092" y="584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xdr:cNvSpPr txBox="1"/>
      </xdr:nvSpPr>
      <xdr:spPr>
        <a:xfrm>
          <a:off x="11527232" y="583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xdr:cNvSpPr txBox="1"/>
      </xdr:nvSpPr>
      <xdr:spPr>
        <a:xfrm>
          <a:off x="10856672" y="60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xdr:cNvSpPr txBox="1"/>
      </xdr:nvSpPr>
      <xdr:spPr>
        <a:xfrm>
          <a:off x="10186112" y="598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122427</xdr:rowOff>
    </xdr:from>
    <xdr:ext cx="469744" cy="259045"/>
    <xdr:sp macro="" textlink="">
      <xdr:nvSpPr>
        <xdr:cNvPr id="173" name="n_1mainValue債務償還比率"/>
        <xdr:cNvSpPr txBox="1"/>
      </xdr:nvSpPr>
      <xdr:spPr>
        <a:xfrm>
          <a:off x="12185092" y="525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149723</xdr:rowOff>
    </xdr:from>
    <xdr:ext cx="469744" cy="259045"/>
    <xdr:sp macro="" textlink="">
      <xdr:nvSpPr>
        <xdr:cNvPr id="174" name="n_2mainValue債務償還比率"/>
        <xdr:cNvSpPr txBox="1"/>
      </xdr:nvSpPr>
      <xdr:spPr>
        <a:xfrm>
          <a:off x="11527232" y="52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27812</xdr:rowOff>
    </xdr:from>
    <xdr:ext cx="469744" cy="259045"/>
    <xdr:sp macro="" textlink="">
      <xdr:nvSpPr>
        <xdr:cNvPr id="175" name="n_3mainValue債務償還比率"/>
        <xdr:cNvSpPr txBox="1"/>
      </xdr:nvSpPr>
      <xdr:spPr>
        <a:xfrm>
          <a:off x="10856672" y="5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11193</xdr:rowOff>
    </xdr:from>
    <xdr:ext cx="469744" cy="259045"/>
    <xdr:sp macro="" textlink="">
      <xdr:nvSpPr>
        <xdr:cNvPr id="176" name="n_4mainValue債務償還比率"/>
        <xdr:cNvSpPr txBox="1"/>
      </xdr:nvSpPr>
      <xdr:spPr>
        <a:xfrm>
          <a:off x="10186112"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12,764
12,667
7.62
6,550,510
6,364,474
162,668
3,649,140
4,529,141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xdr:cNvCxnSpPr/>
      </xdr:nvCxnSpPr>
      <xdr:spPr>
        <a:xfrm flipV="1">
          <a:off x="4086225" y="5640324"/>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124960" y="693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020820" y="6935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xdr:cNvSpPr txBox="1"/>
      </xdr:nvSpPr>
      <xdr:spPr>
        <a:xfrm>
          <a:off x="4124960" y="541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xdr:cNvCxnSpPr/>
      </xdr:nvCxnSpPr>
      <xdr:spPr>
        <a:xfrm>
          <a:off x="4020820" y="5640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xdr:cNvSpPr txBox="1"/>
      </xdr:nvSpPr>
      <xdr:spPr>
        <a:xfrm>
          <a:off x="4124960" y="611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xdr:cNvSpPr/>
      </xdr:nvSpPr>
      <xdr:spPr>
        <a:xfrm>
          <a:off x="4036060" y="625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xdr:cNvSpPr/>
      </xdr:nvSpPr>
      <xdr:spPr>
        <a:xfrm>
          <a:off x="3312160" y="6214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xdr:cNvSpPr/>
      </xdr:nvSpPr>
      <xdr:spPr>
        <a:xfrm>
          <a:off x="173990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965200" y="6138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112268</xdr:rowOff>
    </xdr:from>
    <xdr:to>
      <xdr:col>24</xdr:col>
      <xdr:colOff>114300</xdr:colOff>
      <xdr:row>38</xdr:row>
      <xdr:rowOff>42418</xdr:rowOff>
    </xdr:to>
    <xdr:sp macro="" textlink="">
      <xdr:nvSpPr>
        <xdr:cNvPr id="71" name="楕円 70"/>
        <xdr:cNvSpPr/>
      </xdr:nvSpPr>
      <xdr:spPr>
        <a:xfrm>
          <a:off x="4036060" y="6314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90695</xdr:rowOff>
    </xdr:from>
    <xdr:ext cx="405111" cy="259045"/>
    <xdr:sp macro="" textlink="">
      <xdr:nvSpPr>
        <xdr:cNvPr id="72" name="【道路】&#10;有形固定資産減価償却率該当値テキスト"/>
        <xdr:cNvSpPr txBox="1"/>
      </xdr:nvSpPr>
      <xdr:spPr>
        <a:xfrm>
          <a:off x="4124960" y="629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89408</xdr:rowOff>
    </xdr:from>
    <xdr:to>
      <xdr:col>20</xdr:col>
      <xdr:colOff>38100</xdr:colOff>
      <xdr:row>38</xdr:row>
      <xdr:rowOff>19558</xdr:rowOff>
    </xdr:to>
    <xdr:sp macro="" textlink="">
      <xdr:nvSpPr>
        <xdr:cNvPr id="73" name="楕円 72"/>
        <xdr:cNvSpPr/>
      </xdr:nvSpPr>
      <xdr:spPr>
        <a:xfrm>
          <a:off x="3312160" y="62920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140208</xdr:rowOff>
    </xdr:from>
    <xdr:to>
      <xdr:col>24</xdr:col>
      <xdr:colOff>63500</xdr:colOff>
      <xdr:row>37</xdr:row>
      <xdr:rowOff>163068</xdr:rowOff>
    </xdr:to>
    <xdr:cxnSp macro="">
      <xdr:nvCxnSpPr>
        <xdr:cNvPr id="74" name="直線コネクタ 73"/>
        <xdr:cNvCxnSpPr/>
      </xdr:nvCxnSpPr>
      <xdr:spPr>
        <a:xfrm>
          <a:off x="3355340" y="6342888"/>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103124</xdr:rowOff>
    </xdr:from>
    <xdr:to>
      <xdr:col>15</xdr:col>
      <xdr:colOff>101600</xdr:colOff>
      <xdr:row>38</xdr:row>
      <xdr:rowOff>33274</xdr:rowOff>
    </xdr:to>
    <xdr:sp macro="" textlink="">
      <xdr:nvSpPr>
        <xdr:cNvPr id="75" name="楕円 74"/>
        <xdr:cNvSpPr/>
      </xdr:nvSpPr>
      <xdr:spPr>
        <a:xfrm>
          <a:off x="2514600" y="63058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140208</xdr:rowOff>
    </xdr:from>
    <xdr:to>
      <xdr:col>19</xdr:col>
      <xdr:colOff>177800</xdr:colOff>
      <xdr:row>37</xdr:row>
      <xdr:rowOff>153924</xdr:rowOff>
    </xdr:to>
    <xdr:cxnSp macro="">
      <xdr:nvCxnSpPr>
        <xdr:cNvPr id="76" name="直線コネクタ 75"/>
        <xdr:cNvCxnSpPr/>
      </xdr:nvCxnSpPr>
      <xdr:spPr>
        <a:xfrm flipV="1">
          <a:off x="2565400" y="6342888"/>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27686</xdr:rowOff>
    </xdr:from>
    <xdr:to>
      <xdr:col>10</xdr:col>
      <xdr:colOff>165100</xdr:colOff>
      <xdr:row>37</xdr:row>
      <xdr:rowOff>129286</xdr:rowOff>
    </xdr:to>
    <xdr:sp macro="" textlink="">
      <xdr:nvSpPr>
        <xdr:cNvPr id="77" name="楕円 76"/>
        <xdr:cNvSpPr/>
      </xdr:nvSpPr>
      <xdr:spPr>
        <a:xfrm>
          <a:off x="1739900" y="62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78486</xdr:rowOff>
    </xdr:from>
    <xdr:to>
      <xdr:col>15</xdr:col>
      <xdr:colOff>50800</xdr:colOff>
      <xdr:row>37</xdr:row>
      <xdr:rowOff>153924</xdr:rowOff>
    </xdr:to>
    <xdr:cxnSp macro="">
      <xdr:nvCxnSpPr>
        <xdr:cNvPr id="78" name="直線コネクタ 77"/>
        <xdr:cNvCxnSpPr/>
      </xdr:nvCxnSpPr>
      <xdr:spPr>
        <a:xfrm>
          <a:off x="1790700" y="6281166"/>
          <a:ext cx="7747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164846</xdr:rowOff>
    </xdr:from>
    <xdr:to>
      <xdr:col>6</xdr:col>
      <xdr:colOff>38100</xdr:colOff>
      <xdr:row>37</xdr:row>
      <xdr:rowOff>94996</xdr:rowOff>
    </xdr:to>
    <xdr:sp macro="" textlink="">
      <xdr:nvSpPr>
        <xdr:cNvPr id="79" name="楕円 78"/>
        <xdr:cNvSpPr/>
      </xdr:nvSpPr>
      <xdr:spPr>
        <a:xfrm>
          <a:off x="965200" y="6199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44196</xdr:rowOff>
    </xdr:from>
    <xdr:to>
      <xdr:col>10</xdr:col>
      <xdr:colOff>114300</xdr:colOff>
      <xdr:row>37</xdr:row>
      <xdr:rowOff>78486</xdr:rowOff>
    </xdr:to>
    <xdr:cxnSp macro="">
      <xdr:nvCxnSpPr>
        <xdr:cNvPr id="80" name="直線コネクタ 79"/>
        <xdr:cNvCxnSpPr/>
      </xdr:nvCxnSpPr>
      <xdr:spPr>
        <a:xfrm>
          <a:off x="1008380" y="624687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xdr:cNvSpPr txBox="1"/>
      </xdr:nvSpPr>
      <xdr:spPr>
        <a:xfrm>
          <a:off x="3170564" y="599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xdr:cNvSpPr txBox="1"/>
      </xdr:nvSpPr>
      <xdr:spPr>
        <a:xfrm>
          <a:off x="161100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xdr:cNvSpPr txBox="1"/>
      </xdr:nvSpPr>
      <xdr:spPr>
        <a:xfrm>
          <a:off x="836304" y="59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10685</xdr:rowOff>
    </xdr:from>
    <xdr:ext cx="405111" cy="259045"/>
    <xdr:sp macro="" textlink="">
      <xdr:nvSpPr>
        <xdr:cNvPr id="85" name="n_1mainValue【道路】&#10;有形固定資産減価償却率"/>
        <xdr:cNvSpPr txBox="1"/>
      </xdr:nvSpPr>
      <xdr:spPr>
        <a:xfrm>
          <a:off x="3170564" y="638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24401</xdr:rowOff>
    </xdr:from>
    <xdr:ext cx="405111" cy="259045"/>
    <xdr:sp macro="" textlink="">
      <xdr:nvSpPr>
        <xdr:cNvPr id="86" name="n_2mainValue【道路】&#10;有形固定資産減価償却率"/>
        <xdr:cNvSpPr txBox="1"/>
      </xdr:nvSpPr>
      <xdr:spPr>
        <a:xfrm>
          <a:off x="2385704" y="639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120413</xdr:rowOff>
    </xdr:from>
    <xdr:ext cx="405111" cy="259045"/>
    <xdr:sp macro="" textlink="">
      <xdr:nvSpPr>
        <xdr:cNvPr id="87" name="n_3mainValue【道路】&#10;有形固定資産減価償却率"/>
        <xdr:cNvSpPr txBox="1"/>
      </xdr:nvSpPr>
      <xdr:spPr>
        <a:xfrm>
          <a:off x="1611004" y="632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86123</xdr:rowOff>
    </xdr:from>
    <xdr:ext cx="405111" cy="259045"/>
    <xdr:sp macro="" textlink="">
      <xdr:nvSpPr>
        <xdr:cNvPr id="88" name="n_4mainValue【道路】&#10;有形固定資産減価償却率"/>
        <xdr:cNvSpPr txBox="1"/>
      </xdr:nvSpPr>
      <xdr:spPr>
        <a:xfrm>
          <a:off x="8363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xdr:cNvCxnSpPr/>
      </xdr:nvCxnSpPr>
      <xdr:spPr>
        <a:xfrm flipV="1">
          <a:off x="9219565" y="5763958"/>
          <a:ext cx="0" cy="12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xdr:cNvSpPr txBox="1"/>
      </xdr:nvSpPr>
      <xdr:spPr>
        <a:xfrm>
          <a:off x="9258300" y="70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xdr:cNvCxnSpPr/>
      </xdr:nvCxnSpPr>
      <xdr:spPr>
        <a:xfrm>
          <a:off x="9154160" y="70197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xdr:cNvSpPr txBox="1"/>
      </xdr:nvSpPr>
      <xdr:spPr>
        <a:xfrm>
          <a:off x="9258300" y="55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xdr:cNvCxnSpPr/>
      </xdr:nvCxnSpPr>
      <xdr:spPr>
        <a:xfrm>
          <a:off x="9154160" y="5763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xdr:cNvSpPr txBox="1"/>
      </xdr:nvSpPr>
      <xdr:spPr>
        <a:xfrm>
          <a:off x="9258300" y="6475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xdr:cNvSpPr/>
      </xdr:nvSpPr>
      <xdr:spPr>
        <a:xfrm>
          <a:off x="9192260" y="6620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xdr:cNvSpPr/>
      </xdr:nvSpPr>
      <xdr:spPr>
        <a:xfrm>
          <a:off x="8445500" y="6616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xdr:cNvSpPr/>
      </xdr:nvSpPr>
      <xdr:spPr>
        <a:xfrm>
          <a:off x="7670800" y="6626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xdr:cNvSpPr/>
      </xdr:nvSpPr>
      <xdr:spPr>
        <a:xfrm>
          <a:off x="6873240" y="6636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xdr:cNvSpPr/>
      </xdr:nvSpPr>
      <xdr:spPr>
        <a:xfrm>
          <a:off x="6098540" y="6641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20866</xdr:rowOff>
    </xdr:from>
    <xdr:to>
      <xdr:col>55</xdr:col>
      <xdr:colOff>50800</xdr:colOff>
      <xdr:row>41</xdr:row>
      <xdr:rowOff>122466</xdr:rowOff>
    </xdr:to>
    <xdr:sp macro="" textlink="">
      <xdr:nvSpPr>
        <xdr:cNvPr id="128" name="楕円 127"/>
        <xdr:cNvSpPr/>
      </xdr:nvSpPr>
      <xdr:spPr>
        <a:xfrm>
          <a:off x="9192260" y="68941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107243</xdr:rowOff>
    </xdr:from>
    <xdr:ext cx="469744" cy="259045"/>
    <xdr:sp macro="" textlink="">
      <xdr:nvSpPr>
        <xdr:cNvPr id="129" name="【道路】&#10;一人当たり延長該当値テキスト"/>
        <xdr:cNvSpPr txBox="1"/>
      </xdr:nvSpPr>
      <xdr:spPr>
        <a:xfrm>
          <a:off x="9258300" y="68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19609</xdr:rowOff>
    </xdr:from>
    <xdr:to>
      <xdr:col>50</xdr:col>
      <xdr:colOff>165100</xdr:colOff>
      <xdr:row>41</xdr:row>
      <xdr:rowOff>121209</xdr:rowOff>
    </xdr:to>
    <xdr:sp macro="" textlink="">
      <xdr:nvSpPr>
        <xdr:cNvPr id="130" name="楕円 129"/>
        <xdr:cNvSpPr/>
      </xdr:nvSpPr>
      <xdr:spPr>
        <a:xfrm>
          <a:off x="8445500" y="68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70409</xdr:rowOff>
    </xdr:from>
    <xdr:to>
      <xdr:col>55</xdr:col>
      <xdr:colOff>0</xdr:colOff>
      <xdr:row>41</xdr:row>
      <xdr:rowOff>71666</xdr:rowOff>
    </xdr:to>
    <xdr:cxnSp macro="">
      <xdr:nvCxnSpPr>
        <xdr:cNvPr id="131" name="直線コネクタ 130"/>
        <xdr:cNvCxnSpPr/>
      </xdr:nvCxnSpPr>
      <xdr:spPr>
        <a:xfrm>
          <a:off x="8496300" y="6943649"/>
          <a:ext cx="7239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20447</xdr:rowOff>
    </xdr:from>
    <xdr:to>
      <xdr:col>46</xdr:col>
      <xdr:colOff>38100</xdr:colOff>
      <xdr:row>41</xdr:row>
      <xdr:rowOff>122047</xdr:rowOff>
    </xdr:to>
    <xdr:sp macro="" textlink="">
      <xdr:nvSpPr>
        <xdr:cNvPr id="132" name="楕円 131"/>
        <xdr:cNvSpPr/>
      </xdr:nvSpPr>
      <xdr:spPr>
        <a:xfrm>
          <a:off x="7670800" y="68936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70409</xdr:rowOff>
    </xdr:from>
    <xdr:to>
      <xdr:col>50</xdr:col>
      <xdr:colOff>114300</xdr:colOff>
      <xdr:row>41</xdr:row>
      <xdr:rowOff>71247</xdr:rowOff>
    </xdr:to>
    <xdr:cxnSp macro="">
      <xdr:nvCxnSpPr>
        <xdr:cNvPr id="133" name="直線コネクタ 132"/>
        <xdr:cNvCxnSpPr/>
      </xdr:nvCxnSpPr>
      <xdr:spPr>
        <a:xfrm flipV="1">
          <a:off x="7713980" y="6943649"/>
          <a:ext cx="78232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19647</xdr:rowOff>
    </xdr:from>
    <xdr:to>
      <xdr:col>41</xdr:col>
      <xdr:colOff>101600</xdr:colOff>
      <xdr:row>41</xdr:row>
      <xdr:rowOff>121247</xdr:rowOff>
    </xdr:to>
    <xdr:sp macro="" textlink="">
      <xdr:nvSpPr>
        <xdr:cNvPr id="134" name="楕円 133"/>
        <xdr:cNvSpPr/>
      </xdr:nvSpPr>
      <xdr:spPr>
        <a:xfrm>
          <a:off x="6873240" y="68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70447</xdr:rowOff>
    </xdr:from>
    <xdr:to>
      <xdr:col>45</xdr:col>
      <xdr:colOff>177800</xdr:colOff>
      <xdr:row>41</xdr:row>
      <xdr:rowOff>71247</xdr:rowOff>
    </xdr:to>
    <xdr:cxnSp macro="">
      <xdr:nvCxnSpPr>
        <xdr:cNvPr id="135" name="直線コネクタ 134"/>
        <xdr:cNvCxnSpPr/>
      </xdr:nvCxnSpPr>
      <xdr:spPr>
        <a:xfrm>
          <a:off x="6924040" y="6943687"/>
          <a:ext cx="78994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18428</xdr:rowOff>
    </xdr:from>
    <xdr:to>
      <xdr:col>36</xdr:col>
      <xdr:colOff>165100</xdr:colOff>
      <xdr:row>41</xdr:row>
      <xdr:rowOff>120028</xdr:rowOff>
    </xdr:to>
    <xdr:sp macro="" textlink="">
      <xdr:nvSpPr>
        <xdr:cNvPr id="136" name="楕円 135"/>
        <xdr:cNvSpPr/>
      </xdr:nvSpPr>
      <xdr:spPr>
        <a:xfrm>
          <a:off x="6098540" y="68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69228</xdr:rowOff>
    </xdr:from>
    <xdr:to>
      <xdr:col>41</xdr:col>
      <xdr:colOff>50800</xdr:colOff>
      <xdr:row>41</xdr:row>
      <xdr:rowOff>70447</xdr:rowOff>
    </xdr:to>
    <xdr:cxnSp macro="">
      <xdr:nvCxnSpPr>
        <xdr:cNvPr id="137" name="直線コネクタ 136"/>
        <xdr:cNvCxnSpPr/>
      </xdr:nvCxnSpPr>
      <xdr:spPr>
        <a:xfrm>
          <a:off x="6149340" y="6942468"/>
          <a:ext cx="7747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xdr:cNvSpPr txBox="1"/>
      </xdr:nvSpPr>
      <xdr:spPr>
        <a:xfrm>
          <a:off x="8239271" y="639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xdr:cNvSpPr txBox="1"/>
      </xdr:nvSpPr>
      <xdr:spPr>
        <a:xfrm>
          <a:off x="7477271" y="640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xdr:cNvSpPr txBox="1"/>
      </xdr:nvSpPr>
      <xdr:spPr>
        <a:xfrm>
          <a:off x="6702571" y="64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xdr:cNvSpPr txBox="1"/>
      </xdr:nvSpPr>
      <xdr:spPr>
        <a:xfrm>
          <a:off x="5905011" y="642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112336</xdr:rowOff>
    </xdr:from>
    <xdr:ext cx="469744" cy="259045"/>
    <xdr:sp macro="" textlink="">
      <xdr:nvSpPr>
        <xdr:cNvPr id="142" name="n_1mainValue【道路】&#10;一人当たり延長"/>
        <xdr:cNvSpPr txBox="1"/>
      </xdr:nvSpPr>
      <xdr:spPr>
        <a:xfrm>
          <a:off x="8271587" y="69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113174</xdr:rowOff>
    </xdr:from>
    <xdr:ext cx="469744" cy="259045"/>
    <xdr:sp macro="" textlink="">
      <xdr:nvSpPr>
        <xdr:cNvPr id="143" name="n_2mainValue【道路】&#10;一人当たり延長"/>
        <xdr:cNvSpPr txBox="1"/>
      </xdr:nvSpPr>
      <xdr:spPr>
        <a:xfrm>
          <a:off x="7509587" y="698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112374</xdr:rowOff>
    </xdr:from>
    <xdr:ext cx="469744" cy="259045"/>
    <xdr:sp macro="" textlink="">
      <xdr:nvSpPr>
        <xdr:cNvPr id="144" name="n_3mainValue【道路】&#10;一人当たり延長"/>
        <xdr:cNvSpPr txBox="1"/>
      </xdr:nvSpPr>
      <xdr:spPr>
        <a:xfrm>
          <a:off x="6712027" y="698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111155</xdr:rowOff>
    </xdr:from>
    <xdr:ext cx="469744" cy="259045"/>
    <xdr:sp macro="" textlink="">
      <xdr:nvSpPr>
        <xdr:cNvPr id="145" name="n_4mainValue【道路】&#10;一人当たり延長"/>
        <xdr:cNvSpPr txBox="1"/>
      </xdr:nvSpPr>
      <xdr:spPr>
        <a:xfrm>
          <a:off x="5937327" y="698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xdr:cNvCxnSpPr/>
      </xdr:nvCxnSpPr>
      <xdr:spPr>
        <a:xfrm flipV="1">
          <a:off x="4086225" y="9341031"/>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xdr:cNvSpPr txBox="1"/>
      </xdr:nvSpPr>
      <xdr:spPr>
        <a:xfrm>
          <a:off x="4124960" y="91200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xdr:cNvCxnSpPr/>
      </xdr:nvCxnSpPr>
      <xdr:spPr>
        <a:xfrm>
          <a:off x="4020820" y="9341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xdr:cNvSpPr txBox="1"/>
      </xdr:nvSpPr>
      <xdr:spPr>
        <a:xfrm>
          <a:off x="4124960" y="10055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xdr:cNvSpPr/>
      </xdr:nvSpPr>
      <xdr:spPr>
        <a:xfrm>
          <a:off x="403606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xdr:cNvSpPr/>
      </xdr:nvSpPr>
      <xdr:spPr>
        <a:xfrm>
          <a:off x="25146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7399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7" name="楕円 186"/>
        <xdr:cNvSpPr/>
      </xdr:nvSpPr>
      <xdr:spPr>
        <a:xfrm>
          <a:off x="4036060" y="102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6004</xdr:rowOff>
    </xdr:from>
    <xdr:ext cx="405111" cy="259045"/>
    <xdr:sp macro="" textlink="">
      <xdr:nvSpPr>
        <xdr:cNvPr id="188" name="【橋りょう・トンネル】&#10;有形固定資産減価償却率該当値テキスト"/>
        <xdr:cNvSpPr txBox="1"/>
      </xdr:nvSpPr>
      <xdr:spPr>
        <a:xfrm>
          <a:off x="4124960" y="1023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89" name="楕円 188"/>
        <xdr:cNvSpPr/>
      </xdr:nvSpPr>
      <xdr:spPr>
        <a:xfrm>
          <a:off x="3312160" y="10190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78377</xdr:rowOff>
    </xdr:to>
    <xdr:cxnSp macro="">
      <xdr:nvCxnSpPr>
        <xdr:cNvPr id="190" name="直線コネクタ 189"/>
        <xdr:cNvCxnSpPr/>
      </xdr:nvCxnSpPr>
      <xdr:spPr>
        <a:xfrm>
          <a:off x="3355340" y="10237470"/>
          <a:ext cx="73152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104322</xdr:rowOff>
    </xdr:from>
    <xdr:to>
      <xdr:col>15</xdr:col>
      <xdr:colOff>101600</xdr:colOff>
      <xdr:row>61</xdr:row>
      <xdr:rowOff>34472</xdr:rowOff>
    </xdr:to>
    <xdr:sp macro="" textlink="">
      <xdr:nvSpPr>
        <xdr:cNvPr id="191" name="楕円 190"/>
        <xdr:cNvSpPr/>
      </xdr:nvSpPr>
      <xdr:spPr>
        <a:xfrm>
          <a:off x="2514600" y="10162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155122</xdr:rowOff>
    </xdr:from>
    <xdr:to>
      <xdr:col>19</xdr:col>
      <xdr:colOff>177800</xdr:colOff>
      <xdr:row>61</xdr:row>
      <xdr:rowOff>11430</xdr:rowOff>
    </xdr:to>
    <xdr:cxnSp macro="">
      <xdr:nvCxnSpPr>
        <xdr:cNvPr id="192" name="直線コネクタ 191"/>
        <xdr:cNvCxnSpPr/>
      </xdr:nvCxnSpPr>
      <xdr:spPr>
        <a:xfrm>
          <a:off x="2565400" y="10213522"/>
          <a:ext cx="78994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3" name="楕円 192"/>
        <xdr:cNvSpPr/>
      </xdr:nvSpPr>
      <xdr:spPr>
        <a:xfrm>
          <a:off x="1739900" y="1013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155122</xdr:rowOff>
    </xdr:to>
    <xdr:cxnSp macro="">
      <xdr:nvCxnSpPr>
        <xdr:cNvPr id="194" name="直線コネクタ 193"/>
        <xdr:cNvCxnSpPr/>
      </xdr:nvCxnSpPr>
      <xdr:spPr>
        <a:xfrm>
          <a:off x="1790700" y="10185763"/>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48804</xdr:rowOff>
    </xdr:from>
    <xdr:to>
      <xdr:col>6</xdr:col>
      <xdr:colOff>38100</xdr:colOff>
      <xdr:row>60</xdr:row>
      <xdr:rowOff>150404</xdr:rowOff>
    </xdr:to>
    <xdr:sp macro="" textlink="">
      <xdr:nvSpPr>
        <xdr:cNvPr id="195" name="楕円 194"/>
        <xdr:cNvSpPr/>
      </xdr:nvSpPr>
      <xdr:spPr>
        <a:xfrm>
          <a:off x="965200" y="101072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99604</xdr:rowOff>
    </xdr:from>
    <xdr:to>
      <xdr:col>10</xdr:col>
      <xdr:colOff>114300</xdr:colOff>
      <xdr:row>60</xdr:row>
      <xdr:rowOff>127363</xdr:rowOff>
    </xdr:to>
    <xdr:cxnSp macro="">
      <xdr:nvCxnSpPr>
        <xdr:cNvPr id="196" name="直線コネクタ 195"/>
        <xdr:cNvCxnSpPr/>
      </xdr:nvCxnSpPr>
      <xdr:spPr>
        <a:xfrm>
          <a:off x="1008380" y="10158004"/>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xdr:cNvSpPr txBox="1"/>
      </xdr:nvSpPr>
      <xdr:spPr>
        <a:xfrm>
          <a:off x="317056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xdr:cNvSpPr txBox="1"/>
      </xdr:nvSpPr>
      <xdr:spPr>
        <a:xfrm>
          <a:off x="23857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xdr:cNvSpPr txBox="1"/>
      </xdr:nvSpPr>
      <xdr:spPr>
        <a:xfrm>
          <a:off x="16110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xdr:cNvSpPr txBox="1"/>
      </xdr:nvSpPr>
      <xdr:spPr>
        <a:xfrm>
          <a:off x="83630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78757</xdr:rowOff>
    </xdr:from>
    <xdr:ext cx="405111" cy="259045"/>
    <xdr:sp macro="" textlink="">
      <xdr:nvSpPr>
        <xdr:cNvPr id="201" name="n_1mainValue【橋りょう・トンネル】&#10;有形固定資産減価償却率"/>
        <xdr:cNvSpPr txBox="1"/>
      </xdr:nvSpPr>
      <xdr:spPr>
        <a:xfrm>
          <a:off x="317056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202" name="n_2mainValue【橋りょう・トンネル】&#10;有形固定資産減価償却率"/>
        <xdr:cNvSpPr txBox="1"/>
      </xdr:nvSpPr>
      <xdr:spPr>
        <a:xfrm>
          <a:off x="238570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3" name="n_3mainValue【橋りょう・トンネル】&#10;有形固定資産減価償却率"/>
        <xdr:cNvSpPr txBox="1"/>
      </xdr:nvSpPr>
      <xdr:spPr>
        <a:xfrm>
          <a:off x="1611004" y="99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4" name="n_4mainValue【橋りょう・トンネル】&#10;有形固定資産減価償却率"/>
        <xdr:cNvSpPr txBox="1"/>
      </xdr:nvSpPr>
      <xdr:spPr>
        <a:xfrm>
          <a:off x="836304"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xdr:cNvCxnSpPr/>
      </xdr:nvCxnSpPr>
      <xdr:spPr>
        <a:xfrm flipV="1">
          <a:off x="9219565" y="9449709"/>
          <a:ext cx="0" cy="140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xdr:cNvSpPr txBox="1"/>
      </xdr:nvSpPr>
      <xdr:spPr>
        <a:xfrm>
          <a:off x="9258300" y="1086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xdr:cNvCxnSpPr/>
      </xdr:nvCxnSpPr>
      <xdr:spPr>
        <a:xfrm>
          <a:off x="9154160" y="10858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xdr:cNvSpPr txBox="1"/>
      </xdr:nvSpPr>
      <xdr:spPr>
        <a:xfrm>
          <a:off x="9258300" y="92287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xdr:cNvCxnSpPr/>
      </xdr:nvCxnSpPr>
      <xdr:spPr>
        <a:xfrm>
          <a:off x="9154160" y="9449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xdr:cNvSpPr txBox="1"/>
      </xdr:nvSpPr>
      <xdr:spPr>
        <a:xfrm>
          <a:off x="9258300" y="1034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xdr:cNvSpPr/>
      </xdr:nvSpPr>
      <xdr:spPr>
        <a:xfrm>
          <a:off x="9192260" y="10487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xdr:cNvSpPr/>
      </xdr:nvSpPr>
      <xdr:spPr>
        <a:xfrm>
          <a:off x="8445500" y="10477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xdr:cNvSpPr/>
      </xdr:nvSpPr>
      <xdr:spPr>
        <a:xfrm>
          <a:off x="7670800" y="104932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xdr:cNvSpPr/>
      </xdr:nvSpPr>
      <xdr:spPr>
        <a:xfrm>
          <a:off x="6873240" y="10499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xdr:cNvSpPr/>
      </xdr:nvSpPr>
      <xdr:spPr>
        <a:xfrm>
          <a:off x="6098540" y="10510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39698</xdr:rowOff>
    </xdr:from>
    <xdr:to>
      <xdr:col>55</xdr:col>
      <xdr:colOff>50800</xdr:colOff>
      <xdr:row>64</xdr:row>
      <xdr:rowOff>141298</xdr:rowOff>
    </xdr:to>
    <xdr:sp macro="" textlink="">
      <xdr:nvSpPr>
        <xdr:cNvPr id="246" name="楕円 245"/>
        <xdr:cNvSpPr/>
      </xdr:nvSpPr>
      <xdr:spPr>
        <a:xfrm>
          <a:off x="9192260" y="107686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126075</xdr:rowOff>
    </xdr:from>
    <xdr:ext cx="534377" cy="259045"/>
    <xdr:sp macro="" textlink="">
      <xdr:nvSpPr>
        <xdr:cNvPr id="247" name="【橋りょう・トンネル】&#10;一人当たり有形固定資産（償却資産）額該当値テキスト"/>
        <xdr:cNvSpPr txBox="1"/>
      </xdr:nvSpPr>
      <xdr:spPr>
        <a:xfrm>
          <a:off x="9258300" y="10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36712</xdr:rowOff>
    </xdr:from>
    <xdr:to>
      <xdr:col>50</xdr:col>
      <xdr:colOff>165100</xdr:colOff>
      <xdr:row>64</xdr:row>
      <xdr:rowOff>138312</xdr:rowOff>
    </xdr:to>
    <xdr:sp macro="" textlink="">
      <xdr:nvSpPr>
        <xdr:cNvPr id="248" name="楕円 247"/>
        <xdr:cNvSpPr/>
      </xdr:nvSpPr>
      <xdr:spPr>
        <a:xfrm>
          <a:off x="8445500" y="107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87512</xdr:rowOff>
    </xdr:from>
    <xdr:to>
      <xdr:col>55</xdr:col>
      <xdr:colOff>0</xdr:colOff>
      <xdr:row>64</xdr:row>
      <xdr:rowOff>90498</xdr:rowOff>
    </xdr:to>
    <xdr:cxnSp macro="">
      <xdr:nvCxnSpPr>
        <xdr:cNvPr id="249" name="直線コネクタ 248"/>
        <xdr:cNvCxnSpPr/>
      </xdr:nvCxnSpPr>
      <xdr:spPr>
        <a:xfrm>
          <a:off x="8496300" y="10816472"/>
          <a:ext cx="7239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36976</xdr:rowOff>
    </xdr:from>
    <xdr:to>
      <xdr:col>46</xdr:col>
      <xdr:colOff>38100</xdr:colOff>
      <xdr:row>64</xdr:row>
      <xdr:rowOff>138576</xdr:rowOff>
    </xdr:to>
    <xdr:sp macro="" textlink="">
      <xdr:nvSpPr>
        <xdr:cNvPr id="250" name="楕円 249"/>
        <xdr:cNvSpPr/>
      </xdr:nvSpPr>
      <xdr:spPr>
        <a:xfrm>
          <a:off x="7670800" y="10765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87512</xdr:rowOff>
    </xdr:from>
    <xdr:to>
      <xdr:col>50</xdr:col>
      <xdr:colOff>114300</xdr:colOff>
      <xdr:row>64</xdr:row>
      <xdr:rowOff>87776</xdr:rowOff>
    </xdr:to>
    <xdr:cxnSp macro="">
      <xdr:nvCxnSpPr>
        <xdr:cNvPr id="251" name="直線コネクタ 250"/>
        <xdr:cNvCxnSpPr/>
      </xdr:nvCxnSpPr>
      <xdr:spPr>
        <a:xfrm flipV="1">
          <a:off x="7713980" y="10816472"/>
          <a:ext cx="78232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36960</xdr:rowOff>
    </xdr:from>
    <xdr:to>
      <xdr:col>41</xdr:col>
      <xdr:colOff>101600</xdr:colOff>
      <xdr:row>64</xdr:row>
      <xdr:rowOff>138560</xdr:rowOff>
    </xdr:to>
    <xdr:sp macro="" textlink="">
      <xdr:nvSpPr>
        <xdr:cNvPr id="252" name="楕円 251"/>
        <xdr:cNvSpPr/>
      </xdr:nvSpPr>
      <xdr:spPr>
        <a:xfrm>
          <a:off x="6873240" y="107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87760</xdr:rowOff>
    </xdr:from>
    <xdr:to>
      <xdr:col>45</xdr:col>
      <xdr:colOff>177800</xdr:colOff>
      <xdr:row>64</xdr:row>
      <xdr:rowOff>87776</xdr:rowOff>
    </xdr:to>
    <xdr:cxnSp macro="">
      <xdr:nvCxnSpPr>
        <xdr:cNvPr id="253" name="直線コネクタ 252"/>
        <xdr:cNvCxnSpPr/>
      </xdr:nvCxnSpPr>
      <xdr:spPr>
        <a:xfrm>
          <a:off x="6924040" y="10816720"/>
          <a:ext cx="78994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36581</xdr:rowOff>
    </xdr:from>
    <xdr:to>
      <xdr:col>36</xdr:col>
      <xdr:colOff>165100</xdr:colOff>
      <xdr:row>64</xdr:row>
      <xdr:rowOff>138181</xdr:rowOff>
    </xdr:to>
    <xdr:sp macro="" textlink="">
      <xdr:nvSpPr>
        <xdr:cNvPr id="254" name="楕円 253"/>
        <xdr:cNvSpPr/>
      </xdr:nvSpPr>
      <xdr:spPr>
        <a:xfrm>
          <a:off x="6098540" y="107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87381</xdr:rowOff>
    </xdr:from>
    <xdr:to>
      <xdr:col>41</xdr:col>
      <xdr:colOff>50800</xdr:colOff>
      <xdr:row>64</xdr:row>
      <xdr:rowOff>87760</xdr:rowOff>
    </xdr:to>
    <xdr:cxnSp macro="">
      <xdr:nvCxnSpPr>
        <xdr:cNvPr id="255" name="直線コネクタ 254"/>
        <xdr:cNvCxnSpPr/>
      </xdr:nvCxnSpPr>
      <xdr:spPr>
        <a:xfrm>
          <a:off x="6149340" y="10816341"/>
          <a:ext cx="7747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xdr:cNvSpPr txBox="1"/>
      </xdr:nvSpPr>
      <xdr:spPr>
        <a:xfrm>
          <a:off x="8214575" y="1025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xdr:cNvSpPr txBox="1"/>
      </xdr:nvSpPr>
      <xdr:spPr>
        <a:xfrm>
          <a:off x="7444955" y="1027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xdr:cNvSpPr txBox="1"/>
      </xdr:nvSpPr>
      <xdr:spPr>
        <a:xfrm>
          <a:off x="6670255" y="1027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xdr:cNvSpPr txBox="1"/>
      </xdr:nvSpPr>
      <xdr:spPr>
        <a:xfrm>
          <a:off x="5872695" y="1028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129439</xdr:rowOff>
    </xdr:from>
    <xdr:ext cx="534377" cy="259045"/>
    <xdr:sp macro="" textlink="">
      <xdr:nvSpPr>
        <xdr:cNvPr id="260" name="n_1mainValue【橋りょう・トンネル】&#10;一人当たり有形固定資産（償却資産）額"/>
        <xdr:cNvSpPr txBox="1"/>
      </xdr:nvSpPr>
      <xdr:spPr>
        <a:xfrm>
          <a:off x="8239271" y="108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129703</xdr:rowOff>
    </xdr:from>
    <xdr:ext cx="534377" cy="259045"/>
    <xdr:sp macro="" textlink="">
      <xdr:nvSpPr>
        <xdr:cNvPr id="261" name="n_2mainValue【橋りょう・トンネル】&#10;一人当たり有形固定資産（償却資産）額"/>
        <xdr:cNvSpPr txBox="1"/>
      </xdr:nvSpPr>
      <xdr:spPr>
        <a:xfrm>
          <a:off x="7477271" y="1085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129687</xdr:rowOff>
    </xdr:from>
    <xdr:ext cx="534377" cy="259045"/>
    <xdr:sp macro="" textlink="">
      <xdr:nvSpPr>
        <xdr:cNvPr id="262" name="n_3mainValue【橋りょう・トンネル】&#10;一人当たり有形固定資産（償却資産）額"/>
        <xdr:cNvSpPr txBox="1"/>
      </xdr:nvSpPr>
      <xdr:spPr>
        <a:xfrm>
          <a:off x="6702571" y="108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129308</xdr:rowOff>
    </xdr:from>
    <xdr:ext cx="534377" cy="259045"/>
    <xdr:sp macro="" textlink="">
      <xdr:nvSpPr>
        <xdr:cNvPr id="263" name="n_4mainValue【橋りょう・トンネル】&#10;一人当たり有形固定資産（償却資産）額"/>
        <xdr:cNvSpPr txBox="1"/>
      </xdr:nvSpPr>
      <xdr:spPr>
        <a:xfrm>
          <a:off x="5905011" y="108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xdr:cNvCxnSpPr/>
      </xdr:nvCxnSpPr>
      <xdr:spPr>
        <a:xfrm flipV="1">
          <a:off x="4086225" y="1315402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xdr:cNvSpPr txBox="1"/>
      </xdr:nvSpPr>
      <xdr:spPr>
        <a:xfrm>
          <a:off x="4124960" y="138417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xdr:cNvSpPr/>
      </xdr:nvSpPr>
      <xdr:spPr>
        <a:xfrm>
          <a:off x="403606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xdr:cNvSpPr/>
      </xdr:nvSpPr>
      <xdr:spPr>
        <a:xfrm>
          <a:off x="3312160" y="13836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xdr:cNvSpPr/>
      </xdr:nvSpPr>
      <xdr:spPr>
        <a:xfrm>
          <a:off x="251460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93980</xdr:rowOff>
    </xdr:from>
    <xdr:to>
      <xdr:col>24</xdr:col>
      <xdr:colOff>114300</xdr:colOff>
      <xdr:row>79</xdr:row>
      <xdr:rowOff>24130</xdr:rowOff>
    </xdr:to>
    <xdr:sp macro="" textlink="">
      <xdr:nvSpPr>
        <xdr:cNvPr id="304" name="楕円 303"/>
        <xdr:cNvSpPr/>
      </xdr:nvSpPr>
      <xdr:spPr>
        <a:xfrm>
          <a:off x="4036060" y="13169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8907</xdr:rowOff>
    </xdr:from>
    <xdr:ext cx="405111" cy="259045"/>
    <xdr:sp macro="" textlink="">
      <xdr:nvSpPr>
        <xdr:cNvPr id="305" name="【公営住宅】&#10;有形固定資産減価償却率該当値テキスト"/>
        <xdr:cNvSpPr txBox="1"/>
      </xdr:nvSpPr>
      <xdr:spPr>
        <a:xfrm>
          <a:off x="4124960" y="1308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48261</xdr:rowOff>
    </xdr:from>
    <xdr:to>
      <xdr:col>20</xdr:col>
      <xdr:colOff>38100</xdr:colOff>
      <xdr:row>78</xdr:row>
      <xdr:rowOff>149861</xdr:rowOff>
    </xdr:to>
    <xdr:sp macro="" textlink="">
      <xdr:nvSpPr>
        <xdr:cNvPr id="306" name="楕円 305"/>
        <xdr:cNvSpPr/>
      </xdr:nvSpPr>
      <xdr:spPr>
        <a:xfrm>
          <a:off x="3312160" y="131241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99061</xdr:rowOff>
    </xdr:from>
    <xdr:to>
      <xdr:col>24</xdr:col>
      <xdr:colOff>63500</xdr:colOff>
      <xdr:row>78</xdr:row>
      <xdr:rowOff>144780</xdr:rowOff>
    </xdr:to>
    <xdr:cxnSp macro="">
      <xdr:nvCxnSpPr>
        <xdr:cNvPr id="307" name="直線コネクタ 306"/>
        <xdr:cNvCxnSpPr/>
      </xdr:nvCxnSpPr>
      <xdr:spPr>
        <a:xfrm>
          <a:off x="3355340" y="13174981"/>
          <a:ext cx="7315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38736</xdr:rowOff>
    </xdr:from>
    <xdr:to>
      <xdr:col>15</xdr:col>
      <xdr:colOff>101600</xdr:colOff>
      <xdr:row>78</xdr:row>
      <xdr:rowOff>140336</xdr:rowOff>
    </xdr:to>
    <xdr:sp macro="" textlink="">
      <xdr:nvSpPr>
        <xdr:cNvPr id="308" name="楕円 307"/>
        <xdr:cNvSpPr/>
      </xdr:nvSpPr>
      <xdr:spPr>
        <a:xfrm>
          <a:off x="2514600" y="131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89536</xdr:rowOff>
    </xdr:from>
    <xdr:to>
      <xdr:col>19</xdr:col>
      <xdr:colOff>177800</xdr:colOff>
      <xdr:row>78</xdr:row>
      <xdr:rowOff>99061</xdr:rowOff>
    </xdr:to>
    <xdr:cxnSp macro="">
      <xdr:nvCxnSpPr>
        <xdr:cNvPr id="309" name="直線コネクタ 308"/>
        <xdr:cNvCxnSpPr/>
      </xdr:nvCxnSpPr>
      <xdr:spPr>
        <a:xfrm>
          <a:off x="2565400" y="13165456"/>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153036</xdr:rowOff>
    </xdr:from>
    <xdr:to>
      <xdr:col>10</xdr:col>
      <xdr:colOff>165100</xdr:colOff>
      <xdr:row>78</xdr:row>
      <xdr:rowOff>83186</xdr:rowOff>
    </xdr:to>
    <xdr:sp macro="" textlink="">
      <xdr:nvSpPr>
        <xdr:cNvPr id="310" name="楕円 309"/>
        <xdr:cNvSpPr/>
      </xdr:nvSpPr>
      <xdr:spPr>
        <a:xfrm>
          <a:off x="1739900" y="13061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32386</xdr:rowOff>
    </xdr:from>
    <xdr:to>
      <xdr:col>15</xdr:col>
      <xdr:colOff>50800</xdr:colOff>
      <xdr:row>78</xdr:row>
      <xdr:rowOff>89536</xdr:rowOff>
    </xdr:to>
    <xdr:cxnSp macro="">
      <xdr:nvCxnSpPr>
        <xdr:cNvPr id="311" name="直線コネクタ 310"/>
        <xdr:cNvCxnSpPr/>
      </xdr:nvCxnSpPr>
      <xdr:spPr>
        <a:xfrm>
          <a:off x="1790700" y="13108306"/>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97789</xdr:rowOff>
    </xdr:from>
    <xdr:to>
      <xdr:col>6</xdr:col>
      <xdr:colOff>38100</xdr:colOff>
      <xdr:row>78</xdr:row>
      <xdr:rowOff>27939</xdr:rowOff>
    </xdr:to>
    <xdr:sp macro="" textlink="">
      <xdr:nvSpPr>
        <xdr:cNvPr id="312" name="楕円 311"/>
        <xdr:cNvSpPr/>
      </xdr:nvSpPr>
      <xdr:spPr>
        <a:xfrm>
          <a:off x="965200" y="130060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148589</xdr:rowOff>
    </xdr:from>
    <xdr:to>
      <xdr:col>10</xdr:col>
      <xdr:colOff>114300</xdr:colOff>
      <xdr:row>78</xdr:row>
      <xdr:rowOff>32386</xdr:rowOff>
    </xdr:to>
    <xdr:cxnSp macro="">
      <xdr:nvCxnSpPr>
        <xdr:cNvPr id="313" name="直線コネクタ 312"/>
        <xdr:cNvCxnSpPr/>
      </xdr:nvCxnSpPr>
      <xdr:spPr>
        <a:xfrm>
          <a:off x="1008380" y="13056869"/>
          <a:ext cx="782320" cy="5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xdr:cNvSpPr txBox="1"/>
      </xdr:nvSpPr>
      <xdr:spPr>
        <a:xfrm>
          <a:off x="317056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xdr:cNvSpPr txBox="1"/>
      </xdr:nvSpPr>
      <xdr:spPr>
        <a:xfrm>
          <a:off x="238570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xdr:cNvSpPr txBox="1"/>
      </xdr:nvSpPr>
      <xdr:spPr>
        <a:xfrm>
          <a:off x="161100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xdr:cNvSpPr txBox="1"/>
      </xdr:nvSpPr>
      <xdr:spPr>
        <a:xfrm>
          <a:off x="8363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166388</xdr:rowOff>
    </xdr:from>
    <xdr:ext cx="405111" cy="259045"/>
    <xdr:sp macro="" textlink="">
      <xdr:nvSpPr>
        <xdr:cNvPr id="318" name="n_1mainValue【公営住宅】&#10;有形固定資産減価償却率"/>
        <xdr:cNvSpPr txBox="1"/>
      </xdr:nvSpPr>
      <xdr:spPr>
        <a:xfrm>
          <a:off x="3170564" y="129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156863</xdr:rowOff>
    </xdr:from>
    <xdr:ext cx="405111" cy="259045"/>
    <xdr:sp macro="" textlink="">
      <xdr:nvSpPr>
        <xdr:cNvPr id="319" name="n_2mainValue【公営住宅】&#10;有形固定資産減価償却率"/>
        <xdr:cNvSpPr txBox="1"/>
      </xdr:nvSpPr>
      <xdr:spPr>
        <a:xfrm>
          <a:off x="2385704" y="1289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99713</xdr:rowOff>
    </xdr:from>
    <xdr:ext cx="405111" cy="259045"/>
    <xdr:sp macro="" textlink="">
      <xdr:nvSpPr>
        <xdr:cNvPr id="320" name="n_3mainValue【公営住宅】&#10;有形固定資産減価償却率"/>
        <xdr:cNvSpPr txBox="1"/>
      </xdr:nvSpPr>
      <xdr:spPr>
        <a:xfrm>
          <a:off x="1611004" y="1284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44466</xdr:rowOff>
    </xdr:from>
    <xdr:ext cx="405111" cy="259045"/>
    <xdr:sp macro="" textlink="">
      <xdr:nvSpPr>
        <xdr:cNvPr id="321" name="n_4mainValue【公営住宅】&#10;有形固定資産減価償却率"/>
        <xdr:cNvSpPr txBox="1"/>
      </xdr:nvSpPr>
      <xdr:spPr>
        <a:xfrm>
          <a:off x="836304" y="1278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xdr:cNvCxnSpPr/>
      </xdr:nvCxnSpPr>
      <xdr:spPr>
        <a:xfrm flipV="1">
          <a:off x="9219565" y="13158788"/>
          <a:ext cx="0" cy="136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xdr:cNvSpPr txBox="1"/>
      </xdr:nvSpPr>
      <xdr:spPr>
        <a:xfrm>
          <a:off x="9258300" y="1452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xdr:cNvCxnSpPr/>
      </xdr:nvCxnSpPr>
      <xdr:spPr>
        <a:xfrm>
          <a:off x="9154160" y="1452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xdr:cNvSpPr txBox="1"/>
      </xdr:nvSpPr>
      <xdr:spPr>
        <a:xfrm>
          <a:off x="9258300" y="129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xdr:cNvCxnSpPr/>
      </xdr:nvCxnSpPr>
      <xdr:spPr>
        <a:xfrm>
          <a:off x="9154160" y="13158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xdr:cNvSpPr txBox="1"/>
      </xdr:nvSpPr>
      <xdr:spPr>
        <a:xfrm>
          <a:off x="9258300" y="1406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xdr:cNvSpPr/>
      </xdr:nvSpPr>
      <xdr:spPr>
        <a:xfrm>
          <a:off x="9192260" y="14213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xdr:cNvSpPr/>
      </xdr:nvSpPr>
      <xdr:spPr>
        <a:xfrm>
          <a:off x="8445500" y="14223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xdr:cNvSpPr/>
      </xdr:nvSpPr>
      <xdr:spPr>
        <a:xfrm>
          <a:off x="7670800" y="14223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xdr:cNvSpPr/>
      </xdr:nvSpPr>
      <xdr:spPr>
        <a:xfrm>
          <a:off x="6873240" y="14214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xdr:cNvSpPr/>
      </xdr:nvSpPr>
      <xdr:spPr>
        <a:xfrm>
          <a:off x="6098540" y="14207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157798</xdr:rowOff>
    </xdr:from>
    <xdr:to>
      <xdr:col>55</xdr:col>
      <xdr:colOff>50800</xdr:colOff>
      <xdr:row>86</xdr:row>
      <xdr:rowOff>87948</xdr:rowOff>
    </xdr:to>
    <xdr:sp macro="" textlink="">
      <xdr:nvSpPr>
        <xdr:cNvPr id="361" name="楕円 360"/>
        <xdr:cNvSpPr/>
      </xdr:nvSpPr>
      <xdr:spPr>
        <a:xfrm>
          <a:off x="9192260" y="14407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72725</xdr:rowOff>
    </xdr:from>
    <xdr:ext cx="469744" cy="259045"/>
    <xdr:sp macro="" textlink="">
      <xdr:nvSpPr>
        <xdr:cNvPr id="362" name="【公営住宅】&#10;一人当たり面積該当値テキスト"/>
        <xdr:cNvSpPr txBox="1"/>
      </xdr:nvSpPr>
      <xdr:spPr>
        <a:xfrm>
          <a:off x="9258300" y="1432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157226</xdr:rowOff>
    </xdr:from>
    <xdr:to>
      <xdr:col>50</xdr:col>
      <xdr:colOff>165100</xdr:colOff>
      <xdr:row>86</xdr:row>
      <xdr:rowOff>87376</xdr:rowOff>
    </xdr:to>
    <xdr:sp macro="" textlink="">
      <xdr:nvSpPr>
        <xdr:cNvPr id="363" name="楕円 362"/>
        <xdr:cNvSpPr/>
      </xdr:nvSpPr>
      <xdr:spPr>
        <a:xfrm>
          <a:off x="8445500" y="14406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36576</xdr:rowOff>
    </xdr:from>
    <xdr:to>
      <xdr:col>55</xdr:col>
      <xdr:colOff>0</xdr:colOff>
      <xdr:row>86</xdr:row>
      <xdr:rowOff>37148</xdr:rowOff>
    </xdr:to>
    <xdr:cxnSp macro="">
      <xdr:nvCxnSpPr>
        <xdr:cNvPr id="364" name="直線コネクタ 363"/>
        <xdr:cNvCxnSpPr/>
      </xdr:nvCxnSpPr>
      <xdr:spPr>
        <a:xfrm>
          <a:off x="8496300" y="14453616"/>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157607</xdr:rowOff>
    </xdr:from>
    <xdr:to>
      <xdr:col>46</xdr:col>
      <xdr:colOff>38100</xdr:colOff>
      <xdr:row>86</xdr:row>
      <xdr:rowOff>87757</xdr:rowOff>
    </xdr:to>
    <xdr:sp macro="" textlink="">
      <xdr:nvSpPr>
        <xdr:cNvPr id="365" name="楕円 364"/>
        <xdr:cNvSpPr/>
      </xdr:nvSpPr>
      <xdr:spPr>
        <a:xfrm>
          <a:off x="7670800" y="14407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36576</xdr:rowOff>
    </xdr:from>
    <xdr:to>
      <xdr:col>50</xdr:col>
      <xdr:colOff>114300</xdr:colOff>
      <xdr:row>86</xdr:row>
      <xdr:rowOff>36957</xdr:rowOff>
    </xdr:to>
    <xdr:cxnSp macro="">
      <xdr:nvCxnSpPr>
        <xdr:cNvPr id="366" name="直線コネクタ 365"/>
        <xdr:cNvCxnSpPr/>
      </xdr:nvCxnSpPr>
      <xdr:spPr>
        <a:xfrm flipV="1">
          <a:off x="7713980" y="14453616"/>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157607</xdr:rowOff>
    </xdr:from>
    <xdr:to>
      <xdr:col>41</xdr:col>
      <xdr:colOff>101600</xdr:colOff>
      <xdr:row>86</xdr:row>
      <xdr:rowOff>87757</xdr:rowOff>
    </xdr:to>
    <xdr:sp macro="" textlink="">
      <xdr:nvSpPr>
        <xdr:cNvPr id="367" name="楕円 366"/>
        <xdr:cNvSpPr/>
      </xdr:nvSpPr>
      <xdr:spPr>
        <a:xfrm>
          <a:off x="6873240" y="14407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36957</xdr:rowOff>
    </xdr:from>
    <xdr:to>
      <xdr:col>45</xdr:col>
      <xdr:colOff>177800</xdr:colOff>
      <xdr:row>86</xdr:row>
      <xdr:rowOff>36957</xdr:rowOff>
    </xdr:to>
    <xdr:cxnSp macro="">
      <xdr:nvCxnSpPr>
        <xdr:cNvPr id="368" name="直線コネクタ 367"/>
        <xdr:cNvCxnSpPr/>
      </xdr:nvCxnSpPr>
      <xdr:spPr>
        <a:xfrm>
          <a:off x="6924040" y="1445399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156845</xdr:rowOff>
    </xdr:from>
    <xdr:to>
      <xdr:col>36</xdr:col>
      <xdr:colOff>165100</xdr:colOff>
      <xdr:row>86</xdr:row>
      <xdr:rowOff>86995</xdr:rowOff>
    </xdr:to>
    <xdr:sp macro="" textlink="">
      <xdr:nvSpPr>
        <xdr:cNvPr id="369" name="楕円 368"/>
        <xdr:cNvSpPr/>
      </xdr:nvSpPr>
      <xdr:spPr>
        <a:xfrm>
          <a:off x="6098540" y="14406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36195</xdr:rowOff>
    </xdr:from>
    <xdr:to>
      <xdr:col>41</xdr:col>
      <xdr:colOff>50800</xdr:colOff>
      <xdr:row>86</xdr:row>
      <xdr:rowOff>36957</xdr:rowOff>
    </xdr:to>
    <xdr:cxnSp macro="">
      <xdr:nvCxnSpPr>
        <xdr:cNvPr id="370" name="直線コネクタ 369"/>
        <xdr:cNvCxnSpPr/>
      </xdr:nvCxnSpPr>
      <xdr:spPr>
        <a:xfrm>
          <a:off x="6149340" y="14453235"/>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xdr:cNvSpPr txBox="1"/>
      </xdr:nvSpPr>
      <xdr:spPr>
        <a:xfrm>
          <a:off x="8271587" y="1400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xdr:cNvSpPr txBox="1"/>
      </xdr:nvSpPr>
      <xdr:spPr>
        <a:xfrm>
          <a:off x="7509587" y="1400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xdr:cNvSpPr txBox="1"/>
      </xdr:nvSpPr>
      <xdr:spPr>
        <a:xfrm>
          <a:off x="6712027" y="1399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xdr:cNvSpPr txBox="1"/>
      </xdr:nvSpPr>
      <xdr:spPr>
        <a:xfrm>
          <a:off x="5937327" y="1398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78503</xdr:rowOff>
    </xdr:from>
    <xdr:ext cx="469744" cy="259045"/>
    <xdr:sp macro="" textlink="">
      <xdr:nvSpPr>
        <xdr:cNvPr id="375" name="n_1mainValue【公営住宅】&#10;一人当たり面積"/>
        <xdr:cNvSpPr txBox="1"/>
      </xdr:nvSpPr>
      <xdr:spPr>
        <a:xfrm>
          <a:off x="8271587" y="1449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78884</xdr:rowOff>
    </xdr:from>
    <xdr:ext cx="469744" cy="259045"/>
    <xdr:sp macro="" textlink="">
      <xdr:nvSpPr>
        <xdr:cNvPr id="376" name="n_2mainValue【公営住宅】&#10;一人当たり面積"/>
        <xdr:cNvSpPr txBox="1"/>
      </xdr:nvSpPr>
      <xdr:spPr>
        <a:xfrm>
          <a:off x="7509587" y="144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78884</xdr:rowOff>
    </xdr:from>
    <xdr:ext cx="469744" cy="259045"/>
    <xdr:sp macro="" textlink="">
      <xdr:nvSpPr>
        <xdr:cNvPr id="377" name="n_3mainValue【公営住宅】&#10;一人当たり面積"/>
        <xdr:cNvSpPr txBox="1"/>
      </xdr:nvSpPr>
      <xdr:spPr>
        <a:xfrm>
          <a:off x="6712027" y="1449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78122</xdr:rowOff>
    </xdr:from>
    <xdr:ext cx="469744" cy="259045"/>
    <xdr:sp macro="" textlink="">
      <xdr:nvSpPr>
        <xdr:cNvPr id="378" name="n_4mainValue【公営住宅】&#10;一人当たり面積"/>
        <xdr:cNvSpPr txBox="1"/>
      </xdr:nvSpPr>
      <xdr:spPr>
        <a:xfrm>
          <a:off x="5937327" y="1449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xdr:cNvCxnSpPr/>
      </xdr:nvCxnSpPr>
      <xdr:spPr>
        <a:xfrm flipV="1">
          <a:off x="14375764" y="570302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xdr:cNvSpPr txBox="1"/>
      </xdr:nvSpPr>
      <xdr:spPr>
        <a:xfrm>
          <a:off x="14414500" y="548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xdr:cNvCxnSpPr/>
      </xdr:nvCxnSpPr>
      <xdr:spPr>
        <a:xfrm>
          <a:off x="14287500" y="5703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xdr:cNvSpPr txBox="1"/>
      </xdr:nvSpPr>
      <xdr:spPr>
        <a:xfrm>
          <a:off x="14414500" y="6254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xdr:cNvSpPr/>
      </xdr:nvSpPr>
      <xdr:spPr>
        <a:xfrm>
          <a:off x="14325600" y="63989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xdr:cNvSpPr/>
      </xdr:nvSpPr>
      <xdr:spPr>
        <a:xfrm>
          <a:off x="12804140" y="643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xdr:cNvSpPr/>
      </xdr:nvSpPr>
      <xdr:spPr>
        <a:xfrm>
          <a:off x="12029440" y="64104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xdr:cNvSpPr/>
      </xdr:nvSpPr>
      <xdr:spPr>
        <a:xfrm>
          <a:off x="1123188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36" name="楕円 435"/>
        <xdr:cNvSpPr/>
      </xdr:nvSpPr>
      <xdr:spPr>
        <a:xfrm>
          <a:off x="14325600" y="641041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18523</xdr:rowOff>
    </xdr:from>
    <xdr:ext cx="405111" cy="259045"/>
    <xdr:sp macro="" textlink="">
      <xdr:nvSpPr>
        <xdr:cNvPr id="437" name="【認定こども園・幼稚園・保育所】&#10;有形固定資産減価償却率該当値テキスト"/>
        <xdr:cNvSpPr txBox="1"/>
      </xdr:nvSpPr>
      <xdr:spPr>
        <a:xfrm>
          <a:off x="14414500" y="638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5806</xdr:rowOff>
    </xdr:from>
    <xdr:to>
      <xdr:col>81</xdr:col>
      <xdr:colOff>101600</xdr:colOff>
      <xdr:row>38</xdr:row>
      <xdr:rowOff>107406</xdr:rowOff>
    </xdr:to>
    <xdr:sp macro="" textlink="">
      <xdr:nvSpPr>
        <xdr:cNvPr id="438" name="楕円 437"/>
        <xdr:cNvSpPr/>
      </xdr:nvSpPr>
      <xdr:spPr>
        <a:xfrm>
          <a:off x="13578840" y="63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56606</xdr:rowOff>
    </xdr:from>
    <xdr:to>
      <xdr:col>85</xdr:col>
      <xdr:colOff>127000</xdr:colOff>
      <xdr:row>38</xdr:row>
      <xdr:rowOff>90896</xdr:rowOff>
    </xdr:to>
    <xdr:cxnSp macro="">
      <xdr:nvCxnSpPr>
        <xdr:cNvPr id="439" name="直線コネクタ 438"/>
        <xdr:cNvCxnSpPr/>
      </xdr:nvCxnSpPr>
      <xdr:spPr>
        <a:xfrm>
          <a:off x="13629640" y="6426926"/>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134801</xdr:rowOff>
    </xdr:from>
    <xdr:to>
      <xdr:col>76</xdr:col>
      <xdr:colOff>165100</xdr:colOff>
      <xdr:row>38</xdr:row>
      <xdr:rowOff>64951</xdr:rowOff>
    </xdr:to>
    <xdr:sp macro="" textlink="">
      <xdr:nvSpPr>
        <xdr:cNvPr id="440" name="楕円 439"/>
        <xdr:cNvSpPr/>
      </xdr:nvSpPr>
      <xdr:spPr>
        <a:xfrm>
          <a:off x="12804140" y="6337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xdr:rowOff>
    </xdr:from>
    <xdr:to>
      <xdr:col>81</xdr:col>
      <xdr:colOff>50800</xdr:colOff>
      <xdr:row>38</xdr:row>
      <xdr:rowOff>56606</xdr:rowOff>
    </xdr:to>
    <xdr:cxnSp macro="">
      <xdr:nvCxnSpPr>
        <xdr:cNvPr id="441" name="直線コネクタ 440"/>
        <xdr:cNvCxnSpPr/>
      </xdr:nvCxnSpPr>
      <xdr:spPr>
        <a:xfrm>
          <a:off x="12854940" y="6384471"/>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97246</xdr:rowOff>
    </xdr:from>
    <xdr:to>
      <xdr:col>72</xdr:col>
      <xdr:colOff>38100</xdr:colOff>
      <xdr:row>38</xdr:row>
      <xdr:rowOff>27395</xdr:rowOff>
    </xdr:to>
    <xdr:sp macro="" textlink="">
      <xdr:nvSpPr>
        <xdr:cNvPr id="442" name="楕円 441"/>
        <xdr:cNvSpPr/>
      </xdr:nvSpPr>
      <xdr:spPr>
        <a:xfrm>
          <a:off x="12029440" y="629992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148046</xdr:rowOff>
    </xdr:from>
    <xdr:to>
      <xdr:col>76</xdr:col>
      <xdr:colOff>114300</xdr:colOff>
      <xdr:row>38</xdr:row>
      <xdr:rowOff>14151</xdr:rowOff>
    </xdr:to>
    <xdr:cxnSp macro="">
      <xdr:nvCxnSpPr>
        <xdr:cNvPr id="443" name="直線コネクタ 442"/>
        <xdr:cNvCxnSpPr/>
      </xdr:nvCxnSpPr>
      <xdr:spPr>
        <a:xfrm>
          <a:off x="12072620" y="6350726"/>
          <a:ext cx="78232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444" name="楕円 443"/>
        <xdr:cNvSpPr/>
      </xdr:nvSpPr>
      <xdr:spPr>
        <a:xfrm>
          <a:off x="1123188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110490</xdr:rowOff>
    </xdr:from>
    <xdr:to>
      <xdr:col>71</xdr:col>
      <xdr:colOff>177800</xdr:colOff>
      <xdr:row>37</xdr:row>
      <xdr:rowOff>148046</xdr:rowOff>
    </xdr:to>
    <xdr:cxnSp macro="">
      <xdr:nvCxnSpPr>
        <xdr:cNvPr id="445" name="直線コネクタ 444"/>
        <xdr:cNvCxnSpPr/>
      </xdr:nvCxnSpPr>
      <xdr:spPr>
        <a:xfrm>
          <a:off x="11282680" y="6313170"/>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xdr:cNvSpPr txBox="1"/>
      </xdr:nvSpPr>
      <xdr:spPr>
        <a:xfrm>
          <a:off x="13437244" y="650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xdr:cNvSpPr txBox="1"/>
      </xdr:nvSpPr>
      <xdr:spPr>
        <a:xfrm>
          <a:off x="12675244" y="6527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xdr:cNvSpPr txBox="1"/>
      </xdr:nvSpPr>
      <xdr:spPr>
        <a:xfrm>
          <a:off x="1190054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449" name="n_4aveValue【認定こども園・幼稚園・保育所】&#10;有形固定資産減価償却率"/>
        <xdr:cNvSpPr txBox="1"/>
      </xdr:nvSpPr>
      <xdr:spPr>
        <a:xfrm>
          <a:off x="11102984" y="64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123933</xdr:rowOff>
    </xdr:from>
    <xdr:ext cx="405111" cy="259045"/>
    <xdr:sp macro="" textlink="">
      <xdr:nvSpPr>
        <xdr:cNvPr id="450" name="n_1mainValue【認定こども園・幼稚園・保育所】&#10;有形固定資産減価償却率"/>
        <xdr:cNvSpPr txBox="1"/>
      </xdr:nvSpPr>
      <xdr:spPr>
        <a:xfrm>
          <a:off x="134372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81478</xdr:rowOff>
    </xdr:from>
    <xdr:ext cx="405111" cy="259045"/>
    <xdr:sp macro="" textlink="">
      <xdr:nvSpPr>
        <xdr:cNvPr id="451" name="n_2mainValue【認定こども園・幼稚園・保育所】&#10;有形固定資産減価償却率"/>
        <xdr:cNvSpPr txBox="1"/>
      </xdr:nvSpPr>
      <xdr:spPr>
        <a:xfrm>
          <a:off x="12675244" y="611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43923</xdr:rowOff>
    </xdr:from>
    <xdr:ext cx="405111" cy="259045"/>
    <xdr:sp macro="" textlink="">
      <xdr:nvSpPr>
        <xdr:cNvPr id="452" name="n_3mainValue【認定こども園・幼稚園・保育所】&#10;有形固定資産減価償却率"/>
        <xdr:cNvSpPr txBox="1"/>
      </xdr:nvSpPr>
      <xdr:spPr>
        <a:xfrm>
          <a:off x="119005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53" name="n_4mainValue【認定こども園・幼稚園・保育所】&#10;有形固定資産減価償却率"/>
        <xdr:cNvSpPr txBox="1"/>
      </xdr:nvSpPr>
      <xdr:spPr>
        <a:xfrm>
          <a:off x="1110298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xdr:cNvCxnSpPr/>
      </xdr:nvCxnSpPr>
      <xdr:spPr>
        <a:xfrm flipV="1">
          <a:off x="19509104" y="5782818"/>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xdr:cNvSpPr txBox="1"/>
      </xdr:nvSpPr>
      <xdr:spPr>
        <a:xfrm>
          <a:off x="19547840"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xdr:cNvCxnSpPr/>
      </xdr:nvCxnSpPr>
      <xdr:spPr>
        <a:xfrm>
          <a:off x="19443700" y="6956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xdr:cNvSpPr txBox="1"/>
      </xdr:nvSpPr>
      <xdr:spPr>
        <a:xfrm>
          <a:off x="1954784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xdr:cNvCxnSpPr/>
      </xdr:nvCxnSpPr>
      <xdr:spPr>
        <a:xfrm>
          <a:off x="19443700" y="5782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xdr:cNvSpPr txBox="1"/>
      </xdr:nvSpPr>
      <xdr:spPr>
        <a:xfrm>
          <a:off x="19547840" y="6310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xdr:cNvSpPr/>
      </xdr:nvSpPr>
      <xdr:spPr>
        <a:xfrm>
          <a:off x="19458940" y="6455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xdr:cNvSpPr/>
      </xdr:nvSpPr>
      <xdr:spPr>
        <a:xfrm>
          <a:off x="18735040" y="6455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xdr:cNvSpPr/>
      </xdr:nvSpPr>
      <xdr:spPr>
        <a:xfrm>
          <a:off x="1793748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xdr:cNvSpPr/>
      </xdr:nvSpPr>
      <xdr:spPr>
        <a:xfrm>
          <a:off x="17162780" y="6489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xdr:rowOff>
    </xdr:from>
    <xdr:to>
      <xdr:col>116</xdr:col>
      <xdr:colOff>114300</xdr:colOff>
      <xdr:row>40</xdr:row>
      <xdr:rowOff>108712</xdr:rowOff>
    </xdr:to>
    <xdr:sp macro="" textlink="">
      <xdr:nvSpPr>
        <xdr:cNvPr id="491" name="楕円 490"/>
        <xdr:cNvSpPr/>
      </xdr:nvSpPr>
      <xdr:spPr>
        <a:xfrm>
          <a:off x="19458940" y="67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156989</xdr:rowOff>
    </xdr:from>
    <xdr:ext cx="469744" cy="259045"/>
    <xdr:sp macro="" textlink="">
      <xdr:nvSpPr>
        <xdr:cNvPr id="492" name="【認定こども園・幼稚園・保育所】&#10;一人当たり面積該当値テキスト"/>
        <xdr:cNvSpPr txBox="1"/>
      </xdr:nvSpPr>
      <xdr:spPr>
        <a:xfrm>
          <a:off x="19547840"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xdr:rowOff>
    </xdr:from>
    <xdr:to>
      <xdr:col>112</xdr:col>
      <xdr:colOff>38100</xdr:colOff>
      <xdr:row>40</xdr:row>
      <xdr:rowOff>106426</xdr:rowOff>
    </xdr:to>
    <xdr:sp macro="" textlink="">
      <xdr:nvSpPr>
        <xdr:cNvPr id="493" name="楕円 492"/>
        <xdr:cNvSpPr/>
      </xdr:nvSpPr>
      <xdr:spPr>
        <a:xfrm>
          <a:off x="18735040" y="67104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55626</xdr:rowOff>
    </xdr:from>
    <xdr:to>
      <xdr:col>116</xdr:col>
      <xdr:colOff>63500</xdr:colOff>
      <xdr:row>40</xdr:row>
      <xdr:rowOff>57912</xdr:rowOff>
    </xdr:to>
    <xdr:cxnSp macro="">
      <xdr:nvCxnSpPr>
        <xdr:cNvPr id="494" name="直線コネクタ 493"/>
        <xdr:cNvCxnSpPr/>
      </xdr:nvCxnSpPr>
      <xdr:spPr>
        <a:xfrm>
          <a:off x="18778220" y="676122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xdr:rowOff>
    </xdr:from>
    <xdr:to>
      <xdr:col>107</xdr:col>
      <xdr:colOff>101600</xdr:colOff>
      <xdr:row>40</xdr:row>
      <xdr:rowOff>108712</xdr:rowOff>
    </xdr:to>
    <xdr:sp macro="" textlink="">
      <xdr:nvSpPr>
        <xdr:cNvPr id="495" name="楕円 494"/>
        <xdr:cNvSpPr/>
      </xdr:nvSpPr>
      <xdr:spPr>
        <a:xfrm>
          <a:off x="17937480" y="67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55626</xdr:rowOff>
    </xdr:from>
    <xdr:to>
      <xdr:col>111</xdr:col>
      <xdr:colOff>177800</xdr:colOff>
      <xdr:row>40</xdr:row>
      <xdr:rowOff>57912</xdr:rowOff>
    </xdr:to>
    <xdr:cxnSp macro="">
      <xdr:nvCxnSpPr>
        <xdr:cNvPr id="496" name="直線コネクタ 495"/>
        <xdr:cNvCxnSpPr/>
      </xdr:nvCxnSpPr>
      <xdr:spPr>
        <a:xfrm flipV="1">
          <a:off x="17988280" y="676122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xdr:rowOff>
    </xdr:from>
    <xdr:to>
      <xdr:col>102</xdr:col>
      <xdr:colOff>165100</xdr:colOff>
      <xdr:row>40</xdr:row>
      <xdr:rowOff>108712</xdr:rowOff>
    </xdr:to>
    <xdr:sp macro="" textlink="">
      <xdr:nvSpPr>
        <xdr:cNvPr id="497" name="楕円 496"/>
        <xdr:cNvSpPr/>
      </xdr:nvSpPr>
      <xdr:spPr>
        <a:xfrm>
          <a:off x="17162780" y="67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57912</xdr:rowOff>
    </xdr:from>
    <xdr:to>
      <xdr:col>107</xdr:col>
      <xdr:colOff>50800</xdr:colOff>
      <xdr:row>40</xdr:row>
      <xdr:rowOff>57912</xdr:rowOff>
    </xdr:to>
    <xdr:cxnSp macro="">
      <xdr:nvCxnSpPr>
        <xdr:cNvPr id="498" name="直線コネクタ 497"/>
        <xdr:cNvCxnSpPr/>
      </xdr:nvCxnSpPr>
      <xdr:spPr>
        <a:xfrm>
          <a:off x="17213580" y="676351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xdr:rowOff>
    </xdr:from>
    <xdr:to>
      <xdr:col>98</xdr:col>
      <xdr:colOff>38100</xdr:colOff>
      <xdr:row>40</xdr:row>
      <xdr:rowOff>106426</xdr:rowOff>
    </xdr:to>
    <xdr:sp macro="" textlink="">
      <xdr:nvSpPr>
        <xdr:cNvPr id="499" name="楕円 498"/>
        <xdr:cNvSpPr/>
      </xdr:nvSpPr>
      <xdr:spPr>
        <a:xfrm>
          <a:off x="16388080" y="67104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55626</xdr:rowOff>
    </xdr:from>
    <xdr:to>
      <xdr:col>102</xdr:col>
      <xdr:colOff>114300</xdr:colOff>
      <xdr:row>40</xdr:row>
      <xdr:rowOff>57912</xdr:rowOff>
    </xdr:to>
    <xdr:cxnSp macro="">
      <xdr:nvCxnSpPr>
        <xdr:cNvPr id="500" name="直線コネクタ 499"/>
        <xdr:cNvCxnSpPr/>
      </xdr:nvCxnSpPr>
      <xdr:spPr>
        <a:xfrm>
          <a:off x="16431260" y="676122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xdr:cNvSpPr txBox="1"/>
      </xdr:nvSpPr>
      <xdr:spPr>
        <a:xfrm>
          <a:off x="18561127" y="62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xdr:cNvSpPr txBox="1"/>
      </xdr:nvSpPr>
      <xdr:spPr>
        <a:xfrm>
          <a:off x="17776267"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xdr:cNvSpPr txBox="1"/>
      </xdr:nvSpPr>
      <xdr:spPr>
        <a:xfrm>
          <a:off x="17001567"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4" name="n_4aveValue【認定こども園・幼稚園・保育所】&#10;一人当たり面積"/>
        <xdr:cNvSpPr txBox="1"/>
      </xdr:nvSpPr>
      <xdr:spPr>
        <a:xfrm>
          <a:off x="162268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97553</xdr:rowOff>
    </xdr:from>
    <xdr:ext cx="469744" cy="259045"/>
    <xdr:sp macro="" textlink="">
      <xdr:nvSpPr>
        <xdr:cNvPr id="505" name="n_1mainValue【認定こども園・幼稚園・保育所】&#10;一人当たり面積"/>
        <xdr:cNvSpPr txBox="1"/>
      </xdr:nvSpPr>
      <xdr:spPr>
        <a:xfrm>
          <a:off x="18561127" y="680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99839</xdr:rowOff>
    </xdr:from>
    <xdr:ext cx="469744" cy="259045"/>
    <xdr:sp macro="" textlink="">
      <xdr:nvSpPr>
        <xdr:cNvPr id="506" name="n_2mainValue【認定こども園・幼稚園・保育所】&#10;一人当たり面積"/>
        <xdr:cNvSpPr txBox="1"/>
      </xdr:nvSpPr>
      <xdr:spPr>
        <a:xfrm>
          <a:off x="1777626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99839</xdr:rowOff>
    </xdr:from>
    <xdr:ext cx="469744" cy="259045"/>
    <xdr:sp macro="" textlink="">
      <xdr:nvSpPr>
        <xdr:cNvPr id="507" name="n_3mainValue【認定こども園・幼稚園・保育所】&#10;一人当たり面積"/>
        <xdr:cNvSpPr txBox="1"/>
      </xdr:nvSpPr>
      <xdr:spPr>
        <a:xfrm>
          <a:off x="1700156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97553</xdr:rowOff>
    </xdr:from>
    <xdr:ext cx="469744" cy="259045"/>
    <xdr:sp macro="" textlink="">
      <xdr:nvSpPr>
        <xdr:cNvPr id="508" name="n_4mainValue【認定こども園・幼稚園・保育所】&#10;一人当たり面積"/>
        <xdr:cNvSpPr txBox="1"/>
      </xdr:nvSpPr>
      <xdr:spPr>
        <a:xfrm>
          <a:off x="16226867" y="680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xdr:cNvCxnSpPr/>
      </xdr:nvCxnSpPr>
      <xdr:spPr>
        <a:xfrm flipV="1">
          <a:off x="14375764" y="950595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xdr:cNvSpPr txBox="1"/>
      </xdr:nvSpPr>
      <xdr:spPr>
        <a:xfrm>
          <a:off x="144145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xdr:cNvCxnSpPr/>
      </xdr:nvCxnSpPr>
      <xdr:spPr>
        <a:xfrm>
          <a:off x="1428750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xdr:cNvSpPr txBox="1"/>
      </xdr:nvSpPr>
      <xdr:spPr>
        <a:xfrm>
          <a:off x="144145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xdr:cNvCxnSpPr/>
      </xdr:nvCxnSpPr>
      <xdr:spPr>
        <a:xfrm>
          <a:off x="1428750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xdr:cNvSpPr txBox="1"/>
      </xdr:nvSpPr>
      <xdr:spPr>
        <a:xfrm>
          <a:off x="144145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xdr:cNvSpPr/>
      </xdr:nvSpPr>
      <xdr:spPr>
        <a:xfrm>
          <a:off x="14325600" y="101219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xdr:cNvSpPr/>
      </xdr:nvSpPr>
      <xdr:spPr>
        <a:xfrm>
          <a:off x="1357884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xdr:cNvSpPr/>
      </xdr:nvSpPr>
      <xdr:spPr>
        <a:xfrm>
          <a:off x="1280414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xdr:cNvSpPr/>
      </xdr:nvSpPr>
      <xdr:spPr>
        <a:xfrm>
          <a:off x="12029440" y="10100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97790</xdr:rowOff>
    </xdr:from>
    <xdr:to>
      <xdr:col>85</xdr:col>
      <xdr:colOff>177800</xdr:colOff>
      <xdr:row>63</xdr:row>
      <xdr:rowOff>27940</xdr:rowOff>
    </xdr:to>
    <xdr:sp macro="" textlink="">
      <xdr:nvSpPr>
        <xdr:cNvPr id="549" name="楕円 548"/>
        <xdr:cNvSpPr/>
      </xdr:nvSpPr>
      <xdr:spPr>
        <a:xfrm>
          <a:off x="14325600" y="104914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76217</xdr:rowOff>
    </xdr:from>
    <xdr:ext cx="405111" cy="259045"/>
    <xdr:sp macro="" textlink="">
      <xdr:nvSpPr>
        <xdr:cNvPr id="550" name="【学校施設】&#10;有形固定資産減価償却率該当値テキスト"/>
        <xdr:cNvSpPr txBox="1"/>
      </xdr:nvSpPr>
      <xdr:spPr>
        <a:xfrm>
          <a:off x="14414500"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120650</xdr:rowOff>
    </xdr:from>
    <xdr:to>
      <xdr:col>81</xdr:col>
      <xdr:colOff>101600</xdr:colOff>
      <xdr:row>63</xdr:row>
      <xdr:rowOff>50800</xdr:rowOff>
    </xdr:to>
    <xdr:sp macro="" textlink="">
      <xdr:nvSpPr>
        <xdr:cNvPr id="551" name="楕円 550"/>
        <xdr:cNvSpPr/>
      </xdr:nvSpPr>
      <xdr:spPr>
        <a:xfrm>
          <a:off x="1357884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148590</xdr:rowOff>
    </xdr:from>
    <xdr:to>
      <xdr:col>85</xdr:col>
      <xdr:colOff>127000</xdr:colOff>
      <xdr:row>63</xdr:row>
      <xdr:rowOff>0</xdr:rowOff>
    </xdr:to>
    <xdr:cxnSp macro="">
      <xdr:nvCxnSpPr>
        <xdr:cNvPr id="552" name="直線コネクタ 551"/>
        <xdr:cNvCxnSpPr/>
      </xdr:nvCxnSpPr>
      <xdr:spPr>
        <a:xfrm flipV="1">
          <a:off x="13629640" y="10542270"/>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92075</xdr:rowOff>
    </xdr:from>
    <xdr:to>
      <xdr:col>76</xdr:col>
      <xdr:colOff>165100</xdr:colOff>
      <xdr:row>63</xdr:row>
      <xdr:rowOff>22225</xdr:rowOff>
    </xdr:to>
    <xdr:sp macro="" textlink="">
      <xdr:nvSpPr>
        <xdr:cNvPr id="553" name="楕円 552"/>
        <xdr:cNvSpPr/>
      </xdr:nvSpPr>
      <xdr:spPr>
        <a:xfrm>
          <a:off x="12804140" y="1048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142875</xdr:rowOff>
    </xdr:from>
    <xdr:to>
      <xdr:col>81</xdr:col>
      <xdr:colOff>50800</xdr:colOff>
      <xdr:row>63</xdr:row>
      <xdr:rowOff>0</xdr:rowOff>
    </xdr:to>
    <xdr:cxnSp macro="">
      <xdr:nvCxnSpPr>
        <xdr:cNvPr id="554" name="直線コネクタ 553"/>
        <xdr:cNvCxnSpPr/>
      </xdr:nvCxnSpPr>
      <xdr:spPr>
        <a:xfrm>
          <a:off x="12854940" y="1053655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555" name="楕円 554"/>
        <xdr:cNvSpPr/>
      </xdr:nvSpPr>
      <xdr:spPr>
        <a:xfrm>
          <a:off x="1202944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62</xdr:row>
      <xdr:rowOff>142875</xdr:rowOff>
    </xdr:to>
    <xdr:cxnSp macro="">
      <xdr:nvCxnSpPr>
        <xdr:cNvPr id="556" name="直線コネクタ 555"/>
        <xdr:cNvCxnSpPr/>
      </xdr:nvCxnSpPr>
      <xdr:spPr>
        <a:xfrm>
          <a:off x="12072620" y="1050798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59690</xdr:rowOff>
    </xdr:from>
    <xdr:to>
      <xdr:col>67</xdr:col>
      <xdr:colOff>101600</xdr:colOff>
      <xdr:row>62</xdr:row>
      <xdr:rowOff>161290</xdr:rowOff>
    </xdr:to>
    <xdr:sp macro="" textlink="">
      <xdr:nvSpPr>
        <xdr:cNvPr id="557" name="楕円 556"/>
        <xdr:cNvSpPr/>
      </xdr:nvSpPr>
      <xdr:spPr>
        <a:xfrm>
          <a:off x="1123188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110490</xdr:rowOff>
    </xdr:from>
    <xdr:to>
      <xdr:col>71</xdr:col>
      <xdr:colOff>177800</xdr:colOff>
      <xdr:row>62</xdr:row>
      <xdr:rowOff>114300</xdr:rowOff>
    </xdr:to>
    <xdr:cxnSp macro="">
      <xdr:nvCxnSpPr>
        <xdr:cNvPr id="558" name="直線コネクタ 557"/>
        <xdr:cNvCxnSpPr/>
      </xdr:nvCxnSpPr>
      <xdr:spPr>
        <a:xfrm>
          <a:off x="11282680" y="105041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xdr:cNvSpPr txBox="1"/>
      </xdr:nvSpPr>
      <xdr:spPr>
        <a:xfrm>
          <a:off x="134372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xdr:cNvSpPr txBox="1"/>
      </xdr:nvSpPr>
      <xdr:spPr>
        <a:xfrm>
          <a:off x="126752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xdr:cNvSpPr txBox="1"/>
      </xdr:nvSpPr>
      <xdr:spPr>
        <a:xfrm>
          <a:off x="119005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xdr:cNvSpPr txBox="1"/>
      </xdr:nvSpPr>
      <xdr:spPr>
        <a:xfrm>
          <a:off x="1110298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41927</xdr:rowOff>
    </xdr:from>
    <xdr:ext cx="405111" cy="259045"/>
    <xdr:sp macro="" textlink="">
      <xdr:nvSpPr>
        <xdr:cNvPr id="563" name="n_1mainValue【学校施設】&#10;有形固定資産減価償却率"/>
        <xdr:cNvSpPr txBox="1"/>
      </xdr:nvSpPr>
      <xdr:spPr>
        <a:xfrm>
          <a:off x="134372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13352</xdr:rowOff>
    </xdr:from>
    <xdr:ext cx="405111" cy="259045"/>
    <xdr:sp macro="" textlink="">
      <xdr:nvSpPr>
        <xdr:cNvPr id="564" name="n_2mainValue【学校施設】&#10;有形固定資産減価償却率"/>
        <xdr:cNvSpPr txBox="1"/>
      </xdr:nvSpPr>
      <xdr:spPr>
        <a:xfrm>
          <a:off x="126752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156227</xdr:rowOff>
    </xdr:from>
    <xdr:ext cx="405111" cy="259045"/>
    <xdr:sp macro="" textlink="">
      <xdr:nvSpPr>
        <xdr:cNvPr id="565" name="n_3mainValue【学校施設】&#10;有形固定資産減価償却率"/>
        <xdr:cNvSpPr txBox="1"/>
      </xdr:nvSpPr>
      <xdr:spPr>
        <a:xfrm>
          <a:off x="119005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152417</xdr:rowOff>
    </xdr:from>
    <xdr:ext cx="405111" cy="259045"/>
    <xdr:sp macro="" textlink="">
      <xdr:nvSpPr>
        <xdr:cNvPr id="566" name="n_4mainValue【学校施設】&#10;有形固定資産減価償却率"/>
        <xdr:cNvSpPr txBox="1"/>
      </xdr:nvSpPr>
      <xdr:spPr>
        <a:xfrm>
          <a:off x="1110298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xdr:cNvCxnSpPr/>
      </xdr:nvCxnSpPr>
      <xdr:spPr>
        <a:xfrm flipV="1">
          <a:off x="19509104" y="9549384"/>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xdr:cNvSpPr txBox="1"/>
      </xdr:nvSpPr>
      <xdr:spPr>
        <a:xfrm>
          <a:off x="19547840" y="1077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xdr:cNvCxnSpPr/>
      </xdr:nvCxnSpPr>
      <xdr:spPr>
        <a:xfrm>
          <a:off x="19443700" y="10766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xdr:cNvSpPr txBox="1"/>
      </xdr:nvSpPr>
      <xdr:spPr>
        <a:xfrm>
          <a:off x="1954784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xdr:cNvCxnSpPr/>
      </xdr:nvCxnSpPr>
      <xdr:spPr>
        <a:xfrm>
          <a:off x="19443700" y="9549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xdr:cNvSpPr txBox="1"/>
      </xdr:nvSpPr>
      <xdr:spPr>
        <a:xfrm>
          <a:off x="19547840" y="1019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xdr:cNvSpPr/>
      </xdr:nvSpPr>
      <xdr:spPr>
        <a:xfrm>
          <a:off x="1945894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xdr:cNvSpPr/>
      </xdr:nvSpPr>
      <xdr:spPr>
        <a:xfrm>
          <a:off x="18735040" y="103398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xdr:cNvSpPr/>
      </xdr:nvSpPr>
      <xdr:spPr>
        <a:xfrm>
          <a:off x="17937480" y="10339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xdr:cNvSpPr/>
      </xdr:nvSpPr>
      <xdr:spPr>
        <a:xfrm>
          <a:off x="17162780" y="103474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xdr:cNvSpPr/>
      </xdr:nvSpPr>
      <xdr:spPr>
        <a:xfrm>
          <a:off x="16388080" y="10389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135890</xdr:rowOff>
    </xdr:from>
    <xdr:to>
      <xdr:col>116</xdr:col>
      <xdr:colOff>114300</xdr:colOff>
      <xdr:row>64</xdr:row>
      <xdr:rowOff>66040</xdr:rowOff>
    </xdr:to>
    <xdr:sp macro="" textlink="">
      <xdr:nvSpPr>
        <xdr:cNvPr id="607" name="楕円 606"/>
        <xdr:cNvSpPr/>
      </xdr:nvSpPr>
      <xdr:spPr>
        <a:xfrm>
          <a:off x="19458940" y="1069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50817</xdr:rowOff>
    </xdr:from>
    <xdr:ext cx="469744" cy="259045"/>
    <xdr:sp macro="" textlink="">
      <xdr:nvSpPr>
        <xdr:cNvPr id="608" name="【学校施設】&#10;一人当たり面積該当値テキスト"/>
        <xdr:cNvSpPr txBox="1"/>
      </xdr:nvSpPr>
      <xdr:spPr>
        <a:xfrm>
          <a:off x="19547840"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131699</xdr:rowOff>
    </xdr:from>
    <xdr:to>
      <xdr:col>112</xdr:col>
      <xdr:colOff>38100</xdr:colOff>
      <xdr:row>64</xdr:row>
      <xdr:rowOff>61849</xdr:rowOff>
    </xdr:to>
    <xdr:sp macro="" textlink="">
      <xdr:nvSpPr>
        <xdr:cNvPr id="609" name="楕円 608"/>
        <xdr:cNvSpPr/>
      </xdr:nvSpPr>
      <xdr:spPr>
        <a:xfrm>
          <a:off x="18735040" y="106930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11049</xdr:rowOff>
    </xdr:from>
    <xdr:to>
      <xdr:col>116</xdr:col>
      <xdr:colOff>63500</xdr:colOff>
      <xdr:row>64</xdr:row>
      <xdr:rowOff>15240</xdr:rowOff>
    </xdr:to>
    <xdr:cxnSp macro="">
      <xdr:nvCxnSpPr>
        <xdr:cNvPr id="610" name="直線コネクタ 609"/>
        <xdr:cNvCxnSpPr/>
      </xdr:nvCxnSpPr>
      <xdr:spPr>
        <a:xfrm>
          <a:off x="18778220" y="10740009"/>
          <a:ext cx="73152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134366</xdr:rowOff>
    </xdr:from>
    <xdr:to>
      <xdr:col>107</xdr:col>
      <xdr:colOff>101600</xdr:colOff>
      <xdr:row>64</xdr:row>
      <xdr:rowOff>64516</xdr:rowOff>
    </xdr:to>
    <xdr:sp macro="" textlink="">
      <xdr:nvSpPr>
        <xdr:cNvPr id="611" name="楕円 610"/>
        <xdr:cNvSpPr/>
      </xdr:nvSpPr>
      <xdr:spPr>
        <a:xfrm>
          <a:off x="17937480" y="10695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11049</xdr:rowOff>
    </xdr:from>
    <xdr:to>
      <xdr:col>111</xdr:col>
      <xdr:colOff>177800</xdr:colOff>
      <xdr:row>64</xdr:row>
      <xdr:rowOff>13716</xdr:rowOff>
    </xdr:to>
    <xdr:cxnSp macro="">
      <xdr:nvCxnSpPr>
        <xdr:cNvPr id="612" name="直線コネクタ 611"/>
        <xdr:cNvCxnSpPr/>
      </xdr:nvCxnSpPr>
      <xdr:spPr>
        <a:xfrm flipV="1">
          <a:off x="17988280" y="10740009"/>
          <a:ext cx="78994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134366</xdr:rowOff>
    </xdr:from>
    <xdr:to>
      <xdr:col>102</xdr:col>
      <xdr:colOff>165100</xdr:colOff>
      <xdr:row>64</xdr:row>
      <xdr:rowOff>64516</xdr:rowOff>
    </xdr:to>
    <xdr:sp macro="" textlink="">
      <xdr:nvSpPr>
        <xdr:cNvPr id="613" name="楕円 612"/>
        <xdr:cNvSpPr/>
      </xdr:nvSpPr>
      <xdr:spPr>
        <a:xfrm>
          <a:off x="17162780" y="10695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13716</xdr:rowOff>
    </xdr:from>
    <xdr:to>
      <xdr:col>107</xdr:col>
      <xdr:colOff>50800</xdr:colOff>
      <xdr:row>64</xdr:row>
      <xdr:rowOff>13716</xdr:rowOff>
    </xdr:to>
    <xdr:cxnSp macro="">
      <xdr:nvCxnSpPr>
        <xdr:cNvPr id="614" name="直線コネクタ 613"/>
        <xdr:cNvCxnSpPr/>
      </xdr:nvCxnSpPr>
      <xdr:spPr>
        <a:xfrm>
          <a:off x="17213580" y="1074267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130556</xdr:rowOff>
    </xdr:from>
    <xdr:to>
      <xdr:col>98</xdr:col>
      <xdr:colOff>38100</xdr:colOff>
      <xdr:row>64</xdr:row>
      <xdr:rowOff>60706</xdr:rowOff>
    </xdr:to>
    <xdr:sp macro="" textlink="">
      <xdr:nvSpPr>
        <xdr:cNvPr id="615" name="楕円 614"/>
        <xdr:cNvSpPr/>
      </xdr:nvSpPr>
      <xdr:spPr>
        <a:xfrm>
          <a:off x="16388080" y="10691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9906</xdr:rowOff>
    </xdr:from>
    <xdr:to>
      <xdr:col>102</xdr:col>
      <xdr:colOff>114300</xdr:colOff>
      <xdr:row>64</xdr:row>
      <xdr:rowOff>13716</xdr:rowOff>
    </xdr:to>
    <xdr:cxnSp macro="">
      <xdr:nvCxnSpPr>
        <xdr:cNvPr id="616" name="直線コネクタ 615"/>
        <xdr:cNvCxnSpPr/>
      </xdr:nvCxnSpPr>
      <xdr:spPr>
        <a:xfrm>
          <a:off x="16431260" y="10738866"/>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xdr:cNvSpPr txBox="1"/>
      </xdr:nvSpPr>
      <xdr:spPr>
        <a:xfrm>
          <a:off x="185611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xdr:cNvSpPr txBox="1"/>
      </xdr:nvSpPr>
      <xdr:spPr>
        <a:xfrm>
          <a:off x="1777626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xdr:cNvSpPr txBox="1"/>
      </xdr:nvSpPr>
      <xdr:spPr>
        <a:xfrm>
          <a:off x="17001567" y="1012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xdr:cNvSpPr txBox="1"/>
      </xdr:nvSpPr>
      <xdr:spPr>
        <a:xfrm>
          <a:off x="16226867" y="1016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52976</xdr:rowOff>
    </xdr:from>
    <xdr:ext cx="469744" cy="259045"/>
    <xdr:sp macro="" textlink="">
      <xdr:nvSpPr>
        <xdr:cNvPr id="621" name="n_1mainValue【学校施設】&#10;一人当たり面積"/>
        <xdr:cNvSpPr txBox="1"/>
      </xdr:nvSpPr>
      <xdr:spPr>
        <a:xfrm>
          <a:off x="18561127" y="1078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55643</xdr:rowOff>
    </xdr:from>
    <xdr:ext cx="469744" cy="259045"/>
    <xdr:sp macro="" textlink="">
      <xdr:nvSpPr>
        <xdr:cNvPr id="622" name="n_2mainValue【学校施設】&#10;一人当たり面積"/>
        <xdr:cNvSpPr txBox="1"/>
      </xdr:nvSpPr>
      <xdr:spPr>
        <a:xfrm>
          <a:off x="17776267"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55643</xdr:rowOff>
    </xdr:from>
    <xdr:ext cx="469744" cy="259045"/>
    <xdr:sp macro="" textlink="">
      <xdr:nvSpPr>
        <xdr:cNvPr id="623" name="n_3mainValue【学校施設】&#10;一人当たり面積"/>
        <xdr:cNvSpPr txBox="1"/>
      </xdr:nvSpPr>
      <xdr:spPr>
        <a:xfrm>
          <a:off x="17001567"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51833</xdr:rowOff>
    </xdr:from>
    <xdr:ext cx="469744" cy="259045"/>
    <xdr:sp macro="" textlink="">
      <xdr:nvSpPr>
        <xdr:cNvPr id="624" name="n_4mainValue【学校施設】&#10;一人当たり面積"/>
        <xdr:cNvSpPr txBox="1"/>
      </xdr:nvSpPr>
      <xdr:spPr>
        <a:xfrm>
          <a:off x="1622686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xdr:cNvCxnSpPr/>
      </xdr:nvCxnSpPr>
      <xdr:spPr>
        <a:xfrm flipV="1">
          <a:off x="14375764" y="13143412"/>
          <a:ext cx="0" cy="1442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xdr:cNvSpPr txBox="1"/>
      </xdr:nvSpPr>
      <xdr:spPr>
        <a:xfrm>
          <a:off x="14414500" y="12922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xdr:cNvCxnSpPr/>
      </xdr:nvCxnSpPr>
      <xdr:spPr>
        <a:xfrm>
          <a:off x="14287500" y="13143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xdr:cNvSpPr txBox="1"/>
      </xdr:nvSpPr>
      <xdr:spPr>
        <a:xfrm>
          <a:off x="14414500" y="13713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xdr:cNvSpPr/>
      </xdr:nvSpPr>
      <xdr:spPr>
        <a:xfrm>
          <a:off x="14325600" y="138578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xdr:cNvSpPr/>
      </xdr:nvSpPr>
      <xdr:spPr>
        <a:xfrm>
          <a:off x="1357884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xdr:cNvSpPr/>
      </xdr:nvSpPr>
      <xdr:spPr>
        <a:xfrm>
          <a:off x="12804140" y="1379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xdr:cNvSpPr/>
      </xdr:nvSpPr>
      <xdr:spPr>
        <a:xfrm>
          <a:off x="12029440" y="137615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660" name="フローチャート: 判断 659"/>
        <xdr:cNvSpPr/>
      </xdr:nvSpPr>
      <xdr:spPr>
        <a:xfrm>
          <a:off x="11231880" y="1396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147320</xdr:rowOff>
    </xdr:from>
    <xdr:to>
      <xdr:col>85</xdr:col>
      <xdr:colOff>177800</xdr:colOff>
      <xdr:row>84</xdr:row>
      <xdr:rowOff>77470</xdr:rowOff>
    </xdr:to>
    <xdr:sp macro="" textlink="">
      <xdr:nvSpPr>
        <xdr:cNvPr id="666" name="楕円 665"/>
        <xdr:cNvSpPr/>
      </xdr:nvSpPr>
      <xdr:spPr>
        <a:xfrm>
          <a:off x="14325600" y="14061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125747</xdr:rowOff>
    </xdr:from>
    <xdr:ext cx="405111" cy="259045"/>
    <xdr:sp macro="" textlink="">
      <xdr:nvSpPr>
        <xdr:cNvPr id="667" name="【児童館】&#10;有形固定資産減価償却率該当値テキスト"/>
        <xdr:cNvSpPr txBox="1"/>
      </xdr:nvSpPr>
      <xdr:spPr>
        <a:xfrm>
          <a:off x="14414500"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109764</xdr:rowOff>
    </xdr:from>
    <xdr:to>
      <xdr:col>81</xdr:col>
      <xdr:colOff>101600</xdr:colOff>
      <xdr:row>84</xdr:row>
      <xdr:rowOff>39914</xdr:rowOff>
    </xdr:to>
    <xdr:sp macro="" textlink="">
      <xdr:nvSpPr>
        <xdr:cNvPr id="668" name="楕円 667"/>
        <xdr:cNvSpPr/>
      </xdr:nvSpPr>
      <xdr:spPr>
        <a:xfrm>
          <a:off x="13578840" y="14023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160564</xdr:rowOff>
    </xdr:from>
    <xdr:to>
      <xdr:col>85</xdr:col>
      <xdr:colOff>127000</xdr:colOff>
      <xdr:row>84</xdr:row>
      <xdr:rowOff>26670</xdr:rowOff>
    </xdr:to>
    <xdr:cxnSp macro="">
      <xdr:nvCxnSpPr>
        <xdr:cNvPr id="669" name="直線コネクタ 668"/>
        <xdr:cNvCxnSpPr/>
      </xdr:nvCxnSpPr>
      <xdr:spPr>
        <a:xfrm>
          <a:off x="13629640" y="14074684"/>
          <a:ext cx="7467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670" name="楕円 669"/>
        <xdr:cNvSpPr/>
      </xdr:nvSpPr>
      <xdr:spPr>
        <a:xfrm>
          <a:off x="1280414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160564</xdr:rowOff>
    </xdr:to>
    <xdr:cxnSp macro="">
      <xdr:nvCxnSpPr>
        <xdr:cNvPr id="671" name="直線コネクタ 670"/>
        <xdr:cNvCxnSpPr/>
      </xdr:nvCxnSpPr>
      <xdr:spPr>
        <a:xfrm>
          <a:off x="12854940" y="14043659"/>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41184</xdr:rowOff>
    </xdr:from>
    <xdr:to>
      <xdr:col>72</xdr:col>
      <xdr:colOff>38100</xdr:colOff>
      <xdr:row>83</xdr:row>
      <xdr:rowOff>142784</xdr:rowOff>
    </xdr:to>
    <xdr:sp macro="" textlink="">
      <xdr:nvSpPr>
        <xdr:cNvPr id="672" name="楕円 671"/>
        <xdr:cNvSpPr/>
      </xdr:nvSpPr>
      <xdr:spPr>
        <a:xfrm>
          <a:off x="12029440" y="139553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91984</xdr:rowOff>
    </xdr:from>
    <xdr:to>
      <xdr:col>76</xdr:col>
      <xdr:colOff>114300</xdr:colOff>
      <xdr:row>83</xdr:row>
      <xdr:rowOff>129539</xdr:rowOff>
    </xdr:to>
    <xdr:cxnSp macro="">
      <xdr:nvCxnSpPr>
        <xdr:cNvPr id="673" name="直線コネクタ 672"/>
        <xdr:cNvCxnSpPr/>
      </xdr:nvCxnSpPr>
      <xdr:spPr>
        <a:xfrm>
          <a:off x="12072620" y="14006104"/>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3629</xdr:rowOff>
    </xdr:from>
    <xdr:to>
      <xdr:col>67</xdr:col>
      <xdr:colOff>101600</xdr:colOff>
      <xdr:row>83</xdr:row>
      <xdr:rowOff>105229</xdr:rowOff>
    </xdr:to>
    <xdr:sp macro="" textlink="">
      <xdr:nvSpPr>
        <xdr:cNvPr id="674" name="楕円 673"/>
        <xdr:cNvSpPr/>
      </xdr:nvSpPr>
      <xdr:spPr>
        <a:xfrm>
          <a:off x="11231880" y="139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54429</xdr:rowOff>
    </xdr:from>
    <xdr:to>
      <xdr:col>71</xdr:col>
      <xdr:colOff>177800</xdr:colOff>
      <xdr:row>83</xdr:row>
      <xdr:rowOff>91984</xdr:rowOff>
    </xdr:to>
    <xdr:cxnSp macro="">
      <xdr:nvCxnSpPr>
        <xdr:cNvPr id="675" name="直線コネクタ 674"/>
        <xdr:cNvCxnSpPr/>
      </xdr:nvCxnSpPr>
      <xdr:spPr>
        <a:xfrm>
          <a:off x="11282680" y="13968549"/>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6" name="n_1aveValue【児童館】&#10;有形固定資産減価償却率"/>
        <xdr:cNvSpPr txBox="1"/>
      </xdr:nvSpPr>
      <xdr:spPr>
        <a:xfrm>
          <a:off x="13437244" y="1361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7" name="n_2aveValue【児童館】&#10;有形固定資産減価償却率"/>
        <xdr:cNvSpPr txBox="1"/>
      </xdr:nvSpPr>
      <xdr:spPr>
        <a:xfrm>
          <a:off x="12675244" y="1358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8" name="n_3aveValue【児童館】&#10;有形固定資産減価償却率"/>
        <xdr:cNvSpPr txBox="1"/>
      </xdr:nvSpPr>
      <xdr:spPr>
        <a:xfrm>
          <a:off x="11900544" y="1354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140443</xdr:rowOff>
    </xdr:from>
    <xdr:ext cx="405111" cy="259045"/>
    <xdr:sp macro="" textlink="">
      <xdr:nvSpPr>
        <xdr:cNvPr id="679" name="n_4aveValue【児童館】&#10;有形固定資産減価償却率"/>
        <xdr:cNvSpPr txBox="1"/>
      </xdr:nvSpPr>
      <xdr:spPr>
        <a:xfrm>
          <a:off x="11102984" y="1405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31041</xdr:rowOff>
    </xdr:from>
    <xdr:ext cx="405111" cy="259045"/>
    <xdr:sp macro="" textlink="">
      <xdr:nvSpPr>
        <xdr:cNvPr id="680" name="n_1mainValue【児童館】&#10;有形固定資産減価償却率"/>
        <xdr:cNvSpPr txBox="1"/>
      </xdr:nvSpPr>
      <xdr:spPr>
        <a:xfrm>
          <a:off x="134372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681" name="n_2mainValue【児童館】&#10;有形固定資産減価償却率"/>
        <xdr:cNvSpPr txBox="1"/>
      </xdr:nvSpPr>
      <xdr:spPr>
        <a:xfrm>
          <a:off x="1267524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133911</xdr:rowOff>
    </xdr:from>
    <xdr:ext cx="405111" cy="259045"/>
    <xdr:sp macro="" textlink="">
      <xdr:nvSpPr>
        <xdr:cNvPr id="682" name="n_3mainValue【児童館】&#10;有形固定資産減価償却率"/>
        <xdr:cNvSpPr txBox="1"/>
      </xdr:nvSpPr>
      <xdr:spPr>
        <a:xfrm>
          <a:off x="1190054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121756</xdr:rowOff>
    </xdr:from>
    <xdr:ext cx="405111" cy="259045"/>
    <xdr:sp macro="" textlink="">
      <xdr:nvSpPr>
        <xdr:cNvPr id="683" name="n_4mainValue【児童館】&#10;有形固定資産減価償却率"/>
        <xdr:cNvSpPr txBox="1"/>
      </xdr:nvSpPr>
      <xdr:spPr>
        <a:xfrm>
          <a:off x="1110298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xdr:cNvCxnSpPr/>
      </xdr:nvCxnSpPr>
      <xdr:spPr>
        <a:xfrm flipV="1">
          <a:off x="19509104" y="13114020"/>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14" name="【児童館】&#10;一人当たり面積平均値テキスト"/>
        <xdr:cNvSpPr txBox="1"/>
      </xdr:nvSpPr>
      <xdr:spPr>
        <a:xfrm>
          <a:off x="1954784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xdr:cNvSpPr/>
      </xdr:nvSpPr>
      <xdr:spPr>
        <a:xfrm>
          <a:off x="1873504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xdr:cNvSpPr/>
      </xdr:nvSpPr>
      <xdr:spPr>
        <a:xfrm>
          <a:off x="17937480" y="14056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xdr:cNvSpPr/>
      </xdr:nvSpPr>
      <xdr:spPr>
        <a:xfrm>
          <a:off x="17162780" y="14056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9" name="フローチャート: 判断 718"/>
        <xdr:cNvSpPr/>
      </xdr:nvSpPr>
      <xdr:spPr>
        <a:xfrm>
          <a:off x="1638808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907</xdr:rowOff>
    </xdr:from>
    <xdr:to>
      <xdr:col>116</xdr:col>
      <xdr:colOff>114300</xdr:colOff>
      <xdr:row>83</xdr:row>
      <xdr:rowOff>102507</xdr:rowOff>
    </xdr:to>
    <xdr:sp macro="" textlink="">
      <xdr:nvSpPr>
        <xdr:cNvPr id="725" name="楕円 724"/>
        <xdr:cNvSpPr/>
      </xdr:nvSpPr>
      <xdr:spPr>
        <a:xfrm>
          <a:off x="19458940" y="1391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23784</xdr:rowOff>
    </xdr:from>
    <xdr:ext cx="469744" cy="259045"/>
    <xdr:sp macro="" textlink="">
      <xdr:nvSpPr>
        <xdr:cNvPr id="726" name="【児童館】&#10;一人当たり面積該当値テキスト"/>
        <xdr:cNvSpPr txBox="1"/>
      </xdr:nvSpPr>
      <xdr:spPr>
        <a:xfrm>
          <a:off x="19547840"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161471</xdr:rowOff>
    </xdr:from>
    <xdr:to>
      <xdr:col>112</xdr:col>
      <xdr:colOff>38100</xdr:colOff>
      <xdr:row>83</xdr:row>
      <xdr:rowOff>91621</xdr:rowOff>
    </xdr:to>
    <xdr:sp macro="" textlink="">
      <xdr:nvSpPr>
        <xdr:cNvPr id="727" name="楕円 726"/>
        <xdr:cNvSpPr/>
      </xdr:nvSpPr>
      <xdr:spPr>
        <a:xfrm>
          <a:off x="18735040" y="139079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40821</xdr:rowOff>
    </xdr:from>
    <xdr:to>
      <xdr:col>116</xdr:col>
      <xdr:colOff>63500</xdr:colOff>
      <xdr:row>83</xdr:row>
      <xdr:rowOff>51707</xdr:rowOff>
    </xdr:to>
    <xdr:cxnSp macro="">
      <xdr:nvCxnSpPr>
        <xdr:cNvPr id="728" name="直線コネクタ 727"/>
        <xdr:cNvCxnSpPr/>
      </xdr:nvCxnSpPr>
      <xdr:spPr>
        <a:xfrm>
          <a:off x="18778220" y="13954941"/>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161471</xdr:rowOff>
    </xdr:from>
    <xdr:to>
      <xdr:col>107</xdr:col>
      <xdr:colOff>101600</xdr:colOff>
      <xdr:row>83</xdr:row>
      <xdr:rowOff>91621</xdr:rowOff>
    </xdr:to>
    <xdr:sp macro="" textlink="">
      <xdr:nvSpPr>
        <xdr:cNvPr id="729" name="楕円 728"/>
        <xdr:cNvSpPr/>
      </xdr:nvSpPr>
      <xdr:spPr>
        <a:xfrm>
          <a:off x="17937480" y="13907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40821</xdr:rowOff>
    </xdr:from>
    <xdr:to>
      <xdr:col>111</xdr:col>
      <xdr:colOff>177800</xdr:colOff>
      <xdr:row>83</xdr:row>
      <xdr:rowOff>40821</xdr:rowOff>
    </xdr:to>
    <xdr:cxnSp macro="">
      <xdr:nvCxnSpPr>
        <xdr:cNvPr id="730" name="直線コネクタ 729"/>
        <xdr:cNvCxnSpPr/>
      </xdr:nvCxnSpPr>
      <xdr:spPr>
        <a:xfrm>
          <a:off x="17988280" y="1395494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161471</xdr:rowOff>
    </xdr:from>
    <xdr:to>
      <xdr:col>102</xdr:col>
      <xdr:colOff>165100</xdr:colOff>
      <xdr:row>83</xdr:row>
      <xdr:rowOff>91621</xdr:rowOff>
    </xdr:to>
    <xdr:sp macro="" textlink="">
      <xdr:nvSpPr>
        <xdr:cNvPr id="731" name="楕円 730"/>
        <xdr:cNvSpPr/>
      </xdr:nvSpPr>
      <xdr:spPr>
        <a:xfrm>
          <a:off x="17162780" y="13907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40821</xdr:rowOff>
    </xdr:from>
    <xdr:to>
      <xdr:col>107</xdr:col>
      <xdr:colOff>50800</xdr:colOff>
      <xdr:row>83</xdr:row>
      <xdr:rowOff>40821</xdr:rowOff>
    </xdr:to>
    <xdr:cxnSp macro="">
      <xdr:nvCxnSpPr>
        <xdr:cNvPr id="732" name="直線コネクタ 731"/>
        <xdr:cNvCxnSpPr/>
      </xdr:nvCxnSpPr>
      <xdr:spPr>
        <a:xfrm>
          <a:off x="17213580" y="1395494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161471</xdr:rowOff>
    </xdr:from>
    <xdr:to>
      <xdr:col>98</xdr:col>
      <xdr:colOff>38100</xdr:colOff>
      <xdr:row>83</xdr:row>
      <xdr:rowOff>91621</xdr:rowOff>
    </xdr:to>
    <xdr:sp macro="" textlink="">
      <xdr:nvSpPr>
        <xdr:cNvPr id="733" name="楕円 732"/>
        <xdr:cNvSpPr/>
      </xdr:nvSpPr>
      <xdr:spPr>
        <a:xfrm>
          <a:off x="16388080" y="139079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40821</xdr:rowOff>
    </xdr:from>
    <xdr:to>
      <xdr:col>102</xdr:col>
      <xdr:colOff>114300</xdr:colOff>
      <xdr:row>83</xdr:row>
      <xdr:rowOff>40821</xdr:rowOff>
    </xdr:to>
    <xdr:cxnSp macro="">
      <xdr:nvCxnSpPr>
        <xdr:cNvPr id="734" name="直線コネクタ 733"/>
        <xdr:cNvCxnSpPr/>
      </xdr:nvCxnSpPr>
      <xdr:spPr>
        <a:xfrm>
          <a:off x="16431260" y="1395494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735" name="n_1aveValue【児童館】&#10;一人当たり面積"/>
        <xdr:cNvSpPr txBox="1"/>
      </xdr:nvSpPr>
      <xdr:spPr>
        <a:xfrm>
          <a:off x="1856112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6" name="n_2aveValue【児童館】&#10;一人当たり面積"/>
        <xdr:cNvSpPr txBox="1"/>
      </xdr:nvSpPr>
      <xdr:spPr>
        <a:xfrm>
          <a:off x="17776267" y="1414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7" name="n_3aveValue【児童館】&#10;一人当たり面積"/>
        <xdr:cNvSpPr txBox="1"/>
      </xdr:nvSpPr>
      <xdr:spPr>
        <a:xfrm>
          <a:off x="17001567" y="1414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31041</xdr:rowOff>
    </xdr:from>
    <xdr:ext cx="469744" cy="259045"/>
    <xdr:sp macro="" textlink="">
      <xdr:nvSpPr>
        <xdr:cNvPr id="738" name="n_4aveValue【児童館】&#10;一人当たり面積"/>
        <xdr:cNvSpPr txBox="1"/>
      </xdr:nvSpPr>
      <xdr:spPr>
        <a:xfrm>
          <a:off x="1622686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108148</xdr:rowOff>
    </xdr:from>
    <xdr:ext cx="469744" cy="259045"/>
    <xdr:sp macro="" textlink="">
      <xdr:nvSpPr>
        <xdr:cNvPr id="739" name="n_1mainValue【児童館】&#10;一人当たり面積"/>
        <xdr:cNvSpPr txBox="1"/>
      </xdr:nvSpPr>
      <xdr:spPr>
        <a:xfrm>
          <a:off x="18561127" y="136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108148</xdr:rowOff>
    </xdr:from>
    <xdr:ext cx="469744" cy="259045"/>
    <xdr:sp macro="" textlink="">
      <xdr:nvSpPr>
        <xdr:cNvPr id="740" name="n_2mainValue【児童館】&#10;一人当たり面積"/>
        <xdr:cNvSpPr txBox="1"/>
      </xdr:nvSpPr>
      <xdr:spPr>
        <a:xfrm>
          <a:off x="17776267" y="136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108148</xdr:rowOff>
    </xdr:from>
    <xdr:ext cx="469744" cy="259045"/>
    <xdr:sp macro="" textlink="">
      <xdr:nvSpPr>
        <xdr:cNvPr id="741" name="n_3mainValue【児童館】&#10;一人当たり面積"/>
        <xdr:cNvSpPr txBox="1"/>
      </xdr:nvSpPr>
      <xdr:spPr>
        <a:xfrm>
          <a:off x="17001567" y="136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108148</xdr:rowOff>
    </xdr:from>
    <xdr:ext cx="469744" cy="259045"/>
    <xdr:sp macro="" textlink="">
      <xdr:nvSpPr>
        <xdr:cNvPr id="742" name="n_4mainValue【児童館】&#10;一人当たり面積"/>
        <xdr:cNvSpPr txBox="1"/>
      </xdr:nvSpPr>
      <xdr:spPr>
        <a:xfrm>
          <a:off x="16226867" y="136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8" name="直線コネクタ 767"/>
        <xdr:cNvCxnSpPr/>
      </xdr:nvCxnSpPr>
      <xdr:spPr>
        <a:xfrm flipV="1">
          <a:off x="14375764" y="1679611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公民館】&#10;有形固定資産減価償却率最大値テキスト"/>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73" name="【公民館】&#10;有形固定資産減価償却率平均値テキスト"/>
        <xdr:cNvSpPr txBox="1"/>
      </xdr:nvSpPr>
      <xdr:spPr>
        <a:xfrm>
          <a:off x="14414500" y="175187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4" name="フローチャート: 判断 773"/>
        <xdr:cNvSpPr/>
      </xdr:nvSpPr>
      <xdr:spPr>
        <a:xfrm>
          <a:off x="14325600" y="1766352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5" name="フローチャート: 判断 774"/>
        <xdr:cNvSpPr/>
      </xdr:nvSpPr>
      <xdr:spPr>
        <a:xfrm>
          <a:off x="1357884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6" name="フローチャート: 判断 775"/>
        <xdr:cNvSpPr/>
      </xdr:nvSpPr>
      <xdr:spPr>
        <a:xfrm>
          <a:off x="1280414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7" name="フローチャート: 判断 776"/>
        <xdr:cNvSpPr/>
      </xdr:nvSpPr>
      <xdr:spPr>
        <a:xfrm>
          <a:off x="12029440" y="176324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8" name="フローチャート: 判断 777"/>
        <xdr:cNvSpPr/>
      </xdr:nvSpPr>
      <xdr:spPr>
        <a:xfrm>
          <a:off x="11231880" y="176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152763</xdr:rowOff>
    </xdr:from>
    <xdr:to>
      <xdr:col>85</xdr:col>
      <xdr:colOff>177800</xdr:colOff>
      <xdr:row>109</xdr:row>
      <xdr:rowOff>82913</xdr:rowOff>
    </xdr:to>
    <xdr:sp macro="" textlink="">
      <xdr:nvSpPr>
        <xdr:cNvPr id="784" name="楕円 783"/>
        <xdr:cNvSpPr/>
      </xdr:nvSpPr>
      <xdr:spPr>
        <a:xfrm>
          <a:off x="14325600" y="1825788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67690</xdr:rowOff>
    </xdr:from>
    <xdr:ext cx="405111" cy="259045"/>
    <xdr:sp macro="" textlink="">
      <xdr:nvSpPr>
        <xdr:cNvPr id="785" name="【公民館】&#10;有形固定資産減価償却率該当値テキスト"/>
        <xdr:cNvSpPr txBox="1"/>
      </xdr:nvSpPr>
      <xdr:spPr>
        <a:xfrm>
          <a:off x="14414500" y="18172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152763</xdr:rowOff>
    </xdr:from>
    <xdr:to>
      <xdr:col>81</xdr:col>
      <xdr:colOff>101600</xdr:colOff>
      <xdr:row>109</xdr:row>
      <xdr:rowOff>82913</xdr:rowOff>
    </xdr:to>
    <xdr:sp macro="" textlink="">
      <xdr:nvSpPr>
        <xdr:cNvPr id="786" name="楕円 785"/>
        <xdr:cNvSpPr/>
      </xdr:nvSpPr>
      <xdr:spPr>
        <a:xfrm>
          <a:off x="13578840" y="18257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32113</xdr:rowOff>
    </xdr:from>
    <xdr:to>
      <xdr:col>85</xdr:col>
      <xdr:colOff>127000</xdr:colOff>
      <xdr:row>109</xdr:row>
      <xdr:rowOff>32113</xdr:rowOff>
    </xdr:to>
    <xdr:cxnSp macro="">
      <xdr:nvCxnSpPr>
        <xdr:cNvPr id="787" name="直線コネクタ 786"/>
        <xdr:cNvCxnSpPr/>
      </xdr:nvCxnSpPr>
      <xdr:spPr>
        <a:xfrm>
          <a:off x="13629640" y="18304873"/>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151130</xdr:rowOff>
    </xdr:from>
    <xdr:to>
      <xdr:col>76</xdr:col>
      <xdr:colOff>165100</xdr:colOff>
      <xdr:row>109</xdr:row>
      <xdr:rowOff>81280</xdr:rowOff>
    </xdr:to>
    <xdr:sp macro="" textlink="">
      <xdr:nvSpPr>
        <xdr:cNvPr id="788" name="楕円 787"/>
        <xdr:cNvSpPr/>
      </xdr:nvSpPr>
      <xdr:spPr>
        <a:xfrm>
          <a:off x="12804140" y="1825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30480</xdr:rowOff>
    </xdr:from>
    <xdr:to>
      <xdr:col>81</xdr:col>
      <xdr:colOff>50800</xdr:colOff>
      <xdr:row>109</xdr:row>
      <xdr:rowOff>32113</xdr:rowOff>
    </xdr:to>
    <xdr:cxnSp macro="">
      <xdr:nvCxnSpPr>
        <xdr:cNvPr id="789" name="直線コネクタ 788"/>
        <xdr:cNvCxnSpPr/>
      </xdr:nvCxnSpPr>
      <xdr:spPr>
        <a:xfrm>
          <a:off x="12854940" y="18303240"/>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151130</xdr:rowOff>
    </xdr:from>
    <xdr:to>
      <xdr:col>72</xdr:col>
      <xdr:colOff>38100</xdr:colOff>
      <xdr:row>109</xdr:row>
      <xdr:rowOff>81280</xdr:rowOff>
    </xdr:to>
    <xdr:sp macro="" textlink="">
      <xdr:nvSpPr>
        <xdr:cNvPr id="790" name="楕円 789"/>
        <xdr:cNvSpPr/>
      </xdr:nvSpPr>
      <xdr:spPr>
        <a:xfrm>
          <a:off x="12029440" y="1825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30480</xdr:rowOff>
    </xdr:from>
    <xdr:to>
      <xdr:col>76</xdr:col>
      <xdr:colOff>114300</xdr:colOff>
      <xdr:row>109</xdr:row>
      <xdr:rowOff>30480</xdr:rowOff>
    </xdr:to>
    <xdr:cxnSp macro="">
      <xdr:nvCxnSpPr>
        <xdr:cNvPr id="791" name="直線コネクタ 790"/>
        <xdr:cNvCxnSpPr/>
      </xdr:nvCxnSpPr>
      <xdr:spPr>
        <a:xfrm>
          <a:off x="12072620" y="183032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149498</xdr:rowOff>
    </xdr:from>
    <xdr:to>
      <xdr:col>67</xdr:col>
      <xdr:colOff>101600</xdr:colOff>
      <xdr:row>109</xdr:row>
      <xdr:rowOff>79648</xdr:rowOff>
    </xdr:to>
    <xdr:sp macro="" textlink="">
      <xdr:nvSpPr>
        <xdr:cNvPr id="792" name="楕円 791"/>
        <xdr:cNvSpPr/>
      </xdr:nvSpPr>
      <xdr:spPr>
        <a:xfrm>
          <a:off x="11231880" y="18254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28848</xdr:rowOff>
    </xdr:from>
    <xdr:to>
      <xdr:col>71</xdr:col>
      <xdr:colOff>177800</xdr:colOff>
      <xdr:row>109</xdr:row>
      <xdr:rowOff>30480</xdr:rowOff>
    </xdr:to>
    <xdr:cxnSp macro="">
      <xdr:nvCxnSpPr>
        <xdr:cNvPr id="793" name="直線コネクタ 792"/>
        <xdr:cNvCxnSpPr/>
      </xdr:nvCxnSpPr>
      <xdr:spPr>
        <a:xfrm>
          <a:off x="11282680" y="18301608"/>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94" name="n_1aveValue【公民館】&#10;有形固定資産減価償却率"/>
        <xdr:cNvSpPr txBox="1"/>
      </xdr:nvSpPr>
      <xdr:spPr>
        <a:xfrm>
          <a:off x="13437244" y="1743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5" name="n_2aveValue【公民館】&#10;有形固定資産減価償却率"/>
        <xdr:cNvSpPr txBox="1"/>
      </xdr:nvSpPr>
      <xdr:spPr>
        <a:xfrm>
          <a:off x="1267524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6" name="n_3aveValue【公民館】&#10;有形固定資産減価償却率"/>
        <xdr:cNvSpPr txBox="1"/>
      </xdr:nvSpPr>
      <xdr:spPr>
        <a:xfrm>
          <a:off x="11900544"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7" name="n_4aveValue【公民館】&#10;有形固定資産減価償却率"/>
        <xdr:cNvSpPr txBox="1"/>
      </xdr:nvSpPr>
      <xdr:spPr>
        <a:xfrm>
          <a:off x="11102984"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74040</xdr:rowOff>
    </xdr:from>
    <xdr:ext cx="405111" cy="259045"/>
    <xdr:sp macro="" textlink="">
      <xdr:nvSpPr>
        <xdr:cNvPr id="798" name="n_1mainValue【公民館】&#10;有形固定資産減価償却率"/>
        <xdr:cNvSpPr txBox="1"/>
      </xdr:nvSpPr>
      <xdr:spPr>
        <a:xfrm>
          <a:off x="13437244" y="18346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72407</xdr:rowOff>
    </xdr:from>
    <xdr:ext cx="405111" cy="259045"/>
    <xdr:sp macro="" textlink="">
      <xdr:nvSpPr>
        <xdr:cNvPr id="799" name="n_2mainValue【公民館】&#10;有形固定資産減価償却率"/>
        <xdr:cNvSpPr txBox="1"/>
      </xdr:nvSpPr>
      <xdr:spPr>
        <a:xfrm>
          <a:off x="12675244" y="183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72407</xdr:rowOff>
    </xdr:from>
    <xdr:ext cx="405111" cy="259045"/>
    <xdr:sp macro="" textlink="">
      <xdr:nvSpPr>
        <xdr:cNvPr id="800" name="n_3mainValue【公民館】&#10;有形固定資産減価償却率"/>
        <xdr:cNvSpPr txBox="1"/>
      </xdr:nvSpPr>
      <xdr:spPr>
        <a:xfrm>
          <a:off x="11900544" y="183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70775</xdr:rowOff>
    </xdr:from>
    <xdr:ext cx="405111" cy="259045"/>
    <xdr:sp macro="" textlink="">
      <xdr:nvSpPr>
        <xdr:cNvPr id="801" name="n_4mainValue【公民館】&#10;有形固定資産減価償却率"/>
        <xdr:cNvSpPr txBox="1"/>
      </xdr:nvSpPr>
      <xdr:spPr>
        <a:xfrm>
          <a:off x="11102984" y="1834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xdr:cNvCxnSpPr/>
      </xdr:nvCxnSpPr>
      <xdr:spPr>
        <a:xfrm flipV="1">
          <a:off x="19509104" y="16864330"/>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xdr:cNvSpPr txBox="1"/>
      </xdr:nvSpPr>
      <xdr:spPr>
        <a:xfrm>
          <a:off x="19547840" y="166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xdr:cNvCxnSpPr/>
      </xdr:nvCxnSpPr>
      <xdr:spPr>
        <a:xfrm>
          <a:off x="19443700" y="1686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30" name="【公民館】&#10;一人当たり面積平均値テキスト"/>
        <xdr:cNvSpPr txBox="1"/>
      </xdr:nvSpPr>
      <xdr:spPr>
        <a:xfrm>
          <a:off x="1954784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31" name="フローチャート: 判断 830"/>
        <xdr:cNvSpPr/>
      </xdr:nvSpPr>
      <xdr:spPr>
        <a:xfrm>
          <a:off x="19458940" y="17875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2" name="フローチャート: 判断 831"/>
        <xdr:cNvSpPr/>
      </xdr:nvSpPr>
      <xdr:spPr>
        <a:xfrm>
          <a:off x="18735040" y="1788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3" name="フローチャート: 判断 832"/>
        <xdr:cNvSpPr/>
      </xdr:nvSpPr>
      <xdr:spPr>
        <a:xfrm>
          <a:off x="17937480" y="17893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4" name="フローチャート: 判断 833"/>
        <xdr:cNvSpPr/>
      </xdr:nvSpPr>
      <xdr:spPr>
        <a:xfrm>
          <a:off x="17162780" y="17894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5" name="フローチャート: 判断 834"/>
        <xdr:cNvSpPr/>
      </xdr:nvSpPr>
      <xdr:spPr>
        <a:xfrm>
          <a:off x="16388080" y="17866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140970</xdr:rowOff>
    </xdr:from>
    <xdr:to>
      <xdr:col>116</xdr:col>
      <xdr:colOff>114300</xdr:colOff>
      <xdr:row>108</xdr:row>
      <xdr:rowOff>71120</xdr:rowOff>
    </xdr:to>
    <xdr:sp macro="" textlink="">
      <xdr:nvSpPr>
        <xdr:cNvPr id="841" name="楕円 840"/>
        <xdr:cNvSpPr/>
      </xdr:nvSpPr>
      <xdr:spPr>
        <a:xfrm>
          <a:off x="19458940" y="18078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55897</xdr:rowOff>
    </xdr:from>
    <xdr:ext cx="469744" cy="259045"/>
    <xdr:sp macro="" textlink="">
      <xdr:nvSpPr>
        <xdr:cNvPr id="842" name="【公民館】&#10;一人当たり面積該当値テキスト"/>
        <xdr:cNvSpPr txBox="1"/>
      </xdr:nvSpPr>
      <xdr:spPr>
        <a:xfrm>
          <a:off x="1954784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138430</xdr:rowOff>
    </xdr:from>
    <xdr:to>
      <xdr:col>112</xdr:col>
      <xdr:colOff>38100</xdr:colOff>
      <xdr:row>108</xdr:row>
      <xdr:rowOff>68580</xdr:rowOff>
    </xdr:to>
    <xdr:sp macro="" textlink="">
      <xdr:nvSpPr>
        <xdr:cNvPr id="843" name="楕円 842"/>
        <xdr:cNvSpPr/>
      </xdr:nvSpPr>
      <xdr:spPr>
        <a:xfrm>
          <a:off x="18735040" y="18075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17780</xdr:rowOff>
    </xdr:from>
    <xdr:to>
      <xdr:col>116</xdr:col>
      <xdr:colOff>63500</xdr:colOff>
      <xdr:row>108</xdr:row>
      <xdr:rowOff>20320</xdr:rowOff>
    </xdr:to>
    <xdr:cxnSp macro="">
      <xdr:nvCxnSpPr>
        <xdr:cNvPr id="844" name="直線コネクタ 843"/>
        <xdr:cNvCxnSpPr/>
      </xdr:nvCxnSpPr>
      <xdr:spPr>
        <a:xfrm>
          <a:off x="18778220" y="18122900"/>
          <a:ext cx="7315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138430</xdr:rowOff>
    </xdr:from>
    <xdr:to>
      <xdr:col>107</xdr:col>
      <xdr:colOff>101600</xdr:colOff>
      <xdr:row>108</xdr:row>
      <xdr:rowOff>68580</xdr:rowOff>
    </xdr:to>
    <xdr:sp macro="" textlink="">
      <xdr:nvSpPr>
        <xdr:cNvPr id="845" name="楕円 844"/>
        <xdr:cNvSpPr/>
      </xdr:nvSpPr>
      <xdr:spPr>
        <a:xfrm>
          <a:off x="17937480" y="18075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17780</xdr:rowOff>
    </xdr:from>
    <xdr:to>
      <xdr:col>111</xdr:col>
      <xdr:colOff>177800</xdr:colOff>
      <xdr:row>108</xdr:row>
      <xdr:rowOff>17780</xdr:rowOff>
    </xdr:to>
    <xdr:cxnSp macro="">
      <xdr:nvCxnSpPr>
        <xdr:cNvPr id="846" name="直線コネクタ 845"/>
        <xdr:cNvCxnSpPr/>
      </xdr:nvCxnSpPr>
      <xdr:spPr>
        <a:xfrm>
          <a:off x="17988280" y="181229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139700</xdr:rowOff>
    </xdr:from>
    <xdr:to>
      <xdr:col>102</xdr:col>
      <xdr:colOff>165100</xdr:colOff>
      <xdr:row>108</xdr:row>
      <xdr:rowOff>69850</xdr:rowOff>
    </xdr:to>
    <xdr:sp macro="" textlink="">
      <xdr:nvSpPr>
        <xdr:cNvPr id="847" name="楕円 846"/>
        <xdr:cNvSpPr/>
      </xdr:nvSpPr>
      <xdr:spPr>
        <a:xfrm>
          <a:off x="1716278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17780</xdr:rowOff>
    </xdr:from>
    <xdr:to>
      <xdr:col>107</xdr:col>
      <xdr:colOff>50800</xdr:colOff>
      <xdr:row>108</xdr:row>
      <xdr:rowOff>19050</xdr:rowOff>
    </xdr:to>
    <xdr:cxnSp macro="">
      <xdr:nvCxnSpPr>
        <xdr:cNvPr id="848" name="直線コネクタ 847"/>
        <xdr:cNvCxnSpPr/>
      </xdr:nvCxnSpPr>
      <xdr:spPr>
        <a:xfrm flipV="1">
          <a:off x="17213580" y="18122900"/>
          <a:ext cx="7747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138430</xdr:rowOff>
    </xdr:from>
    <xdr:to>
      <xdr:col>98</xdr:col>
      <xdr:colOff>38100</xdr:colOff>
      <xdr:row>108</xdr:row>
      <xdr:rowOff>68580</xdr:rowOff>
    </xdr:to>
    <xdr:sp macro="" textlink="">
      <xdr:nvSpPr>
        <xdr:cNvPr id="849" name="楕円 848"/>
        <xdr:cNvSpPr/>
      </xdr:nvSpPr>
      <xdr:spPr>
        <a:xfrm>
          <a:off x="16388080" y="18075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17780</xdr:rowOff>
    </xdr:from>
    <xdr:to>
      <xdr:col>102</xdr:col>
      <xdr:colOff>114300</xdr:colOff>
      <xdr:row>108</xdr:row>
      <xdr:rowOff>19050</xdr:rowOff>
    </xdr:to>
    <xdr:cxnSp macro="">
      <xdr:nvCxnSpPr>
        <xdr:cNvPr id="850" name="直線コネクタ 849"/>
        <xdr:cNvCxnSpPr/>
      </xdr:nvCxnSpPr>
      <xdr:spPr>
        <a:xfrm>
          <a:off x="16431260" y="1812290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51" name="n_1aveValue【公民館】&#10;一人当たり面積"/>
        <xdr:cNvSpPr txBox="1"/>
      </xdr:nvSpPr>
      <xdr:spPr>
        <a:xfrm>
          <a:off x="185611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52" name="n_2aveValue【公民館】&#10;一人当たり面積"/>
        <xdr:cNvSpPr txBox="1"/>
      </xdr:nvSpPr>
      <xdr:spPr>
        <a:xfrm>
          <a:off x="17776267"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53" name="n_3aveValue【公民館】&#10;一人当たり面積"/>
        <xdr:cNvSpPr txBox="1"/>
      </xdr:nvSpPr>
      <xdr:spPr>
        <a:xfrm>
          <a:off x="1700156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854" name="n_4aveValue【公民館】&#10;一人当たり面積"/>
        <xdr:cNvSpPr txBox="1"/>
      </xdr:nvSpPr>
      <xdr:spPr>
        <a:xfrm>
          <a:off x="16226867" y="176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59707</xdr:rowOff>
    </xdr:from>
    <xdr:ext cx="469744" cy="259045"/>
    <xdr:sp macro="" textlink="">
      <xdr:nvSpPr>
        <xdr:cNvPr id="855" name="n_1mainValue【公民館】&#10;一人当たり面積"/>
        <xdr:cNvSpPr txBox="1"/>
      </xdr:nvSpPr>
      <xdr:spPr>
        <a:xfrm>
          <a:off x="185611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59707</xdr:rowOff>
    </xdr:from>
    <xdr:ext cx="469744" cy="259045"/>
    <xdr:sp macro="" textlink="">
      <xdr:nvSpPr>
        <xdr:cNvPr id="856" name="n_2mainValue【公民館】&#10;一人当たり面積"/>
        <xdr:cNvSpPr txBox="1"/>
      </xdr:nvSpPr>
      <xdr:spPr>
        <a:xfrm>
          <a:off x="1777626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60977</xdr:rowOff>
    </xdr:from>
    <xdr:ext cx="469744" cy="259045"/>
    <xdr:sp macro="" textlink="">
      <xdr:nvSpPr>
        <xdr:cNvPr id="857" name="n_3mainValue【公民館】&#10;一人当たり面積"/>
        <xdr:cNvSpPr txBox="1"/>
      </xdr:nvSpPr>
      <xdr:spPr>
        <a:xfrm>
          <a:off x="1700156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59707</xdr:rowOff>
    </xdr:from>
    <xdr:ext cx="469744" cy="259045"/>
    <xdr:sp macro="" textlink="">
      <xdr:nvSpPr>
        <xdr:cNvPr id="858" name="n_4mainValue【公民館】&#10;一人当たり面積"/>
        <xdr:cNvSpPr txBox="1"/>
      </xdr:nvSpPr>
      <xdr:spPr>
        <a:xfrm>
          <a:off x="1622686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一人当たり面積等が児童館以外全て下回っている。また、</a:t>
          </a:r>
          <a:r>
            <a:rPr kumimoji="1" lang="ja-JP" altLang="ja-JP" sz="1100">
              <a:solidFill>
                <a:schemeClr val="dk1"/>
              </a:solidFill>
              <a:effectLst/>
              <a:latin typeface="+mn-lt"/>
              <a:ea typeface="+mn-ea"/>
              <a:cs typeface="+mn-cs"/>
            </a:rPr>
            <a:t>有形固定資産減価償却率が高くなっている施設は、学校施設、公民館である。</a:t>
          </a:r>
          <a:endParaRPr lang="ja-JP" altLang="ja-JP" sz="1400">
            <a:effectLst/>
          </a:endParaRPr>
        </a:p>
        <a:p>
          <a:r>
            <a:rPr kumimoji="1" lang="ja-JP" altLang="ja-JP" sz="1100">
              <a:solidFill>
                <a:schemeClr val="dk1"/>
              </a:solidFill>
              <a:effectLst/>
              <a:latin typeface="+mn-lt"/>
              <a:ea typeface="+mn-ea"/>
              <a:cs typeface="+mn-cs"/>
            </a:rPr>
            <a:t>学校施設においては、小学校は平成１８年度、中学校は平成２０年度、公民館においては平成２５年度に耐震補強工事を行っているが、固定資産台帳に反映していないため比率が高くなっている。</a:t>
          </a:r>
          <a:endParaRPr lang="ja-JP" altLang="ja-JP" sz="1400">
            <a:effectLst/>
          </a:endParaRPr>
        </a:p>
        <a:p>
          <a:r>
            <a:rPr kumimoji="1" lang="ja-JP" altLang="ja-JP" sz="1100">
              <a:solidFill>
                <a:schemeClr val="dk1"/>
              </a:solidFill>
              <a:effectLst/>
              <a:latin typeface="+mn-lt"/>
              <a:ea typeface="+mn-ea"/>
              <a:cs typeface="+mn-cs"/>
            </a:rPr>
            <a:t>個別施設計画に基づき適正な維持管理に努める。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12,764
12,667
7.62
6,550,510
6,364,474
162,668
3,649,140
4,529,141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xdr:cNvCxnSpPr/>
      </xdr:nvCxnSpPr>
      <xdr:spPr>
        <a:xfrm flipV="1">
          <a:off x="4086225" y="548068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02082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xdr:cNvSpPr txBox="1"/>
      </xdr:nvSpPr>
      <xdr:spPr>
        <a:xfrm>
          <a:off x="412496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02082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124960" y="593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03606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xdr:cNvSpPr/>
      </xdr:nvSpPr>
      <xdr:spPr>
        <a:xfrm>
          <a:off x="3312160" y="6026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xdr:cNvSpPr/>
      </xdr:nvSpPr>
      <xdr:spPr>
        <a:xfrm>
          <a:off x="2514600" y="601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xdr:cNvSpPr/>
      </xdr:nvSpPr>
      <xdr:spPr>
        <a:xfrm>
          <a:off x="1739900" y="601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xdr:cNvSpPr/>
      </xdr:nvSpPr>
      <xdr:spPr>
        <a:xfrm>
          <a:off x="965200" y="6045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63500</xdr:rowOff>
    </xdr:from>
    <xdr:to>
      <xdr:col>24</xdr:col>
      <xdr:colOff>114300</xdr:colOff>
      <xdr:row>36</xdr:row>
      <xdr:rowOff>165100</xdr:rowOff>
    </xdr:to>
    <xdr:sp macro="" textlink="">
      <xdr:nvSpPr>
        <xdr:cNvPr id="73" name="楕円 72"/>
        <xdr:cNvSpPr/>
      </xdr:nvSpPr>
      <xdr:spPr>
        <a:xfrm>
          <a:off x="403606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41927</xdr:rowOff>
    </xdr:from>
    <xdr:ext cx="405111" cy="259045"/>
    <xdr:sp macro="" textlink="">
      <xdr:nvSpPr>
        <xdr:cNvPr id="74" name="【図書館】&#10;有形固定資産減価償却率該当値テキスト"/>
        <xdr:cNvSpPr txBox="1"/>
      </xdr:nvSpPr>
      <xdr:spPr>
        <a:xfrm>
          <a:off x="4124960"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5" name="楕円 74"/>
        <xdr:cNvSpPr/>
      </xdr:nvSpPr>
      <xdr:spPr>
        <a:xfrm>
          <a:off x="3312160" y="6060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114300</xdr:rowOff>
    </xdr:to>
    <xdr:cxnSp macro="">
      <xdr:nvCxnSpPr>
        <xdr:cNvPr id="76" name="直線コネクタ 75"/>
        <xdr:cNvCxnSpPr/>
      </xdr:nvCxnSpPr>
      <xdr:spPr>
        <a:xfrm>
          <a:off x="3355340" y="611124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77" name="楕円 76"/>
        <xdr:cNvSpPr/>
      </xdr:nvSpPr>
      <xdr:spPr>
        <a:xfrm>
          <a:off x="2514600" y="6026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38100</xdr:rowOff>
    </xdr:from>
    <xdr:to>
      <xdr:col>19</xdr:col>
      <xdr:colOff>177800</xdr:colOff>
      <xdr:row>36</xdr:row>
      <xdr:rowOff>76200</xdr:rowOff>
    </xdr:to>
    <xdr:cxnSp macro="">
      <xdr:nvCxnSpPr>
        <xdr:cNvPr id="78" name="直線コネクタ 77"/>
        <xdr:cNvCxnSpPr/>
      </xdr:nvCxnSpPr>
      <xdr:spPr>
        <a:xfrm>
          <a:off x="2565400" y="60731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79" name="楕円 78"/>
        <xdr:cNvSpPr/>
      </xdr:nvSpPr>
      <xdr:spPr>
        <a:xfrm>
          <a:off x="1739900" y="598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36</xdr:row>
      <xdr:rowOff>38100</xdr:rowOff>
    </xdr:to>
    <xdr:cxnSp macro="">
      <xdr:nvCxnSpPr>
        <xdr:cNvPr id="80" name="直線コネクタ 79"/>
        <xdr:cNvCxnSpPr/>
      </xdr:nvCxnSpPr>
      <xdr:spPr>
        <a:xfrm>
          <a:off x="1790700" y="603504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82550</xdr:rowOff>
    </xdr:from>
    <xdr:to>
      <xdr:col>6</xdr:col>
      <xdr:colOff>38100</xdr:colOff>
      <xdr:row>36</xdr:row>
      <xdr:rowOff>12700</xdr:rowOff>
    </xdr:to>
    <xdr:sp macro="" textlink="">
      <xdr:nvSpPr>
        <xdr:cNvPr id="81" name="楕円 80"/>
        <xdr:cNvSpPr/>
      </xdr:nvSpPr>
      <xdr:spPr>
        <a:xfrm>
          <a:off x="965200" y="5949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133350</xdr:rowOff>
    </xdr:from>
    <xdr:to>
      <xdr:col>10</xdr:col>
      <xdr:colOff>114300</xdr:colOff>
      <xdr:row>36</xdr:row>
      <xdr:rowOff>0</xdr:rowOff>
    </xdr:to>
    <xdr:cxnSp macro="">
      <xdr:nvCxnSpPr>
        <xdr:cNvPr id="82" name="直線コネクタ 81"/>
        <xdr:cNvCxnSpPr/>
      </xdr:nvCxnSpPr>
      <xdr:spPr>
        <a:xfrm>
          <a:off x="1008380" y="600075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xdr:cNvSpPr txBox="1"/>
      </xdr:nvSpPr>
      <xdr:spPr>
        <a:xfrm>
          <a:off x="317056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xdr:cNvSpPr txBox="1"/>
      </xdr:nvSpPr>
      <xdr:spPr>
        <a:xfrm>
          <a:off x="238570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xdr:cNvSpPr txBox="1"/>
      </xdr:nvSpPr>
      <xdr:spPr>
        <a:xfrm>
          <a:off x="1611004" y="610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xdr:cNvSpPr txBox="1"/>
      </xdr:nvSpPr>
      <xdr:spPr>
        <a:xfrm>
          <a:off x="83630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118127</xdr:rowOff>
    </xdr:from>
    <xdr:ext cx="405111" cy="259045"/>
    <xdr:sp macro="" textlink="">
      <xdr:nvSpPr>
        <xdr:cNvPr id="87" name="n_1mainValue【図書館】&#10;有形固定資産減価償却率"/>
        <xdr:cNvSpPr txBox="1"/>
      </xdr:nvSpPr>
      <xdr:spPr>
        <a:xfrm>
          <a:off x="317056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80027</xdr:rowOff>
    </xdr:from>
    <xdr:ext cx="405111" cy="259045"/>
    <xdr:sp macro="" textlink="">
      <xdr:nvSpPr>
        <xdr:cNvPr id="88" name="n_2mainValue【図書館】&#10;有形固定資産減価償却率"/>
        <xdr:cNvSpPr txBox="1"/>
      </xdr:nvSpPr>
      <xdr:spPr>
        <a:xfrm>
          <a:off x="238570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9" name="n_3mainValue【図書館】&#10;有形固定資産減価償却率"/>
        <xdr:cNvSpPr txBox="1"/>
      </xdr:nvSpPr>
      <xdr:spPr>
        <a:xfrm>
          <a:off x="161100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29227</xdr:rowOff>
    </xdr:from>
    <xdr:ext cx="405111" cy="259045"/>
    <xdr:sp macro="" textlink="">
      <xdr:nvSpPr>
        <xdr:cNvPr id="90" name="n_4mainValue【図書館】&#10;有形固定資産減価償却率"/>
        <xdr:cNvSpPr txBox="1"/>
      </xdr:nvSpPr>
      <xdr:spPr>
        <a:xfrm>
          <a:off x="83630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xdr:cNvCxnSpPr/>
      </xdr:nvCxnSpPr>
      <xdr:spPr>
        <a:xfrm flipV="1">
          <a:off x="9219565" y="5749834"/>
          <a:ext cx="0" cy="134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xdr:cNvSpPr txBox="1"/>
      </xdr:nvSpPr>
      <xdr:spPr>
        <a:xfrm>
          <a:off x="9258300" y="710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xdr:cNvCxnSpPr/>
      </xdr:nvCxnSpPr>
      <xdr:spPr>
        <a:xfrm>
          <a:off x="9154160" y="7097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xdr:cNvSpPr txBox="1"/>
      </xdr:nvSpPr>
      <xdr:spPr>
        <a:xfrm>
          <a:off x="9258300" y="55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xdr:cNvCxnSpPr/>
      </xdr:nvCxnSpPr>
      <xdr:spPr>
        <a:xfrm>
          <a:off x="915416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xdr:cNvSpPr txBox="1"/>
      </xdr:nvSpPr>
      <xdr:spPr>
        <a:xfrm>
          <a:off x="92583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xdr:cNvSpPr/>
      </xdr:nvSpPr>
      <xdr:spPr>
        <a:xfrm>
          <a:off x="9192260" y="6753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xdr:cNvSpPr/>
      </xdr:nvSpPr>
      <xdr:spPr>
        <a:xfrm>
          <a:off x="8445500" y="675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xdr:cNvSpPr/>
      </xdr:nvSpPr>
      <xdr:spPr>
        <a:xfrm>
          <a:off x="7670800" y="6766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xdr:cNvSpPr/>
      </xdr:nvSpPr>
      <xdr:spPr>
        <a:xfrm>
          <a:off x="6873240" y="6793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xdr:cNvSpPr/>
      </xdr:nvSpPr>
      <xdr:spPr>
        <a:xfrm>
          <a:off x="6098540" y="677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102144</xdr:rowOff>
    </xdr:from>
    <xdr:to>
      <xdr:col>55</xdr:col>
      <xdr:colOff>50800</xdr:colOff>
      <xdr:row>40</xdr:row>
      <xdr:rowOff>32294</xdr:rowOff>
    </xdr:to>
    <xdr:sp macro="" textlink="">
      <xdr:nvSpPr>
        <xdr:cNvPr id="132" name="楕円 131"/>
        <xdr:cNvSpPr/>
      </xdr:nvSpPr>
      <xdr:spPr>
        <a:xfrm>
          <a:off x="9192260" y="6640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125021</xdr:rowOff>
    </xdr:from>
    <xdr:ext cx="469744" cy="259045"/>
    <xdr:sp macro="" textlink="">
      <xdr:nvSpPr>
        <xdr:cNvPr id="133" name="【図書館】&#10;一人当たり面積該当値テキスト"/>
        <xdr:cNvSpPr txBox="1"/>
      </xdr:nvSpPr>
      <xdr:spPr>
        <a:xfrm>
          <a:off x="9258300" y="649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98878</xdr:rowOff>
    </xdr:from>
    <xdr:to>
      <xdr:col>50</xdr:col>
      <xdr:colOff>165100</xdr:colOff>
      <xdr:row>40</xdr:row>
      <xdr:rowOff>29028</xdr:rowOff>
    </xdr:to>
    <xdr:sp macro="" textlink="">
      <xdr:nvSpPr>
        <xdr:cNvPr id="134" name="楕円 133"/>
        <xdr:cNvSpPr/>
      </xdr:nvSpPr>
      <xdr:spPr>
        <a:xfrm>
          <a:off x="8445500" y="663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149678</xdr:rowOff>
    </xdr:from>
    <xdr:to>
      <xdr:col>55</xdr:col>
      <xdr:colOff>0</xdr:colOff>
      <xdr:row>39</xdr:row>
      <xdr:rowOff>152944</xdr:rowOff>
    </xdr:to>
    <xdr:cxnSp macro="">
      <xdr:nvCxnSpPr>
        <xdr:cNvPr id="135" name="直線コネクタ 134"/>
        <xdr:cNvCxnSpPr/>
      </xdr:nvCxnSpPr>
      <xdr:spPr>
        <a:xfrm>
          <a:off x="8496300" y="6687638"/>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102144</xdr:rowOff>
    </xdr:from>
    <xdr:to>
      <xdr:col>46</xdr:col>
      <xdr:colOff>38100</xdr:colOff>
      <xdr:row>40</xdr:row>
      <xdr:rowOff>32294</xdr:rowOff>
    </xdr:to>
    <xdr:sp macro="" textlink="">
      <xdr:nvSpPr>
        <xdr:cNvPr id="136" name="楕円 135"/>
        <xdr:cNvSpPr/>
      </xdr:nvSpPr>
      <xdr:spPr>
        <a:xfrm>
          <a:off x="7670800" y="6640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149678</xdr:rowOff>
    </xdr:from>
    <xdr:to>
      <xdr:col>50</xdr:col>
      <xdr:colOff>114300</xdr:colOff>
      <xdr:row>39</xdr:row>
      <xdr:rowOff>152944</xdr:rowOff>
    </xdr:to>
    <xdr:cxnSp macro="">
      <xdr:nvCxnSpPr>
        <xdr:cNvPr id="137" name="直線コネクタ 136"/>
        <xdr:cNvCxnSpPr/>
      </xdr:nvCxnSpPr>
      <xdr:spPr>
        <a:xfrm flipV="1">
          <a:off x="7713980" y="6687638"/>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102144</xdr:rowOff>
    </xdr:from>
    <xdr:to>
      <xdr:col>41</xdr:col>
      <xdr:colOff>101600</xdr:colOff>
      <xdr:row>40</xdr:row>
      <xdr:rowOff>32294</xdr:rowOff>
    </xdr:to>
    <xdr:sp macro="" textlink="">
      <xdr:nvSpPr>
        <xdr:cNvPr id="138" name="楕円 137"/>
        <xdr:cNvSpPr/>
      </xdr:nvSpPr>
      <xdr:spPr>
        <a:xfrm>
          <a:off x="6873240" y="6640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152944</xdr:rowOff>
    </xdr:from>
    <xdr:to>
      <xdr:col>45</xdr:col>
      <xdr:colOff>177800</xdr:colOff>
      <xdr:row>39</xdr:row>
      <xdr:rowOff>152944</xdr:rowOff>
    </xdr:to>
    <xdr:cxnSp macro="">
      <xdr:nvCxnSpPr>
        <xdr:cNvPr id="139" name="直線コネクタ 138"/>
        <xdr:cNvCxnSpPr/>
      </xdr:nvCxnSpPr>
      <xdr:spPr>
        <a:xfrm>
          <a:off x="6924040" y="66909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98878</xdr:rowOff>
    </xdr:from>
    <xdr:to>
      <xdr:col>36</xdr:col>
      <xdr:colOff>165100</xdr:colOff>
      <xdr:row>40</xdr:row>
      <xdr:rowOff>29028</xdr:rowOff>
    </xdr:to>
    <xdr:sp macro="" textlink="">
      <xdr:nvSpPr>
        <xdr:cNvPr id="140" name="楕円 139"/>
        <xdr:cNvSpPr/>
      </xdr:nvSpPr>
      <xdr:spPr>
        <a:xfrm>
          <a:off x="6098540" y="663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149678</xdr:rowOff>
    </xdr:from>
    <xdr:to>
      <xdr:col>41</xdr:col>
      <xdr:colOff>50800</xdr:colOff>
      <xdr:row>39</xdr:row>
      <xdr:rowOff>152944</xdr:rowOff>
    </xdr:to>
    <xdr:cxnSp macro="">
      <xdr:nvCxnSpPr>
        <xdr:cNvPr id="141" name="直線コネクタ 140"/>
        <xdr:cNvCxnSpPr/>
      </xdr:nvCxnSpPr>
      <xdr:spPr>
        <a:xfrm>
          <a:off x="6149340" y="6687638"/>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144253</xdr:rowOff>
    </xdr:from>
    <xdr:ext cx="469744" cy="259045"/>
    <xdr:sp macro="" textlink="">
      <xdr:nvSpPr>
        <xdr:cNvPr id="142" name="n_1aveValue【図書館】&#10;一人当たり面積"/>
        <xdr:cNvSpPr txBox="1"/>
      </xdr:nvSpPr>
      <xdr:spPr>
        <a:xfrm>
          <a:off x="8271587" y="68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xdr:cNvSpPr txBox="1"/>
      </xdr:nvSpPr>
      <xdr:spPr>
        <a:xfrm>
          <a:off x="7509587" y="685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xdr:cNvSpPr txBox="1"/>
      </xdr:nvSpPr>
      <xdr:spPr>
        <a:xfrm>
          <a:off x="6712027" y="688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167112</xdr:rowOff>
    </xdr:from>
    <xdr:ext cx="469744" cy="259045"/>
    <xdr:sp macro="" textlink="">
      <xdr:nvSpPr>
        <xdr:cNvPr id="145" name="n_4aveValue【図書館】&#10;一人当たり面積"/>
        <xdr:cNvSpPr txBox="1"/>
      </xdr:nvSpPr>
      <xdr:spPr>
        <a:xfrm>
          <a:off x="5937327" y="68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45555</xdr:rowOff>
    </xdr:from>
    <xdr:ext cx="469744" cy="259045"/>
    <xdr:sp macro="" textlink="">
      <xdr:nvSpPr>
        <xdr:cNvPr id="146" name="n_1mainValue【図書館】&#10;一人当たり面積"/>
        <xdr:cNvSpPr txBox="1"/>
      </xdr:nvSpPr>
      <xdr:spPr>
        <a:xfrm>
          <a:off x="8271587" y="6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48821</xdr:rowOff>
    </xdr:from>
    <xdr:ext cx="469744" cy="259045"/>
    <xdr:sp macro="" textlink="">
      <xdr:nvSpPr>
        <xdr:cNvPr id="147" name="n_2mainValue【図書館】&#10;一人当たり面積"/>
        <xdr:cNvSpPr txBox="1"/>
      </xdr:nvSpPr>
      <xdr:spPr>
        <a:xfrm>
          <a:off x="750958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48821</xdr:rowOff>
    </xdr:from>
    <xdr:ext cx="469744" cy="259045"/>
    <xdr:sp macro="" textlink="">
      <xdr:nvSpPr>
        <xdr:cNvPr id="148" name="n_3mainValue【図書館】&#10;一人当たり面積"/>
        <xdr:cNvSpPr txBox="1"/>
      </xdr:nvSpPr>
      <xdr:spPr>
        <a:xfrm>
          <a:off x="67120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49" name="n_4mainValue【図書館】&#10;一人当たり面積"/>
        <xdr:cNvSpPr txBox="1"/>
      </xdr:nvSpPr>
      <xdr:spPr>
        <a:xfrm>
          <a:off x="5937327" y="6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1" name="直線コネクタ 190"/>
        <xdr:cNvCxnSpPr/>
      </xdr:nvCxnSpPr>
      <xdr:spPr>
        <a:xfrm flipV="1">
          <a:off x="4086225" y="13003530"/>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2" name="【福祉施設】&#10;有形固定資産減価償却率最小値テキスト"/>
        <xdr:cNvSpPr txBox="1"/>
      </xdr:nvSpPr>
      <xdr:spPr>
        <a:xfrm>
          <a:off x="4124960" y="1458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3" name="直線コネクタ 192"/>
        <xdr:cNvCxnSpPr/>
      </xdr:nvCxnSpPr>
      <xdr:spPr>
        <a:xfrm>
          <a:off x="4020820" y="14584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4" name="【福祉施設】&#10;有形固定資産減価償却率最大値テキスト"/>
        <xdr:cNvSpPr txBox="1"/>
      </xdr:nvSpPr>
      <xdr:spPr>
        <a:xfrm>
          <a:off x="4124960" y="12782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5" name="直線コネクタ 194"/>
        <xdr:cNvCxnSpPr/>
      </xdr:nvCxnSpPr>
      <xdr:spPr>
        <a:xfrm>
          <a:off x="402082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96" name="【福祉施設】&#10;有形固定資産減価償却率平均値テキスト"/>
        <xdr:cNvSpPr txBox="1"/>
      </xdr:nvSpPr>
      <xdr:spPr>
        <a:xfrm>
          <a:off x="4124960" y="13808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7" name="フローチャート: 判断 196"/>
        <xdr:cNvSpPr/>
      </xdr:nvSpPr>
      <xdr:spPr>
        <a:xfrm>
          <a:off x="4036060" y="1395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8" name="フローチャート: 判断 197"/>
        <xdr:cNvSpPr/>
      </xdr:nvSpPr>
      <xdr:spPr>
        <a:xfrm>
          <a:off x="331216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9" name="フローチャート: 判断 198"/>
        <xdr:cNvSpPr/>
      </xdr:nvSpPr>
      <xdr:spPr>
        <a:xfrm>
          <a:off x="2514600" y="13994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00" name="フローチャート: 判断 199"/>
        <xdr:cNvSpPr/>
      </xdr:nvSpPr>
      <xdr:spPr>
        <a:xfrm>
          <a:off x="17399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01" name="フローチャート: 判断 200"/>
        <xdr:cNvSpPr/>
      </xdr:nvSpPr>
      <xdr:spPr>
        <a:xfrm>
          <a:off x="96520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207" name="楕円 206"/>
        <xdr:cNvSpPr/>
      </xdr:nvSpPr>
      <xdr:spPr>
        <a:xfrm>
          <a:off x="4036060" y="14328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57166</xdr:rowOff>
    </xdr:from>
    <xdr:ext cx="405111" cy="259045"/>
    <xdr:sp macro="" textlink="">
      <xdr:nvSpPr>
        <xdr:cNvPr id="208" name="【福祉施設】&#10;有形固定資産減価償却率該当値テキスト"/>
        <xdr:cNvSpPr txBox="1"/>
      </xdr:nvSpPr>
      <xdr:spPr>
        <a:xfrm>
          <a:off x="412496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140788</xdr:rowOff>
    </xdr:from>
    <xdr:to>
      <xdr:col>20</xdr:col>
      <xdr:colOff>38100</xdr:colOff>
      <xdr:row>85</xdr:row>
      <xdr:rowOff>70938</xdr:rowOff>
    </xdr:to>
    <xdr:sp macro="" textlink="">
      <xdr:nvSpPr>
        <xdr:cNvPr id="209" name="楕円 208"/>
        <xdr:cNvSpPr/>
      </xdr:nvSpPr>
      <xdr:spPr>
        <a:xfrm>
          <a:off x="3312160" y="14222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20138</xdr:rowOff>
    </xdr:from>
    <xdr:to>
      <xdr:col>24</xdr:col>
      <xdr:colOff>63500</xdr:colOff>
      <xdr:row>85</xdr:row>
      <xdr:rowOff>129539</xdr:rowOff>
    </xdr:to>
    <xdr:cxnSp macro="">
      <xdr:nvCxnSpPr>
        <xdr:cNvPr id="210" name="直線コネクタ 209"/>
        <xdr:cNvCxnSpPr/>
      </xdr:nvCxnSpPr>
      <xdr:spPr>
        <a:xfrm>
          <a:off x="3355340" y="14269538"/>
          <a:ext cx="73152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31387</xdr:rowOff>
    </xdr:from>
    <xdr:to>
      <xdr:col>15</xdr:col>
      <xdr:colOff>101600</xdr:colOff>
      <xdr:row>84</xdr:row>
      <xdr:rowOff>132987</xdr:rowOff>
    </xdr:to>
    <xdr:sp macro="" textlink="">
      <xdr:nvSpPr>
        <xdr:cNvPr id="211" name="楕円 210"/>
        <xdr:cNvSpPr/>
      </xdr:nvSpPr>
      <xdr:spPr>
        <a:xfrm>
          <a:off x="2514600" y="1411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82187</xdr:rowOff>
    </xdr:from>
    <xdr:to>
      <xdr:col>19</xdr:col>
      <xdr:colOff>177800</xdr:colOff>
      <xdr:row>85</xdr:row>
      <xdr:rowOff>20138</xdr:rowOff>
    </xdr:to>
    <xdr:cxnSp macro="">
      <xdr:nvCxnSpPr>
        <xdr:cNvPr id="212" name="直線コネクタ 211"/>
        <xdr:cNvCxnSpPr/>
      </xdr:nvCxnSpPr>
      <xdr:spPr>
        <a:xfrm>
          <a:off x="2565400" y="14163947"/>
          <a:ext cx="78994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93436</xdr:rowOff>
    </xdr:from>
    <xdr:to>
      <xdr:col>10</xdr:col>
      <xdr:colOff>165100</xdr:colOff>
      <xdr:row>84</xdr:row>
      <xdr:rowOff>23586</xdr:rowOff>
    </xdr:to>
    <xdr:sp macro="" textlink="">
      <xdr:nvSpPr>
        <xdr:cNvPr id="213" name="楕円 212"/>
        <xdr:cNvSpPr/>
      </xdr:nvSpPr>
      <xdr:spPr>
        <a:xfrm>
          <a:off x="1739900" y="14007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144236</xdr:rowOff>
    </xdr:from>
    <xdr:to>
      <xdr:col>15</xdr:col>
      <xdr:colOff>50800</xdr:colOff>
      <xdr:row>84</xdr:row>
      <xdr:rowOff>82187</xdr:rowOff>
    </xdr:to>
    <xdr:cxnSp macro="">
      <xdr:nvCxnSpPr>
        <xdr:cNvPr id="214" name="直線コネクタ 213"/>
        <xdr:cNvCxnSpPr/>
      </xdr:nvCxnSpPr>
      <xdr:spPr>
        <a:xfrm>
          <a:off x="1790700" y="14058356"/>
          <a:ext cx="77470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155484</xdr:rowOff>
    </xdr:from>
    <xdr:to>
      <xdr:col>6</xdr:col>
      <xdr:colOff>38100</xdr:colOff>
      <xdr:row>83</xdr:row>
      <xdr:rowOff>85634</xdr:rowOff>
    </xdr:to>
    <xdr:sp macro="" textlink="">
      <xdr:nvSpPr>
        <xdr:cNvPr id="215" name="楕円 214"/>
        <xdr:cNvSpPr/>
      </xdr:nvSpPr>
      <xdr:spPr>
        <a:xfrm>
          <a:off x="965200" y="139019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34834</xdr:rowOff>
    </xdr:from>
    <xdr:to>
      <xdr:col>10</xdr:col>
      <xdr:colOff>114300</xdr:colOff>
      <xdr:row>83</xdr:row>
      <xdr:rowOff>144236</xdr:rowOff>
    </xdr:to>
    <xdr:cxnSp macro="">
      <xdr:nvCxnSpPr>
        <xdr:cNvPr id="216" name="直線コネクタ 215"/>
        <xdr:cNvCxnSpPr/>
      </xdr:nvCxnSpPr>
      <xdr:spPr>
        <a:xfrm>
          <a:off x="1008380" y="13948954"/>
          <a:ext cx="78232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217" name="n_1aveValue【福祉施設】&#10;有形固定資産減価償却率"/>
        <xdr:cNvSpPr txBox="1"/>
      </xdr:nvSpPr>
      <xdr:spPr>
        <a:xfrm>
          <a:off x="3170564"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218" name="n_2aveValue【福祉施設】&#10;有形固定資産減価償却率"/>
        <xdr:cNvSpPr txBox="1"/>
      </xdr:nvSpPr>
      <xdr:spPr>
        <a:xfrm>
          <a:off x="2385704" y="1377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19" name="n_3aveValue【福祉施設】&#10;有形固定資産減価償却率"/>
        <xdr:cNvSpPr txBox="1"/>
      </xdr:nvSpPr>
      <xdr:spPr>
        <a:xfrm>
          <a:off x="16110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220" name="n_4aveValue【福祉施設】&#10;有形固定資産減価償却率"/>
        <xdr:cNvSpPr txBox="1"/>
      </xdr:nvSpPr>
      <xdr:spPr>
        <a:xfrm>
          <a:off x="83630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62065</xdr:rowOff>
    </xdr:from>
    <xdr:ext cx="405111" cy="259045"/>
    <xdr:sp macro="" textlink="">
      <xdr:nvSpPr>
        <xdr:cNvPr id="221" name="n_1mainValue【福祉施設】&#10;有形固定資産減価償却率"/>
        <xdr:cNvSpPr txBox="1"/>
      </xdr:nvSpPr>
      <xdr:spPr>
        <a:xfrm>
          <a:off x="3170564" y="1431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124114</xdr:rowOff>
    </xdr:from>
    <xdr:ext cx="405111" cy="259045"/>
    <xdr:sp macro="" textlink="">
      <xdr:nvSpPr>
        <xdr:cNvPr id="222" name="n_2mainValue【福祉施設】&#10;有形固定資産減価償却率"/>
        <xdr:cNvSpPr txBox="1"/>
      </xdr:nvSpPr>
      <xdr:spPr>
        <a:xfrm>
          <a:off x="2385704" y="1420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14713</xdr:rowOff>
    </xdr:from>
    <xdr:ext cx="405111" cy="259045"/>
    <xdr:sp macro="" textlink="">
      <xdr:nvSpPr>
        <xdr:cNvPr id="223" name="n_3mainValue【福祉施設】&#10;有形固定資産減価償却率"/>
        <xdr:cNvSpPr txBox="1"/>
      </xdr:nvSpPr>
      <xdr:spPr>
        <a:xfrm>
          <a:off x="1611004" y="1409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76761</xdr:rowOff>
    </xdr:from>
    <xdr:ext cx="405111" cy="259045"/>
    <xdr:sp macro="" textlink="">
      <xdr:nvSpPr>
        <xdr:cNvPr id="224" name="n_4mainValue【福祉施設】&#10;有形固定資産減価償却率"/>
        <xdr:cNvSpPr txBox="1"/>
      </xdr:nvSpPr>
      <xdr:spPr>
        <a:xfrm>
          <a:off x="83630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8" name="直線コネクタ 247"/>
        <xdr:cNvCxnSpPr/>
      </xdr:nvCxnSpPr>
      <xdr:spPr>
        <a:xfrm flipV="1">
          <a:off x="9219565" y="12959080"/>
          <a:ext cx="0" cy="15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9" name="【福祉施設】&#10;一人当たり面積最小値テキスト"/>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50" name="直線コネクタ 249"/>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1" name="【福祉施設】&#10;一人当たり面積最大値テキスト"/>
        <xdr:cNvSpPr txBox="1"/>
      </xdr:nvSpPr>
      <xdr:spPr>
        <a:xfrm>
          <a:off x="9258300"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2" name="直線コネクタ 251"/>
        <xdr:cNvCxnSpPr/>
      </xdr:nvCxnSpPr>
      <xdr:spPr>
        <a:xfrm>
          <a:off x="9154160" y="12959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3" name="【福祉施設】&#10;一人当たり面積平均値テキスト"/>
        <xdr:cNvSpPr txBox="1"/>
      </xdr:nvSpPr>
      <xdr:spPr>
        <a:xfrm>
          <a:off x="9258300" y="1408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4" name="フローチャート: 判断 253"/>
        <xdr:cNvSpPr/>
      </xdr:nvSpPr>
      <xdr:spPr>
        <a:xfrm>
          <a:off x="919226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5" name="フローチャート: 判断 254"/>
        <xdr:cNvSpPr/>
      </xdr:nvSpPr>
      <xdr:spPr>
        <a:xfrm>
          <a:off x="8445500" y="14223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6" name="フローチャート: 判断 255"/>
        <xdr:cNvSpPr/>
      </xdr:nvSpPr>
      <xdr:spPr>
        <a:xfrm>
          <a:off x="7670800" y="14241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7" name="フローチャート: 判断 256"/>
        <xdr:cNvSpPr/>
      </xdr:nvSpPr>
      <xdr:spPr>
        <a:xfrm>
          <a:off x="6873240" y="14222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258" name="フローチャート: 判断 257"/>
        <xdr:cNvSpPr/>
      </xdr:nvSpPr>
      <xdr:spPr>
        <a:xfrm>
          <a:off x="6098540" y="142443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7620</xdr:rowOff>
    </xdr:from>
    <xdr:to>
      <xdr:col>55</xdr:col>
      <xdr:colOff>50800</xdr:colOff>
      <xdr:row>86</xdr:row>
      <xdr:rowOff>109220</xdr:rowOff>
    </xdr:to>
    <xdr:sp macro="" textlink="">
      <xdr:nvSpPr>
        <xdr:cNvPr id="264" name="楕円 263"/>
        <xdr:cNvSpPr/>
      </xdr:nvSpPr>
      <xdr:spPr>
        <a:xfrm>
          <a:off x="9192260" y="14424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93997</xdr:rowOff>
    </xdr:from>
    <xdr:ext cx="469744" cy="259045"/>
    <xdr:sp macro="" textlink="">
      <xdr:nvSpPr>
        <xdr:cNvPr id="265" name="【福祉施設】&#10;一人当たり面積該当値テキスト"/>
        <xdr:cNvSpPr txBox="1"/>
      </xdr:nvSpPr>
      <xdr:spPr>
        <a:xfrm>
          <a:off x="9258300"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6350</xdr:rowOff>
    </xdr:from>
    <xdr:to>
      <xdr:col>50</xdr:col>
      <xdr:colOff>165100</xdr:colOff>
      <xdr:row>86</xdr:row>
      <xdr:rowOff>107950</xdr:rowOff>
    </xdr:to>
    <xdr:sp macro="" textlink="">
      <xdr:nvSpPr>
        <xdr:cNvPr id="266" name="楕円 265"/>
        <xdr:cNvSpPr/>
      </xdr:nvSpPr>
      <xdr:spPr>
        <a:xfrm>
          <a:off x="844550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57150</xdr:rowOff>
    </xdr:from>
    <xdr:to>
      <xdr:col>55</xdr:col>
      <xdr:colOff>0</xdr:colOff>
      <xdr:row>86</xdr:row>
      <xdr:rowOff>58420</xdr:rowOff>
    </xdr:to>
    <xdr:cxnSp macro="">
      <xdr:nvCxnSpPr>
        <xdr:cNvPr id="267" name="直線コネクタ 266"/>
        <xdr:cNvCxnSpPr/>
      </xdr:nvCxnSpPr>
      <xdr:spPr>
        <a:xfrm>
          <a:off x="8496300" y="14474190"/>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7620</xdr:rowOff>
    </xdr:from>
    <xdr:to>
      <xdr:col>46</xdr:col>
      <xdr:colOff>38100</xdr:colOff>
      <xdr:row>86</xdr:row>
      <xdr:rowOff>109220</xdr:rowOff>
    </xdr:to>
    <xdr:sp macro="" textlink="">
      <xdr:nvSpPr>
        <xdr:cNvPr id="268" name="楕円 267"/>
        <xdr:cNvSpPr/>
      </xdr:nvSpPr>
      <xdr:spPr>
        <a:xfrm>
          <a:off x="7670800" y="14424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57150</xdr:rowOff>
    </xdr:from>
    <xdr:to>
      <xdr:col>50</xdr:col>
      <xdr:colOff>114300</xdr:colOff>
      <xdr:row>86</xdr:row>
      <xdr:rowOff>58420</xdr:rowOff>
    </xdr:to>
    <xdr:cxnSp macro="">
      <xdr:nvCxnSpPr>
        <xdr:cNvPr id="269" name="直線コネクタ 268"/>
        <xdr:cNvCxnSpPr/>
      </xdr:nvCxnSpPr>
      <xdr:spPr>
        <a:xfrm flipV="1">
          <a:off x="7713980" y="1447419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7620</xdr:rowOff>
    </xdr:from>
    <xdr:to>
      <xdr:col>41</xdr:col>
      <xdr:colOff>101600</xdr:colOff>
      <xdr:row>86</xdr:row>
      <xdr:rowOff>109220</xdr:rowOff>
    </xdr:to>
    <xdr:sp macro="" textlink="">
      <xdr:nvSpPr>
        <xdr:cNvPr id="270" name="楕円 269"/>
        <xdr:cNvSpPr/>
      </xdr:nvSpPr>
      <xdr:spPr>
        <a:xfrm>
          <a:off x="6873240" y="1442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58420</xdr:rowOff>
    </xdr:from>
    <xdr:to>
      <xdr:col>45</xdr:col>
      <xdr:colOff>177800</xdr:colOff>
      <xdr:row>86</xdr:row>
      <xdr:rowOff>58420</xdr:rowOff>
    </xdr:to>
    <xdr:cxnSp macro="">
      <xdr:nvCxnSpPr>
        <xdr:cNvPr id="271" name="直線コネクタ 270"/>
        <xdr:cNvCxnSpPr/>
      </xdr:nvCxnSpPr>
      <xdr:spPr>
        <a:xfrm>
          <a:off x="6924040" y="144754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6350</xdr:rowOff>
    </xdr:from>
    <xdr:to>
      <xdr:col>36</xdr:col>
      <xdr:colOff>165100</xdr:colOff>
      <xdr:row>86</xdr:row>
      <xdr:rowOff>107950</xdr:rowOff>
    </xdr:to>
    <xdr:sp macro="" textlink="">
      <xdr:nvSpPr>
        <xdr:cNvPr id="272" name="楕円 271"/>
        <xdr:cNvSpPr/>
      </xdr:nvSpPr>
      <xdr:spPr>
        <a:xfrm>
          <a:off x="609854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57150</xdr:rowOff>
    </xdr:from>
    <xdr:to>
      <xdr:col>41</xdr:col>
      <xdr:colOff>50800</xdr:colOff>
      <xdr:row>86</xdr:row>
      <xdr:rowOff>58420</xdr:rowOff>
    </xdr:to>
    <xdr:cxnSp macro="">
      <xdr:nvCxnSpPr>
        <xdr:cNvPr id="273" name="直線コネクタ 272"/>
        <xdr:cNvCxnSpPr/>
      </xdr:nvCxnSpPr>
      <xdr:spPr>
        <a:xfrm>
          <a:off x="6149340" y="14474190"/>
          <a:ext cx="7747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4" name="n_1aveValue【福祉施設】&#10;一人当たり面積"/>
        <xdr:cNvSpPr txBox="1"/>
      </xdr:nvSpPr>
      <xdr:spPr>
        <a:xfrm>
          <a:off x="8271587" y="1400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5" name="n_2aveValue【福祉施設】&#10;一人当たり面積"/>
        <xdr:cNvSpPr txBox="1"/>
      </xdr:nvSpPr>
      <xdr:spPr>
        <a:xfrm>
          <a:off x="7509587" y="1402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6" name="n_3aveValue【福祉施設】&#10;一人当たり面積"/>
        <xdr:cNvSpPr txBox="1"/>
      </xdr:nvSpPr>
      <xdr:spPr>
        <a:xfrm>
          <a:off x="6712027" y="1400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277" name="n_4aveValue【福祉施設】&#10;一人当たり面積"/>
        <xdr:cNvSpPr txBox="1"/>
      </xdr:nvSpPr>
      <xdr:spPr>
        <a:xfrm>
          <a:off x="5937327" y="140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99077</xdr:rowOff>
    </xdr:from>
    <xdr:ext cx="469744" cy="259045"/>
    <xdr:sp macro="" textlink="">
      <xdr:nvSpPr>
        <xdr:cNvPr id="278" name="n_1mainValue【福祉施設】&#10;一人当たり面積"/>
        <xdr:cNvSpPr txBox="1"/>
      </xdr:nvSpPr>
      <xdr:spPr>
        <a:xfrm>
          <a:off x="8271587"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100347</xdr:rowOff>
    </xdr:from>
    <xdr:ext cx="469744" cy="259045"/>
    <xdr:sp macro="" textlink="">
      <xdr:nvSpPr>
        <xdr:cNvPr id="279" name="n_2mainValue【福祉施設】&#10;一人当たり面積"/>
        <xdr:cNvSpPr txBox="1"/>
      </xdr:nvSpPr>
      <xdr:spPr>
        <a:xfrm>
          <a:off x="7509587"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100347</xdr:rowOff>
    </xdr:from>
    <xdr:ext cx="469744" cy="259045"/>
    <xdr:sp macro="" textlink="">
      <xdr:nvSpPr>
        <xdr:cNvPr id="280" name="n_3mainValue【福祉施設】&#10;一人当たり面積"/>
        <xdr:cNvSpPr txBox="1"/>
      </xdr:nvSpPr>
      <xdr:spPr>
        <a:xfrm>
          <a:off x="6712027"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99077</xdr:rowOff>
    </xdr:from>
    <xdr:ext cx="469744" cy="259045"/>
    <xdr:sp macro="" textlink="">
      <xdr:nvSpPr>
        <xdr:cNvPr id="281" name="n_4mainValue【福祉施設】&#10;一人当たり面積"/>
        <xdr:cNvSpPr txBox="1"/>
      </xdr:nvSpPr>
      <xdr:spPr>
        <a:xfrm>
          <a:off x="5937327"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7" name="直線コネクタ 306"/>
        <xdr:cNvCxnSpPr/>
      </xdr:nvCxnSpPr>
      <xdr:spPr>
        <a:xfrm flipV="1">
          <a:off x="4086225" y="16749304"/>
          <a:ext cx="0" cy="1553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8" name="【市民会館】&#10;有形固定資産減価償却率最小値テキスト"/>
        <xdr:cNvSpPr txBox="1"/>
      </xdr:nvSpPr>
      <xdr:spPr>
        <a:xfrm>
          <a:off x="412496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9" name="直線コネクタ 308"/>
        <xdr:cNvCxnSpPr/>
      </xdr:nvCxnSpPr>
      <xdr:spPr>
        <a:xfrm>
          <a:off x="402082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10" name="【市民会館】&#10;有形固定資産減価償却率最大値テキスト"/>
        <xdr:cNvSpPr txBox="1"/>
      </xdr:nvSpPr>
      <xdr:spPr>
        <a:xfrm>
          <a:off x="4124960" y="165283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1" name="直線コネクタ 310"/>
        <xdr:cNvCxnSpPr/>
      </xdr:nvCxnSpPr>
      <xdr:spPr>
        <a:xfrm>
          <a:off x="4020820" y="16749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312" name="【市民会館】&#10;有形固定資産減価償却率平均値テキスト"/>
        <xdr:cNvSpPr txBox="1"/>
      </xdr:nvSpPr>
      <xdr:spPr>
        <a:xfrm>
          <a:off x="4124960" y="17645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3" name="フローチャート: 判断 312"/>
        <xdr:cNvSpPr/>
      </xdr:nvSpPr>
      <xdr:spPr>
        <a:xfrm>
          <a:off x="403606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4" name="フローチャート: 判断 313"/>
        <xdr:cNvSpPr/>
      </xdr:nvSpPr>
      <xdr:spPr>
        <a:xfrm>
          <a:off x="3312160" y="17658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5" name="フローチャート: 判断 314"/>
        <xdr:cNvSpPr/>
      </xdr:nvSpPr>
      <xdr:spPr>
        <a:xfrm>
          <a:off x="25146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6" name="フローチャート: 判断 315"/>
        <xdr:cNvSpPr/>
      </xdr:nvSpPr>
      <xdr:spPr>
        <a:xfrm>
          <a:off x="173990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17" name="フローチャート: 判断 316"/>
        <xdr:cNvSpPr/>
      </xdr:nvSpPr>
      <xdr:spPr>
        <a:xfrm>
          <a:off x="965200" y="175775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323" name="楕円 322"/>
        <xdr:cNvSpPr/>
      </xdr:nvSpPr>
      <xdr:spPr>
        <a:xfrm>
          <a:off x="4036060" y="1743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20519</xdr:rowOff>
    </xdr:from>
    <xdr:ext cx="405111" cy="259045"/>
    <xdr:sp macro="" textlink="">
      <xdr:nvSpPr>
        <xdr:cNvPr id="324" name="【市民会館】&#10;有形固定資産減価償却率該当値テキスト"/>
        <xdr:cNvSpPr txBox="1"/>
      </xdr:nvSpPr>
      <xdr:spPr>
        <a:xfrm>
          <a:off x="4124960" y="1728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131536</xdr:rowOff>
    </xdr:from>
    <xdr:to>
      <xdr:col>20</xdr:col>
      <xdr:colOff>38100</xdr:colOff>
      <xdr:row>104</xdr:row>
      <xdr:rowOff>61686</xdr:rowOff>
    </xdr:to>
    <xdr:sp macro="" textlink="">
      <xdr:nvSpPr>
        <xdr:cNvPr id="325" name="楕円 324"/>
        <xdr:cNvSpPr/>
      </xdr:nvSpPr>
      <xdr:spPr>
        <a:xfrm>
          <a:off x="3312160" y="17398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10886</xdr:rowOff>
    </xdr:from>
    <xdr:to>
      <xdr:col>24</xdr:col>
      <xdr:colOff>63500</xdr:colOff>
      <xdr:row>104</xdr:row>
      <xdr:rowOff>48442</xdr:rowOff>
    </xdr:to>
    <xdr:cxnSp macro="">
      <xdr:nvCxnSpPr>
        <xdr:cNvPr id="326" name="直線コネクタ 325"/>
        <xdr:cNvCxnSpPr/>
      </xdr:nvCxnSpPr>
      <xdr:spPr>
        <a:xfrm>
          <a:off x="3355340" y="17445446"/>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93980</xdr:rowOff>
    </xdr:from>
    <xdr:to>
      <xdr:col>15</xdr:col>
      <xdr:colOff>101600</xdr:colOff>
      <xdr:row>104</xdr:row>
      <xdr:rowOff>24130</xdr:rowOff>
    </xdr:to>
    <xdr:sp macro="" textlink="">
      <xdr:nvSpPr>
        <xdr:cNvPr id="327" name="楕円 326"/>
        <xdr:cNvSpPr/>
      </xdr:nvSpPr>
      <xdr:spPr>
        <a:xfrm>
          <a:off x="2514600" y="1736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144780</xdr:rowOff>
    </xdr:from>
    <xdr:to>
      <xdr:col>19</xdr:col>
      <xdr:colOff>177800</xdr:colOff>
      <xdr:row>104</xdr:row>
      <xdr:rowOff>10886</xdr:rowOff>
    </xdr:to>
    <xdr:cxnSp macro="">
      <xdr:nvCxnSpPr>
        <xdr:cNvPr id="328" name="直線コネクタ 327"/>
        <xdr:cNvCxnSpPr/>
      </xdr:nvCxnSpPr>
      <xdr:spPr>
        <a:xfrm>
          <a:off x="2565400" y="17411700"/>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54792</xdr:rowOff>
    </xdr:from>
    <xdr:to>
      <xdr:col>10</xdr:col>
      <xdr:colOff>165100</xdr:colOff>
      <xdr:row>103</xdr:row>
      <xdr:rowOff>156392</xdr:rowOff>
    </xdr:to>
    <xdr:sp macro="" textlink="">
      <xdr:nvSpPr>
        <xdr:cNvPr id="329" name="楕円 328"/>
        <xdr:cNvSpPr/>
      </xdr:nvSpPr>
      <xdr:spPr>
        <a:xfrm>
          <a:off x="1739900" y="173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105592</xdr:rowOff>
    </xdr:from>
    <xdr:to>
      <xdr:col>15</xdr:col>
      <xdr:colOff>50800</xdr:colOff>
      <xdr:row>103</xdr:row>
      <xdr:rowOff>144780</xdr:rowOff>
    </xdr:to>
    <xdr:cxnSp macro="">
      <xdr:nvCxnSpPr>
        <xdr:cNvPr id="330" name="直線コネクタ 329"/>
        <xdr:cNvCxnSpPr/>
      </xdr:nvCxnSpPr>
      <xdr:spPr>
        <a:xfrm>
          <a:off x="1790700" y="17372512"/>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15602</xdr:rowOff>
    </xdr:from>
    <xdr:to>
      <xdr:col>6</xdr:col>
      <xdr:colOff>38100</xdr:colOff>
      <xdr:row>103</xdr:row>
      <xdr:rowOff>117202</xdr:rowOff>
    </xdr:to>
    <xdr:sp macro="" textlink="">
      <xdr:nvSpPr>
        <xdr:cNvPr id="331" name="楕円 330"/>
        <xdr:cNvSpPr/>
      </xdr:nvSpPr>
      <xdr:spPr>
        <a:xfrm>
          <a:off x="965200" y="172825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66402</xdr:rowOff>
    </xdr:from>
    <xdr:to>
      <xdr:col>10</xdr:col>
      <xdr:colOff>114300</xdr:colOff>
      <xdr:row>103</xdr:row>
      <xdr:rowOff>105592</xdr:rowOff>
    </xdr:to>
    <xdr:cxnSp macro="">
      <xdr:nvCxnSpPr>
        <xdr:cNvPr id="332" name="直線コネクタ 331"/>
        <xdr:cNvCxnSpPr/>
      </xdr:nvCxnSpPr>
      <xdr:spPr>
        <a:xfrm>
          <a:off x="1008380" y="17333322"/>
          <a:ext cx="78232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333" name="n_1aveValue【市民会館】&#10;有形固定資産減価償却率"/>
        <xdr:cNvSpPr txBox="1"/>
      </xdr:nvSpPr>
      <xdr:spPr>
        <a:xfrm>
          <a:off x="317056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334" name="n_2aveValue【市民会館】&#10;有形固定資産減価償却率"/>
        <xdr:cNvSpPr txBox="1"/>
      </xdr:nvSpPr>
      <xdr:spPr>
        <a:xfrm>
          <a:off x="238570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335" name="n_3aveValue【市民会館】&#10;有形固定資産減価償却率"/>
        <xdr:cNvSpPr txBox="1"/>
      </xdr:nvSpPr>
      <xdr:spPr>
        <a:xfrm>
          <a:off x="1611004" y="1770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336" name="n_4aveValue【市民会館】&#10;有形固定資産減価償却率"/>
        <xdr:cNvSpPr txBox="1"/>
      </xdr:nvSpPr>
      <xdr:spPr>
        <a:xfrm>
          <a:off x="836304"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78213</xdr:rowOff>
    </xdr:from>
    <xdr:ext cx="405111" cy="259045"/>
    <xdr:sp macro="" textlink="">
      <xdr:nvSpPr>
        <xdr:cNvPr id="337" name="n_1mainValue【市民会館】&#10;有形固定資産減価償却率"/>
        <xdr:cNvSpPr txBox="1"/>
      </xdr:nvSpPr>
      <xdr:spPr>
        <a:xfrm>
          <a:off x="317056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40657</xdr:rowOff>
    </xdr:from>
    <xdr:ext cx="405111" cy="259045"/>
    <xdr:sp macro="" textlink="">
      <xdr:nvSpPr>
        <xdr:cNvPr id="338" name="n_2mainValue【市民会館】&#10;有形固定資産減価償却率"/>
        <xdr:cNvSpPr txBox="1"/>
      </xdr:nvSpPr>
      <xdr:spPr>
        <a:xfrm>
          <a:off x="2385704" y="1713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1469</xdr:rowOff>
    </xdr:from>
    <xdr:ext cx="405111" cy="259045"/>
    <xdr:sp macro="" textlink="">
      <xdr:nvSpPr>
        <xdr:cNvPr id="339" name="n_3mainValue【市民会館】&#10;有形固定資産減価償却率"/>
        <xdr:cNvSpPr txBox="1"/>
      </xdr:nvSpPr>
      <xdr:spPr>
        <a:xfrm>
          <a:off x="1611004" y="1710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133729</xdr:rowOff>
    </xdr:from>
    <xdr:ext cx="405111" cy="259045"/>
    <xdr:sp macro="" textlink="">
      <xdr:nvSpPr>
        <xdr:cNvPr id="340" name="n_4mainValue【市民会館】&#10;有形固定資産減価償却率"/>
        <xdr:cNvSpPr txBox="1"/>
      </xdr:nvSpPr>
      <xdr:spPr>
        <a:xfrm>
          <a:off x="836304" y="1706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6" name="直線コネクタ 365"/>
        <xdr:cNvCxnSpPr/>
      </xdr:nvCxnSpPr>
      <xdr:spPr>
        <a:xfrm flipV="1">
          <a:off x="9219565" y="1689735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7" name="【市民会館】&#10;一人当たり面積最小値テキスト"/>
        <xdr:cNvSpPr txBox="1"/>
      </xdr:nvSpPr>
      <xdr:spPr>
        <a:xfrm>
          <a:off x="9258300" y="1827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8" name="直線コネクタ 367"/>
        <xdr:cNvCxnSpPr/>
      </xdr:nvCxnSpPr>
      <xdr:spPr>
        <a:xfrm>
          <a:off x="915416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9" name="【市民会館】&#10;一人当たり面積最大値テキスト"/>
        <xdr:cNvSpPr txBox="1"/>
      </xdr:nvSpPr>
      <xdr:spPr>
        <a:xfrm>
          <a:off x="9258300" y="166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70" name="直線コネクタ 369"/>
        <xdr:cNvCxnSpPr/>
      </xdr:nvCxnSpPr>
      <xdr:spPr>
        <a:xfrm>
          <a:off x="9154160" y="1689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1" name="【市民会館】&#10;一人当たり面積平均値テキスト"/>
        <xdr:cNvSpPr txBox="1"/>
      </xdr:nvSpPr>
      <xdr:spPr>
        <a:xfrm>
          <a:off x="9258300" y="177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2" name="フローチャート: 判断 371"/>
        <xdr:cNvSpPr/>
      </xdr:nvSpPr>
      <xdr:spPr>
        <a:xfrm>
          <a:off x="9192260" y="17854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3" name="フローチャート: 判断 372"/>
        <xdr:cNvSpPr/>
      </xdr:nvSpPr>
      <xdr:spPr>
        <a:xfrm>
          <a:off x="844550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4" name="フローチャート: 判断 373"/>
        <xdr:cNvSpPr/>
      </xdr:nvSpPr>
      <xdr:spPr>
        <a:xfrm>
          <a:off x="7670800" y="178556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5" name="フローチャート: 判断 374"/>
        <xdr:cNvSpPr/>
      </xdr:nvSpPr>
      <xdr:spPr>
        <a:xfrm>
          <a:off x="6873240" y="17858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76" name="フローチャート: 判断 375"/>
        <xdr:cNvSpPr/>
      </xdr:nvSpPr>
      <xdr:spPr>
        <a:xfrm>
          <a:off x="609854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56424</xdr:rowOff>
    </xdr:from>
    <xdr:to>
      <xdr:col>55</xdr:col>
      <xdr:colOff>50800</xdr:colOff>
      <xdr:row>107</xdr:row>
      <xdr:rowOff>158024</xdr:rowOff>
    </xdr:to>
    <xdr:sp macro="" textlink="">
      <xdr:nvSpPr>
        <xdr:cNvPr id="382" name="楕円 381"/>
        <xdr:cNvSpPr/>
      </xdr:nvSpPr>
      <xdr:spPr>
        <a:xfrm>
          <a:off x="9192260" y="17993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34851</xdr:rowOff>
    </xdr:from>
    <xdr:ext cx="469744" cy="259045"/>
    <xdr:sp macro="" textlink="">
      <xdr:nvSpPr>
        <xdr:cNvPr id="383" name="【市民会館】&#10;一人当たり面積該当値テキスト"/>
        <xdr:cNvSpPr txBox="1"/>
      </xdr:nvSpPr>
      <xdr:spPr>
        <a:xfrm>
          <a:off x="9258300" y="179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54792</xdr:rowOff>
    </xdr:from>
    <xdr:to>
      <xdr:col>50</xdr:col>
      <xdr:colOff>165100</xdr:colOff>
      <xdr:row>107</xdr:row>
      <xdr:rowOff>156392</xdr:rowOff>
    </xdr:to>
    <xdr:sp macro="" textlink="">
      <xdr:nvSpPr>
        <xdr:cNvPr id="384" name="楕円 383"/>
        <xdr:cNvSpPr/>
      </xdr:nvSpPr>
      <xdr:spPr>
        <a:xfrm>
          <a:off x="8445500" y="179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105592</xdr:rowOff>
    </xdr:from>
    <xdr:to>
      <xdr:col>55</xdr:col>
      <xdr:colOff>0</xdr:colOff>
      <xdr:row>107</xdr:row>
      <xdr:rowOff>107224</xdr:rowOff>
    </xdr:to>
    <xdr:cxnSp macro="">
      <xdr:nvCxnSpPr>
        <xdr:cNvPr id="385" name="直線コネクタ 384"/>
        <xdr:cNvCxnSpPr/>
      </xdr:nvCxnSpPr>
      <xdr:spPr>
        <a:xfrm>
          <a:off x="8496300" y="18043072"/>
          <a:ext cx="7239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56424</xdr:rowOff>
    </xdr:from>
    <xdr:to>
      <xdr:col>46</xdr:col>
      <xdr:colOff>38100</xdr:colOff>
      <xdr:row>107</xdr:row>
      <xdr:rowOff>158024</xdr:rowOff>
    </xdr:to>
    <xdr:sp macro="" textlink="">
      <xdr:nvSpPr>
        <xdr:cNvPr id="386" name="楕円 385"/>
        <xdr:cNvSpPr/>
      </xdr:nvSpPr>
      <xdr:spPr>
        <a:xfrm>
          <a:off x="7670800" y="17993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105592</xdr:rowOff>
    </xdr:from>
    <xdr:to>
      <xdr:col>50</xdr:col>
      <xdr:colOff>114300</xdr:colOff>
      <xdr:row>107</xdr:row>
      <xdr:rowOff>107224</xdr:rowOff>
    </xdr:to>
    <xdr:cxnSp macro="">
      <xdr:nvCxnSpPr>
        <xdr:cNvPr id="387" name="直線コネクタ 386"/>
        <xdr:cNvCxnSpPr/>
      </xdr:nvCxnSpPr>
      <xdr:spPr>
        <a:xfrm flipV="1">
          <a:off x="7713980" y="18043072"/>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56424</xdr:rowOff>
    </xdr:from>
    <xdr:to>
      <xdr:col>41</xdr:col>
      <xdr:colOff>101600</xdr:colOff>
      <xdr:row>107</xdr:row>
      <xdr:rowOff>158024</xdr:rowOff>
    </xdr:to>
    <xdr:sp macro="" textlink="">
      <xdr:nvSpPr>
        <xdr:cNvPr id="388" name="楕円 387"/>
        <xdr:cNvSpPr/>
      </xdr:nvSpPr>
      <xdr:spPr>
        <a:xfrm>
          <a:off x="6873240" y="179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107224</xdr:rowOff>
    </xdr:from>
    <xdr:to>
      <xdr:col>45</xdr:col>
      <xdr:colOff>177800</xdr:colOff>
      <xdr:row>107</xdr:row>
      <xdr:rowOff>107224</xdr:rowOff>
    </xdr:to>
    <xdr:cxnSp macro="">
      <xdr:nvCxnSpPr>
        <xdr:cNvPr id="389" name="直線コネクタ 388"/>
        <xdr:cNvCxnSpPr/>
      </xdr:nvCxnSpPr>
      <xdr:spPr>
        <a:xfrm>
          <a:off x="6924040" y="180447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53158</xdr:rowOff>
    </xdr:from>
    <xdr:to>
      <xdr:col>36</xdr:col>
      <xdr:colOff>165100</xdr:colOff>
      <xdr:row>107</xdr:row>
      <xdr:rowOff>154758</xdr:rowOff>
    </xdr:to>
    <xdr:sp macro="" textlink="">
      <xdr:nvSpPr>
        <xdr:cNvPr id="390" name="楕円 389"/>
        <xdr:cNvSpPr/>
      </xdr:nvSpPr>
      <xdr:spPr>
        <a:xfrm>
          <a:off x="6098540" y="179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103958</xdr:rowOff>
    </xdr:from>
    <xdr:to>
      <xdr:col>41</xdr:col>
      <xdr:colOff>50800</xdr:colOff>
      <xdr:row>107</xdr:row>
      <xdr:rowOff>107224</xdr:rowOff>
    </xdr:to>
    <xdr:cxnSp macro="">
      <xdr:nvCxnSpPr>
        <xdr:cNvPr id="391" name="直線コネクタ 390"/>
        <xdr:cNvCxnSpPr/>
      </xdr:nvCxnSpPr>
      <xdr:spPr>
        <a:xfrm>
          <a:off x="6149340" y="18041438"/>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392" name="n_1aveValue【市民会館】&#10;一人当たり面積"/>
        <xdr:cNvSpPr txBox="1"/>
      </xdr:nvSpPr>
      <xdr:spPr>
        <a:xfrm>
          <a:off x="827158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93" name="n_2aveValue【市民会館】&#10;一人当たり面積"/>
        <xdr:cNvSpPr txBox="1"/>
      </xdr:nvSpPr>
      <xdr:spPr>
        <a:xfrm>
          <a:off x="750958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394" name="n_3aveValue【市民会館】&#10;一人当たり面積"/>
        <xdr:cNvSpPr txBox="1"/>
      </xdr:nvSpPr>
      <xdr:spPr>
        <a:xfrm>
          <a:off x="67120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24328</xdr:rowOff>
    </xdr:from>
    <xdr:ext cx="469744" cy="259045"/>
    <xdr:sp macro="" textlink="">
      <xdr:nvSpPr>
        <xdr:cNvPr id="395" name="n_4aveValue【市民会館】&#10;一人当たり面積"/>
        <xdr:cNvSpPr txBox="1"/>
      </xdr:nvSpPr>
      <xdr:spPr>
        <a:xfrm>
          <a:off x="593732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147519</xdr:rowOff>
    </xdr:from>
    <xdr:ext cx="469744" cy="259045"/>
    <xdr:sp macro="" textlink="">
      <xdr:nvSpPr>
        <xdr:cNvPr id="396" name="n_1mainValue【市民会館】&#10;一人当たり面積"/>
        <xdr:cNvSpPr txBox="1"/>
      </xdr:nvSpPr>
      <xdr:spPr>
        <a:xfrm>
          <a:off x="8271587" y="180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149151</xdr:rowOff>
    </xdr:from>
    <xdr:ext cx="469744" cy="259045"/>
    <xdr:sp macro="" textlink="">
      <xdr:nvSpPr>
        <xdr:cNvPr id="397" name="n_2mainValue【市民会館】&#10;一人当たり面積"/>
        <xdr:cNvSpPr txBox="1"/>
      </xdr:nvSpPr>
      <xdr:spPr>
        <a:xfrm>
          <a:off x="7509587" y="1808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149151</xdr:rowOff>
    </xdr:from>
    <xdr:ext cx="469744" cy="259045"/>
    <xdr:sp macro="" textlink="">
      <xdr:nvSpPr>
        <xdr:cNvPr id="398" name="n_3mainValue【市民会館】&#10;一人当たり面積"/>
        <xdr:cNvSpPr txBox="1"/>
      </xdr:nvSpPr>
      <xdr:spPr>
        <a:xfrm>
          <a:off x="6712027" y="1808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145885</xdr:rowOff>
    </xdr:from>
    <xdr:ext cx="469744" cy="259045"/>
    <xdr:sp macro="" textlink="">
      <xdr:nvSpPr>
        <xdr:cNvPr id="399" name="n_4mainValue【市民会館】&#10;一人当たり面積"/>
        <xdr:cNvSpPr txBox="1"/>
      </xdr:nvSpPr>
      <xdr:spPr>
        <a:xfrm>
          <a:off x="5937327" y="180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4" name="直線コネクタ 423"/>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5"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6" name="直線コネクタ 425"/>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7" name="【一般廃棄物処理施設】&#10;有形固定資産減価償却率最大値テキスト"/>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8" name="直線コネクタ 427"/>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9" name="【一般廃棄物処理施設】&#10;有形固定資産減価償却率平均値テキスト"/>
        <xdr:cNvSpPr txBox="1"/>
      </xdr:nvSpPr>
      <xdr:spPr>
        <a:xfrm>
          <a:off x="14414500" y="620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30" name="フローチャート: 判断 429"/>
        <xdr:cNvSpPr/>
      </xdr:nvSpPr>
      <xdr:spPr>
        <a:xfrm>
          <a:off x="14325600" y="63480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1" name="フローチャート: 判断 430"/>
        <xdr:cNvSpPr/>
      </xdr:nvSpPr>
      <xdr:spPr>
        <a:xfrm>
          <a:off x="13578840" y="632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2" name="フローチャート: 判断 431"/>
        <xdr:cNvSpPr/>
      </xdr:nvSpPr>
      <xdr:spPr>
        <a:xfrm>
          <a:off x="12804140"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3" name="フローチャート: 判断 432"/>
        <xdr:cNvSpPr/>
      </xdr:nvSpPr>
      <xdr:spPr>
        <a:xfrm>
          <a:off x="12029440" y="637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4" name="フローチャート: 判断 433"/>
        <xdr:cNvSpPr/>
      </xdr:nvSpPr>
      <xdr:spPr>
        <a:xfrm>
          <a:off x="1123188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69215</xdr:rowOff>
    </xdr:from>
    <xdr:to>
      <xdr:col>85</xdr:col>
      <xdr:colOff>177800</xdr:colOff>
      <xdr:row>41</xdr:row>
      <xdr:rowOff>170815</xdr:rowOff>
    </xdr:to>
    <xdr:sp macro="" textlink="">
      <xdr:nvSpPr>
        <xdr:cNvPr id="440" name="楕円 439"/>
        <xdr:cNvSpPr/>
      </xdr:nvSpPr>
      <xdr:spPr>
        <a:xfrm>
          <a:off x="14325600" y="69424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155592</xdr:rowOff>
    </xdr:from>
    <xdr:ext cx="405111" cy="259045"/>
    <xdr:sp macro="" textlink="">
      <xdr:nvSpPr>
        <xdr:cNvPr id="441" name="【一般廃棄物処理施設】&#10;有形固定資産減価償却率該当値テキスト"/>
        <xdr:cNvSpPr txBox="1"/>
      </xdr:nvSpPr>
      <xdr:spPr>
        <a:xfrm>
          <a:off x="14414500" y="686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38735</xdr:rowOff>
    </xdr:from>
    <xdr:to>
      <xdr:col>81</xdr:col>
      <xdr:colOff>101600</xdr:colOff>
      <xdr:row>41</xdr:row>
      <xdr:rowOff>140335</xdr:rowOff>
    </xdr:to>
    <xdr:sp macro="" textlink="">
      <xdr:nvSpPr>
        <xdr:cNvPr id="442" name="楕円 441"/>
        <xdr:cNvSpPr/>
      </xdr:nvSpPr>
      <xdr:spPr>
        <a:xfrm>
          <a:off x="1357884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89535</xdr:rowOff>
    </xdr:from>
    <xdr:to>
      <xdr:col>85</xdr:col>
      <xdr:colOff>127000</xdr:colOff>
      <xdr:row>41</xdr:row>
      <xdr:rowOff>120015</xdr:rowOff>
    </xdr:to>
    <xdr:cxnSp macro="">
      <xdr:nvCxnSpPr>
        <xdr:cNvPr id="443" name="直線コネクタ 442"/>
        <xdr:cNvCxnSpPr/>
      </xdr:nvCxnSpPr>
      <xdr:spPr>
        <a:xfrm>
          <a:off x="13629640" y="6962775"/>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109220</xdr:rowOff>
    </xdr:from>
    <xdr:to>
      <xdr:col>76</xdr:col>
      <xdr:colOff>165100</xdr:colOff>
      <xdr:row>42</xdr:row>
      <xdr:rowOff>39370</xdr:rowOff>
    </xdr:to>
    <xdr:sp macro="" textlink="">
      <xdr:nvSpPr>
        <xdr:cNvPr id="444" name="楕円 443"/>
        <xdr:cNvSpPr/>
      </xdr:nvSpPr>
      <xdr:spPr>
        <a:xfrm>
          <a:off x="12804140" y="6982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89535</xdr:rowOff>
    </xdr:from>
    <xdr:to>
      <xdr:col>81</xdr:col>
      <xdr:colOff>50800</xdr:colOff>
      <xdr:row>41</xdr:row>
      <xdr:rowOff>160020</xdr:rowOff>
    </xdr:to>
    <xdr:cxnSp macro="">
      <xdr:nvCxnSpPr>
        <xdr:cNvPr id="445" name="直線コネクタ 444"/>
        <xdr:cNvCxnSpPr/>
      </xdr:nvCxnSpPr>
      <xdr:spPr>
        <a:xfrm flipV="1">
          <a:off x="12854940" y="6962775"/>
          <a:ext cx="7747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19685</xdr:rowOff>
    </xdr:from>
    <xdr:to>
      <xdr:col>72</xdr:col>
      <xdr:colOff>38100</xdr:colOff>
      <xdr:row>41</xdr:row>
      <xdr:rowOff>121285</xdr:rowOff>
    </xdr:to>
    <xdr:sp macro="" textlink="">
      <xdr:nvSpPr>
        <xdr:cNvPr id="446" name="楕円 445"/>
        <xdr:cNvSpPr/>
      </xdr:nvSpPr>
      <xdr:spPr>
        <a:xfrm>
          <a:off x="12029440" y="6892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70485</xdr:rowOff>
    </xdr:from>
    <xdr:to>
      <xdr:col>76</xdr:col>
      <xdr:colOff>114300</xdr:colOff>
      <xdr:row>41</xdr:row>
      <xdr:rowOff>160020</xdr:rowOff>
    </xdr:to>
    <xdr:cxnSp macro="">
      <xdr:nvCxnSpPr>
        <xdr:cNvPr id="447" name="直線コネクタ 446"/>
        <xdr:cNvCxnSpPr/>
      </xdr:nvCxnSpPr>
      <xdr:spPr>
        <a:xfrm>
          <a:off x="12072620" y="6943725"/>
          <a:ext cx="78232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130175</xdr:rowOff>
    </xdr:from>
    <xdr:to>
      <xdr:col>67</xdr:col>
      <xdr:colOff>101600</xdr:colOff>
      <xdr:row>41</xdr:row>
      <xdr:rowOff>60325</xdr:rowOff>
    </xdr:to>
    <xdr:sp macro="" textlink="">
      <xdr:nvSpPr>
        <xdr:cNvPr id="448" name="楕円 447"/>
        <xdr:cNvSpPr/>
      </xdr:nvSpPr>
      <xdr:spPr>
        <a:xfrm>
          <a:off x="11231880" y="6835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9525</xdr:rowOff>
    </xdr:from>
    <xdr:to>
      <xdr:col>71</xdr:col>
      <xdr:colOff>177800</xdr:colOff>
      <xdr:row>41</xdr:row>
      <xdr:rowOff>70485</xdr:rowOff>
    </xdr:to>
    <xdr:cxnSp macro="">
      <xdr:nvCxnSpPr>
        <xdr:cNvPr id="449" name="直線コネクタ 448"/>
        <xdr:cNvCxnSpPr/>
      </xdr:nvCxnSpPr>
      <xdr:spPr>
        <a:xfrm>
          <a:off x="11282680" y="6882765"/>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50" name="n_1aveValue【一般廃棄物処理施設】&#10;有形固定資産減価償却率"/>
        <xdr:cNvSpPr txBox="1"/>
      </xdr:nvSpPr>
      <xdr:spPr>
        <a:xfrm>
          <a:off x="134372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51" name="n_2aveValue【一般廃棄物処理施設】&#10;有形固定資産減価償却率"/>
        <xdr:cNvSpPr txBox="1"/>
      </xdr:nvSpPr>
      <xdr:spPr>
        <a:xfrm>
          <a:off x="126752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2" name="n_3aveValue【一般廃棄物処理施設】&#10;有形固定資産減価償却率"/>
        <xdr:cNvSpPr txBox="1"/>
      </xdr:nvSpPr>
      <xdr:spPr>
        <a:xfrm>
          <a:off x="119005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53" name="n_4aveValue【一般廃棄物処理施設】&#10;有形固定資産減価償却率"/>
        <xdr:cNvSpPr txBox="1"/>
      </xdr:nvSpPr>
      <xdr:spPr>
        <a:xfrm>
          <a:off x="111029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131462</xdr:rowOff>
    </xdr:from>
    <xdr:ext cx="405111" cy="259045"/>
    <xdr:sp macro="" textlink="">
      <xdr:nvSpPr>
        <xdr:cNvPr id="454" name="n_1mainValue【一般廃棄物処理施設】&#10;有形固定資産減価償却率"/>
        <xdr:cNvSpPr txBox="1"/>
      </xdr:nvSpPr>
      <xdr:spPr>
        <a:xfrm>
          <a:off x="134372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30497</xdr:rowOff>
    </xdr:from>
    <xdr:ext cx="405111" cy="259045"/>
    <xdr:sp macro="" textlink="">
      <xdr:nvSpPr>
        <xdr:cNvPr id="455" name="n_2mainValue【一般廃棄物処理施設】&#10;有形固定資産減価償却率"/>
        <xdr:cNvSpPr txBox="1"/>
      </xdr:nvSpPr>
      <xdr:spPr>
        <a:xfrm>
          <a:off x="12675244"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112412</xdr:rowOff>
    </xdr:from>
    <xdr:ext cx="405111" cy="259045"/>
    <xdr:sp macro="" textlink="">
      <xdr:nvSpPr>
        <xdr:cNvPr id="456" name="n_3mainValue【一般廃棄物処理施設】&#10;有形固定資産減価償却率"/>
        <xdr:cNvSpPr txBox="1"/>
      </xdr:nvSpPr>
      <xdr:spPr>
        <a:xfrm>
          <a:off x="119005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51452</xdr:rowOff>
    </xdr:from>
    <xdr:ext cx="405111" cy="259045"/>
    <xdr:sp macro="" textlink="">
      <xdr:nvSpPr>
        <xdr:cNvPr id="457" name="n_4mainValue【一般廃棄物処理施設】&#10;有形固定資産減価償却率"/>
        <xdr:cNvSpPr txBox="1"/>
      </xdr:nvSpPr>
      <xdr:spPr>
        <a:xfrm>
          <a:off x="1110298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8" name="直線コネクタ 467"/>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9" name="テキスト ボックス 468"/>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0" name="直線コネクタ 469"/>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1" name="テキスト ボックス 470"/>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2" name="直線コネクタ 471"/>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3" name="テキスト ボックス 472"/>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4" name="直線コネクタ 473"/>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5" name="テキスト ボックス 474"/>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9" name="直線コネクタ 478"/>
        <xdr:cNvCxnSpPr/>
      </xdr:nvCxnSpPr>
      <xdr:spPr>
        <a:xfrm flipV="1">
          <a:off x="19509104" y="5742186"/>
          <a:ext cx="0" cy="125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80" name="【一般廃棄物処理施設】&#10;一人当たり有形固定資産（償却資産）額最小値テキスト"/>
        <xdr:cNvSpPr txBox="1"/>
      </xdr:nvSpPr>
      <xdr:spPr>
        <a:xfrm>
          <a:off x="19547840" y="700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1" name="直線コネクタ 480"/>
        <xdr:cNvCxnSpPr/>
      </xdr:nvCxnSpPr>
      <xdr:spPr>
        <a:xfrm>
          <a:off x="19443700" y="6999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2" name="【一般廃棄物処理施設】&#10;一人当たり有形固定資産（償却資産）額最大値テキスト"/>
        <xdr:cNvSpPr txBox="1"/>
      </xdr:nvSpPr>
      <xdr:spPr>
        <a:xfrm>
          <a:off x="19547840" y="552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3" name="直線コネクタ 482"/>
        <xdr:cNvCxnSpPr/>
      </xdr:nvCxnSpPr>
      <xdr:spPr>
        <a:xfrm>
          <a:off x="19443700" y="5742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4" name="【一般廃棄物処理施設】&#10;一人当たり有形固定資産（償却資産）額平均値テキスト"/>
        <xdr:cNvSpPr txBox="1"/>
      </xdr:nvSpPr>
      <xdr:spPr>
        <a:xfrm>
          <a:off x="19547840" y="642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5" name="フローチャート: 判断 484"/>
        <xdr:cNvSpPr/>
      </xdr:nvSpPr>
      <xdr:spPr>
        <a:xfrm>
          <a:off x="19458940" y="656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6" name="フローチャート: 判断 485"/>
        <xdr:cNvSpPr/>
      </xdr:nvSpPr>
      <xdr:spPr>
        <a:xfrm>
          <a:off x="18735040" y="65896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7" name="フローチャート: 判断 486"/>
        <xdr:cNvSpPr/>
      </xdr:nvSpPr>
      <xdr:spPr>
        <a:xfrm>
          <a:off x="17937480" y="6614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8" name="フローチャート: 判断 487"/>
        <xdr:cNvSpPr/>
      </xdr:nvSpPr>
      <xdr:spPr>
        <a:xfrm>
          <a:off x="17162780" y="662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9" name="フローチャート: 判断 488"/>
        <xdr:cNvSpPr/>
      </xdr:nvSpPr>
      <xdr:spPr>
        <a:xfrm>
          <a:off x="16388080" y="6634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67401</xdr:rowOff>
    </xdr:from>
    <xdr:to>
      <xdr:col>116</xdr:col>
      <xdr:colOff>114300</xdr:colOff>
      <xdr:row>41</xdr:row>
      <xdr:rowOff>169001</xdr:rowOff>
    </xdr:to>
    <xdr:sp macro="" textlink="">
      <xdr:nvSpPr>
        <xdr:cNvPr id="495" name="楕円 494"/>
        <xdr:cNvSpPr/>
      </xdr:nvSpPr>
      <xdr:spPr>
        <a:xfrm>
          <a:off x="19458940" y="694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153778</xdr:rowOff>
    </xdr:from>
    <xdr:ext cx="469744" cy="259045"/>
    <xdr:sp macro="" textlink="">
      <xdr:nvSpPr>
        <xdr:cNvPr id="496" name="【一般廃棄物処理施設】&#10;一人当たり有形固定資産（償却資産）額該当値テキスト"/>
        <xdr:cNvSpPr txBox="1"/>
      </xdr:nvSpPr>
      <xdr:spPr>
        <a:xfrm>
          <a:off x="19547840" y="68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67261</xdr:rowOff>
    </xdr:from>
    <xdr:to>
      <xdr:col>112</xdr:col>
      <xdr:colOff>38100</xdr:colOff>
      <xdr:row>41</xdr:row>
      <xdr:rowOff>168861</xdr:rowOff>
    </xdr:to>
    <xdr:sp macro="" textlink="">
      <xdr:nvSpPr>
        <xdr:cNvPr id="497" name="楕円 496"/>
        <xdr:cNvSpPr/>
      </xdr:nvSpPr>
      <xdr:spPr>
        <a:xfrm>
          <a:off x="18735040" y="69405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118061</xdr:rowOff>
    </xdr:from>
    <xdr:to>
      <xdr:col>116</xdr:col>
      <xdr:colOff>63500</xdr:colOff>
      <xdr:row>41</xdr:row>
      <xdr:rowOff>118201</xdr:rowOff>
    </xdr:to>
    <xdr:cxnSp macro="">
      <xdr:nvCxnSpPr>
        <xdr:cNvPr id="498" name="直線コネクタ 497"/>
        <xdr:cNvCxnSpPr/>
      </xdr:nvCxnSpPr>
      <xdr:spPr>
        <a:xfrm>
          <a:off x="18778220" y="6991301"/>
          <a:ext cx="73152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68649</xdr:rowOff>
    </xdr:from>
    <xdr:to>
      <xdr:col>107</xdr:col>
      <xdr:colOff>101600</xdr:colOff>
      <xdr:row>41</xdr:row>
      <xdr:rowOff>170249</xdr:rowOff>
    </xdr:to>
    <xdr:sp macro="" textlink="">
      <xdr:nvSpPr>
        <xdr:cNvPr id="499" name="楕円 498"/>
        <xdr:cNvSpPr/>
      </xdr:nvSpPr>
      <xdr:spPr>
        <a:xfrm>
          <a:off x="17937480" y="69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118061</xdr:rowOff>
    </xdr:from>
    <xdr:to>
      <xdr:col>111</xdr:col>
      <xdr:colOff>177800</xdr:colOff>
      <xdr:row>41</xdr:row>
      <xdr:rowOff>119449</xdr:rowOff>
    </xdr:to>
    <xdr:cxnSp macro="">
      <xdr:nvCxnSpPr>
        <xdr:cNvPr id="500" name="直線コネクタ 499"/>
        <xdr:cNvCxnSpPr/>
      </xdr:nvCxnSpPr>
      <xdr:spPr>
        <a:xfrm flipV="1">
          <a:off x="17988280" y="6991301"/>
          <a:ext cx="78994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68187</xdr:rowOff>
    </xdr:from>
    <xdr:to>
      <xdr:col>102</xdr:col>
      <xdr:colOff>165100</xdr:colOff>
      <xdr:row>41</xdr:row>
      <xdr:rowOff>169787</xdr:rowOff>
    </xdr:to>
    <xdr:sp macro="" textlink="">
      <xdr:nvSpPr>
        <xdr:cNvPr id="501" name="楕円 500"/>
        <xdr:cNvSpPr/>
      </xdr:nvSpPr>
      <xdr:spPr>
        <a:xfrm>
          <a:off x="17162780" y="69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118987</xdr:rowOff>
    </xdr:from>
    <xdr:to>
      <xdr:col>107</xdr:col>
      <xdr:colOff>50800</xdr:colOff>
      <xdr:row>41</xdr:row>
      <xdr:rowOff>119449</xdr:rowOff>
    </xdr:to>
    <xdr:cxnSp macro="">
      <xdr:nvCxnSpPr>
        <xdr:cNvPr id="502" name="直線コネクタ 501"/>
        <xdr:cNvCxnSpPr/>
      </xdr:nvCxnSpPr>
      <xdr:spPr>
        <a:xfrm>
          <a:off x="17213580" y="6992227"/>
          <a:ext cx="7747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57290</xdr:rowOff>
    </xdr:from>
    <xdr:to>
      <xdr:col>98</xdr:col>
      <xdr:colOff>38100</xdr:colOff>
      <xdr:row>41</xdr:row>
      <xdr:rowOff>158890</xdr:rowOff>
    </xdr:to>
    <xdr:sp macro="" textlink="">
      <xdr:nvSpPr>
        <xdr:cNvPr id="503" name="楕円 502"/>
        <xdr:cNvSpPr/>
      </xdr:nvSpPr>
      <xdr:spPr>
        <a:xfrm>
          <a:off x="16388080" y="693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108090</xdr:rowOff>
    </xdr:from>
    <xdr:to>
      <xdr:col>102</xdr:col>
      <xdr:colOff>114300</xdr:colOff>
      <xdr:row>41</xdr:row>
      <xdr:rowOff>118987</xdr:rowOff>
    </xdr:to>
    <xdr:cxnSp macro="">
      <xdr:nvCxnSpPr>
        <xdr:cNvPr id="504" name="直線コネクタ 503"/>
        <xdr:cNvCxnSpPr/>
      </xdr:nvCxnSpPr>
      <xdr:spPr>
        <a:xfrm>
          <a:off x="16431260" y="6981330"/>
          <a:ext cx="78232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505" name="n_1aveValue【一般廃棄物処理施設】&#10;一人当たり有形固定資産（償却資産）額"/>
        <xdr:cNvSpPr txBox="1"/>
      </xdr:nvSpPr>
      <xdr:spPr>
        <a:xfrm>
          <a:off x="18496495" y="637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6" name="n_2aveValue【一般廃棄物処理施設】&#10;一人当たり有形固定資産（償却資産）額"/>
        <xdr:cNvSpPr txBox="1"/>
      </xdr:nvSpPr>
      <xdr:spPr>
        <a:xfrm>
          <a:off x="17734495" y="639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7" name="n_3aveValue【一般廃棄物処理施設】&#10;一人当たり有形固定資産（償却資産）額"/>
        <xdr:cNvSpPr txBox="1"/>
      </xdr:nvSpPr>
      <xdr:spPr>
        <a:xfrm>
          <a:off x="16936935" y="640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508" name="n_4aveValue【一般廃棄物処理施設】&#10;一人当たり有形固定資産（償却資産）額"/>
        <xdr:cNvSpPr txBox="1"/>
      </xdr:nvSpPr>
      <xdr:spPr>
        <a:xfrm>
          <a:off x="16162235" y="64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159988</xdr:rowOff>
    </xdr:from>
    <xdr:ext cx="469744" cy="259045"/>
    <xdr:sp macro="" textlink="">
      <xdr:nvSpPr>
        <xdr:cNvPr id="509" name="n_1mainValue【一般廃棄物処理施設】&#10;一人当たり有形固定資産（償却資産）額"/>
        <xdr:cNvSpPr txBox="1"/>
      </xdr:nvSpPr>
      <xdr:spPr>
        <a:xfrm>
          <a:off x="18561128" y="703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161376</xdr:rowOff>
    </xdr:from>
    <xdr:ext cx="469744" cy="259045"/>
    <xdr:sp macro="" textlink="">
      <xdr:nvSpPr>
        <xdr:cNvPr id="510" name="n_2mainValue【一般廃棄物処理施設】&#10;一人当たり有形固定資産（償却資産）額"/>
        <xdr:cNvSpPr txBox="1"/>
      </xdr:nvSpPr>
      <xdr:spPr>
        <a:xfrm>
          <a:off x="17776268" y="703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160914</xdr:rowOff>
    </xdr:from>
    <xdr:ext cx="469744" cy="259045"/>
    <xdr:sp macro="" textlink="">
      <xdr:nvSpPr>
        <xdr:cNvPr id="511" name="n_3mainValue【一般廃棄物処理施設】&#10;一人当たり有形固定資産（償却資産）額"/>
        <xdr:cNvSpPr txBox="1"/>
      </xdr:nvSpPr>
      <xdr:spPr>
        <a:xfrm>
          <a:off x="17001568" y="7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150017</xdr:rowOff>
    </xdr:from>
    <xdr:ext cx="534377" cy="259045"/>
    <xdr:sp macro="" textlink="">
      <xdr:nvSpPr>
        <xdr:cNvPr id="512" name="n_4mainValue【一般廃棄物処理施設】&#10;一人当たり有形固定資産（償却資産）額"/>
        <xdr:cNvSpPr txBox="1"/>
      </xdr:nvSpPr>
      <xdr:spPr>
        <a:xfrm>
          <a:off x="16194551" y="70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3" name="テキスト ボックス 532"/>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6" name="直線コネクタ 535"/>
        <xdr:cNvCxnSpPr/>
      </xdr:nvCxnSpPr>
      <xdr:spPr>
        <a:xfrm flipV="1">
          <a:off x="14375764"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7" name="【保健センター・保健所】&#10;有形固定資産減価償却率最小値テキスト"/>
        <xdr:cNvSpPr txBox="1"/>
      </xdr:nvSpPr>
      <xdr:spPr>
        <a:xfrm>
          <a:off x="144145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8" name="直線コネクタ 537"/>
        <xdr:cNvCxnSpPr/>
      </xdr:nvCxnSpPr>
      <xdr:spPr>
        <a:xfrm>
          <a:off x="1428750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9" name="【保健センター・保健所】&#10;有形固定資産減価償却率最大値テキスト"/>
        <xdr:cNvSpPr txBox="1"/>
      </xdr:nvSpPr>
      <xdr:spPr>
        <a:xfrm>
          <a:off x="1441450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40" name="直線コネクタ 539"/>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541" name="【保健センター・保健所】&#10;有形固定資産減価償却率平均値テキスト"/>
        <xdr:cNvSpPr txBox="1"/>
      </xdr:nvSpPr>
      <xdr:spPr>
        <a:xfrm>
          <a:off x="14414500" y="9941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2" name="フローチャート: 判断 541"/>
        <xdr:cNvSpPr/>
      </xdr:nvSpPr>
      <xdr:spPr>
        <a:xfrm>
          <a:off x="14325600" y="99631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3" name="フローチャート: 判断 542"/>
        <xdr:cNvSpPr/>
      </xdr:nvSpPr>
      <xdr:spPr>
        <a:xfrm>
          <a:off x="1357884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4" name="フローチャート: 判断 543"/>
        <xdr:cNvSpPr/>
      </xdr:nvSpPr>
      <xdr:spPr>
        <a:xfrm>
          <a:off x="1280414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5" name="フローチャート: 判断 544"/>
        <xdr:cNvSpPr/>
      </xdr:nvSpPr>
      <xdr:spPr>
        <a:xfrm>
          <a:off x="12029440" y="9930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546" name="フローチャート: 判断 545"/>
        <xdr:cNvSpPr/>
      </xdr:nvSpPr>
      <xdr:spPr>
        <a:xfrm>
          <a:off x="1123188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52" name="楕円 551"/>
        <xdr:cNvSpPr/>
      </xdr:nvSpPr>
      <xdr:spPr>
        <a:xfrm>
          <a:off x="14325600" y="98882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16527</xdr:rowOff>
    </xdr:from>
    <xdr:ext cx="405111" cy="259045"/>
    <xdr:sp macro="" textlink="">
      <xdr:nvSpPr>
        <xdr:cNvPr id="553" name="【保健センター・保健所】&#10;有形固定資産減価償却率該当値テキスト"/>
        <xdr:cNvSpPr txBox="1"/>
      </xdr:nvSpPr>
      <xdr:spPr>
        <a:xfrm>
          <a:off x="14414500" y="973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139700</xdr:rowOff>
    </xdr:from>
    <xdr:to>
      <xdr:col>81</xdr:col>
      <xdr:colOff>101600</xdr:colOff>
      <xdr:row>59</xdr:row>
      <xdr:rowOff>69850</xdr:rowOff>
    </xdr:to>
    <xdr:sp macro="" textlink="">
      <xdr:nvSpPr>
        <xdr:cNvPr id="554" name="楕円 553"/>
        <xdr:cNvSpPr/>
      </xdr:nvSpPr>
      <xdr:spPr>
        <a:xfrm>
          <a:off x="13578840" y="986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19050</xdr:rowOff>
    </xdr:from>
    <xdr:to>
      <xdr:col>85</xdr:col>
      <xdr:colOff>127000</xdr:colOff>
      <xdr:row>59</xdr:row>
      <xdr:rowOff>44450</xdr:rowOff>
    </xdr:to>
    <xdr:cxnSp macro="">
      <xdr:nvCxnSpPr>
        <xdr:cNvPr id="555" name="直線コネクタ 554"/>
        <xdr:cNvCxnSpPr/>
      </xdr:nvCxnSpPr>
      <xdr:spPr>
        <a:xfrm>
          <a:off x="13629640" y="9909810"/>
          <a:ext cx="74676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114300</xdr:rowOff>
    </xdr:from>
    <xdr:to>
      <xdr:col>76</xdr:col>
      <xdr:colOff>165100</xdr:colOff>
      <xdr:row>59</xdr:row>
      <xdr:rowOff>44450</xdr:rowOff>
    </xdr:to>
    <xdr:sp macro="" textlink="">
      <xdr:nvSpPr>
        <xdr:cNvPr id="556" name="楕円 555"/>
        <xdr:cNvSpPr/>
      </xdr:nvSpPr>
      <xdr:spPr>
        <a:xfrm>
          <a:off x="12804140" y="9837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165100</xdr:rowOff>
    </xdr:from>
    <xdr:to>
      <xdr:col>81</xdr:col>
      <xdr:colOff>50800</xdr:colOff>
      <xdr:row>59</xdr:row>
      <xdr:rowOff>19050</xdr:rowOff>
    </xdr:to>
    <xdr:cxnSp macro="">
      <xdr:nvCxnSpPr>
        <xdr:cNvPr id="557" name="直線コネクタ 556"/>
        <xdr:cNvCxnSpPr/>
      </xdr:nvCxnSpPr>
      <xdr:spPr>
        <a:xfrm>
          <a:off x="12854940" y="9888220"/>
          <a:ext cx="7747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58" name="楕円 557"/>
        <xdr:cNvSpPr/>
      </xdr:nvSpPr>
      <xdr:spPr>
        <a:xfrm>
          <a:off x="12029440" y="9812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139700</xdr:rowOff>
    </xdr:from>
    <xdr:to>
      <xdr:col>76</xdr:col>
      <xdr:colOff>114300</xdr:colOff>
      <xdr:row>58</xdr:row>
      <xdr:rowOff>165100</xdr:rowOff>
    </xdr:to>
    <xdr:cxnSp macro="">
      <xdr:nvCxnSpPr>
        <xdr:cNvPr id="559" name="直線コネクタ 558"/>
        <xdr:cNvCxnSpPr/>
      </xdr:nvCxnSpPr>
      <xdr:spPr>
        <a:xfrm>
          <a:off x="12072620" y="986282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560" name="楕円 559"/>
        <xdr:cNvSpPr/>
      </xdr:nvSpPr>
      <xdr:spPr>
        <a:xfrm>
          <a:off x="1123188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139700</xdr:rowOff>
    </xdr:to>
    <xdr:cxnSp macro="">
      <xdr:nvCxnSpPr>
        <xdr:cNvPr id="561" name="直線コネクタ 560"/>
        <xdr:cNvCxnSpPr/>
      </xdr:nvCxnSpPr>
      <xdr:spPr>
        <a:xfrm>
          <a:off x="11282680" y="983742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157497</xdr:rowOff>
    </xdr:from>
    <xdr:ext cx="405111" cy="259045"/>
    <xdr:sp macro="" textlink="">
      <xdr:nvSpPr>
        <xdr:cNvPr id="562" name="n_1aveValue【保健センター・保健所】&#10;有形固定資産減価償却率"/>
        <xdr:cNvSpPr txBox="1"/>
      </xdr:nvSpPr>
      <xdr:spPr>
        <a:xfrm>
          <a:off x="13437244" y="1004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563" name="n_2aveValue【保健センター・保健所】&#10;有形固定資産減価償却率"/>
        <xdr:cNvSpPr txBox="1"/>
      </xdr:nvSpPr>
      <xdr:spPr>
        <a:xfrm>
          <a:off x="126752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132097</xdr:rowOff>
    </xdr:from>
    <xdr:ext cx="405111" cy="259045"/>
    <xdr:sp macro="" textlink="">
      <xdr:nvSpPr>
        <xdr:cNvPr id="564" name="n_3aveValue【保健センター・保健所】&#10;有形固定資産減価償却率"/>
        <xdr:cNvSpPr txBox="1"/>
      </xdr:nvSpPr>
      <xdr:spPr>
        <a:xfrm>
          <a:off x="119005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101617</xdr:rowOff>
    </xdr:from>
    <xdr:ext cx="405111" cy="259045"/>
    <xdr:sp macro="" textlink="">
      <xdr:nvSpPr>
        <xdr:cNvPr id="565" name="n_4aveValue【保健センター・保健所】&#10;有形固定資産減価償却率"/>
        <xdr:cNvSpPr txBox="1"/>
      </xdr:nvSpPr>
      <xdr:spPr>
        <a:xfrm>
          <a:off x="1110298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86377</xdr:rowOff>
    </xdr:from>
    <xdr:ext cx="405111" cy="259045"/>
    <xdr:sp macro="" textlink="">
      <xdr:nvSpPr>
        <xdr:cNvPr id="566" name="n_1mainValue【保健センター・保健所】&#10;有形固定資産減価償却率"/>
        <xdr:cNvSpPr txBox="1"/>
      </xdr:nvSpPr>
      <xdr:spPr>
        <a:xfrm>
          <a:off x="134372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60977</xdr:rowOff>
    </xdr:from>
    <xdr:ext cx="405111" cy="259045"/>
    <xdr:sp macro="" textlink="">
      <xdr:nvSpPr>
        <xdr:cNvPr id="567" name="n_2mainValue【保健センター・保健所】&#10;有形固定資産減価償却率"/>
        <xdr:cNvSpPr txBox="1"/>
      </xdr:nvSpPr>
      <xdr:spPr>
        <a:xfrm>
          <a:off x="12675244" y="961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35577</xdr:rowOff>
    </xdr:from>
    <xdr:ext cx="405111" cy="259045"/>
    <xdr:sp macro="" textlink="">
      <xdr:nvSpPr>
        <xdr:cNvPr id="568" name="n_3mainValue【保健センター・保健所】&#10;有形固定資産減価償却率"/>
        <xdr:cNvSpPr txBox="1"/>
      </xdr:nvSpPr>
      <xdr:spPr>
        <a:xfrm>
          <a:off x="11900544" y="959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569" name="n_4mainValue【保健センター・保健所】&#10;有形固定資産減価償却率"/>
        <xdr:cNvSpPr txBox="1"/>
      </xdr:nvSpPr>
      <xdr:spPr>
        <a:xfrm>
          <a:off x="1110298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3" name="直線コネクタ 592"/>
        <xdr:cNvCxnSpPr/>
      </xdr:nvCxnSpPr>
      <xdr:spPr>
        <a:xfrm flipV="1">
          <a:off x="19509104" y="93192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4" name="【保健センター・保健所】&#10;一人当たり面積最小値テキスト"/>
        <xdr:cNvSpPr txBox="1"/>
      </xdr:nvSpPr>
      <xdr:spPr>
        <a:xfrm>
          <a:off x="1954784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5" name="直線コネクタ 594"/>
        <xdr:cNvCxnSpPr/>
      </xdr:nvCxnSpPr>
      <xdr:spPr>
        <a:xfrm>
          <a:off x="19443700" y="10732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6" name="【保健センター・保健所】&#10;一人当たり面積最大値テキスト"/>
        <xdr:cNvSpPr txBox="1"/>
      </xdr:nvSpPr>
      <xdr:spPr>
        <a:xfrm>
          <a:off x="19547840" y="909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7" name="直線コネクタ 596"/>
        <xdr:cNvCxnSpPr/>
      </xdr:nvCxnSpPr>
      <xdr:spPr>
        <a:xfrm>
          <a:off x="19443700" y="931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98" name="【保健センター・保健所】&#10;一人当たり面積平均値テキスト"/>
        <xdr:cNvSpPr txBox="1"/>
      </xdr:nvSpPr>
      <xdr:spPr>
        <a:xfrm>
          <a:off x="19547840" y="1020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9" name="フローチャート: 判断 598"/>
        <xdr:cNvSpPr/>
      </xdr:nvSpPr>
      <xdr:spPr>
        <a:xfrm>
          <a:off x="19458940" y="1035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600" name="フローチャート: 判断 599"/>
        <xdr:cNvSpPr/>
      </xdr:nvSpPr>
      <xdr:spPr>
        <a:xfrm>
          <a:off x="18735040" y="10331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601" name="フローチャート: 判断 600"/>
        <xdr:cNvSpPr/>
      </xdr:nvSpPr>
      <xdr:spPr>
        <a:xfrm>
          <a:off x="17937480" y="10358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2" name="フローチャート: 判断 601"/>
        <xdr:cNvSpPr/>
      </xdr:nvSpPr>
      <xdr:spPr>
        <a:xfrm>
          <a:off x="171627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03" name="フローチャート: 判断 602"/>
        <xdr:cNvSpPr/>
      </xdr:nvSpPr>
      <xdr:spPr>
        <a:xfrm>
          <a:off x="1638808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40640</xdr:rowOff>
    </xdr:from>
    <xdr:to>
      <xdr:col>116</xdr:col>
      <xdr:colOff>114300</xdr:colOff>
      <xdr:row>63</xdr:row>
      <xdr:rowOff>142240</xdr:rowOff>
    </xdr:to>
    <xdr:sp macro="" textlink="">
      <xdr:nvSpPr>
        <xdr:cNvPr id="609" name="楕円 608"/>
        <xdr:cNvSpPr/>
      </xdr:nvSpPr>
      <xdr:spPr>
        <a:xfrm>
          <a:off x="1945894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127017</xdr:rowOff>
    </xdr:from>
    <xdr:ext cx="469744" cy="259045"/>
    <xdr:sp macro="" textlink="">
      <xdr:nvSpPr>
        <xdr:cNvPr id="610" name="【保健センター・保健所】&#10;一人当たり面積該当値テキスト"/>
        <xdr:cNvSpPr txBox="1"/>
      </xdr:nvSpPr>
      <xdr:spPr>
        <a:xfrm>
          <a:off x="19547840" y="105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40640</xdr:rowOff>
    </xdr:from>
    <xdr:to>
      <xdr:col>112</xdr:col>
      <xdr:colOff>38100</xdr:colOff>
      <xdr:row>63</xdr:row>
      <xdr:rowOff>142240</xdr:rowOff>
    </xdr:to>
    <xdr:sp macro="" textlink="">
      <xdr:nvSpPr>
        <xdr:cNvPr id="611" name="楕円 610"/>
        <xdr:cNvSpPr/>
      </xdr:nvSpPr>
      <xdr:spPr>
        <a:xfrm>
          <a:off x="1873504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91440</xdr:rowOff>
    </xdr:from>
    <xdr:to>
      <xdr:col>116</xdr:col>
      <xdr:colOff>63500</xdr:colOff>
      <xdr:row>63</xdr:row>
      <xdr:rowOff>91440</xdr:rowOff>
    </xdr:to>
    <xdr:cxnSp macro="">
      <xdr:nvCxnSpPr>
        <xdr:cNvPr id="612" name="直線コネクタ 611"/>
        <xdr:cNvCxnSpPr/>
      </xdr:nvCxnSpPr>
      <xdr:spPr>
        <a:xfrm>
          <a:off x="18778220" y="106527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40640</xdr:rowOff>
    </xdr:from>
    <xdr:to>
      <xdr:col>107</xdr:col>
      <xdr:colOff>101600</xdr:colOff>
      <xdr:row>63</xdr:row>
      <xdr:rowOff>142240</xdr:rowOff>
    </xdr:to>
    <xdr:sp macro="" textlink="">
      <xdr:nvSpPr>
        <xdr:cNvPr id="613" name="楕円 612"/>
        <xdr:cNvSpPr/>
      </xdr:nvSpPr>
      <xdr:spPr>
        <a:xfrm>
          <a:off x="1793748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91440</xdr:rowOff>
    </xdr:to>
    <xdr:cxnSp macro="">
      <xdr:nvCxnSpPr>
        <xdr:cNvPr id="614" name="直線コネクタ 613"/>
        <xdr:cNvCxnSpPr/>
      </xdr:nvCxnSpPr>
      <xdr:spPr>
        <a:xfrm>
          <a:off x="17988280" y="106527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40640</xdr:rowOff>
    </xdr:from>
    <xdr:to>
      <xdr:col>102</xdr:col>
      <xdr:colOff>165100</xdr:colOff>
      <xdr:row>63</xdr:row>
      <xdr:rowOff>142240</xdr:rowOff>
    </xdr:to>
    <xdr:sp macro="" textlink="">
      <xdr:nvSpPr>
        <xdr:cNvPr id="615" name="楕円 614"/>
        <xdr:cNvSpPr/>
      </xdr:nvSpPr>
      <xdr:spPr>
        <a:xfrm>
          <a:off x="1716278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91440</xdr:rowOff>
    </xdr:from>
    <xdr:to>
      <xdr:col>107</xdr:col>
      <xdr:colOff>50800</xdr:colOff>
      <xdr:row>63</xdr:row>
      <xdr:rowOff>91440</xdr:rowOff>
    </xdr:to>
    <xdr:cxnSp macro="">
      <xdr:nvCxnSpPr>
        <xdr:cNvPr id="616" name="直線コネクタ 615"/>
        <xdr:cNvCxnSpPr/>
      </xdr:nvCxnSpPr>
      <xdr:spPr>
        <a:xfrm>
          <a:off x="17213580" y="106527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40640</xdr:rowOff>
    </xdr:from>
    <xdr:to>
      <xdr:col>98</xdr:col>
      <xdr:colOff>38100</xdr:colOff>
      <xdr:row>63</xdr:row>
      <xdr:rowOff>142240</xdr:rowOff>
    </xdr:to>
    <xdr:sp macro="" textlink="">
      <xdr:nvSpPr>
        <xdr:cNvPr id="617" name="楕円 616"/>
        <xdr:cNvSpPr/>
      </xdr:nvSpPr>
      <xdr:spPr>
        <a:xfrm>
          <a:off x="1638808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91440</xdr:rowOff>
    </xdr:from>
    <xdr:to>
      <xdr:col>102</xdr:col>
      <xdr:colOff>114300</xdr:colOff>
      <xdr:row>63</xdr:row>
      <xdr:rowOff>91440</xdr:rowOff>
    </xdr:to>
    <xdr:cxnSp macro="">
      <xdr:nvCxnSpPr>
        <xdr:cNvPr id="618" name="直線コネクタ 617"/>
        <xdr:cNvCxnSpPr/>
      </xdr:nvCxnSpPr>
      <xdr:spPr>
        <a:xfrm>
          <a:off x="16431260" y="106527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619" name="n_1aveValue【保健センター・保健所】&#10;一人当たり面積"/>
        <xdr:cNvSpPr txBox="1"/>
      </xdr:nvSpPr>
      <xdr:spPr>
        <a:xfrm>
          <a:off x="1856112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620" name="n_2aveValue【保健センター・保健所】&#10;一人当たり面積"/>
        <xdr:cNvSpPr txBox="1"/>
      </xdr:nvSpPr>
      <xdr:spPr>
        <a:xfrm>
          <a:off x="1777626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21" name="n_3aveValue【保健センター・保健所】&#10;一人当たり面積"/>
        <xdr:cNvSpPr txBox="1"/>
      </xdr:nvSpPr>
      <xdr:spPr>
        <a:xfrm>
          <a:off x="170015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622" name="n_4aveValue【保健センター・保健所】&#10;一人当たり面積"/>
        <xdr:cNvSpPr txBox="1"/>
      </xdr:nvSpPr>
      <xdr:spPr>
        <a:xfrm>
          <a:off x="1622686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133367</xdr:rowOff>
    </xdr:from>
    <xdr:ext cx="469744" cy="259045"/>
    <xdr:sp macro="" textlink="">
      <xdr:nvSpPr>
        <xdr:cNvPr id="623" name="n_1mainValue【保健センター・保健所】&#10;一人当たり面積"/>
        <xdr:cNvSpPr txBox="1"/>
      </xdr:nvSpPr>
      <xdr:spPr>
        <a:xfrm>
          <a:off x="185611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133367</xdr:rowOff>
    </xdr:from>
    <xdr:ext cx="469744" cy="259045"/>
    <xdr:sp macro="" textlink="">
      <xdr:nvSpPr>
        <xdr:cNvPr id="624" name="n_2mainValue【保健センター・保健所】&#10;一人当たり面積"/>
        <xdr:cNvSpPr txBox="1"/>
      </xdr:nvSpPr>
      <xdr:spPr>
        <a:xfrm>
          <a:off x="1777626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133367</xdr:rowOff>
    </xdr:from>
    <xdr:ext cx="469744" cy="259045"/>
    <xdr:sp macro="" textlink="">
      <xdr:nvSpPr>
        <xdr:cNvPr id="625" name="n_3mainValue【保健センター・保健所】&#10;一人当たり面積"/>
        <xdr:cNvSpPr txBox="1"/>
      </xdr:nvSpPr>
      <xdr:spPr>
        <a:xfrm>
          <a:off x="1700156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133367</xdr:rowOff>
    </xdr:from>
    <xdr:ext cx="469744" cy="259045"/>
    <xdr:sp macro="" textlink="">
      <xdr:nvSpPr>
        <xdr:cNvPr id="626" name="n_4mainValue【保健センター・保健所】&#10;一人当たり面積"/>
        <xdr:cNvSpPr txBox="1"/>
      </xdr:nvSpPr>
      <xdr:spPr>
        <a:xfrm>
          <a:off x="1622686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51" name="直線コネクタ 650"/>
        <xdr:cNvCxnSpPr/>
      </xdr:nvCxnSpPr>
      <xdr:spPr>
        <a:xfrm flipV="1">
          <a:off x="14375764" y="1312545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52" name="【消防施設】&#10;有形固定資産減価償却率最小値テキスト"/>
        <xdr:cNvSpPr txBox="1"/>
      </xdr:nvSpPr>
      <xdr:spPr>
        <a:xfrm>
          <a:off x="14414500" y="1443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53" name="直線コネクタ 652"/>
        <xdr:cNvCxnSpPr/>
      </xdr:nvCxnSpPr>
      <xdr:spPr>
        <a:xfrm>
          <a:off x="14287500" y="14434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54" name="【消防施設】&#10;有形固定資産減価償却率最大値テキスト"/>
        <xdr:cNvSpPr txBox="1"/>
      </xdr:nvSpPr>
      <xdr:spPr>
        <a:xfrm>
          <a:off x="14414500"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55" name="直線コネクタ 654"/>
        <xdr:cNvCxnSpPr/>
      </xdr:nvCxnSpPr>
      <xdr:spPr>
        <a:xfrm>
          <a:off x="142875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656" name="【消防施設】&#10;有形固定資産減価償却率平均値テキスト"/>
        <xdr:cNvSpPr txBox="1"/>
      </xdr:nvSpPr>
      <xdr:spPr>
        <a:xfrm>
          <a:off x="14414500" y="13606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57" name="フローチャート: 判断 656"/>
        <xdr:cNvSpPr/>
      </xdr:nvSpPr>
      <xdr:spPr>
        <a:xfrm>
          <a:off x="14325600" y="1375092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8" name="フローチャート: 判断 657"/>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59" name="フローチャート: 判断 658"/>
        <xdr:cNvSpPr/>
      </xdr:nvSpPr>
      <xdr:spPr>
        <a:xfrm>
          <a:off x="128041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0" name="フローチャート: 判断 659"/>
        <xdr:cNvSpPr/>
      </xdr:nvSpPr>
      <xdr:spPr>
        <a:xfrm>
          <a:off x="12029440" y="13636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61" name="フローチャート: 判断 660"/>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63500</xdr:rowOff>
    </xdr:from>
    <xdr:to>
      <xdr:col>85</xdr:col>
      <xdr:colOff>177800</xdr:colOff>
      <xdr:row>84</xdr:row>
      <xdr:rowOff>165100</xdr:rowOff>
    </xdr:to>
    <xdr:sp macro="" textlink="">
      <xdr:nvSpPr>
        <xdr:cNvPr id="667" name="楕円 666"/>
        <xdr:cNvSpPr/>
      </xdr:nvSpPr>
      <xdr:spPr>
        <a:xfrm>
          <a:off x="14325600" y="141452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41927</xdr:rowOff>
    </xdr:from>
    <xdr:ext cx="405111" cy="259045"/>
    <xdr:sp macro="" textlink="">
      <xdr:nvSpPr>
        <xdr:cNvPr id="668" name="【消防施設】&#10;有形固定資産減価償却率該当値テキスト"/>
        <xdr:cNvSpPr txBox="1"/>
      </xdr:nvSpPr>
      <xdr:spPr>
        <a:xfrm>
          <a:off x="14414500" y="1412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48261</xdr:rowOff>
    </xdr:from>
    <xdr:to>
      <xdr:col>81</xdr:col>
      <xdr:colOff>101600</xdr:colOff>
      <xdr:row>84</xdr:row>
      <xdr:rowOff>149861</xdr:rowOff>
    </xdr:to>
    <xdr:sp macro="" textlink="">
      <xdr:nvSpPr>
        <xdr:cNvPr id="669" name="楕円 668"/>
        <xdr:cNvSpPr/>
      </xdr:nvSpPr>
      <xdr:spPr>
        <a:xfrm>
          <a:off x="13578840" y="14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99061</xdr:rowOff>
    </xdr:from>
    <xdr:to>
      <xdr:col>85</xdr:col>
      <xdr:colOff>127000</xdr:colOff>
      <xdr:row>84</xdr:row>
      <xdr:rowOff>114300</xdr:rowOff>
    </xdr:to>
    <xdr:cxnSp macro="">
      <xdr:nvCxnSpPr>
        <xdr:cNvPr id="670" name="直線コネクタ 669"/>
        <xdr:cNvCxnSpPr/>
      </xdr:nvCxnSpPr>
      <xdr:spPr>
        <a:xfrm>
          <a:off x="13629640" y="14180821"/>
          <a:ext cx="74676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33020</xdr:rowOff>
    </xdr:from>
    <xdr:to>
      <xdr:col>76</xdr:col>
      <xdr:colOff>165100</xdr:colOff>
      <xdr:row>84</xdr:row>
      <xdr:rowOff>134620</xdr:rowOff>
    </xdr:to>
    <xdr:sp macro="" textlink="">
      <xdr:nvSpPr>
        <xdr:cNvPr id="671" name="楕円 670"/>
        <xdr:cNvSpPr/>
      </xdr:nvSpPr>
      <xdr:spPr>
        <a:xfrm>
          <a:off x="1280414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83820</xdr:rowOff>
    </xdr:from>
    <xdr:to>
      <xdr:col>81</xdr:col>
      <xdr:colOff>50800</xdr:colOff>
      <xdr:row>84</xdr:row>
      <xdr:rowOff>99061</xdr:rowOff>
    </xdr:to>
    <xdr:cxnSp macro="">
      <xdr:nvCxnSpPr>
        <xdr:cNvPr id="672" name="直線コネクタ 671"/>
        <xdr:cNvCxnSpPr/>
      </xdr:nvCxnSpPr>
      <xdr:spPr>
        <a:xfrm>
          <a:off x="12854940" y="14165580"/>
          <a:ext cx="7747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17780</xdr:rowOff>
    </xdr:from>
    <xdr:to>
      <xdr:col>72</xdr:col>
      <xdr:colOff>38100</xdr:colOff>
      <xdr:row>84</xdr:row>
      <xdr:rowOff>119380</xdr:rowOff>
    </xdr:to>
    <xdr:sp macro="" textlink="">
      <xdr:nvSpPr>
        <xdr:cNvPr id="673" name="楕円 672"/>
        <xdr:cNvSpPr/>
      </xdr:nvSpPr>
      <xdr:spPr>
        <a:xfrm>
          <a:off x="12029440" y="1409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68580</xdr:rowOff>
    </xdr:from>
    <xdr:to>
      <xdr:col>76</xdr:col>
      <xdr:colOff>114300</xdr:colOff>
      <xdr:row>84</xdr:row>
      <xdr:rowOff>83820</xdr:rowOff>
    </xdr:to>
    <xdr:cxnSp macro="">
      <xdr:nvCxnSpPr>
        <xdr:cNvPr id="674" name="直線コネクタ 673"/>
        <xdr:cNvCxnSpPr/>
      </xdr:nvCxnSpPr>
      <xdr:spPr>
        <a:xfrm>
          <a:off x="12072620" y="1415034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57786</xdr:rowOff>
    </xdr:from>
    <xdr:to>
      <xdr:col>67</xdr:col>
      <xdr:colOff>101600</xdr:colOff>
      <xdr:row>84</xdr:row>
      <xdr:rowOff>159386</xdr:rowOff>
    </xdr:to>
    <xdr:sp macro="" textlink="">
      <xdr:nvSpPr>
        <xdr:cNvPr id="675" name="楕円 674"/>
        <xdr:cNvSpPr/>
      </xdr:nvSpPr>
      <xdr:spPr>
        <a:xfrm>
          <a:off x="11231880" y="141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68580</xdr:rowOff>
    </xdr:from>
    <xdr:to>
      <xdr:col>71</xdr:col>
      <xdr:colOff>177800</xdr:colOff>
      <xdr:row>84</xdr:row>
      <xdr:rowOff>108586</xdr:rowOff>
    </xdr:to>
    <xdr:cxnSp macro="">
      <xdr:nvCxnSpPr>
        <xdr:cNvPr id="676" name="直線コネクタ 675"/>
        <xdr:cNvCxnSpPr/>
      </xdr:nvCxnSpPr>
      <xdr:spPr>
        <a:xfrm flipV="1">
          <a:off x="11282680" y="14150340"/>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7" name="n_1aveValue【消防施設】&#10;有形固定資産減価償却率"/>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678" name="n_2aveValue【消防施設】&#10;有形固定資産減価償却率"/>
        <xdr:cNvSpPr txBox="1"/>
      </xdr:nvSpPr>
      <xdr:spPr>
        <a:xfrm>
          <a:off x="12675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79" name="n_3aveValue【消防施設】&#10;有形固定資産減価償却率"/>
        <xdr:cNvSpPr txBox="1"/>
      </xdr:nvSpPr>
      <xdr:spPr>
        <a:xfrm>
          <a:off x="119005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80" name="n_4aveValue【消防施設】&#10;有形固定資産減価償却率"/>
        <xdr:cNvSpPr txBox="1"/>
      </xdr:nvSpPr>
      <xdr:spPr>
        <a:xfrm>
          <a:off x="1110298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140988</xdr:rowOff>
    </xdr:from>
    <xdr:ext cx="405111" cy="259045"/>
    <xdr:sp macro="" textlink="">
      <xdr:nvSpPr>
        <xdr:cNvPr id="681" name="n_1mainValue【消防施設】&#10;有形固定資産減価償却率"/>
        <xdr:cNvSpPr txBox="1"/>
      </xdr:nvSpPr>
      <xdr:spPr>
        <a:xfrm>
          <a:off x="13437244" y="1422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125747</xdr:rowOff>
    </xdr:from>
    <xdr:ext cx="405111" cy="259045"/>
    <xdr:sp macro="" textlink="">
      <xdr:nvSpPr>
        <xdr:cNvPr id="682" name="n_2mainValue【消防施設】&#10;有形固定資産減価償却率"/>
        <xdr:cNvSpPr txBox="1"/>
      </xdr:nvSpPr>
      <xdr:spPr>
        <a:xfrm>
          <a:off x="126752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110507</xdr:rowOff>
    </xdr:from>
    <xdr:ext cx="405111" cy="259045"/>
    <xdr:sp macro="" textlink="">
      <xdr:nvSpPr>
        <xdr:cNvPr id="683" name="n_3mainValue【消防施設】&#10;有形固定資産減価償却率"/>
        <xdr:cNvSpPr txBox="1"/>
      </xdr:nvSpPr>
      <xdr:spPr>
        <a:xfrm>
          <a:off x="11900544"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150513</xdr:rowOff>
    </xdr:from>
    <xdr:ext cx="405111" cy="259045"/>
    <xdr:sp macro="" textlink="">
      <xdr:nvSpPr>
        <xdr:cNvPr id="684" name="n_4mainValue【消防施設】&#10;有形固定資産減価償却率"/>
        <xdr:cNvSpPr txBox="1"/>
      </xdr:nvSpPr>
      <xdr:spPr>
        <a:xfrm>
          <a:off x="11102984" y="142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08" name="直線コネクタ 707"/>
        <xdr:cNvCxnSpPr/>
      </xdr:nvCxnSpPr>
      <xdr:spPr>
        <a:xfrm flipV="1">
          <a:off x="19509104" y="1299400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9" name="【消防施設】&#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0" name="直線コネクタ 709"/>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1" name="【消防施設】&#10;一人当たり面積最大値テキスト"/>
        <xdr:cNvSpPr txBox="1"/>
      </xdr:nvSpPr>
      <xdr:spPr>
        <a:xfrm>
          <a:off x="19547840" y="127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2" name="直線コネクタ 711"/>
        <xdr:cNvCxnSpPr/>
      </xdr:nvCxnSpPr>
      <xdr:spPr>
        <a:xfrm>
          <a:off x="19443700" y="12994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13" name="【消防施設】&#10;一人当たり面積平均値テキスト"/>
        <xdr:cNvSpPr txBox="1"/>
      </xdr:nvSpPr>
      <xdr:spPr>
        <a:xfrm>
          <a:off x="19547840" y="14051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4" name="フローチャート: 判断 713"/>
        <xdr:cNvSpPr/>
      </xdr:nvSpPr>
      <xdr:spPr>
        <a:xfrm>
          <a:off x="19458940" y="14196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5" name="フローチャート: 判断 714"/>
        <xdr:cNvSpPr/>
      </xdr:nvSpPr>
      <xdr:spPr>
        <a:xfrm>
          <a:off x="18735040" y="14208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6" name="フローチャート: 判断 715"/>
        <xdr:cNvSpPr/>
      </xdr:nvSpPr>
      <xdr:spPr>
        <a:xfrm>
          <a:off x="17937480" y="14217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7" name="フローチャート: 判断 716"/>
        <xdr:cNvSpPr/>
      </xdr:nvSpPr>
      <xdr:spPr>
        <a:xfrm>
          <a:off x="1716278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18" name="フローチャート: 判断 717"/>
        <xdr:cNvSpPr/>
      </xdr:nvSpPr>
      <xdr:spPr>
        <a:xfrm>
          <a:off x="16388080" y="14251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133986</xdr:rowOff>
    </xdr:from>
    <xdr:to>
      <xdr:col>116</xdr:col>
      <xdr:colOff>114300</xdr:colOff>
      <xdr:row>86</xdr:row>
      <xdr:rowOff>64136</xdr:rowOff>
    </xdr:to>
    <xdr:sp macro="" textlink="">
      <xdr:nvSpPr>
        <xdr:cNvPr id="724" name="楕円 723"/>
        <xdr:cNvSpPr/>
      </xdr:nvSpPr>
      <xdr:spPr>
        <a:xfrm>
          <a:off x="19458940" y="14383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48913</xdr:rowOff>
    </xdr:from>
    <xdr:ext cx="469744" cy="259045"/>
    <xdr:sp macro="" textlink="">
      <xdr:nvSpPr>
        <xdr:cNvPr id="725" name="【消防施設】&#10;一人当たり面積該当値テキスト"/>
        <xdr:cNvSpPr txBox="1"/>
      </xdr:nvSpPr>
      <xdr:spPr>
        <a:xfrm>
          <a:off x="19547840" y="1429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132080</xdr:rowOff>
    </xdr:from>
    <xdr:to>
      <xdr:col>112</xdr:col>
      <xdr:colOff>38100</xdr:colOff>
      <xdr:row>86</xdr:row>
      <xdr:rowOff>62230</xdr:rowOff>
    </xdr:to>
    <xdr:sp macro="" textlink="">
      <xdr:nvSpPr>
        <xdr:cNvPr id="726" name="楕円 725"/>
        <xdr:cNvSpPr/>
      </xdr:nvSpPr>
      <xdr:spPr>
        <a:xfrm>
          <a:off x="18735040" y="14381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xdr:rowOff>
    </xdr:from>
    <xdr:to>
      <xdr:col>116</xdr:col>
      <xdr:colOff>63500</xdr:colOff>
      <xdr:row>86</xdr:row>
      <xdr:rowOff>13336</xdr:rowOff>
    </xdr:to>
    <xdr:cxnSp macro="">
      <xdr:nvCxnSpPr>
        <xdr:cNvPr id="727" name="直線コネクタ 726"/>
        <xdr:cNvCxnSpPr/>
      </xdr:nvCxnSpPr>
      <xdr:spPr>
        <a:xfrm>
          <a:off x="18778220" y="14428470"/>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133986</xdr:rowOff>
    </xdr:from>
    <xdr:to>
      <xdr:col>107</xdr:col>
      <xdr:colOff>101600</xdr:colOff>
      <xdr:row>86</xdr:row>
      <xdr:rowOff>64136</xdr:rowOff>
    </xdr:to>
    <xdr:sp macro="" textlink="">
      <xdr:nvSpPr>
        <xdr:cNvPr id="728" name="楕円 727"/>
        <xdr:cNvSpPr/>
      </xdr:nvSpPr>
      <xdr:spPr>
        <a:xfrm>
          <a:off x="17937480" y="14383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xdr:rowOff>
    </xdr:from>
    <xdr:to>
      <xdr:col>111</xdr:col>
      <xdr:colOff>177800</xdr:colOff>
      <xdr:row>86</xdr:row>
      <xdr:rowOff>13336</xdr:rowOff>
    </xdr:to>
    <xdr:cxnSp macro="">
      <xdr:nvCxnSpPr>
        <xdr:cNvPr id="729" name="直線コネクタ 728"/>
        <xdr:cNvCxnSpPr/>
      </xdr:nvCxnSpPr>
      <xdr:spPr>
        <a:xfrm flipV="1">
          <a:off x="17988280" y="14428470"/>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133986</xdr:rowOff>
    </xdr:from>
    <xdr:to>
      <xdr:col>102</xdr:col>
      <xdr:colOff>165100</xdr:colOff>
      <xdr:row>86</xdr:row>
      <xdr:rowOff>64136</xdr:rowOff>
    </xdr:to>
    <xdr:sp macro="" textlink="">
      <xdr:nvSpPr>
        <xdr:cNvPr id="730" name="楕円 729"/>
        <xdr:cNvSpPr/>
      </xdr:nvSpPr>
      <xdr:spPr>
        <a:xfrm>
          <a:off x="17162780" y="14383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13336</xdr:rowOff>
    </xdr:from>
    <xdr:to>
      <xdr:col>107</xdr:col>
      <xdr:colOff>50800</xdr:colOff>
      <xdr:row>86</xdr:row>
      <xdr:rowOff>13336</xdr:rowOff>
    </xdr:to>
    <xdr:cxnSp macro="">
      <xdr:nvCxnSpPr>
        <xdr:cNvPr id="731" name="直線コネクタ 730"/>
        <xdr:cNvCxnSpPr/>
      </xdr:nvCxnSpPr>
      <xdr:spPr>
        <a:xfrm>
          <a:off x="17213580" y="1443037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132080</xdr:rowOff>
    </xdr:from>
    <xdr:to>
      <xdr:col>98</xdr:col>
      <xdr:colOff>38100</xdr:colOff>
      <xdr:row>86</xdr:row>
      <xdr:rowOff>62230</xdr:rowOff>
    </xdr:to>
    <xdr:sp macro="" textlink="">
      <xdr:nvSpPr>
        <xdr:cNvPr id="732" name="楕円 731"/>
        <xdr:cNvSpPr/>
      </xdr:nvSpPr>
      <xdr:spPr>
        <a:xfrm>
          <a:off x="16388080" y="14381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xdr:rowOff>
    </xdr:from>
    <xdr:to>
      <xdr:col>102</xdr:col>
      <xdr:colOff>114300</xdr:colOff>
      <xdr:row>86</xdr:row>
      <xdr:rowOff>13336</xdr:rowOff>
    </xdr:to>
    <xdr:cxnSp macro="">
      <xdr:nvCxnSpPr>
        <xdr:cNvPr id="733" name="直線コネクタ 732"/>
        <xdr:cNvCxnSpPr/>
      </xdr:nvCxnSpPr>
      <xdr:spPr>
        <a:xfrm>
          <a:off x="16431260" y="14428470"/>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734" name="n_1aveValue【消防施設】&#10;一人当たり面積"/>
        <xdr:cNvSpPr txBox="1"/>
      </xdr:nvSpPr>
      <xdr:spPr>
        <a:xfrm>
          <a:off x="18561127" y="139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5" name="n_2aveValue【消防施設】&#10;一人当たり面積"/>
        <xdr:cNvSpPr txBox="1"/>
      </xdr:nvSpPr>
      <xdr:spPr>
        <a:xfrm>
          <a:off x="1777626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736" name="n_3aveValue【消防施設】&#10;一人当たり面積"/>
        <xdr:cNvSpPr txBox="1"/>
      </xdr:nvSpPr>
      <xdr:spPr>
        <a:xfrm>
          <a:off x="1700156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737" name="n_4aveValue【消防施設】&#10;一人当たり面積"/>
        <xdr:cNvSpPr txBox="1"/>
      </xdr:nvSpPr>
      <xdr:spPr>
        <a:xfrm>
          <a:off x="162268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53357</xdr:rowOff>
    </xdr:from>
    <xdr:ext cx="469744" cy="259045"/>
    <xdr:sp macro="" textlink="">
      <xdr:nvSpPr>
        <xdr:cNvPr id="738" name="n_1mainValue【消防施設】&#10;一人当たり面積"/>
        <xdr:cNvSpPr txBox="1"/>
      </xdr:nvSpPr>
      <xdr:spPr>
        <a:xfrm>
          <a:off x="185611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55263</xdr:rowOff>
    </xdr:from>
    <xdr:ext cx="469744" cy="259045"/>
    <xdr:sp macro="" textlink="">
      <xdr:nvSpPr>
        <xdr:cNvPr id="739" name="n_2mainValue【消防施設】&#10;一人当たり面積"/>
        <xdr:cNvSpPr txBox="1"/>
      </xdr:nvSpPr>
      <xdr:spPr>
        <a:xfrm>
          <a:off x="17776267" y="144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55263</xdr:rowOff>
    </xdr:from>
    <xdr:ext cx="469744" cy="259045"/>
    <xdr:sp macro="" textlink="">
      <xdr:nvSpPr>
        <xdr:cNvPr id="740" name="n_3mainValue【消防施設】&#10;一人当たり面積"/>
        <xdr:cNvSpPr txBox="1"/>
      </xdr:nvSpPr>
      <xdr:spPr>
        <a:xfrm>
          <a:off x="17001567" y="144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53357</xdr:rowOff>
    </xdr:from>
    <xdr:ext cx="469744" cy="259045"/>
    <xdr:sp macro="" textlink="">
      <xdr:nvSpPr>
        <xdr:cNvPr id="741" name="n_4mainValue【消防施設】&#10;一人当たり面積"/>
        <xdr:cNvSpPr txBox="1"/>
      </xdr:nvSpPr>
      <xdr:spPr>
        <a:xfrm>
          <a:off x="1622686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7" name="直線コネクタ 766"/>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68" name="【庁舎】&#10;有形固定資産減価償却率最小値テキスト"/>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69" name="直線コネクタ 768"/>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70" name="【庁舎】&#10;有形固定資産減価償却率最大値テキスト"/>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1" name="直線コネクタ 770"/>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2" name="【庁舎】&#10;有形固定資産減価償却率平均値テキスト"/>
        <xdr:cNvSpPr txBox="1"/>
      </xdr:nvSpPr>
      <xdr:spPr>
        <a:xfrm>
          <a:off x="14414500" y="173625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3" name="フローチャート: 判断 772"/>
        <xdr:cNvSpPr/>
      </xdr:nvSpPr>
      <xdr:spPr>
        <a:xfrm>
          <a:off x="14325600" y="175073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4" name="フローチャート: 判断 773"/>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5" name="フローチャート: 判断 774"/>
        <xdr:cNvSpPr/>
      </xdr:nvSpPr>
      <xdr:spPr>
        <a:xfrm>
          <a:off x="1280414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6" name="フローチャート: 判断 775"/>
        <xdr:cNvSpPr/>
      </xdr:nvSpPr>
      <xdr:spPr>
        <a:xfrm>
          <a:off x="12029440" y="17533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77" name="フローチャート: 判断 776"/>
        <xdr:cNvSpPr/>
      </xdr:nvSpPr>
      <xdr:spPr>
        <a:xfrm>
          <a:off x="1123188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131536</xdr:rowOff>
    </xdr:from>
    <xdr:to>
      <xdr:col>85</xdr:col>
      <xdr:colOff>177800</xdr:colOff>
      <xdr:row>106</xdr:row>
      <xdr:rowOff>61686</xdr:rowOff>
    </xdr:to>
    <xdr:sp macro="" textlink="">
      <xdr:nvSpPr>
        <xdr:cNvPr id="783" name="楕円 782"/>
        <xdr:cNvSpPr/>
      </xdr:nvSpPr>
      <xdr:spPr>
        <a:xfrm>
          <a:off x="14325600" y="177337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109963</xdr:rowOff>
    </xdr:from>
    <xdr:ext cx="405111" cy="259045"/>
    <xdr:sp macro="" textlink="">
      <xdr:nvSpPr>
        <xdr:cNvPr id="784" name="【庁舎】&#10;有形固定資産減価償却率該当値テキスト"/>
        <xdr:cNvSpPr txBox="1"/>
      </xdr:nvSpPr>
      <xdr:spPr>
        <a:xfrm>
          <a:off x="14414500" y="1771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84182</xdr:rowOff>
    </xdr:from>
    <xdr:to>
      <xdr:col>81</xdr:col>
      <xdr:colOff>101600</xdr:colOff>
      <xdr:row>106</xdr:row>
      <xdr:rowOff>14332</xdr:rowOff>
    </xdr:to>
    <xdr:sp macro="" textlink="">
      <xdr:nvSpPr>
        <xdr:cNvPr id="785" name="楕円 784"/>
        <xdr:cNvSpPr/>
      </xdr:nvSpPr>
      <xdr:spPr>
        <a:xfrm>
          <a:off x="13578840" y="17686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134982</xdr:rowOff>
    </xdr:from>
    <xdr:to>
      <xdr:col>85</xdr:col>
      <xdr:colOff>127000</xdr:colOff>
      <xdr:row>106</xdr:row>
      <xdr:rowOff>10886</xdr:rowOff>
    </xdr:to>
    <xdr:cxnSp macro="">
      <xdr:nvCxnSpPr>
        <xdr:cNvPr id="786" name="直線コネクタ 785"/>
        <xdr:cNvCxnSpPr/>
      </xdr:nvCxnSpPr>
      <xdr:spPr>
        <a:xfrm>
          <a:off x="13629640" y="17737182"/>
          <a:ext cx="74676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787" name="楕円 786"/>
        <xdr:cNvSpPr/>
      </xdr:nvSpPr>
      <xdr:spPr>
        <a:xfrm>
          <a:off x="1280414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134982</xdr:rowOff>
    </xdr:to>
    <xdr:cxnSp macro="">
      <xdr:nvCxnSpPr>
        <xdr:cNvPr id="788" name="直線コネクタ 787"/>
        <xdr:cNvCxnSpPr/>
      </xdr:nvCxnSpPr>
      <xdr:spPr>
        <a:xfrm>
          <a:off x="12854940" y="17689830"/>
          <a:ext cx="7747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789" name="楕円 788"/>
        <xdr:cNvSpPr/>
      </xdr:nvSpPr>
      <xdr:spPr>
        <a:xfrm>
          <a:off x="12029440" y="17595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40277</xdr:rowOff>
    </xdr:from>
    <xdr:to>
      <xdr:col>76</xdr:col>
      <xdr:colOff>114300</xdr:colOff>
      <xdr:row>105</xdr:row>
      <xdr:rowOff>87630</xdr:rowOff>
    </xdr:to>
    <xdr:cxnSp macro="">
      <xdr:nvCxnSpPr>
        <xdr:cNvPr id="790" name="直線コネクタ 789"/>
        <xdr:cNvCxnSpPr/>
      </xdr:nvCxnSpPr>
      <xdr:spPr>
        <a:xfrm>
          <a:off x="12072620" y="17642477"/>
          <a:ext cx="78232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4173</xdr:rowOff>
    </xdr:from>
    <xdr:to>
      <xdr:col>67</xdr:col>
      <xdr:colOff>101600</xdr:colOff>
      <xdr:row>105</xdr:row>
      <xdr:rowOff>105773</xdr:rowOff>
    </xdr:to>
    <xdr:sp macro="" textlink="">
      <xdr:nvSpPr>
        <xdr:cNvPr id="791" name="楕円 790"/>
        <xdr:cNvSpPr/>
      </xdr:nvSpPr>
      <xdr:spPr>
        <a:xfrm>
          <a:off x="1123188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40277</xdr:rowOff>
    </xdr:from>
    <xdr:to>
      <xdr:col>71</xdr:col>
      <xdr:colOff>177800</xdr:colOff>
      <xdr:row>105</xdr:row>
      <xdr:rowOff>54973</xdr:rowOff>
    </xdr:to>
    <xdr:cxnSp macro="">
      <xdr:nvCxnSpPr>
        <xdr:cNvPr id="792" name="直線コネクタ 791"/>
        <xdr:cNvCxnSpPr/>
      </xdr:nvCxnSpPr>
      <xdr:spPr>
        <a:xfrm flipV="1">
          <a:off x="11282680" y="17642477"/>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3" name="n_1aveValue【庁舎】&#10;有形固定資産減価償却率"/>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794" name="n_2aveValue【庁舎】&#10;有形固定資産減価償却率"/>
        <xdr:cNvSpPr txBox="1"/>
      </xdr:nvSpPr>
      <xdr:spPr>
        <a:xfrm>
          <a:off x="1267524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795" name="n_3aveValue【庁舎】&#10;有形固定資産減価償却率"/>
        <xdr:cNvSpPr txBox="1"/>
      </xdr:nvSpPr>
      <xdr:spPr>
        <a:xfrm>
          <a:off x="1190054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796" name="n_4aveValue【庁舎】&#10;有形固定資産減価償却率"/>
        <xdr:cNvSpPr txBox="1"/>
      </xdr:nvSpPr>
      <xdr:spPr>
        <a:xfrm>
          <a:off x="11102984"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5459</xdr:rowOff>
    </xdr:from>
    <xdr:ext cx="405111" cy="259045"/>
    <xdr:sp macro="" textlink="">
      <xdr:nvSpPr>
        <xdr:cNvPr id="797" name="n_1mainValue【庁舎】&#10;有形固定資産減価償却率"/>
        <xdr:cNvSpPr txBox="1"/>
      </xdr:nvSpPr>
      <xdr:spPr>
        <a:xfrm>
          <a:off x="13437244" y="1777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798" name="n_2mainValue【庁舎】&#10;有形固定資産減価償却率"/>
        <xdr:cNvSpPr txBox="1"/>
      </xdr:nvSpPr>
      <xdr:spPr>
        <a:xfrm>
          <a:off x="126752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799" name="n_3mainValue【庁舎】&#10;有形固定資産減価償却率"/>
        <xdr:cNvSpPr txBox="1"/>
      </xdr:nvSpPr>
      <xdr:spPr>
        <a:xfrm>
          <a:off x="11900544" y="1768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96900</xdr:rowOff>
    </xdr:from>
    <xdr:ext cx="405111" cy="259045"/>
    <xdr:sp macro="" textlink="">
      <xdr:nvSpPr>
        <xdr:cNvPr id="800" name="n_4mainValue【庁舎】&#10;有形固定資産減価償却率"/>
        <xdr:cNvSpPr txBox="1"/>
      </xdr:nvSpPr>
      <xdr:spPr>
        <a:xfrm>
          <a:off x="1110298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6" name="直線コネクタ 825"/>
        <xdr:cNvCxnSpPr/>
      </xdr:nvCxnSpPr>
      <xdr:spPr>
        <a:xfrm flipV="1">
          <a:off x="19509104" y="16682902"/>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7" name="【庁舎】&#10;一人当たり面積最小値テキスト"/>
        <xdr:cNvSpPr txBox="1"/>
      </xdr:nvSpPr>
      <xdr:spPr>
        <a:xfrm>
          <a:off x="19547840" y="181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28" name="直線コネクタ 827"/>
        <xdr:cNvCxnSpPr/>
      </xdr:nvCxnSpPr>
      <xdr:spPr>
        <a:xfrm>
          <a:off x="19443700" y="18149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29" name="【庁舎】&#10;一人当たり面積最大値テキスト"/>
        <xdr:cNvSpPr txBox="1"/>
      </xdr:nvSpPr>
      <xdr:spPr>
        <a:xfrm>
          <a:off x="19547840" y="1646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30" name="直線コネクタ 829"/>
        <xdr:cNvCxnSpPr/>
      </xdr:nvCxnSpPr>
      <xdr:spPr>
        <a:xfrm>
          <a:off x="19443700" y="166829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831" name="【庁舎】&#10;一人当たり面積平均値テキスト"/>
        <xdr:cNvSpPr txBox="1"/>
      </xdr:nvSpPr>
      <xdr:spPr>
        <a:xfrm>
          <a:off x="19547840" y="1763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2" name="フローチャート: 判断 831"/>
        <xdr:cNvSpPr/>
      </xdr:nvSpPr>
      <xdr:spPr>
        <a:xfrm>
          <a:off x="19458940" y="1778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3" name="フローチャート: 判断 832"/>
        <xdr:cNvSpPr/>
      </xdr:nvSpPr>
      <xdr:spPr>
        <a:xfrm>
          <a:off x="18735040" y="17786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4" name="フローチャート: 判断 833"/>
        <xdr:cNvSpPr/>
      </xdr:nvSpPr>
      <xdr:spPr>
        <a:xfrm>
          <a:off x="17937480" y="1780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5" name="フローチャート: 判断 834"/>
        <xdr:cNvSpPr/>
      </xdr:nvSpPr>
      <xdr:spPr>
        <a:xfrm>
          <a:off x="17162780" y="1776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36" name="フローチャート: 判断 835"/>
        <xdr:cNvSpPr/>
      </xdr:nvSpPr>
      <xdr:spPr>
        <a:xfrm>
          <a:off x="16388080" y="17756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842" name="楕円 841"/>
        <xdr:cNvSpPr/>
      </xdr:nvSpPr>
      <xdr:spPr>
        <a:xfrm>
          <a:off x="1945894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843" name="【庁舎】&#10;一人当たり面積該当値テキスト"/>
        <xdr:cNvSpPr txBox="1"/>
      </xdr:nvSpPr>
      <xdr:spPr>
        <a:xfrm>
          <a:off x="19547840"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844" name="楕円 843"/>
        <xdr:cNvSpPr/>
      </xdr:nvSpPr>
      <xdr:spPr>
        <a:xfrm>
          <a:off x="18735040" y="179291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38644</xdr:rowOff>
    </xdr:from>
    <xdr:to>
      <xdr:col>116</xdr:col>
      <xdr:colOff>63500</xdr:colOff>
      <xdr:row>107</xdr:row>
      <xdr:rowOff>41911</xdr:rowOff>
    </xdr:to>
    <xdr:cxnSp macro="">
      <xdr:nvCxnSpPr>
        <xdr:cNvPr id="845" name="直線コネクタ 844"/>
        <xdr:cNvCxnSpPr/>
      </xdr:nvCxnSpPr>
      <xdr:spPr>
        <a:xfrm>
          <a:off x="18778220" y="17976124"/>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161471</xdr:rowOff>
    </xdr:from>
    <xdr:to>
      <xdr:col>107</xdr:col>
      <xdr:colOff>101600</xdr:colOff>
      <xdr:row>107</xdr:row>
      <xdr:rowOff>91621</xdr:rowOff>
    </xdr:to>
    <xdr:sp macro="" textlink="">
      <xdr:nvSpPr>
        <xdr:cNvPr id="846" name="楕円 845"/>
        <xdr:cNvSpPr/>
      </xdr:nvSpPr>
      <xdr:spPr>
        <a:xfrm>
          <a:off x="17937480" y="17931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40821</xdr:rowOff>
    </xdr:to>
    <xdr:cxnSp macro="">
      <xdr:nvCxnSpPr>
        <xdr:cNvPr id="847" name="直線コネクタ 846"/>
        <xdr:cNvCxnSpPr/>
      </xdr:nvCxnSpPr>
      <xdr:spPr>
        <a:xfrm flipV="1">
          <a:off x="17988280" y="17976124"/>
          <a:ext cx="78994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161471</xdr:rowOff>
    </xdr:from>
    <xdr:to>
      <xdr:col>102</xdr:col>
      <xdr:colOff>165100</xdr:colOff>
      <xdr:row>107</xdr:row>
      <xdr:rowOff>91621</xdr:rowOff>
    </xdr:to>
    <xdr:sp macro="" textlink="">
      <xdr:nvSpPr>
        <xdr:cNvPr id="848" name="楕円 847"/>
        <xdr:cNvSpPr/>
      </xdr:nvSpPr>
      <xdr:spPr>
        <a:xfrm>
          <a:off x="17162780" y="17931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40821</xdr:rowOff>
    </xdr:from>
    <xdr:to>
      <xdr:col>107</xdr:col>
      <xdr:colOff>50800</xdr:colOff>
      <xdr:row>107</xdr:row>
      <xdr:rowOff>40821</xdr:rowOff>
    </xdr:to>
    <xdr:cxnSp macro="">
      <xdr:nvCxnSpPr>
        <xdr:cNvPr id="849" name="直線コネクタ 848"/>
        <xdr:cNvCxnSpPr/>
      </xdr:nvCxnSpPr>
      <xdr:spPr>
        <a:xfrm>
          <a:off x="17213580" y="1797830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158206</xdr:rowOff>
    </xdr:from>
    <xdr:to>
      <xdr:col>98</xdr:col>
      <xdr:colOff>38100</xdr:colOff>
      <xdr:row>107</xdr:row>
      <xdr:rowOff>88356</xdr:rowOff>
    </xdr:to>
    <xdr:sp macro="" textlink="">
      <xdr:nvSpPr>
        <xdr:cNvPr id="850" name="楕円 849"/>
        <xdr:cNvSpPr/>
      </xdr:nvSpPr>
      <xdr:spPr>
        <a:xfrm>
          <a:off x="16388080" y="17928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37556</xdr:rowOff>
    </xdr:from>
    <xdr:to>
      <xdr:col>102</xdr:col>
      <xdr:colOff>114300</xdr:colOff>
      <xdr:row>107</xdr:row>
      <xdr:rowOff>40821</xdr:rowOff>
    </xdr:to>
    <xdr:cxnSp macro="">
      <xdr:nvCxnSpPr>
        <xdr:cNvPr id="851" name="直線コネクタ 850"/>
        <xdr:cNvCxnSpPr/>
      </xdr:nvCxnSpPr>
      <xdr:spPr>
        <a:xfrm>
          <a:off x="16431260" y="17975036"/>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852" name="n_1aveValue【庁舎】&#10;一人当たり面積"/>
        <xdr:cNvSpPr txBox="1"/>
      </xdr:nvSpPr>
      <xdr:spPr>
        <a:xfrm>
          <a:off x="18561127" y="1756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853" name="n_2aveValue【庁舎】&#10;一人当たり面積"/>
        <xdr:cNvSpPr txBox="1"/>
      </xdr:nvSpPr>
      <xdr:spPr>
        <a:xfrm>
          <a:off x="17776267" y="17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54" name="n_3aveValue【庁舎】&#10;一人当たり面積"/>
        <xdr:cNvSpPr txBox="1"/>
      </xdr:nvSpPr>
      <xdr:spPr>
        <a:xfrm>
          <a:off x="1700156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55" name="n_4aveValue【庁舎】&#10;一人当たり面積"/>
        <xdr:cNvSpPr txBox="1"/>
      </xdr:nvSpPr>
      <xdr:spPr>
        <a:xfrm>
          <a:off x="16226867" y="175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80571</xdr:rowOff>
    </xdr:from>
    <xdr:ext cx="469744" cy="259045"/>
    <xdr:sp macro="" textlink="">
      <xdr:nvSpPr>
        <xdr:cNvPr id="856" name="n_1mainValue【庁舎】&#10;一人当たり面積"/>
        <xdr:cNvSpPr txBox="1"/>
      </xdr:nvSpPr>
      <xdr:spPr>
        <a:xfrm>
          <a:off x="18561127" y="180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82748</xdr:rowOff>
    </xdr:from>
    <xdr:ext cx="469744" cy="259045"/>
    <xdr:sp macro="" textlink="">
      <xdr:nvSpPr>
        <xdr:cNvPr id="857" name="n_2mainValue【庁舎】&#10;一人当たり面積"/>
        <xdr:cNvSpPr txBox="1"/>
      </xdr:nvSpPr>
      <xdr:spPr>
        <a:xfrm>
          <a:off x="17776267" y="1802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82748</xdr:rowOff>
    </xdr:from>
    <xdr:ext cx="469744" cy="259045"/>
    <xdr:sp macro="" textlink="">
      <xdr:nvSpPr>
        <xdr:cNvPr id="858" name="n_3mainValue【庁舎】&#10;一人当たり面積"/>
        <xdr:cNvSpPr txBox="1"/>
      </xdr:nvSpPr>
      <xdr:spPr>
        <a:xfrm>
          <a:off x="17001567" y="1802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79483</xdr:rowOff>
    </xdr:from>
    <xdr:ext cx="469744" cy="259045"/>
    <xdr:sp macro="" textlink="">
      <xdr:nvSpPr>
        <xdr:cNvPr id="859" name="n_4mainValue【庁舎】&#10;一人当たり面積"/>
        <xdr:cNvSpPr txBox="1"/>
      </xdr:nvSpPr>
      <xdr:spPr>
        <a:xfrm>
          <a:off x="16226867" y="180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類似団体と比較して特に有形固定資産減価償却率が高くなっている施設は、一般廃棄物処理施設、消防施設</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一般廃棄物処理施設は昭和５６年度に整備されていること、消防施設は平成７年度から平成１０年度にかけて整備した消防団の機庫が大半であり、これらすべてが木造建物で耐用年数を１７年で設定していること</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福祉施設は平成１１年度に取得していること</a:t>
          </a:r>
          <a:r>
            <a:rPr kumimoji="1" lang="ja-JP" altLang="ja-JP" sz="1100">
              <a:solidFill>
                <a:schemeClr val="dk1"/>
              </a:solidFill>
              <a:effectLst/>
              <a:latin typeface="+mn-lt"/>
              <a:ea typeface="+mn-ea"/>
              <a:cs typeface="+mn-cs"/>
            </a:rPr>
            <a:t>から比率が高くなっている。</a:t>
          </a:r>
          <a:endParaRPr lang="ja-JP" altLang="ja-JP" sz="1400">
            <a:effectLst/>
          </a:endParaRPr>
        </a:p>
        <a:p>
          <a:r>
            <a:rPr kumimoji="1" lang="ja-JP" altLang="ja-JP" sz="1100">
              <a:solidFill>
                <a:schemeClr val="dk1"/>
              </a:solidFill>
              <a:effectLst/>
              <a:latin typeface="+mn-lt"/>
              <a:ea typeface="+mn-ea"/>
              <a:cs typeface="+mn-cs"/>
            </a:rPr>
            <a:t>個別施設計画に基づき施設の適正な維持管理に努める。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12,764
12,667
7.62
6,550,510
6,364,474
162,668
3,649,140
4,529,141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臨時経済対策費が追加になったこと等により基準</a:t>
          </a:r>
          <a:r>
            <a:rPr kumimoji="1" lang="ja-JP" altLang="ja-JP" sz="1100">
              <a:solidFill>
                <a:schemeClr val="dk1"/>
              </a:solidFill>
              <a:effectLst/>
              <a:latin typeface="+mn-lt"/>
              <a:ea typeface="+mn-ea"/>
              <a:cs typeface="+mn-cs"/>
            </a:rPr>
            <a:t>財政需要額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増と</a:t>
          </a:r>
          <a:r>
            <a:rPr kumimoji="1" lang="ja-JP" altLang="en-US" sz="1100">
              <a:solidFill>
                <a:schemeClr val="dk1"/>
              </a:solidFill>
              <a:effectLst/>
              <a:latin typeface="+mn-lt"/>
              <a:ea typeface="+mn-ea"/>
              <a:cs typeface="+mn-cs"/>
            </a:rPr>
            <a:t>なった一方で</a:t>
          </a:r>
          <a:r>
            <a:rPr kumimoji="1" lang="ja-JP" altLang="ja-JP" sz="1100">
              <a:solidFill>
                <a:schemeClr val="dk1"/>
              </a:solidFill>
              <a:effectLst/>
              <a:latin typeface="+mn-lt"/>
              <a:ea typeface="+mn-ea"/>
              <a:cs typeface="+mn-cs"/>
            </a:rPr>
            <a:t>、基準財政収入額について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地方税</a:t>
          </a:r>
          <a:r>
            <a:rPr kumimoji="1" lang="ja-JP" altLang="en-US" sz="1100">
              <a:solidFill>
                <a:schemeClr val="dk1"/>
              </a:solidFill>
              <a:effectLst/>
              <a:latin typeface="+mn-lt"/>
              <a:ea typeface="+mn-ea"/>
              <a:cs typeface="+mn-cs"/>
            </a:rPr>
            <a:t>及び地方消費税交付金等の歳入が前年度比で</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％増えたことにより、単年度の財政力指数は</a:t>
          </a:r>
          <a:r>
            <a:rPr kumimoji="1" lang="en-US" altLang="ja-JP" sz="1100">
              <a:solidFill>
                <a:schemeClr val="dk1"/>
              </a:solidFill>
              <a:effectLst/>
              <a:latin typeface="+mn-lt"/>
              <a:ea typeface="+mn-ea"/>
              <a:cs typeface="+mn-cs"/>
            </a:rPr>
            <a:t>0.65</a:t>
          </a:r>
          <a:r>
            <a:rPr kumimoji="1" lang="ja-JP" altLang="ja-JP" sz="1100">
              <a:solidFill>
                <a:schemeClr val="dk1"/>
              </a:solidFill>
              <a:effectLst/>
              <a:latin typeface="+mn-lt"/>
              <a:ea typeface="+mn-ea"/>
              <a:cs typeface="+mn-cs"/>
            </a:rPr>
            <a:t>となった。３か年平均での財政力指数は</a:t>
          </a:r>
          <a:r>
            <a:rPr kumimoji="1" lang="en-US" altLang="ja-JP" sz="1100">
              <a:solidFill>
                <a:schemeClr val="dk1"/>
              </a:solidFill>
              <a:effectLst/>
              <a:latin typeface="+mn-lt"/>
              <a:ea typeface="+mn-ea"/>
              <a:cs typeface="+mn-cs"/>
            </a:rPr>
            <a:t>0.66</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ポイントの減とはなったが、類似団体、全国及び県平均をいずれも上回り、類似団体の中でも上位に位置している。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58965</xdr:rowOff>
    </xdr:to>
    <xdr:cxnSp macro="">
      <xdr:nvCxnSpPr>
        <xdr:cNvPr id="70" name="直線コネクタ 69"/>
        <xdr:cNvCxnSpPr/>
      </xdr:nvCxnSpPr>
      <xdr:spPr>
        <a:xfrm>
          <a:off x="4114800" y="7065433"/>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1512</xdr:rowOff>
    </xdr:from>
    <xdr:to>
      <xdr:col>19</xdr:col>
      <xdr:colOff>133350</xdr:colOff>
      <xdr:row>41</xdr:row>
      <xdr:rowOff>35983</xdr:rowOff>
    </xdr:to>
    <xdr:cxnSp macro="">
      <xdr:nvCxnSpPr>
        <xdr:cNvPr id="73" name="直線コネクタ 72"/>
        <xdr:cNvCxnSpPr/>
      </xdr:nvCxnSpPr>
      <xdr:spPr>
        <a:xfrm>
          <a:off x="3225800" y="70309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149981</xdr:rowOff>
    </xdr:from>
    <xdr:to>
      <xdr:col>15</xdr:col>
      <xdr:colOff>82550</xdr:colOff>
      <xdr:row>41</xdr:row>
      <xdr:rowOff>1512</xdr:rowOff>
    </xdr:to>
    <xdr:cxnSp macro="">
      <xdr:nvCxnSpPr>
        <xdr:cNvPr id="76" name="直線コネクタ 75"/>
        <xdr:cNvCxnSpPr/>
      </xdr:nvCxnSpPr>
      <xdr:spPr>
        <a:xfrm>
          <a:off x="2336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149981</xdr:rowOff>
    </xdr:from>
    <xdr:to>
      <xdr:col>11</xdr:col>
      <xdr:colOff>31750</xdr:colOff>
      <xdr:row>40</xdr:row>
      <xdr:rowOff>161472</xdr:rowOff>
    </xdr:to>
    <xdr:cxnSp macro="">
      <xdr:nvCxnSpPr>
        <xdr:cNvPr id="79" name="直線コネクタ 78"/>
        <xdr:cNvCxnSpPr/>
      </xdr:nvCxnSpPr>
      <xdr:spPr>
        <a:xfrm flipV="1">
          <a:off x="1447800" y="70079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1" name="楕円 90"/>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2" name="テキスト ボックス 91"/>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122162</xdr:rowOff>
    </xdr:from>
    <xdr:to>
      <xdr:col>15</xdr:col>
      <xdr:colOff>133350</xdr:colOff>
      <xdr:row>41</xdr:row>
      <xdr:rowOff>52312</xdr:rowOff>
    </xdr:to>
    <xdr:sp macro="" textlink="">
      <xdr:nvSpPr>
        <xdr:cNvPr id="93" name="楕円 92"/>
        <xdr:cNvSpPr/>
      </xdr:nvSpPr>
      <xdr:spPr>
        <a:xfrm>
          <a:off x="3175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62489</xdr:rowOff>
    </xdr:from>
    <xdr:ext cx="762000" cy="259045"/>
    <xdr:sp macro="" textlink="">
      <xdr:nvSpPr>
        <xdr:cNvPr id="94" name="テキスト ボックス 93"/>
        <xdr:cNvSpPr txBox="1"/>
      </xdr:nvSpPr>
      <xdr:spPr>
        <a:xfrm>
          <a:off x="2844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99181</xdr:rowOff>
    </xdr:from>
    <xdr:to>
      <xdr:col>11</xdr:col>
      <xdr:colOff>82550</xdr:colOff>
      <xdr:row>41</xdr:row>
      <xdr:rowOff>29331</xdr:rowOff>
    </xdr:to>
    <xdr:sp macro="" textlink="">
      <xdr:nvSpPr>
        <xdr:cNvPr id="95" name="楕円 94"/>
        <xdr:cNvSpPr/>
      </xdr:nvSpPr>
      <xdr:spPr>
        <a:xfrm>
          <a:off x="2286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39508</xdr:rowOff>
    </xdr:from>
    <xdr:ext cx="762000" cy="259045"/>
    <xdr:sp macro="" textlink="">
      <xdr:nvSpPr>
        <xdr:cNvPr id="96" name="テキスト ボックス 95"/>
        <xdr:cNvSpPr txBox="1"/>
      </xdr:nvSpPr>
      <xdr:spPr>
        <a:xfrm>
          <a:off x="1955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ポイント上昇して</a:t>
          </a:r>
          <a:r>
            <a:rPr kumimoji="1" lang="en-US" altLang="ja-JP" sz="1100">
              <a:solidFill>
                <a:schemeClr val="dk1"/>
              </a:solidFill>
              <a:effectLst/>
              <a:latin typeface="+mn-lt"/>
              <a:ea typeface="+mn-ea"/>
              <a:cs typeface="+mn-cs"/>
            </a:rPr>
            <a:t>90.7</a:t>
          </a:r>
          <a:r>
            <a:rPr kumimoji="1" lang="ja-JP" altLang="en-US" sz="1100">
              <a:solidFill>
                <a:schemeClr val="dk1"/>
              </a:solidFill>
              <a:effectLst/>
              <a:latin typeface="+mn-lt"/>
              <a:ea typeface="+mn-ea"/>
              <a:cs typeface="+mn-cs"/>
            </a:rPr>
            <a:t>％となった。主な要因としては、歳出において、給食費の公会計化に伴い小中学校賄材料費が物件費に算入された上で給食費を無償化により一般財源となったこと、また新設民間児童福祉施設への委託料が発生したこと、町内に保育所が新設され扶助費が伸びたこと等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全</a:t>
          </a:r>
          <a:r>
            <a:rPr kumimoji="1" lang="ja-JP" altLang="ja-JP" sz="1100">
              <a:solidFill>
                <a:schemeClr val="dk1"/>
              </a:solidFill>
              <a:effectLst/>
              <a:latin typeface="+mn-lt"/>
              <a:ea typeface="+mn-ea"/>
              <a:cs typeface="+mn-cs"/>
            </a:rPr>
            <a:t>国平均</a:t>
          </a:r>
          <a:r>
            <a:rPr kumimoji="1" lang="ja-JP" altLang="en-US" sz="1100">
              <a:solidFill>
                <a:schemeClr val="dk1"/>
              </a:solidFill>
              <a:effectLst/>
              <a:latin typeface="+mn-lt"/>
              <a:ea typeface="+mn-ea"/>
              <a:cs typeface="+mn-cs"/>
            </a:rPr>
            <a:t>は下回ったが県平均は上回り、</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年ぶりに</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％を上回った。物件費、扶助費を</a:t>
          </a:r>
          <a:r>
            <a:rPr kumimoji="1" lang="ja-JP" altLang="ja-JP" sz="1100">
              <a:solidFill>
                <a:schemeClr val="dk1"/>
              </a:solidFill>
              <a:effectLst/>
              <a:latin typeface="+mn-lt"/>
              <a:ea typeface="+mn-ea"/>
              <a:cs typeface="+mn-cs"/>
            </a:rPr>
            <a:t>はじめとした経常的な支出</a:t>
          </a:r>
          <a:r>
            <a:rPr kumimoji="1" lang="ja-JP" altLang="en-US" sz="1100">
              <a:solidFill>
                <a:schemeClr val="dk1"/>
              </a:solidFill>
              <a:effectLst/>
              <a:latin typeface="+mn-lt"/>
              <a:ea typeface="+mn-ea"/>
              <a:cs typeface="+mn-cs"/>
            </a:rPr>
            <a:t>が増加する傾向にあるため、</a:t>
          </a:r>
          <a:r>
            <a:rPr kumimoji="1" lang="ja-JP" altLang="ja-JP" sz="1100">
              <a:solidFill>
                <a:schemeClr val="dk1"/>
              </a:solidFill>
              <a:effectLst/>
              <a:latin typeface="+mn-lt"/>
              <a:ea typeface="+mn-ea"/>
              <a:cs typeface="+mn-cs"/>
            </a:rPr>
            <a:t>事業の優先度の検討、効率化を図り、経常的経費の削減に努める必要がある。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64</xdr:row>
      <xdr:rowOff>97282</xdr:rowOff>
    </xdr:to>
    <xdr:cxnSp macro="">
      <xdr:nvCxnSpPr>
        <xdr:cNvPr id="131" name="直線コネクタ 130"/>
        <xdr:cNvCxnSpPr/>
      </xdr:nvCxnSpPr>
      <xdr:spPr>
        <a:xfrm>
          <a:off x="4114800" y="10838434"/>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37084</xdr:rowOff>
    </xdr:to>
    <xdr:cxnSp macro="">
      <xdr:nvCxnSpPr>
        <xdr:cNvPr id="134" name="直線コネクタ 133"/>
        <xdr:cNvCxnSpPr/>
      </xdr:nvCxnSpPr>
      <xdr:spPr>
        <a:xfrm>
          <a:off x="3225800" y="107853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64</xdr:row>
      <xdr:rowOff>150368</xdr:rowOff>
    </xdr:to>
    <xdr:cxnSp macro="">
      <xdr:nvCxnSpPr>
        <xdr:cNvPr id="137" name="直線コネクタ 136"/>
        <xdr:cNvCxnSpPr/>
      </xdr:nvCxnSpPr>
      <xdr:spPr>
        <a:xfrm flipV="1">
          <a:off x="2336800" y="10785348"/>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65</xdr:row>
      <xdr:rowOff>114046</xdr:rowOff>
    </xdr:to>
    <xdr:cxnSp macro="">
      <xdr:nvCxnSpPr>
        <xdr:cNvPr id="140" name="直線コネクタ 139"/>
        <xdr:cNvCxnSpPr/>
      </xdr:nvCxnSpPr>
      <xdr:spPr>
        <a:xfrm flipV="1">
          <a:off x="1447800" y="1112316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46482</xdr:rowOff>
    </xdr:from>
    <xdr:to>
      <xdr:col>23</xdr:col>
      <xdr:colOff>184150</xdr:colOff>
      <xdr:row>64</xdr:row>
      <xdr:rowOff>148082</xdr:rowOff>
    </xdr:to>
    <xdr:sp macro="" textlink="">
      <xdr:nvSpPr>
        <xdr:cNvPr id="150" name="楕円 149"/>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18559</xdr:rowOff>
    </xdr:from>
    <xdr:ext cx="762000" cy="259045"/>
    <xdr:sp macro="" textlink="">
      <xdr:nvSpPr>
        <xdr:cNvPr id="151" name="財政構造の弾力性該当値テキスト"/>
        <xdr:cNvSpPr txBox="1"/>
      </xdr:nvSpPr>
      <xdr:spPr>
        <a:xfrm>
          <a:off x="5041900" y="1099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2" name="楕円 151"/>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3" name="テキスト ボックス 152"/>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4" name="楕円 153"/>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19575</xdr:rowOff>
    </xdr:from>
    <xdr:ext cx="762000" cy="259045"/>
    <xdr:sp macro="" textlink="">
      <xdr:nvSpPr>
        <xdr:cNvPr id="155" name="テキスト ボックス 154"/>
        <xdr:cNvSpPr txBox="1"/>
      </xdr:nvSpPr>
      <xdr:spPr>
        <a:xfrm>
          <a:off x="2844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6" name="楕円 155"/>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14495</xdr:rowOff>
    </xdr:from>
    <xdr:ext cx="762000" cy="259045"/>
    <xdr:sp macro="" textlink="">
      <xdr:nvSpPr>
        <xdr:cNvPr id="157" name="テキスト ボックス 156"/>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8" name="楕円 157"/>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9" name="テキスト ボックス 158"/>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％とわずかに減少し</a:t>
          </a:r>
          <a:r>
            <a:rPr kumimoji="1" lang="ja-JP" altLang="ja-JP" sz="1100">
              <a:solidFill>
                <a:schemeClr val="dk1"/>
              </a:solidFill>
              <a:effectLst/>
              <a:latin typeface="+mn-lt"/>
              <a:ea typeface="+mn-ea"/>
              <a:cs typeface="+mn-cs"/>
            </a:rPr>
            <a:t>、全国平均及び県平均を下回った。</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要因としては、経常的な</a:t>
          </a:r>
          <a:r>
            <a:rPr kumimoji="1" lang="ja-JP" altLang="en-US" sz="1100">
              <a:solidFill>
                <a:schemeClr val="dk1"/>
              </a:solidFill>
              <a:effectLst/>
              <a:latin typeface="+mn-lt"/>
              <a:ea typeface="+mn-ea"/>
              <a:cs typeface="+mn-cs"/>
            </a:rPr>
            <a:t>経費</a:t>
          </a:r>
          <a:r>
            <a:rPr kumimoji="1" lang="ja-JP" altLang="ja-JP" sz="1100">
              <a:solidFill>
                <a:schemeClr val="dk1"/>
              </a:solidFill>
              <a:effectLst/>
              <a:latin typeface="+mn-lt"/>
              <a:ea typeface="+mn-ea"/>
              <a:cs typeface="+mn-cs"/>
            </a:rPr>
            <a:t>は増加傾向にある一方で、</a:t>
          </a:r>
          <a:r>
            <a:rPr kumimoji="1" lang="ja-JP" altLang="en-US" sz="1100">
              <a:solidFill>
                <a:schemeClr val="dk1"/>
              </a:solidFill>
              <a:effectLst/>
              <a:latin typeface="+mn-lt"/>
              <a:ea typeface="+mn-ea"/>
              <a:cs typeface="+mn-cs"/>
            </a:rPr>
            <a:t>臨時的な経費であった新型コロナウイルスワクチン接種委託料が減少したことが主なものである。</a:t>
          </a:r>
          <a:endParaRPr lang="ja-JP" altLang="ja-JP" sz="1400">
            <a:effectLst/>
          </a:endParaRPr>
        </a:p>
        <a:p>
          <a:r>
            <a:rPr kumimoji="1" lang="ja-JP" altLang="ja-JP" sz="1100">
              <a:solidFill>
                <a:schemeClr val="dk1"/>
              </a:solidFill>
              <a:effectLst/>
              <a:latin typeface="+mn-lt"/>
              <a:ea typeface="+mn-ea"/>
              <a:cs typeface="+mn-cs"/>
            </a:rPr>
            <a:t>　人件費・物件費等の決算額は近年増加を続けていること、また本町では、廃棄物の焼却処理や常備消防業務を倉敷市に委託しており、これらの経費は補助費等として計上していることを考慮すると、人件費・物件費について、事業の適正化、効率化を進め支出の必要性を再検討し、コスト削減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51504</xdr:rowOff>
    </xdr:from>
    <xdr:to>
      <xdr:col>23</xdr:col>
      <xdr:colOff>133350</xdr:colOff>
      <xdr:row>81</xdr:row>
      <xdr:rowOff>56499</xdr:rowOff>
    </xdr:to>
    <xdr:cxnSp macro="">
      <xdr:nvCxnSpPr>
        <xdr:cNvPr id="196" name="直線コネクタ 195"/>
        <xdr:cNvCxnSpPr/>
      </xdr:nvCxnSpPr>
      <xdr:spPr>
        <a:xfrm flipV="1">
          <a:off x="4114800" y="13938954"/>
          <a:ext cx="8382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47726</xdr:rowOff>
    </xdr:from>
    <xdr:to>
      <xdr:col>19</xdr:col>
      <xdr:colOff>133350</xdr:colOff>
      <xdr:row>81</xdr:row>
      <xdr:rowOff>56499</xdr:rowOff>
    </xdr:to>
    <xdr:cxnSp macro="">
      <xdr:nvCxnSpPr>
        <xdr:cNvPr id="199" name="直線コネクタ 198"/>
        <xdr:cNvCxnSpPr/>
      </xdr:nvCxnSpPr>
      <xdr:spPr>
        <a:xfrm>
          <a:off x="3225800" y="13935176"/>
          <a:ext cx="889000" cy="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9168</xdr:rowOff>
    </xdr:from>
    <xdr:to>
      <xdr:col>15</xdr:col>
      <xdr:colOff>82550</xdr:colOff>
      <xdr:row>81</xdr:row>
      <xdr:rowOff>47726</xdr:rowOff>
    </xdr:to>
    <xdr:cxnSp macro="">
      <xdr:nvCxnSpPr>
        <xdr:cNvPr id="202" name="直線コネクタ 201"/>
        <xdr:cNvCxnSpPr/>
      </xdr:nvCxnSpPr>
      <xdr:spPr>
        <a:xfrm>
          <a:off x="2336800" y="13896618"/>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132504</xdr:rowOff>
    </xdr:from>
    <xdr:to>
      <xdr:col>11</xdr:col>
      <xdr:colOff>31750</xdr:colOff>
      <xdr:row>81</xdr:row>
      <xdr:rowOff>9168</xdr:rowOff>
    </xdr:to>
    <xdr:cxnSp macro="">
      <xdr:nvCxnSpPr>
        <xdr:cNvPr id="205" name="直線コネクタ 204"/>
        <xdr:cNvCxnSpPr/>
      </xdr:nvCxnSpPr>
      <xdr:spPr>
        <a:xfrm>
          <a:off x="1447800" y="13848504"/>
          <a:ext cx="889000" cy="4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704</xdr:rowOff>
    </xdr:from>
    <xdr:to>
      <xdr:col>23</xdr:col>
      <xdr:colOff>184150</xdr:colOff>
      <xdr:row>81</xdr:row>
      <xdr:rowOff>102304</xdr:rowOff>
    </xdr:to>
    <xdr:sp macro="" textlink="">
      <xdr:nvSpPr>
        <xdr:cNvPr id="215" name="楕円 214"/>
        <xdr:cNvSpPr/>
      </xdr:nvSpPr>
      <xdr:spPr>
        <a:xfrm>
          <a:off x="4902200" y="138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17231</xdr:rowOff>
    </xdr:from>
    <xdr:ext cx="762000" cy="259045"/>
    <xdr:sp macro="" textlink="">
      <xdr:nvSpPr>
        <xdr:cNvPr id="216" name="人件費・物件費等の状況該当値テキスト"/>
        <xdr:cNvSpPr txBox="1"/>
      </xdr:nvSpPr>
      <xdr:spPr>
        <a:xfrm>
          <a:off x="5041900" y="1373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5699</xdr:rowOff>
    </xdr:from>
    <xdr:to>
      <xdr:col>19</xdr:col>
      <xdr:colOff>184150</xdr:colOff>
      <xdr:row>81</xdr:row>
      <xdr:rowOff>107299</xdr:rowOff>
    </xdr:to>
    <xdr:sp macro="" textlink="">
      <xdr:nvSpPr>
        <xdr:cNvPr id="217" name="楕円 216"/>
        <xdr:cNvSpPr/>
      </xdr:nvSpPr>
      <xdr:spPr>
        <a:xfrm>
          <a:off x="4064000" y="1389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117476</xdr:rowOff>
    </xdr:from>
    <xdr:ext cx="736600" cy="259045"/>
    <xdr:sp macro="" textlink="">
      <xdr:nvSpPr>
        <xdr:cNvPr id="218" name="テキスト ボックス 217"/>
        <xdr:cNvSpPr txBox="1"/>
      </xdr:nvSpPr>
      <xdr:spPr>
        <a:xfrm>
          <a:off x="3733800" y="13662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168376</xdr:rowOff>
    </xdr:from>
    <xdr:to>
      <xdr:col>15</xdr:col>
      <xdr:colOff>133350</xdr:colOff>
      <xdr:row>81</xdr:row>
      <xdr:rowOff>98526</xdr:rowOff>
    </xdr:to>
    <xdr:sp macro="" textlink="">
      <xdr:nvSpPr>
        <xdr:cNvPr id="219" name="楕円 218"/>
        <xdr:cNvSpPr/>
      </xdr:nvSpPr>
      <xdr:spPr>
        <a:xfrm>
          <a:off x="3175000" y="1388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108703</xdr:rowOff>
    </xdr:from>
    <xdr:ext cx="762000" cy="259045"/>
    <xdr:sp macro="" textlink="">
      <xdr:nvSpPr>
        <xdr:cNvPr id="220" name="テキスト ボックス 219"/>
        <xdr:cNvSpPr txBox="1"/>
      </xdr:nvSpPr>
      <xdr:spPr>
        <a:xfrm>
          <a:off x="2844800" y="1365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129818</xdr:rowOff>
    </xdr:from>
    <xdr:to>
      <xdr:col>11</xdr:col>
      <xdr:colOff>82550</xdr:colOff>
      <xdr:row>81</xdr:row>
      <xdr:rowOff>59968</xdr:rowOff>
    </xdr:to>
    <xdr:sp macro="" textlink="">
      <xdr:nvSpPr>
        <xdr:cNvPr id="221" name="楕円 220"/>
        <xdr:cNvSpPr/>
      </xdr:nvSpPr>
      <xdr:spPr>
        <a:xfrm>
          <a:off x="2286000" y="138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70145</xdr:rowOff>
    </xdr:from>
    <xdr:ext cx="762000" cy="259045"/>
    <xdr:sp macro="" textlink="">
      <xdr:nvSpPr>
        <xdr:cNvPr id="222" name="テキスト ボックス 221"/>
        <xdr:cNvSpPr txBox="1"/>
      </xdr:nvSpPr>
      <xdr:spPr>
        <a:xfrm>
          <a:off x="1955800" y="1361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81704</xdr:rowOff>
    </xdr:from>
    <xdr:to>
      <xdr:col>7</xdr:col>
      <xdr:colOff>31750</xdr:colOff>
      <xdr:row>81</xdr:row>
      <xdr:rowOff>11854</xdr:rowOff>
    </xdr:to>
    <xdr:sp macro="" textlink="">
      <xdr:nvSpPr>
        <xdr:cNvPr id="223" name="楕円 222"/>
        <xdr:cNvSpPr/>
      </xdr:nvSpPr>
      <xdr:spPr>
        <a:xfrm>
          <a:off x="1397000" y="1379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22031</xdr:rowOff>
    </xdr:from>
    <xdr:ext cx="762000" cy="259045"/>
    <xdr:sp macro="" textlink="">
      <xdr:nvSpPr>
        <xdr:cNvPr id="224" name="テキスト ボックス 223"/>
        <xdr:cNvSpPr txBox="1"/>
      </xdr:nvSpPr>
      <xdr:spPr>
        <a:xfrm>
          <a:off x="1066800" y="1356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ラスパイレス指数は昨年から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ポイント上昇し、類似団体平均を上回った。　　</a:t>
          </a:r>
          <a:endParaRPr lang="ja-JP" altLang="ja-JP" sz="1400">
            <a:effectLst/>
          </a:endParaRPr>
        </a:p>
        <a:p>
          <a:r>
            <a:rPr kumimoji="1" lang="ja-JP" altLang="ja-JP" sz="1100">
              <a:solidFill>
                <a:schemeClr val="dk1"/>
              </a:solidFill>
              <a:effectLst/>
              <a:latin typeface="+mn-lt"/>
              <a:ea typeface="+mn-ea"/>
              <a:cs typeface="+mn-cs"/>
            </a:rPr>
            <a:t>　従前から人事院勧告に則り、適正な対応を行っているが、今後も人事院勧告に準拠し、給与水準の適正化に努める。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88195</xdr:rowOff>
    </xdr:to>
    <xdr:cxnSp macro="">
      <xdr:nvCxnSpPr>
        <xdr:cNvPr id="258" name="直線コネクタ 257"/>
        <xdr:cNvCxnSpPr/>
      </xdr:nvCxnSpPr>
      <xdr:spPr>
        <a:xfrm>
          <a:off x="16179800" y="14725650"/>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152400</xdr:rowOff>
    </xdr:to>
    <xdr:cxnSp macro="">
      <xdr:nvCxnSpPr>
        <xdr:cNvPr id="261" name="直線コネクタ 260"/>
        <xdr:cNvCxnSpPr/>
      </xdr:nvCxnSpPr>
      <xdr:spPr>
        <a:xfrm>
          <a:off x="15290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138995</xdr:rowOff>
    </xdr:to>
    <xdr:cxnSp macro="">
      <xdr:nvCxnSpPr>
        <xdr:cNvPr id="264" name="直線コネクタ 263"/>
        <xdr:cNvCxnSpPr/>
      </xdr:nvCxnSpPr>
      <xdr:spPr>
        <a:xfrm>
          <a:off x="14401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141816</xdr:rowOff>
    </xdr:to>
    <xdr:cxnSp macro="">
      <xdr:nvCxnSpPr>
        <xdr:cNvPr id="267" name="直線コネクタ 266"/>
        <xdr:cNvCxnSpPr/>
      </xdr:nvCxnSpPr>
      <xdr:spPr>
        <a:xfrm flipV="1">
          <a:off x="13512800" y="1468543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7" name="楕円 276"/>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8" name="給与水準   （国との比較）該当値テキスト"/>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9" name="楕円 278"/>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0" name="テキスト ボックス 279"/>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1" name="楕円 280"/>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2" name="テキスト ボックス 281"/>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4" name="テキスト ボックス 28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5" name="楕円 284"/>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6" name="テキスト ボックス 285"/>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人当たり職員数については、人口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に満たない状態で</a:t>
          </a:r>
          <a:r>
            <a:rPr kumimoji="1" lang="ja-JP" altLang="ja-JP" sz="1100">
              <a:solidFill>
                <a:schemeClr val="dk1"/>
              </a:solidFill>
              <a:effectLst/>
              <a:latin typeface="+mn-lt"/>
              <a:ea typeface="+mn-ea"/>
              <a:cs typeface="+mn-cs"/>
            </a:rPr>
            <a:t>、類似団体平均よりも少ない数値で推移している。</a:t>
          </a:r>
          <a:r>
            <a:rPr kumimoji="1" lang="ja-JP" altLang="en-US" sz="1100">
              <a:solidFill>
                <a:schemeClr val="dk1"/>
              </a:solidFill>
              <a:effectLst/>
              <a:latin typeface="+mn-lt"/>
              <a:ea typeface="+mn-ea"/>
              <a:cs typeface="+mn-cs"/>
            </a:rPr>
            <a:t>安定的な職員確保に向けた採用活動を行っているが、定数条例で定める職員定数までの体制を整えることができていない。引き続き定員管理の適正化に取り組むとともに、行政サービス提供の手法を含めた業務効率化や生産性向上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101651</xdr:rowOff>
    </xdr:from>
    <xdr:to>
      <xdr:col>81</xdr:col>
      <xdr:colOff>44450</xdr:colOff>
      <xdr:row>60</xdr:row>
      <xdr:rowOff>108407</xdr:rowOff>
    </xdr:to>
    <xdr:cxnSp macro="">
      <xdr:nvCxnSpPr>
        <xdr:cNvPr id="318" name="直線コネクタ 317"/>
        <xdr:cNvCxnSpPr/>
      </xdr:nvCxnSpPr>
      <xdr:spPr>
        <a:xfrm flipV="1">
          <a:off x="16179800" y="10388651"/>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108407</xdr:rowOff>
    </xdr:from>
    <xdr:to>
      <xdr:col>77</xdr:col>
      <xdr:colOff>44450</xdr:colOff>
      <xdr:row>60</xdr:row>
      <xdr:rowOff>110337</xdr:rowOff>
    </xdr:to>
    <xdr:cxnSp macro="">
      <xdr:nvCxnSpPr>
        <xdr:cNvPr id="321" name="直線コネクタ 320"/>
        <xdr:cNvCxnSpPr/>
      </xdr:nvCxnSpPr>
      <xdr:spPr>
        <a:xfrm flipV="1">
          <a:off x="15290800" y="1039540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110337</xdr:rowOff>
    </xdr:from>
    <xdr:to>
      <xdr:col>72</xdr:col>
      <xdr:colOff>203200</xdr:colOff>
      <xdr:row>60</xdr:row>
      <xdr:rowOff>110337</xdr:rowOff>
    </xdr:to>
    <xdr:cxnSp macro="">
      <xdr:nvCxnSpPr>
        <xdr:cNvPr id="324" name="直線コネクタ 323"/>
        <xdr:cNvCxnSpPr/>
      </xdr:nvCxnSpPr>
      <xdr:spPr>
        <a:xfrm>
          <a:off x="14401800" y="10397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110337</xdr:rowOff>
    </xdr:from>
    <xdr:to>
      <xdr:col>68</xdr:col>
      <xdr:colOff>152400</xdr:colOff>
      <xdr:row>60</xdr:row>
      <xdr:rowOff>120955</xdr:rowOff>
    </xdr:to>
    <xdr:cxnSp macro="">
      <xdr:nvCxnSpPr>
        <xdr:cNvPr id="327" name="直線コネクタ 326"/>
        <xdr:cNvCxnSpPr/>
      </xdr:nvCxnSpPr>
      <xdr:spPr>
        <a:xfrm flipV="1">
          <a:off x="13512800" y="10397337"/>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50851</xdr:rowOff>
    </xdr:from>
    <xdr:to>
      <xdr:col>81</xdr:col>
      <xdr:colOff>95250</xdr:colOff>
      <xdr:row>60</xdr:row>
      <xdr:rowOff>152451</xdr:rowOff>
    </xdr:to>
    <xdr:sp macro="" textlink="">
      <xdr:nvSpPr>
        <xdr:cNvPr id="337" name="楕円 336"/>
        <xdr:cNvSpPr/>
      </xdr:nvSpPr>
      <xdr:spPr>
        <a:xfrm>
          <a:off x="16967200" y="103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143578</xdr:rowOff>
    </xdr:from>
    <xdr:ext cx="762000" cy="259045"/>
    <xdr:sp macro="" textlink="">
      <xdr:nvSpPr>
        <xdr:cNvPr id="338" name="定員管理の状況該当値テキスト"/>
        <xdr:cNvSpPr txBox="1"/>
      </xdr:nvSpPr>
      <xdr:spPr>
        <a:xfrm>
          <a:off x="17106900" y="1025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57607</xdr:rowOff>
    </xdr:from>
    <xdr:to>
      <xdr:col>77</xdr:col>
      <xdr:colOff>95250</xdr:colOff>
      <xdr:row>60</xdr:row>
      <xdr:rowOff>159207</xdr:rowOff>
    </xdr:to>
    <xdr:sp macro="" textlink="">
      <xdr:nvSpPr>
        <xdr:cNvPr id="339" name="楕円 338"/>
        <xdr:cNvSpPr/>
      </xdr:nvSpPr>
      <xdr:spPr>
        <a:xfrm>
          <a:off x="16129000" y="103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169384</xdr:rowOff>
    </xdr:from>
    <xdr:ext cx="736600" cy="259045"/>
    <xdr:sp macro="" textlink="">
      <xdr:nvSpPr>
        <xdr:cNvPr id="340" name="テキスト ボックス 339"/>
        <xdr:cNvSpPr txBox="1"/>
      </xdr:nvSpPr>
      <xdr:spPr>
        <a:xfrm>
          <a:off x="15798800" y="1011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59537</xdr:rowOff>
    </xdr:from>
    <xdr:to>
      <xdr:col>73</xdr:col>
      <xdr:colOff>44450</xdr:colOff>
      <xdr:row>60</xdr:row>
      <xdr:rowOff>161137</xdr:rowOff>
    </xdr:to>
    <xdr:sp macro="" textlink="">
      <xdr:nvSpPr>
        <xdr:cNvPr id="341" name="楕円 340"/>
        <xdr:cNvSpPr/>
      </xdr:nvSpPr>
      <xdr:spPr>
        <a:xfrm>
          <a:off x="15240000" y="10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171314</xdr:rowOff>
    </xdr:from>
    <xdr:ext cx="762000" cy="259045"/>
    <xdr:sp macro="" textlink="">
      <xdr:nvSpPr>
        <xdr:cNvPr id="342" name="テキスト ボックス 341"/>
        <xdr:cNvSpPr txBox="1"/>
      </xdr:nvSpPr>
      <xdr:spPr>
        <a:xfrm>
          <a:off x="14909800" y="1011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59537</xdr:rowOff>
    </xdr:from>
    <xdr:to>
      <xdr:col>68</xdr:col>
      <xdr:colOff>203200</xdr:colOff>
      <xdr:row>60</xdr:row>
      <xdr:rowOff>161137</xdr:rowOff>
    </xdr:to>
    <xdr:sp macro="" textlink="">
      <xdr:nvSpPr>
        <xdr:cNvPr id="343" name="楕円 342"/>
        <xdr:cNvSpPr/>
      </xdr:nvSpPr>
      <xdr:spPr>
        <a:xfrm>
          <a:off x="14351000" y="10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171314</xdr:rowOff>
    </xdr:from>
    <xdr:ext cx="762000" cy="259045"/>
    <xdr:sp macro="" textlink="">
      <xdr:nvSpPr>
        <xdr:cNvPr id="344" name="テキスト ボックス 343"/>
        <xdr:cNvSpPr txBox="1"/>
      </xdr:nvSpPr>
      <xdr:spPr>
        <a:xfrm>
          <a:off x="14020800" y="1011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70155</xdr:rowOff>
    </xdr:from>
    <xdr:to>
      <xdr:col>64</xdr:col>
      <xdr:colOff>152400</xdr:colOff>
      <xdr:row>61</xdr:row>
      <xdr:rowOff>305</xdr:rowOff>
    </xdr:to>
    <xdr:sp macro="" textlink="">
      <xdr:nvSpPr>
        <xdr:cNvPr id="345" name="楕円 344"/>
        <xdr:cNvSpPr/>
      </xdr:nvSpPr>
      <xdr:spPr>
        <a:xfrm>
          <a:off x="13462000" y="103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10482</xdr:rowOff>
    </xdr:from>
    <xdr:ext cx="762000" cy="259045"/>
    <xdr:sp macro="" textlink="">
      <xdr:nvSpPr>
        <xdr:cNvPr id="346" name="テキスト ボックス 345"/>
        <xdr:cNvSpPr txBox="1"/>
      </xdr:nvSpPr>
      <xdr:spPr>
        <a:xfrm>
          <a:off x="13131800" y="101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一般会計の</a:t>
          </a:r>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令和元年度借入れの臨財債元金償還開始等により</a:t>
          </a:r>
          <a:r>
            <a:rPr kumimoji="1" lang="en-US" altLang="ja-JP" sz="1100">
              <a:solidFill>
                <a:schemeClr val="dk1"/>
              </a:solidFill>
              <a:effectLst/>
              <a:latin typeface="+mn-lt"/>
              <a:ea typeface="+mn-ea"/>
              <a:cs typeface="+mn-cs"/>
            </a:rPr>
            <a:t>1,063</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ったが、下水道会計の地方債償還減少に伴いその財源となる繰入金が</a:t>
          </a:r>
          <a:r>
            <a:rPr kumimoji="1" lang="en-US" altLang="ja-JP" sz="1100">
              <a:solidFill>
                <a:schemeClr val="dk1"/>
              </a:solidFill>
              <a:effectLst/>
              <a:latin typeface="+mn-lt"/>
              <a:ea typeface="+mn-ea"/>
              <a:cs typeface="+mn-cs"/>
            </a:rPr>
            <a:t>7,477</a:t>
          </a:r>
          <a:r>
            <a:rPr kumimoji="1" lang="ja-JP" altLang="ja-JP" sz="1100">
              <a:solidFill>
                <a:schemeClr val="dk1"/>
              </a:solidFill>
              <a:effectLst/>
              <a:latin typeface="+mn-lt"/>
              <a:ea typeface="+mn-ea"/>
              <a:cs typeface="+mn-cs"/>
            </a:rPr>
            <a:t>万円減額となったため、単年度では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した。３か年平均では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て</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及び県平均</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今後、公共施設整備等に伴って実質公債費比率の上昇が</a:t>
          </a:r>
          <a:r>
            <a:rPr kumimoji="1" lang="ja-JP" altLang="en-US" sz="1100">
              <a:solidFill>
                <a:schemeClr val="dk1"/>
              </a:solidFill>
              <a:effectLst/>
              <a:latin typeface="+mn-lt"/>
              <a:ea typeface="+mn-ea"/>
              <a:cs typeface="+mn-cs"/>
            </a:rPr>
            <a:t>想定される</a:t>
          </a:r>
          <a:r>
            <a:rPr kumimoji="1" lang="ja-JP" altLang="ja-JP" sz="1100">
              <a:solidFill>
                <a:schemeClr val="dk1"/>
              </a:solidFill>
              <a:effectLst/>
              <a:latin typeface="+mn-lt"/>
              <a:ea typeface="+mn-ea"/>
              <a:cs typeface="+mn-cs"/>
            </a:rPr>
            <a:t>ため、起債の新規発行に際しては世代間の負担の公平性を</a:t>
          </a:r>
          <a:r>
            <a:rPr kumimoji="1" lang="ja-JP" altLang="en-US" sz="1100">
              <a:solidFill>
                <a:schemeClr val="dk1"/>
              </a:solidFill>
              <a:effectLst/>
              <a:latin typeface="+mn-lt"/>
              <a:ea typeface="+mn-ea"/>
              <a:cs typeface="+mn-cs"/>
            </a:rPr>
            <a:t>前提としつつ、利率及び借入期間を</a:t>
          </a:r>
          <a:r>
            <a:rPr kumimoji="1" lang="ja-JP" altLang="ja-JP" sz="1100">
              <a:solidFill>
                <a:schemeClr val="dk1"/>
              </a:solidFill>
              <a:effectLst/>
              <a:latin typeface="+mn-lt"/>
              <a:ea typeface="+mn-ea"/>
              <a:cs typeface="+mn-cs"/>
            </a:rPr>
            <a:t>考慮する必要がある。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39</xdr:row>
      <xdr:rowOff>163322</xdr:rowOff>
    </xdr:to>
    <xdr:cxnSp macro="">
      <xdr:nvCxnSpPr>
        <xdr:cNvPr id="378" name="直線コネクタ 377"/>
        <xdr:cNvCxnSpPr/>
      </xdr:nvCxnSpPr>
      <xdr:spPr>
        <a:xfrm flipV="1">
          <a:off x="16179800" y="67630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30480</xdr:rowOff>
    </xdr:to>
    <xdr:cxnSp macro="">
      <xdr:nvCxnSpPr>
        <xdr:cNvPr id="381" name="直線コネクタ 380"/>
        <xdr:cNvCxnSpPr/>
      </xdr:nvCxnSpPr>
      <xdr:spPr>
        <a:xfrm flipV="1">
          <a:off x="15290800" y="68498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40132</xdr:rowOff>
    </xdr:to>
    <xdr:cxnSp macro="">
      <xdr:nvCxnSpPr>
        <xdr:cNvPr id="384" name="直線コネクタ 383"/>
        <xdr:cNvCxnSpPr/>
      </xdr:nvCxnSpPr>
      <xdr:spPr>
        <a:xfrm flipV="1">
          <a:off x="14401800" y="688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40132</xdr:rowOff>
    </xdr:to>
    <xdr:cxnSp macro="">
      <xdr:nvCxnSpPr>
        <xdr:cNvPr id="387" name="直線コネクタ 386"/>
        <xdr:cNvCxnSpPr/>
      </xdr:nvCxnSpPr>
      <xdr:spPr>
        <a:xfrm>
          <a:off x="13512800" y="68788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25654</xdr:rowOff>
    </xdr:from>
    <xdr:to>
      <xdr:col>81</xdr:col>
      <xdr:colOff>95250</xdr:colOff>
      <xdr:row>39</xdr:row>
      <xdr:rowOff>127254</xdr:rowOff>
    </xdr:to>
    <xdr:sp macro="" textlink="">
      <xdr:nvSpPr>
        <xdr:cNvPr id="397" name="楕円 396"/>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42181</xdr:rowOff>
    </xdr:from>
    <xdr:ext cx="762000" cy="259045"/>
    <xdr:sp macro="" textlink="">
      <xdr:nvSpPr>
        <xdr:cNvPr id="398" name="公債費負担の状況該当値テキスト"/>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399" name="楕円 398"/>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0" name="テキスト ボックス 399"/>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1" name="楕円 400"/>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2" name="テキスト ボックス 401"/>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3" name="楕円 402"/>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4" name="テキスト ボックス 403"/>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5" name="楕円 404"/>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6" name="テキスト ボックス 405"/>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年度においては、充当可能基金の増加等により、前年度に引き続いて将来負担比率が算出</a:t>
          </a:r>
          <a:r>
            <a:rPr kumimoji="1" lang="ja-JP" altLang="en-US" sz="1100">
              <a:solidFill>
                <a:schemeClr val="dk1"/>
              </a:solidFill>
              <a:effectLst/>
              <a:latin typeface="+mn-lt"/>
              <a:ea typeface="+mn-ea"/>
              <a:cs typeface="+mn-cs"/>
            </a:rPr>
            <a:t>されていない</a:t>
          </a:r>
          <a:r>
            <a:rPr kumimoji="1" lang="ja-JP" altLang="ja-JP" sz="1100">
              <a:solidFill>
                <a:schemeClr val="dk1"/>
              </a:solidFill>
              <a:effectLst/>
              <a:latin typeface="+mn-lt"/>
              <a:ea typeface="+mn-ea"/>
              <a:cs typeface="+mn-cs"/>
            </a:rPr>
            <a:t>が、大型の施設整備事業を予定していること、公共施設の老朽化に対応した改修を進めていく予定があることから、将来的には負担比率が上昇することが想定されるため、建設事業の実施に際しては、将来世代の負担が過重になりすぎないよう、優先度を検討し計画的な整備を進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12,764
12,667
7.62
6,550,510
6,364,474
162,668
3,649,140
4,529,141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23.8%</a:t>
          </a:r>
          <a:r>
            <a:rPr kumimoji="1" lang="ja-JP" altLang="ja-JP" sz="1100">
              <a:solidFill>
                <a:schemeClr val="dk1"/>
              </a:solidFill>
              <a:effectLst/>
              <a:latin typeface="+mn-lt"/>
              <a:ea typeface="+mn-ea"/>
              <a:cs typeface="+mn-cs"/>
            </a:rPr>
            <a:t>と、類似団体、全国平均及び県平均を下回った。</a:t>
          </a:r>
          <a:endParaRPr lang="ja-JP" altLang="ja-JP" sz="1400">
            <a:effectLst/>
          </a:endParaRPr>
        </a:p>
        <a:p>
          <a:r>
            <a:rPr kumimoji="1" lang="ja-JP" altLang="ja-JP" sz="1100">
              <a:solidFill>
                <a:schemeClr val="dk1"/>
              </a:solidFill>
              <a:effectLst/>
              <a:latin typeface="+mn-lt"/>
              <a:ea typeface="+mn-ea"/>
              <a:cs typeface="+mn-cs"/>
            </a:rPr>
            <a:t>　今後も職員の採用を計画的に行い、適正な人員管理に努めるとともに、会計年度任用職員も含めての事務事業、人員配置の適正化を図り、事務処理の効率化、合理化を進め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72136</xdr:rowOff>
    </xdr:from>
    <xdr:to>
      <xdr:col>24</xdr:col>
      <xdr:colOff>25400</xdr:colOff>
      <xdr:row>34</xdr:row>
      <xdr:rowOff>81280</xdr:rowOff>
    </xdr:to>
    <xdr:cxnSp macro="">
      <xdr:nvCxnSpPr>
        <xdr:cNvPr id="64" name="直線コネクタ 63"/>
        <xdr:cNvCxnSpPr/>
      </xdr:nvCxnSpPr>
      <xdr:spPr>
        <a:xfrm flipV="1">
          <a:off x="3987800" y="59014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81280</xdr:rowOff>
    </xdr:to>
    <xdr:cxnSp macro="">
      <xdr:nvCxnSpPr>
        <xdr:cNvPr id="67" name="直線コネクタ 66"/>
        <xdr:cNvCxnSpPr/>
      </xdr:nvCxnSpPr>
      <xdr:spPr>
        <a:xfrm>
          <a:off x="3098800" y="591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35</xdr:row>
      <xdr:rowOff>60706</xdr:rowOff>
    </xdr:to>
    <xdr:cxnSp macro="">
      <xdr:nvCxnSpPr>
        <xdr:cNvPr id="70" name="直線コネクタ 69"/>
        <xdr:cNvCxnSpPr/>
      </xdr:nvCxnSpPr>
      <xdr:spPr>
        <a:xfrm flipV="1">
          <a:off x="2209800" y="59105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56134</xdr:rowOff>
    </xdr:from>
    <xdr:to>
      <xdr:col>11</xdr:col>
      <xdr:colOff>9525</xdr:colOff>
      <xdr:row>35</xdr:row>
      <xdr:rowOff>60706</xdr:rowOff>
    </xdr:to>
    <xdr:cxnSp macro="">
      <xdr:nvCxnSpPr>
        <xdr:cNvPr id="73" name="直線コネクタ 72"/>
        <xdr:cNvCxnSpPr/>
      </xdr:nvCxnSpPr>
      <xdr:spPr>
        <a:xfrm>
          <a:off x="1320800" y="6056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21336</xdr:rowOff>
    </xdr:from>
    <xdr:to>
      <xdr:col>24</xdr:col>
      <xdr:colOff>76200</xdr:colOff>
      <xdr:row>34</xdr:row>
      <xdr:rowOff>122936</xdr:rowOff>
    </xdr:to>
    <xdr:sp macro="" textlink="">
      <xdr:nvSpPr>
        <xdr:cNvPr id="83" name="楕円 82"/>
        <xdr:cNvSpPr/>
      </xdr:nvSpPr>
      <xdr:spPr>
        <a:xfrm>
          <a:off x="4775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37863</xdr:rowOff>
    </xdr:from>
    <xdr:ext cx="762000" cy="259045"/>
    <xdr:sp macro="" textlink="">
      <xdr:nvSpPr>
        <xdr:cNvPr id="84" name="人件費該当値テキスト"/>
        <xdr:cNvSpPr txBox="1"/>
      </xdr:nvSpPr>
      <xdr:spPr>
        <a:xfrm>
          <a:off x="4914900" y="569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5" name="楕円 84"/>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6" name="テキスト ボックス 85"/>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7" name="楕円 86"/>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116857</xdr:rowOff>
    </xdr:from>
    <xdr:ext cx="762000" cy="259045"/>
    <xdr:sp macro="" textlink="">
      <xdr:nvSpPr>
        <xdr:cNvPr id="88" name="テキスト ボックス 87"/>
        <xdr:cNvSpPr txBox="1"/>
      </xdr:nvSpPr>
      <xdr:spPr>
        <a:xfrm>
          <a:off x="2717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96283</xdr:rowOff>
    </xdr:from>
    <xdr:ext cx="762000" cy="259045"/>
    <xdr:sp macro="" textlink="">
      <xdr:nvSpPr>
        <xdr:cNvPr id="90" name="テキスト ボックス 89"/>
        <xdr:cNvSpPr txBox="1"/>
      </xdr:nvSpPr>
      <xdr:spPr>
        <a:xfrm>
          <a:off x="1828800" y="60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5334</xdr:rowOff>
    </xdr:from>
    <xdr:to>
      <xdr:col>6</xdr:col>
      <xdr:colOff>171450</xdr:colOff>
      <xdr:row>35</xdr:row>
      <xdr:rowOff>106934</xdr:rowOff>
    </xdr:to>
    <xdr:sp macro="" textlink="">
      <xdr:nvSpPr>
        <xdr:cNvPr id="91" name="楕円 90"/>
        <xdr:cNvSpPr/>
      </xdr:nvSpPr>
      <xdr:spPr>
        <a:xfrm>
          <a:off x="1270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91711</xdr:rowOff>
    </xdr:from>
    <xdr:ext cx="762000" cy="259045"/>
    <xdr:sp macro="" textlink="">
      <xdr:nvSpPr>
        <xdr:cNvPr id="92" name="テキスト ボックス 91"/>
        <xdr:cNvSpPr txBox="1"/>
      </xdr:nvSpPr>
      <xdr:spPr>
        <a:xfrm>
          <a:off x="939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ポイント増加し、類似団体</a:t>
          </a:r>
          <a:r>
            <a:rPr kumimoji="1" lang="ja-JP" altLang="en-US" sz="1100">
              <a:solidFill>
                <a:schemeClr val="dk1"/>
              </a:solidFill>
              <a:effectLst/>
              <a:latin typeface="+mn-lt"/>
              <a:ea typeface="+mn-ea"/>
              <a:cs typeface="+mn-cs"/>
            </a:rPr>
            <a:t>、全国平均</a:t>
          </a:r>
          <a:r>
            <a:rPr kumimoji="1" lang="ja-JP" altLang="ja-JP" sz="1100">
              <a:solidFill>
                <a:schemeClr val="dk1"/>
              </a:solidFill>
              <a:effectLst/>
              <a:latin typeface="+mn-lt"/>
              <a:ea typeface="+mn-ea"/>
              <a:cs typeface="+mn-cs"/>
            </a:rPr>
            <a:t>及び県平均を上回っている。</a:t>
          </a:r>
          <a:r>
            <a:rPr kumimoji="1" lang="ja-JP" altLang="en-US" sz="1100">
              <a:solidFill>
                <a:schemeClr val="dk1"/>
              </a:solidFill>
              <a:effectLst/>
              <a:latin typeface="+mn-lt"/>
              <a:ea typeface="+mn-ea"/>
              <a:cs typeface="+mn-cs"/>
            </a:rPr>
            <a:t>主な増加要因は、給食費の公会計化及び新規開設児童福祉施設への委託料の増加が挙げられる。</a:t>
          </a:r>
          <a:endParaRPr lang="ja-JP" altLang="ja-JP" sz="1400">
            <a:effectLst/>
          </a:endParaRPr>
        </a:p>
        <a:p>
          <a:r>
            <a:rPr kumimoji="1" lang="ja-JP" altLang="ja-JP" sz="1100">
              <a:solidFill>
                <a:schemeClr val="dk1"/>
              </a:solidFill>
              <a:effectLst/>
              <a:latin typeface="+mn-lt"/>
              <a:ea typeface="+mn-ea"/>
              <a:cs typeface="+mn-cs"/>
            </a:rPr>
            <a:t>　物件費の支出に際しては、計画的かつ必要最小限の執行にとどめることを意識するとともに、委託契約については内容の吟味を行い、経費の縮減に努める。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18</xdr:row>
      <xdr:rowOff>73660</xdr:rowOff>
    </xdr:to>
    <xdr:cxnSp macro="">
      <xdr:nvCxnSpPr>
        <xdr:cNvPr id="125" name="直線コネクタ 124"/>
        <xdr:cNvCxnSpPr/>
      </xdr:nvCxnSpPr>
      <xdr:spPr>
        <a:xfrm>
          <a:off x="15671800" y="29387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24130</xdr:rowOff>
    </xdr:to>
    <xdr:cxnSp macro="">
      <xdr:nvCxnSpPr>
        <xdr:cNvPr id="128" name="直線コネクタ 127"/>
        <xdr:cNvCxnSpPr/>
      </xdr:nvCxnSpPr>
      <xdr:spPr>
        <a:xfrm>
          <a:off x="14782800" y="2900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62230</xdr:rowOff>
    </xdr:to>
    <xdr:cxnSp macro="">
      <xdr:nvCxnSpPr>
        <xdr:cNvPr id="131" name="直線コネクタ 130"/>
        <xdr:cNvCxnSpPr/>
      </xdr:nvCxnSpPr>
      <xdr:spPr>
        <a:xfrm flipV="1">
          <a:off x="13893800" y="2900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62230</xdr:rowOff>
    </xdr:to>
    <xdr:cxnSp macro="">
      <xdr:nvCxnSpPr>
        <xdr:cNvPr id="134" name="直線コネクタ 133"/>
        <xdr:cNvCxnSpPr/>
      </xdr:nvCxnSpPr>
      <xdr:spPr>
        <a:xfrm>
          <a:off x="13004800" y="2931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4" name="楕円 143"/>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5" name="物件費該当値テキスト"/>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0" name="楕円 149"/>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1" name="テキスト ボックス 150"/>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3" name="テキスト ボックス 152"/>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年度の扶助費に係る経常収支比率は、全国平均を下回ったものの、県平均及び類似団体平均よりも高い水準にある。</a:t>
          </a:r>
          <a:endParaRPr lang="ja-JP" altLang="ja-JP" sz="1400">
            <a:effectLst/>
          </a:endParaRPr>
        </a:p>
        <a:p>
          <a:r>
            <a:rPr kumimoji="1" lang="ja-JP" altLang="ja-JP" sz="1100">
              <a:solidFill>
                <a:schemeClr val="dk1"/>
              </a:solidFill>
              <a:effectLst/>
              <a:latin typeface="+mn-lt"/>
              <a:ea typeface="+mn-ea"/>
              <a:cs typeface="+mn-cs"/>
            </a:rPr>
            <a:t>　前年度比では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ポイント増加しており、</a:t>
          </a:r>
          <a:r>
            <a:rPr kumimoji="1" lang="ja-JP" altLang="en-US" sz="1100">
              <a:solidFill>
                <a:schemeClr val="dk1"/>
              </a:solidFill>
              <a:effectLst/>
              <a:latin typeface="+mn-lt"/>
              <a:ea typeface="+mn-ea"/>
              <a:cs typeface="+mn-cs"/>
            </a:rPr>
            <a:t>こども医療費の対象年齢引き上げによる影響や、</a:t>
          </a:r>
          <a:r>
            <a:rPr kumimoji="1" lang="ja-JP" altLang="ja-JP" sz="1100">
              <a:solidFill>
                <a:schemeClr val="dk1"/>
              </a:solidFill>
              <a:effectLst/>
              <a:latin typeface="+mn-lt"/>
              <a:ea typeface="+mn-ea"/>
              <a:cs typeface="+mn-cs"/>
            </a:rPr>
            <a:t>保育所委託等に係る事業費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が見られることから財</a:t>
          </a:r>
          <a:r>
            <a:rPr kumimoji="1" lang="ja-JP" altLang="ja-JP" sz="1100">
              <a:solidFill>
                <a:schemeClr val="dk1"/>
              </a:solidFill>
              <a:effectLst/>
              <a:latin typeface="+mn-lt"/>
              <a:ea typeface="+mn-ea"/>
              <a:cs typeface="+mn-cs"/>
            </a:rPr>
            <a:t>政の硬直化に注意を払う必要がある。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78015</xdr:rowOff>
    </xdr:to>
    <xdr:cxnSp macro="">
      <xdr:nvCxnSpPr>
        <xdr:cNvPr id="187" name="直線コネクタ 186"/>
        <xdr:cNvCxnSpPr/>
      </xdr:nvCxnSpPr>
      <xdr:spPr>
        <a:xfrm>
          <a:off x="3987800" y="10223500"/>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107950</xdr:rowOff>
    </xdr:to>
    <xdr:cxnSp macro="">
      <xdr:nvCxnSpPr>
        <xdr:cNvPr id="190" name="直線コネクタ 189"/>
        <xdr:cNvCxnSpPr/>
      </xdr:nvCxnSpPr>
      <xdr:spPr>
        <a:xfrm>
          <a:off x="3098800" y="10136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75293</xdr:rowOff>
    </xdr:to>
    <xdr:cxnSp macro="">
      <xdr:nvCxnSpPr>
        <xdr:cNvPr id="193" name="直線コネクタ 192"/>
        <xdr:cNvCxnSpPr/>
      </xdr:nvCxnSpPr>
      <xdr:spPr>
        <a:xfrm flipV="1">
          <a:off x="2209800" y="10136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75293</xdr:rowOff>
    </xdr:from>
    <xdr:to>
      <xdr:col>11</xdr:col>
      <xdr:colOff>9525</xdr:colOff>
      <xdr:row>60</xdr:row>
      <xdr:rowOff>12700</xdr:rowOff>
    </xdr:to>
    <xdr:cxnSp macro="">
      <xdr:nvCxnSpPr>
        <xdr:cNvPr id="196" name="直線コネクタ 195"/>
        <xdr:cNvCxnSpPr/>
      </xdr:nvCxnSpPr>
      <xdr:spPr>
        <a:xfrm flipV="1">
          <a:off x="1320800" y="101908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06" name="楕円 205"/>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07" name="扶助費該当値テキスト"/>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8" name="楕円 207"/>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09" name="テキスト ボックス 208"/>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0" name="楕円 209"/>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1" name="テキスト ボックス 210"/>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24493</xdr:rowOff>
    </xdr:from>
    <xdr:to>
      <xdr:col>11</xdr:col>
      <xdr:colOff>60325</xdr:colOff>
      <xdr:row>59</xdr:row>
      <xdr:rowOff>126093</xdr:rowOff>
    </xdr:to>
    <xdr:sp macro="" textlink="">
      <xdr:nvSpPr>
        <xdr:cNvPr id="212" name="楕円 211"/>
        <xdr:cNvSpPr/>
      </xdr:nvSpPr>
      <xdr:spPr>
        <a:xfrm>
          <a:off x="2159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110870</xdr:rowOff>
    </xdr:from>
    <xdr:ext cx="762000" cy="259045"/>
    <xdr:sp macro="" textlink="">
      <xdr:nvSpPr>
        <xdr:cNvPr id="213" name="テキスト ボックス 212"/>
        <xdr:cNvSpPr txBox="1"/>
      </xdr:nvSpPr>
      <xdr:spPr>
        <a:xfrm>
          <a:off x="1828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4" name="楕円 213"/>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5" name="テキスト ボックス 214"/>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前年度と比較して比率は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ポイント改善したものの、類似団体、全国及び県平均を上回っており、維持補修費の決算額及び決算額構成比も増加している。</a:t>
          </a:r>
          <a:endParaRPr lang="ja-JP" altLang="ja-JP" sz="1400">
            <a:effectLst/>
          </a:endParaRPr>
        </a:p>
        <a:p>
          <a:r>
            <a:rPr kumimoji="1" lang="ja-JP" altLang="ja-JP" sz="1100">
              <a:solidFill>
                <a:schemeClr val="dk1"/>
              </a:solidFill>
              <a:effectLst/>
              <a:latin typeface="+mn-lt"/>
              <a:ea typeface="+mn-ea"/>
              <a:cs typeface="+mn-cs"/>
            </a:rPr>
            <a:t>　今度、公共施設等の老朽化に伴い、維持補修・改修に係る経費の増加が想定されることから、計画的な点検・補修等を行い、施設の長寿命化を図ることで突発的な修繕経費の抑制に努める。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59</xdr:row>
      <xdr:rowOff>161290</xdr:rowOff>
    </xdr:to>
    <xdr:cxnSp macro="">
      <xdr:nvCxnSpPr>
        <xdr:cNvPr id="247" name="直線コネクタ 246"/>
        <xdr:cNvCxnSpPr/>
      </xdr:nvCxnSpPr>
      <xdr:spPr>
        <a:xfrm flipV="1">
          <a:off x="15671800" y="10261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60</xdr:row>
      <xdr:rowOff>58420</xdr:rowOff>
    </xdr:to>
    <xdr:cxnSp macro="">
      <xdr:nvCxnSpPr>
        <xdr:cNvPr id="250" name="直線コネクタ 249"/>
        <xdr:cNvCxnSpPr/>
      </xdr:nvCxnSpPr>
      <xdr:spPr>
        <a:xfrm flipV="1">
          <a:off x="14782800" y="1027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60</xdr:row>
      <xdr:rowOff>96520</xdr:rowOff>
    </xdr:to>
    <xdr:cxnSp macro="">
      <xdr:nvCxnSpPr>
        <xdr:cNvPr id="253" name="直線コネクタ 252"/>
        <xdr:cNvCxnSpPr/>
      </xdr:nvCxnSpPr>
      <xdr:spPr>
        <a:xfrm flipV="1">
          <a:off x="13893800" y="10345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96520</xdr:rowOff>
    </xdr:from>
    <xdr:to>
      <xdr:col>69</xdr:col>
      <xdr:colOff>92075</xdr:colOff>
      <xdr:row>61</xdr:row>
      <xdr:rowOff>31750</xdr:rowOff>
    </xdr:to>
    <xdr:cxnSp macro="">
      <xdr:nvCxnSpPr>
        <xdr:cNvPr id="256" name="直線コネクタ 255"/>
        <xdr:cNvCxnSpPr/>
      </xdr:nvCxnSpPr>
      <xdr:spPr>
        <a:xfrm flipV="1">
          <a:off x="13004800" y="10383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6" name="楕円 265"/>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7" name="その他該当値テキスト"/>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68" name="楕円 267"/>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25417</xdr:rowOff>
    </xdr:from>
    <xdr:ext cx="736600" cy="259045"/>
    <xdr:sp macro="" textlink="">
      <xdr:nvSpPr>
        <xdr:cNvPr id="269" name="テキスト ボックス 268"/>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70" name="楕円 269"/>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71" name="テキスト ボックス 270"/>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45720</xdr:rowOff>
    </xdr:from>
    <xdr:to>
      <xdr:col>69</xdr:col>
      <xdr:colOff>142875</xdr:colOff>
      <xdr:row>60</xdr:row>
      <xdr:rowOff>147320</xdr:rowOff>
    </xdr:to>
    <xdr:sp macro="" textlink="">
      <xdr:nvSpPr>
        <xdr:cNvPr id="272" name="楕円 271"/>
        <xdr:cNvSpPr/>
      </xdr:nvSpPr>
      <xdr:spPr>
        <a:xfrm>
          <a:off x="13843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132097</xdr:rowOff>
    </xdr:from>
    <xdr:ext cx="762000" cy="259045"/>
    <xdr:sp macro="" textlink="">
      <xdr:nvSpPr>
        <xdr:cNvPr id="273" name="テキスト ボックス 272"/>
        <xdr:cNvSpPr txBox="1"/>
      </xdr:nvSpPr>
      <xdr:spPr>
        <a:xfrm>
          <a:off x="13512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74" name="楕円 273"/>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67327</xdr:rowOff>
    </xdr:from>
    <xdr:ext cx="762000" cy="259045"/>
    <xdr:sp macro="" textlink="">
      <xdr:nvSpPr>
        <xdr:cNvPr id="275" name="テキスト ボックス 274"/>
        <xdr:cNvSpPr txBox="1"/>
      </xdr:nvSpPr>
      <xdr:spPr>
        <a:xfrm>
          <a:off x="12623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県平均を上回っ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今回の上昇は一般廃棄物焼却委託料の増加と消防事務委託料の増加によるところが大きい。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町が出資する第三セクター等がなく、倉敷市への廃棄物焼却業務や常備消防業務の委託費以外に高額な補助費がないことから、類似団体平均</a:t>
          </a:r>
          <a:r>
            <a:rPr kumimoji="1" lang="ja-JP" altLang="en-US" sz="1100">
              <a:solidFill>
                <a:schemeClr val="dk1"/>
              </a:solidFill>
              <a:effectLst/>
              <a:latin typeface="+mn-lt"/>
              <a:ea typeface="+mn-ea"/>
              <a:cs typeface="+mn-cs"/>
            </a:rPr>
            <a:t>と比べると</a:t>
          </a:r>
          <a:r>
            <a:rPr kumimoji="1" lang="ja-JP" altLang="ja-JP" sz="1100">
              <a:solidFill>
                <a:schemeClr val="dk1"/>
              </a:solidFill>
              <a:effectLst/>
              <a:latin typeface="+mn-lt"/>
              <a:ea typeface="+mn-ea"/>
              <a:cs typeface="+mn-cs"/>
            </a:rPr>
            <a:t>低い水準で推移している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53848</xdr:rowOff>
    </xdr:to>
    <xdr:cxnSp macro="">
      <xdr:nvCxnSpPr>
        <xdr:cNvPr id="305" name="直線コネクタ 304"/>
        <xdr:cNvCxnSpPr/>
      </xdr:nvCxnSpPr>
      <xdr:spPr>
        <a:xfrm>
          <a:off x="15671800" y="61849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12700</xdr:rowOff>
    </xdr:to>
    <xdr:cxnSp macro="">
      <xdr:nvCxnSpPr>
        <xdr:cNvPr id="308" name="直線コネクタ 307"/>
        <xdr:cNvCxnSpPr/>
      </xdr:nvCxnSpPr>
      <xdr:spPr>
        <a:xfrm>
          <a:off x="14782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12700</xdr:rowOff>
    </xdr:to>
    <xdr:cxnSp macro="">
      <xdr:nvCxnSpPr>
        <xdr:cNvPr id="311" name="直線コネクタ 310"/>
        <xdr:cNvCxnSpPr/>
      </xdr:nvCxnSpPr>
      <xdr:spPr>
        <a:xfrm flipV="1">
          <a:off x="13893800" y="616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44704</xdr:rowOff>
    </xdr:to>
    <xdr:cxnSp macro="">
      <xdr:nvCxnSpPr>
        <xdr:cNvPr id="314" name="直線コネクタ 313"/>
        <xdr:cNvCxnSpPr/>
      </xdr:nvCxnSpPr>
      <xdr:spPr>
        <a:xfrm flipV="1">
          <a:off x="13004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4" name="楕円 323"/>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5" name="補助費等該当値テキスト"/>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6" name="楕円 325"/>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7" name="テキスト ボックス 326"/>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8" name="楕円 327"/>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9" name="テキスト ボックス 328"/>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0" name="楕円 329"/>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1" name="テキスト ボックス 330"/>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2" name="楕円 331"/>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3" name="テキスト ボックス 332"/>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年度の公債費に係る経常収支比率は、前年度と比較して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ポイント増加したが、類似団体、全国及び県平均を下回っている。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駅周辺拠点整備事業に伴う借入れ予定などにより、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公債費の増加が見込まれるため、</a:t>
          </a:r>
          <a:r>
            <a:rPr kumimoji="1" lang="ja-JP" altLang="en-US" sz="1100">
              <a:solidFill>
                <a:schemeClr val="dk1"/>
              </a:solidFill>
              <a:effectLst/>
              <a:latin typeface="+mn-lt"/>
              <a:ea typeface="+mn-ea"/>
              <a:cs typeface="+mn-cs"/>
            </a:rPr>
            <a:t>建設事業の実施に当たっては将来的な負担も考慮して優先順位を付けながら計画的に行う必要がある。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53848</xdr:rowOff>
    </xdr:to>
    <xdr:cxnSp macro="">
      <xdr:nvCxnSpPr>
        <xdr:cNvPr id="363" name="直線コネクタ 362"/>
        <xdr:cNvCxnSpPr/>
      </xdr:nvCxnSpPr>
      <xdr:spPr>
        <a:xfrm>
          <a:off x="3987800" y="13079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49276</xdr:rowOff>
    </xdr:to>
    <xdr:cxnSp macro="">
      <xdr:nvCxnSpPr>
        <xdr:cNvPr id="366" name="直線コネクタ 365"/>
        <xdr:cNvCxnSpPr/>
      </xdr:nvCxnSpPr>
      <xdr:spPr>
        <a:xfrm>
          <a:off x="3098800" y="13070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94996</xdr:rowOff>
    </xdr:to>
    <xdr:cxnSp macro="">
      <xdr:nvCxnSpPr>
        <xdr:cNvPr id="369" name="直線コネクタ 368"/>
        <xdr:cNvCxnSpPr/>
      </xdr:nvCxnSpPr>
      <xdr:spPr>
        <a:xfrm flipV="1">
          <a:off x="2209800" y="13070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113285</xdr:rowOff>
    </xdr:to>
    <xdr:cxnSp macro="">
      <xdr:nvCxnSpPr>
        <xdr:cNvPr id="372" name="直線コネクタ 371"/>
        <xdr:cNvCxnSpPr/>
      </xdr:nvCxnSpPr>
      <xdr:spPr>
        <a:xfrm flipV="1">
          <a:off x="1320800" y="131251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2" name="楕円 381"/>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3" name="公債費該当値テキスト"/>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4" name="楕円 383"/>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5" name="テキスト ボックス 384"/>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86" name="楕円 385"/>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87" name="テキスト ボックス 386"/>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88" name="楕円 387"/>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89" name="テキスト ボックス 388"/>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0" name="楕円 389"/>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1" name="テキスト ボックス 390"/>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公債費以外に係る経常収支比率については、前年度と比較して</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ポイント悪化し、類似団体</a:t>
          </a:r>
          <a:r>
            <a:rPr kumimoji="1" lang="ja-JP" altLang="en-US" sz="1100">
              <a:solidFill>
                <a:schemeClr val="dk1"/>
              </a:solidFill>
              <a:effectLst/>
              <a:latin typeface="+mn-lt"/>
              <a:ea typeface="+mn-ea"/>
              <a:cs typeface="+mn-cs"/>
            </a:rPr>
            <a:t>、全国平均</a:t>
          </a:r>
          <a:r>
            <a:rPr kumimoji="1" lang="ja-JP" altLang="ja-JP" sz="1100">
              <a:solidFill>
                <a:schemeClr val="dk1"/>
              </a:solidFill>
              <a:effectLst/>
              <a:latin typeface="+mn-lt"/>
              <a:ea typeface="+mn-ea"/>
              <a:cs typeface="+mn-cs"/>
            </a:rPr>
            <a:t>及び県平均を上回っている。</a:t>
          </a:r>
          <a:endParaRPr lang="ja-JP" altLang="ja-JP" sz="1400">
            <a:effectLst/>
          </a:endParaRPr>
        </a:p>
        <a:p>
          <a:r>
            <a:rPr kumimoji="1" lang="ja-JP" altLang="ja-JP" sz="1100">
              <a:solidFill>
                <a:schemeClr val="dk1"/>
              </a:solidFill>
              <a:effectLst/>
              <a:latin typeface="+mn-lt"/>
              <a:ea typeface="+mn-ea"/>
              <a:cs typeface="+mn-cs"/>
            </a:rPr>
            <a:t>　硬直化した財政の健全化のため、事業の優先度の検討、効率化を図り、経常的経費の削減に努める必要がある。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92711</xdr:rowOff>
    </xdr:from>
    <xdr:to>
      <xdr:col>82</xdr:col>
      <xdr:colOff>107950</xdr:colOff>
      <xdr:row>79</xdr:row>
      <xdr:rowOff>100330</xdr:rowOff>
    </xdr:to>
    <xdr:cxnSp macro="">
      <xdr:nvCxnSpPr>
        <xdr:cNvPr id="424" name="直線コネクタ 423"/>
        <xdr:cNvCxnSpPr/>
      </xdr:nvCxnSpPr>
      <xdr:spPr>
        <a:xfrm>
          <a:off x="15671800" y="13465811"/>
          <a:ext cx="8382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92711</xdr:rowOff>
    </xdr:to>
    <xdr:cxnSp macro="">
      <xdr:nvCxnSpPr>
        <xdr:cNvPr id="427" name="直線コネクタ 426"/>
        <xdr:cNvCxnSpPr/>
      </xdr:nvCxnSpPr>
      <xdr:spPr>
        <a:xfrm>
          <a:off x="14782800" y="134315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107950</xdr:rowOff>
    </xdr:to>
    <xdr:cxnSp macro="">
      <xdr:nvCxnSpPr>
        <xdr:cNvPr id="430" name="直線コネクタ 429"/>
        <xdr:cNvCxnSpPr/>
      </xdr:nvCxnSpPr>
      <xdr:spPr>
        <a:xfrm flipV="1">
          <a:off x="13893800" y="134315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80</xdr:row>
      <xdr:rowOff>27939</xdr:rowOff>
    </xdr:to>
    <xdr:cxnSp macro="">
      <xdr:nvCxnSpPr>
        <xdr:cNvPr id="433" name="直線コネクタ 432"/>
        <xdr:cNvCxnSpPr/>
      </xdr:nvCxnSpPr>
      <xdr:spPr>
        <a:xfrm flipV="1">
          <a:off x="13004800" y="136525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43" name="楕円 442"/>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44" name="公債費以外該当値テキスト"/>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41911</xdr:rowOff>
    </xdr:from>
    <xdr:to>
      <xdr:col>78</xdr:col>
      <xdr:colOff>120650</xdr:colOff>
      <xdr:row>78</xdr:row>
      <xdr:rowOff>143511</xdr:rowOff>
    </xdr:to>
    <xdr:sp macro="" textlink="">
      <xdr:nvSpPr>
        <xdr:cNvPr id="445" name="楕円 444"/>
        <xdr:cNvSpPr/>
      </xdr:nvSpPr>
      <xdr:spPr>
        <a:xfrm>
          <a:off x="15621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128288</xdr:rowOff>
    </xdr:from>
    <xdr:ext cx="736600" cy="259045"/>
    <xdr:sp macro="" textlink="">
      <xdr:nvSpPr>
        <xdr:cNvPr id="446" name="テキスト ボックス 445"/>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7" name="楕円 446"/>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8" name="テキスト ボックス 447"/>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49" name="楕円 448"/>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0" name="テキスト ボックス 449"/>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148589</xdr:rowOff>
    </xdr:from>
    <xdr:to>
      <xdr:col>65</xdr:col>
      <xdr:colOff>53975</xdr:colOff>
      <xdr:row>80</xdr:row>
      <xdr:rowOff>78739</xdr:rowOff>
    </xdr:to>
    <xdr:sp macro="" textlink="">
      <xdr:nvSpPr>
        <xdr:cNvPr id="451" name="楕円 450"/>
        <xdr:cNvSpPr/>
      </xdr:nvSpPr>
      <xdr:spPr>
        <a:xfrm>
          <a:off x="12954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63516</xdr:rowOff>
    </xdr:from>
    <xdr:ext cx="762000" cy="259045"/>
    <xdr:sp macro="" textlink="">
      <xdr:nvSpPr>
        <xdr:cNvPr id="452" name="テキスト ボックス 451"/>
        <xdr:cNvSpPr txBox="1"/>
      </xdr:nvSpPr>
      <xdr:spPr>
        <a:xfrm>
          <a:off x="12623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11464</xdr:rowOff>
    </xdr:from>
    <xdr:ext cx="762000" cy="259045"/>
    <xdr:sp macro="" textlink="">
      <xdr:nvSpPr>
        <xdr:cNvPr id="43" name="人口1人当たり決算額の推移最小値テキスト130"/>
        <xdr:cNvSpPr txBox="1"/>
      </xdr:nvSpPr>
      <xdr:spPr>
        <a:xfrm>
          <a:off x="5740400" y="314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1287</xdr:rowOff>
    </xdr:from>
    <xdr:to>
      <xdr:col>29</xdr:col>
      <xdr:colOff>127000</xdr:colOff>
      <xdr:row>18</xdr:row>
      <xdr:rowOff>5740</xdr:rowOff>
    </xdr:to>
    <xdr:cxnSp macro="">
      <xdr:nvCxnSpPr>
        <xdr:cNvPr id="47" name="直線コネクタ 46"/>
        <xdr:cNvCxnSpPr/>
      </xdr:nvCxnSpPr>
      <xdr:spPr bwMode="auto">
        <a:xfrm flipV="1">
          <a:off x="5003800" y="3135012"/>
          <a:ext cx="647700" cy="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3733</xdr:rowOff>
    </xdr:from>
    <xdr:to>
      <xdr:col>26</xdr:col>
      <xdr:colOff>50800</xdr:colOff>
      <xdr:row>18</xdr:row>
      <xdr:rowOff>5740</xdr:rowOff>
    </xdr:to>
    <xdr:cxnSp macro="">
      <xdr:nvCxnSpPr>
        <xdr:cNvPr id="50" name="直線コネクタ 49"/>
        <xdr:cNvCxnSpPr/>
      </xdr:nvCxnSpPr>
      <xdr:spPr bwMode="auto">
        <a:xfrm>
          <a:off x="4305300" y="3137458"/>
          <a:ext cx="698500" cy="2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156424</xdr:rowOff>
    </xdr:from>
    <xdr:to>
      <xdr:col>22</xdr:col>
      <xdr:colOff>114300</xdr:colOff>
      <xdr:row>18</xdr:row>
      <xdr:rowOff>3733</xdr:rowOff>
    </xdr:to>
    <xdr:cxnSp macro="">
      <xdr:nvCxnSpPr>
        <xdr:cNvPr id="53" name="直線コネクタ 52"/>
        <xdr:cNvCxnSpPr/>
      </xdr:nvCxnSpPr>
      <xdr:spPr bwMode="auto">
        <a:xfrm>
          <a:off x="3606800" y="3118699"/>
          <a:ext cx="698500" cy="18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156424</xdr:rowOff>
    </xdr:from>
    <xdr:to>
      <xdr:col>18</xdr:col>
      <xdr:colOff>177800</xdr:colOff>
      <xdr:row>18</xdr:row>
      <xdr:rowOff>13823</xdr:rowOff>
    </xdr:to>
    <xdr:cxnSp macro="">
      <xdr:nvCxnSpPr>
        <xdr:cNvPr id="56" name="直線コネクタ 55"/>
        <xdr:cNvCxnSpPr/>
      </xdr:nvCxnSpPr>
      <xdr:spPr bwMode="auto">
        <a:xfrm flipV="1">
          <a:off x="2908300" y="3118699"/>
          <a:ext cx="698500" cy="28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121937</xdr:rowOff>
    </xdr:from>
    <xdr:to>
      <xdr:col>29</xdr:col>
      <xdr:colOff>177800</xdr:colOff>
      <xdr:row>18</xdr:row>
      <xdr:rowOff>52087</xdr:rowOff>
    </xdr:to>
    <xdr:sp macro="" textlink="">
      <xdr:nvSpPr>
        <xdr:cNvPr id="66" name="楕円 65"/>
        <xdr:cNvSpPr/>
      </xdr:nvSpPr>
      <xdr:spPr bwMode="auto">
        <a:xfrm>
          <a:off x="5600700" y="3084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30514</xdr:rowOff>
    </xdr:from>
    <xdr:ext cx="762000" cy="259045"/>
    <xdr:sp macro="" textlink="">
      <xdr:nvSpPr>
        <xdr:cNvPr id="67" name="人口1人当たり決算額の推移該当値テキスト130"/>
        <xdr:cNvSpPr txBox="1"/>
      </xdr:nvSpPr>
      <xdr:spPr>
        <a:xfrm>
          <a:off x="5740400" y="29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126390</xdr:rowOff>
    </xdr:from>
    <xdr:to>
      <xdr:col>26</xdr:col>
      <xdr:colOff>101600</xdr:colOff>
      <xdr:row>18</xdr:row>
      <xdr:rowOff>56540</xdr:rowOff>
    </xdr:to>
    <xdr:sp macro="" textlink="">
      <xdr:nvSpPr>
        <xdr:cNvPr id="68" name="楕円 67"/>
        <xdr:cNvSpPr/>
      </xdr:nvSpPr>
      <xdr:spPr bwMode="auto">
        <a:xfrm>
          <a:off x="4953000" y="308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41317</xdr:rowOff>
    </xdr:from>
    <xdr:ext cx="736600" cy="259045"/>
    <xdr:sp macro="" textlink="">
      <xdr:nvSpPr>
        <xdr:cNvPr id="69" name="テキスト ボックス 68"/>
        <xdr:cNvSpPr txBox="1"/>
      </xdr:nvSpPr>
      <xdr:spPr>
        <a:xfrm>
          <a:off x="4622800" y="3175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124383</xdr:rowOff>
    </xdr:from>
    <xdr:to>
      <xdr:col>22</xdr:col>
      <xdr:colOff>165100</xdr:colOff>
      <xdr:row>18</xdr:row>
      <xdr:rowOff>54533</xdr:rowOff>
    </xdr:to>
    <xdr:sp macro="" textlink="">
      <xdr:nvSpPr>
        <xdr:cNvPr id="70" name="楕円 69"/>
        <xdr:cNvSpPr/>
      </xdr:nvSpPr>
      <xdr:spPr bwMode="auto">
        <a:xfrm>
          <a:off x="4254500" y="3086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39310</xdr:rowOff>
    </xdr:from>
    <xdr:ext cx="762000" cy="259045"/>
    <xdr:sp macro="" textlink="">
      <xdr:nvSpPr>
        <xdr:cNvPr id="71" name="テキスト ボックス 70"/>
        <xdr:cNvSpPr txBox="1"/>
      </xdr:nvSpPr>
      <xdr:spPr>
        <a:xfrm>
          <a:off x="3924300" y="317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105624</xdr:rowOff>
    </xdr:from>
    <xdr:to>
      <xdr:col>19</xdr:col>
      <xdr:colOff>38100</xdr:colOff>
      <xdr:row>18</xdr:row>
      <xdr:rowOff>35774</xdr:rowOff>
    </xdr:to>
    <xdr:sp macro="" textlink="">
      <xdr:nvSpPr>
        <xdr:cNvPr id="72" name="楕円 71"/>
        <xdr:cNvSpPr/>
      </xdr:nvSpPr>
      <xdr:spPr bwMode="auto">
        <a:xfrm>
          <a:off x="3556000" y="3067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20551</xdr:rowOff>
    </xdr:from>
    <xdr:ext cx="762000" cy="259045"/>
    <xdr:sp macro="" textlink="">
      <xdr:nvSpPr>
        <xdr:cNvPr id="73" name="テキスト ボックス 72"/>
        <xdr:cNvSpPr txBox="1"/>
      </xdr:nvSpPr>
      <xdr:spPr>
        <a:xfrm>
          <a:off x="3225800" y="315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134473</xdr:rowOff>
    </xdr:from>
    <xdr:to>
      <xdr:col>15</xdr:col>
      <xdr:colOff>101600</xdr:colOff>
      <xdr:row>18</xdr:row>
      <xdr:rowOff>64623</xdr:rowOff>
    </xdr:to>
    <xdr:sp macro="" textlink="">
      <xdr:nvSpPr>
        <xdr:cNvPr id="74" name="楕円 73"/>
        <xdr:cNvSpPr/>
      </xdr:nvSpPr>
      <xdr:spPr bwMode="auto">
        <a:xfrm>
          <a:off x="2857500" y="309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49400</xdr:rowOff>
    </xdr:from>
    <xdr:ext cx="762000" cy="259045"/>
    <xdr:sp macro="" textlink="">
      <xdr:nvSpPr>
        <xdr:cNvPr id="75" name="テキスト ボックス 74"/>
        <xdr:cNvSpPr txBox="1"/>
      </xdr:nvSpPr>
      <xdr:spPr>
        <a:xfrm>
          <a:off x="2527300" y="31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25273</xdr:rowOff>
    </xdr:from>
    <xdr:to>
      <xdr:col>29</xdr:col>
      <xdr:colOff>127000</xdr:colOff>
      <xdr:row>37</xdr:row>
      <xdr:rowOff>95956</xdr:rowOff>
    </xdr:to>
    <xdr:cxnSp macro="">
      <xdr:nvCxnSpPr>
        <xdr:cNvPr id="107" name="直線コネクタ 106"/>
        <xdr:cNvCxnSpPr/>
      </xdr:nvCxnSpPr>
      <xdr:spPr bwMode="auto">
        <a:xfrm>
          <a:off x="5003800" y="7149973"/>
          <a:ext cx="647700" cy="7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25273</xdr:rowOff>
    </xdr:from>
    <xdr:to>
      <xdr:col>26</xdr:col>
      <xdr:colOff>50800</xdr:colOff>
      <xdr:row>37</xdr:row>
      <xdr:rowOff>32200</xdr:rowOff>
    </xdr:to>
    <xdr:cxnSp macro="">
      <xdr:nvCxnSpPr>
        <xdr:cNvPr id="110" name="直線コネクタ 109"/>
        <xdr:cNvCxnSpPr/>
      </xdr:nvCxnSpPr>
      <xdr:spPr bwMode="auto">
        <a:xfrm flipV="1">
          <a:off x="4305300" y="7149973"/>
          <a:ext cx="698500" cy="6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148168</xdr:rowOff>
    </xdr:from>
    <xdr:to>
      <xdr:col>22</xdr:col>
      <xdr:colOff>114300</xdr:colOff>
      <xdr:row>37</xdr:row>
      <xdr:rowOff>32200</xdr:rowOff>
    </xdr:to>
    <xdr:cxnSp macro="">
      <xdr:nvCxnSpPr>
        <xdr:cNvPr id="113" name="直線コネクタ 112"/>
        <xdr:cNvCxnSpPr/>
      </xdr:nvCxnSpPr>
      <xdr:spPr bwMode="auto">
        <a:xfrm>
          <a:off x="3606800" y="7101418"/>
          <a:ext cx="698500" cy="55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148168</xdr:rowOff>
    </xdr:from>
    <xdr:to>
      <xdr:col>18</xdr:col>
      <xdr:colOff>177800</xdr:colOff>
      <xdr:row>37</xdr:row>
      <xdr:rowOff>14757</xdr:rowOff>
    </xdr:to>
    <xdr:cxnSp macro="">
      <xdr:nvCxnSpPr>
        <xdr:cNvPr id="116" name="直線コネクタ 115"/>
        <xdr:cNvCxnSpPr/>
      </xdr:nvCxnSpPr>
      <xdr:spPr bwMode="auto">
        <a:xfrm flipV="1">
          <a:off x="2908300" y="7101418"/>
          <a:ext cx="698500" cy="38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45156</xdr:rowOff>
    </xdr:from>
    <xdr:to>
      <xdr:col>29</xdr:col>
      <xdr:colOff>177800</xdr:colOff>
      <xdr:row>37</xdr:row>
      <xdr:rowOff>146756</xdr:rowOff>
    </xdr:to>
    <xdr:sp macro="" textlink="">
      <xdr:nvSpPr>
        <xdr:cNvPr id="126" name="楕円 125"/>
        <xdr:cNvSpPr/>
      </xdr:nvSpPr>
      <xdr:spPr bwMode="auto">
        <a:xfrm>
          <a:off x="5600700" y="7169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17233</xdr:rowOff>
    </xdr:from>
    <xdr:ext cx="762000" cy="259045"/>
    <xdr:sp macro="" textlink="">
      <xdr:nvSpPr>
        <xdr:cNvPr id="127" name="人口1人当たり決算額の推移該当値テキスト445"/>
        <xdr:cNvSpPr txBox="1"/>
      </xdr:nvSpPr>
      <xdr:spPr>
        <a:xfrm>
          <a:off x="5740400" y="714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145923</xdr:rowOff>
    </xdr:from>
    <xdr:to>
      <xdr:col>26</xdr:col>
      <xdr:colOff>101600</xdr:colOff>
      <xdr:row>37</xdr:row>
      <xdr:rowOff>76073</xdr:rowOff>
    </xdr:to>
    <xdr:sp macro="" textlink="">
      <xdr:nvSpPr>
        <xdr:cNvPr id="128" name="楕円 127"/>
        <xdr:cNvSpPr/>
      </xdr:nvSpPr>
      <xdr:spPr bwMode="auto">
        <a:xfrm>
          <a:off x="4953000" y="7099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60850</xdr:rowOff>
    </xdr:from>
    <xdr:ext cx="736600" cy="259045"/>
    <xdr:sp macro="" textlink="">
      <xdr:nvSpPr>
        <xdr:cNvPr id="129" name="テキスト ボックス 128"/>
        <xdr:cNvSpPr txBox="1"/>
      </xdr:nvSpPr>
      <xdr:spPr>
        <a:xfrm>
          <a:off x="4622800" y="7185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152850</xdr:rowOff>
    </xdr:from>
    <xdr:to>
      <xdr:col>22</xdr:col>
      <xdr:colOff>165100</xdr:colOff>
      <xdr:row>37</xdr:row>
      <xdr:rowOff>83000</xdr:rowOff>
    </xdr:to>
    <xdr:sp macro="" textlink="">
      <xdr:nvSpPr>
        <xdr:cNvPr id="130" name="楕円 129"/>
        <xdr:cNvSpPr/>
      </xdr:nvSpPr>
      <xdr:spPr bwMode="auto">
        <a:xfrm>
          <a:off x="4254500" y="710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67777</xdr:rowOff>
    </xdr:from>
    <xdr:ext cx="762000" cy="259045"/>
    <xdr:sp macro="" textlink="">
      <xdr:nvSpPr>
        <xdr:cNvPr id="131" name="テキスト ボックス 130"/>
        <xdr:cNvSpPr txBox="1"/>
      </xdr:nvSpPr>
      <xdr:spPr>
        <a:xfrm>
          <a:off x="3924300" y="719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97368</xdr:rowOff>
    </xdr:from>
    <xdr:to>
      <xdr:col>19</xdr:col>
      <xdr:colOff>38100</xdr:colOff>
      <xdr:row>37</xdr:row>
      <xdr:rowOff>27518</xdr:rowOff>
    </xdr:to>
    <xdr:sp macro="" textlink="">
      <xdr:nvSpPr>
        <xdr:cNvPr id="132" name="楕円 131"/>
        <xdr:cNvSpPr/>
      </xdr:nvSpPr>
      <xdr:spPr bwMode="auto">
        <a:xfrm>
          <a:off x="3556000" y="7050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12295</xdr:rowOff>
    </xdr:from>
    <xdr:ext cx="762000" cy="259045"/>
    <xdr:sp macro="" textlink="">
      <xdr:nvSpPr>
        <xdr:cNvPr id="133" name="テキスト ボックス 132"/>
        <xdr:cNvSpPr txBox="1"/>
      </xdr:nvSpPr>
      <xdr:spPr>
        <a:xfrm>
          <a:off x="3225800" y="713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135407</xdr:rowOff>
    </xdr:from>
    <xdr:to>
      <xdr:col>15</xdr:col>
      <xdr:colOff>101600</xdr:colOff>
      <xdr:row>37</xdr:row>
      <xdr:rowOff>65557</xdr:rowOff>
    </xdr:to>
    <xdr:sp macro="" textlink="">
      <xdr:nvSpPr>
        <xdr:cNvPr id="134" name="楕円 133"/>
        <xdr:cNvSpPr/>
      </xdr:nvSpPr>
      <xdr:spPr bwMode="auto">
        <a:xfrm>
          <a:off x="2857500" y="708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50334</xdr:rowOff>
    </xdr:from>
    <xdr:ext cx="762000" cy="259045"/>
    <xdr:sp macro="" textlink="">
      <xdr:nvSpPr>
        <xdr:cNvPr id="135" name="テキスト ボックス 134"/>
        <xdr:cNvSpPr txBox="1"/>
      </xdr:nvSpPr>
      <xdr:spPr>
        <a:xfrm>
          <a:off x="2527300" y="71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12,764
12,667
7.62
6,550,510
6,364,474
162,668
3,649,140
4,529,141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134410</xdr:rowOff>
    </xdr:from>
    <xdr:to>
      <xdr:col>24</xdr:col>
      <xdr:colOff>63500</xdr:colOff>
      <xdr:row>36</xdr:row>
      <xdr:rowOff>136865</xdr:rowOff>
    </xdr:to>
    <xdr:cxnSp macro="">
      <xdr:nvCxnSpPr>
        <xdr:cNvPr id="58" name="直線コネクタ 57"/>
        <xdr:cNvCxnSpPr/>
      </xdr:nvCxnSpPr>
      <xdr:spPr>
        <a:xfrm>
          <a:off x="3797300" y="6306610"/>
          <a:ext cx="838200" cy="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131873</xdr:rowOff>
    </xdr:from>
    <xdr:to>
      <xdr:col>19</xdr:col>
      <xdr:colOff>177800</xdr:colOff>
      <xdr:row>36</xdr:row>
      <xdr:rowOff>134410</xdr:rowOff>
    </xdr:to>
    <xdr:cxnSp macro="">
      <xdr:nvCxnSpPr>
        <xdr:cNvPr id="61" name="直線コネクタ 60"/>
        <xdr:cNvCxnSpPr/>
      </xdr:nvCxnSpPr>
      <xdr:spPr>
        <a:xfrm>
          <a:off x="2908300" y="6304073"/>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126432</xdr:rowOff>
    </xdr:from>
    <xdr:to>
      <xdr:col>15</xdr:col>
      <xdr:colOff>50800</xdr:colOff>
      <xdr:row>36</xdr:row>
      <xdr:rowOff>131873</xdr:rowOff>
    </xdr:to>
    <xdr:cxnSp macro="">
      <xdr:nvCxnSpPr>
        <xdr:cNvPr id="64" name="直線コネクタ 63"/>
        <xdr:cNvCxnSpPr/>
      </xdr:nvCxnSpPr>
      <xdr:spPr>
        <a:xfrm>
          <a:off x="2019300" y="6298632"/>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126432</xdr:rowOff>
    </xdr:from>
    <xdr:to>
      <xdr:col>10</xdr:col>
      <xdr:colOff>114300</xdr:colOff>
      <xdr:row>36</xdr:row>
      <xdr:rowOff>141625</xdr:rowOff>
    </xdr:to>
    <xdr:cxnSp macro="">
      <xdr:nvCxnSpPr>
        <xdr:cNvPr id="67" name="直線コネクタ 66"/>
        <xdr:cNvCxnSpPr/>
      </xdr:nvCxnSpPr>
      <xdr:spPr>
        <a:xfrm flipV="1">
          <a:off x="1130300" y="6298632"/>
          <a:ext cx="889000" cy="1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86065</xdr:rowOff>
    </xdr:from>
    <xdr:to>
      <xdr:col>24</xdr:col>
      <xdr:colOff>114300</xdr:colOff>
      <xdr:row>37</xdr:row>
      <xdr:rowOff>16215</xdr:rowOff>
    </xdr:to>
    <xdr:sp macro="" textlink="">
      <xdr:nvSpPr>
        <xdr:cNvPr id="77" name="楕円 76"/>
        <xdr:cNvSpPr/>
      </xdr:nvSpPr>
      <xdr:spPr>
        <a:xfrm>
          <a:off x="4584700" y="62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992</xdr:rowOff>
    </xdr:from>
    <xdr:ext cx="534377" cy="259045"/>
    <xdr:sp macro="" textlink="">
      <xdr:nvSpPr>
        <xdr:cNvPr id="78" name="人件費該当値テキスト"/>
        <xdr:cNvSpPr txBox="1"/>
      </xdr:nvSpPr>
      <xdr:spPr>
        <a:xfrm>
          <a:off x="4686300" y="61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83610</xdr:rowOff>
    </xdr:from>
    <xdr:to>
      <xdr:col>20</xdr:col>
      <xdr:colOff>38100</xdr:colOff>
      <xdr:row>37</xdr:row>
      <xdr:rowOff>13760</xdr:rowOff>
    </xdr:to>
    <xdr:sp macro="" textlink="">
      <xdr:nvSpPr>
        <xdr:cNvPr id="79" name="楕円 78"/>
        <xdr:cNvSpPr/>
      </xdr:nvSpPr>
      <xdr:spPr>
        <a:xfrm>
          <a:off x="3746500" y="62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4887</xdr:rowOff>
    </xdr:from>
    <xdr:ext cx="534377" cy="259045"/>
    <xdr:sp macro="" textlink="">
      <xdr:nvSpPr>
        <xdr:cNvPr id="80" name="テキスト ボックス 79"/>
        <xdr:cNvSpPr txBox="1"/>
      </xdr:nvSpPr>
      <xdr:spPr>
        <a:xfrm>
          <a:off x="3530111" y="63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81073</xdr:rowOff>
    </xdr:from>
    <xdr:to>
      <xdr:col>15</xdr:col>
      <xdr:colOff>101600</xdr:colOff>
      <xdr:row>37</xdr:row>
      <xdr:rowOff>11223</xdr:rowOff>
    </xdr:to>
    <xdr:sp macro="" textlink="">
      <xdr:nvSpPr>
        <xdr:cNvPr id="81" name="楕円 80"/>
        <xdr:cNvSpPr/>
      </xdr:nvSpPr>
      <xdr:spPr>
        <a:xfrm>
          <a:off x="2857500" y="62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2350</xdr:rowOff>
    </xdr:from>
    <xdr:ext cx="534377" cy="259045"/>
    <xdr:sp macro="" textlink="">
      <xdr:nvSpPr>
        <xdr:cNvPr id="82" name="テキスト ボックス 81"/>
        <xdr:cNvSpPr txBox="1"/>
      </xdr:nvSpPr>
      <xdr:spPr>
        <a:xfrm>
          <a:off x="2641111" y="63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75632</xdr:rowOff>
    </xdr:from>
    <xdr:to>
      <xdr:col>10</xdr:col>
      <xdr:colOff>165100</xdr:colOff>
      <xdr:row>37</xdr:row>
      <xdr:rowOff>5782</xdr:rowOff>
    </xdr:to>
    <xdr:sp macro="" textlink="">
      <xdr:nvSpPr>
        <xdr:cNvPr id="83" name="楕円 82"/>
        <xdr:cNvSpPr/>
      </xdr:nvSpPr>
      <xdr:spPr>
        <a:xfrm>
          <a:off x="1968500" y="62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168359</xdr:rowOff>
    </xdr:from>
    <xdr:ext cx="534377" cy="259045"/>
    <xdr:sp macro="" textlink="">
      <xdr:nvSpPr>
        <xdr:cNvPr id="84" name="テキスト ボックス 83"/>
        <xdr:cNvSpPr txBox="1"/>
      </xdr:nvSpPr>
      <xdr:spPr>
        <a:xfrm>
          <a:off x="1752111" y="634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90825</xdr:rowOff>
    </xdr:from>
    <xdr:to>
      <xdr:col>6</xdr:col>
      <xdr:colOff>38100</xdr:colOff>
      <xdr:row>37</xdr:row>
      <xdr:rowOff>20975</xdr:rowOff>
    </xdr:to>
    <xdr:sp macro="" textlink="">
      <xdr:nvSpPr>
        <xdr:cNvPr id="85" name="楕円 84"/>
        <xdr:cNvSpPr/>
      </xdr:nvSpPr>
      <xdr:spPr>
        <a:xfrm>
          <a:off x="1079500" y="626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12102</xdr:rowOff>
    </xdr:from>
    <xdr:ext cx="534377" cy="259045"/>
    <xdr:sp macro="" textlink="">
      <xdr:nvSpPr>
        <xdr:cNvPr id="86" name="テキスト ボックス 85"/>
        <xdr:cNvSpPr txBox="1"/>
      </xdr:nvSpPr>
      <xdr:spPr>
        <a:xfrm>
          <a:off x="863111" y="635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151121</xdr:rowOff>
    </xdr:from>
    <xdr:to>
      <xdr:col>24</xdr:col>
      <xdr:colOff>63500</xdr:colOff>
      <xdr:row>56</xdr:row>
      <xdr:rowOff>162702</xdr:rowOff>
    </xdr:to>
    <xdr:cxnSp macro="">
      <xdr:nvCxnSpPr>
        <xdr:cNvPr id="113" name="直線コネクタ 112"/>
        <xdr:cNvCxnSpPr/>
      </xdr:nvCxnSpPr>
      <xdr:spPr>
        <a:xfrm>
          <a:off x="3797300" y="9752321"/>
          <a:ext cx="838200" cy="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142114</xdr:rowOff>
    </xdr:from>
    <xdr:to>
      <xdr:col>19</xdr:col>
      <xdr:colOff>177800</xdr:colOff>
      <xdr:row>56</xdr:row>
      <xdr:rowOff>151121</xdr:rowOff>
    </xdr:to>
    <xdr:cxnSp macro="">
      <xdr:nvCxnSpPr>
        <xdr:cNvPr id="116" name="直線コネクタ 115"/>
        <xdr:cNvCxnSpPr/>
      </xdr:nvCxnSpPr>
      <xdr:spPr>
        <a:xfrm>
          <a:off x="2908300" y="9743314"/>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142114</xdr:rowOff>
    </xdr:from>
    <xdr:to>
      <xdr:col>15</xdr:col>
      <xdr:colOff>50800</xdr:colOff>
      <xdr:row>57</xdr:row>
      <xdr:rowOff>18194</xdr:rowOff>
    </xdr:to>
    <xdr:cxnSp macro="">
      <xdr:nvCxnSpPr>
        <xdr:cNvPr id="119" name="直線コネクタ 118"/>
        <xdr:cNvCxnSpPr/>
      </xdr:nvCxnSpPr>
      <xdr:spPr>
        <a:xfrm flipV="1">
          <a:off x="2019300" y="9743314"/>
          <a:ext cx="8890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18194</xdr:rowOff>
    </xdr:from>
    <xdr:to>
      <xdr:col>10</xdr:col>
      <xdr:colOff>114300</xdr:colOff>
      <xdr:row>57</xdr:row>
      <xdr:rowOff>68925</xdr:rowOff>
    </xdr:to>
    <xdr:cxnSp macro="">
      <xdr:nvCxnSpPr>
        <xdr:cNvPr id="122" name="直線コネクタ 121"/>
        <xdr:cNvCxnSpPr/>
      </xdr:nvCxnSpPr>
      <xdr:spPr>
        <a:xfrm flipV="1">
          <a:off x="1130300" y="9790844"/>
          <a:ext cx="889000" cy="5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111902</xdr:rowOff>
    </xdr:from>
    <xdr:to>
      <xdr:col>24</xdr:col>
      <xdr:colOff>114300</xdr:colOff>
      <xdr:row>57</xdr:row>
      <xdr:rowOff>42052</xdr:rowOff>
    </xdr:to>
    <xdr:sp macro="" textlink="">
      <xdr:nvSpPr>
        <xdr:cNvPr id="132" name="楕円 131"/>
        <xdr:cNvSpPr/>
      </xdr:nvSpPr>
      <xdr:spPr>
        <a:xfrm>
          <a:off x="4584700" y="97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26829</xdr:rowOff>
    </xdr:from>
    <xdr:ext cx="534377" cy="259045"/>
    <xdr:sp macro="" textlink="">
      <xdr:nvSpPr>
        <xdr:cNvPr id="133" name="物件費該当値テキスト"/>
        <xdr:cNvSpPr txBox="1"/>
      </xdr:nvSpPr>
      <xdr:spPr>
        <a:xfrm>
          <a:off x="4686300" y="962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100321</xdr:rowOff>
    </xdr:from>
    <xdr:to>
      <xdr:col>20</xdr:col>
      <xdr:colOff>38100</xdr:colOff>
      <xdr:row>57</xdr:row>
      <xdr:rowOff>30471</xdr:rowOff>
    </xdr:to>
    <xdr:sp macro="" textlink="">
      <xdr:nvSpPr>
        <xdr:cNvPr id="134" name="楕円 133"/>
        <xdr:cNvSpPr/>
      </xdr:nvSpPr>
      <xdr:spPr>
        <a:xfrm>
          <a:off x="3746500" y="970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21598</xdr:rowOff>
    </xdr:from>
    <xdr:ext cx="534377" cy="259045"/>
    <xdr:sp macro="" textlink="">
      <xdr:nvSpPr>
        <xdr:cNvPr id="135" name="テキスト ボックス 134"/>
        <xdr:cNvSpPr txBox="1"/>
      </xdr:nvSpPr>
      <xdr:spPr>
        <a:xfrm>
          <a:off x="3530111" y="979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91314</xdr:rowOff>
    </xdr:from>
    <xdr:to>
      <xdr:col>15</xdr:col>
      <xdr:colOff>101600</xdr:colOff>
      <xdr:row>57</xdr:row>
      <xdr:rowOff>21464</xdr:rowOff>
    </xdr:to>
    <xdr:sp macro="" textlink="">
      <xdr:nvSpPr>
        <xdr:cNvPr id="136" name="楕円 135"/>
        <xdr:cNvSpPr/>
      </xdr:nvSpPr>
      <xdr:spPr>
        <a:xfrm>
          <a:off x="2857500" y="96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12591</xdr:rowOff>
    </xdr:from>
    <xdr:ext cx="534377" cy="259045"/>
    <xdr:sp macro="" textlink="">
      <xdr:nvSpPr>
        <xdr:cNvPr id="137" name="テキスト ボックス 136"/>
        <xdr:cNvSpPr txBox="1"/>
      </xdr:nvSpPr>
      <xdr:spPr>
        <a:xfrm>
          <a:off x="2641111" y="978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138844</xdr:rowOff>
    </xdr:from>
    <xdr:to>
      <xdr:col>10</xdr:col>
      <xdr:colOff>165100</xdr:colOff>
      <xdr:row>57</xdr:row>
      <xdr:rowOff>68994</xdr:rowOff>
    </xdr:to>
    <xdr:sp macro="" textlink="">
      <xdr:nvSpPr>
        <xdr:cNvPr id="138" name="楕円 137"/>
        <xdr:cNvSpPr/>
      </xdr:nvSpPr>
      <xdr:spPr>
        <a:xfrm>
          <a:off x="1968500" y="974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60121</xdr:rowOff>
    </xdr:from>
    <xdr:ext cx="534377" cy="259045"/>
    <xdr:sp macro="" textlink="">
      <xdr:nvSpPr>
        <xdr:cNvPr id="139" name="テキスト ボックス 138"/>
        <xdr:cNvSpPr txBox="1"/>
      </xdr:nvSpPr>
      <xdr:spPr>
        <a:xfrm>
          <a:off x="1752111" y="983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18125</xdr:rowOff>
    </xdr:from>
    <xdr:to>
      <xdr:col>6</xdr:col>
      <xdr:colOff>38100</xdr:colOff>
      <xdr:row>57</xdr:row>
      <xdr:rowOff>119725</xdr:rowOff>
    </xdr:to>
    <xdr:sp macro="" textlink="">
      <xdr:nvSpPr>
        <xdr:cNvPr id="140" name="楕円 139"/>
        <xdr:cNvSpPr/>
      </xdr:nvSpPr>
      <xdr:spPr>
        <a:xfrm>
          <a:off x="1079500" y="97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110852</xdr:rowOff>
    </xdr:from>
    <xdr:ext cx="534377" cy="259045"/>
    <xdr:sp macro="" textlink="">
      <xdr:nvSpPr>
        <xdr:cNvPr id="141" name="テキスト ボックス 140"/>
        <xdr:cNvSpPr txBox="1"/>
      </xdr:nvSpPr>
      <xdr:spPr>
        <a:xfrm>
          <a:off x="863111" y="98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21696</xdr:rowOff>
    </xdr:from>
    <xdr:to>
      <xdr:col>24</xdr:col>
      <xdr:colOff>63500</xdr:colOff>
      <xdr:row>75</xdr:row>
      <xdr:rowOff>31938</xdr:rowOff>
    </xdr:to>
    <xdr:cxnSp macro="">
      <xdr:nvCxnSpPr>
        <xdr:cNvPr id="168" name="直線コネクタ 167"/>
        <xdr:cNvCxnSpPr/>
      </xdr:nvCxnSpPr>
      <xdr:spPr>
        <a:xfrm flipV="1">
          <a:off x="3797300" y="12880446"/>
          <a:ext cx="8382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31938</xdr:rowOff>
    </xdr:from>
    <xdr:to>
      <xdr:col>19</xdr:col>
      <xdr:colOff>177800</xdr:colOff>
      <xdr:row>76</xdr:row>
      <xdr:rowOff>91923</xdr:rowOff>
    </xdr:to>
    <xdr:cxnSp macro="">
      <xdr:nvCxnSpPr>
        <xdr:cNvPr id="171" name="直線コネクタ 170"/>
        <xdr:cNvCxnSpPr/>
      </xdr:nvCxnSpPr>
      <xdr:spPr>
        <a:xfrm flipV="1">
          <a:off x="2908300" y="12890688"/>
          <a:ext cx="889000" cy="23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91923</xdr:rowOff>
    </xdr:from>
    <xdr:to>
      <xdr:col>15</xdr:col>
      <xdr:colOff>50800</xdr:colOff>
      <xdr:row>77</xdr:row>
      <xdr:rowOff>4643</xdr:rowOff>
    </xdr:to>
    <xdr:cxnSp macro="">
      <xdr:nvCxnSpPr>
        <xdr:cNvPr id="174" name="直線コネクタ 173"/>
        <xdr:cNvCxnSpPr/>
      </xdr:nvCxnSpPr>
      <xdr:spPr>
        <a:xfrm flipV="1">
          <a:off x="2019300" y="13122123"/>
          <a:ext cx="889000" cy="8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145735</xdr:rowOff>
    </xdr:from>
    <xdr:to>
      <xdr:col>10</xdr:col>
      <xdr:colOff>114300</xdr:colOff>
      <xdr:row>77</xdr:row>
      <xdr:rowOff>4643</xdr:rowOff>
    </xdr:to>
    <xdr:cxnSp macro="">
      <xdr:nvCxnSpPr>
        <xdr:cNvPr id="177" name="直線コネクタ 176"/>
        <xdr:cNvCxnSpPr/>
      </xdr:nvCxnSpPr>
      <xdr:spPr>
        <a:xfrm>
          <a:off x="1130300" y="13175935"/>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142346</xdr:rowOff>
    </xdr:from>
    <xdr:to>
      <xdr:col>24</xdr:col>
      <xdr:colOff>114300</xdr:colOff>
      <xdr:row>75</xdr:row>
      <xdr:rowOff>72496</xdr:rowOff>
    </xdr:to>
    <xdr:sp macro="" textlink="">
      <xdr:nvSpPr>
        <xdr:cNvPr id="187" name="楕円 186"/>
        <xdr:cNvSpPr/>
      </xdr:nvSpPr>
      <xdr:spPr>
        <a:xfrm>
          <a:off x="4584700" y="12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165223</xdr:rowOff>
    </xdr:from>
    <xdr:ext cx="534377" cy="259045"/>
    <xdr:sp macro="" textlink="">
      <xdr:nvSpPr>
        <xdr:cNvPr id="188" name="維持補修費該当値テキスト"/>
        <xdr:cNvSpPr txBox="1"/>
      </xdr:nvSpPr>
      <xdr:spPr>
        <a:xfrm>
          <a:off x="4686300" y="1268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152588</xdr:rowOff>
    </xdr:from>
    <xdr:to>
      <xdr:col>20</xdr:col>
      <xdr:colOff>38100</xdr:colOff>
      <xdr:row>75</xdr:row>
      <xdr:rowOff>82738</xdr:rowOff>
    </xdr:to>
    <xdr:sp macro="" textlink="">
      <xdr:nvSpPr>
        <xdr:cNvPr id="189" name="楕円 188"/>
        <xdr:cNvSpPr/>
      </xdr:nvSpPr>
      <xdr:spPr>
        <a:xfrm>
          <a:off x="3746500" y="128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99265</xdr:rowOff>
    </xdr:from>
    <xdr:ext cx="534377" cy="259045"/>
    <xdr:sp macro="" textlink="">
      <xdr:nvSpPr>
        <xdr:cNvPr id="190" name="テキスト ボックス 189"/>
        <xdr:cNvSpPr txBox="1"/>
      </xdr:nvSpPr>
      <xdr:spPr>
        <a:xfrm>
          <a:off x="3530111" y="1261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41123</xdr:rowOff>
    </xdr:from>
    <xdr:to>
      <xdr:col>15</xdr:col>
      <xdr:colOff>101600</xdr:colOff>
      <xdr:row>76</xdr:row>
      <xdr:rowOff>142723</xdr:rowOff>
    </xdr:to>
    <xdr:sp macro="" textlink="">
      <xdr:nvSpPr>
        <xdr:cNvPr id="191" name="楕円 190"/>
        <xdr:cNvSpPr/>
      </xdr:nvSpPr>
      <xdr:spPr>
        <a:xfrm>
          <a:off x="2857500" y="130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159249</xdr:rowOff>
    </xdr:from>
    <xdr:ext cx="469744" cy="259045"/>
    <xdr:sp macro="" textlink="">
      <xdr:nvSpPr>
        <xdr:cNvPr id="192" name="テキスト ボックス 191"/>
        <xdr:cNvSpPr txBox="1"/>
      </xdr:nvSpPr>
      <xdr:spPr>
        <a:xfrm>
          <a:off x="2673428" y="1284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125293</xdr:rowOff>
    </xdr:from>
    <xdr:to>
      <xdr:col>10</xdr:col>
      <xdr:colOff>165100</xdr:colOff>
      <xdr:row>77</xdr:row>
      <xdr:rowOff>55443</xdr:rowOff>
    </xdr:to>
    <xdr:sp macro="" textlink="">
      <xdr:nvSpPr>
        <xdr:cNvPr id="193" name="楕円 192"/>
        <xdr:cNvSpPr/>
      </xdr:nvSpPr>
      <xdr:spPr>
        <a:xfrm>
          <a:off x="1968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71970</xdr:rowOff>
    </xdr:from>
    <xdr:ext cx="469744" cy="259045"/>
    <xdr:sp macro="" textlink="">
      <xdr:nvSpPr>
        <xdr:cNvPr id="194" name="テキスト ボックス 193"/>
        <xdr:cNvSpPr txBox="1"/>
      </xdr:nvSpPr>
      <xdr:spPr>
        <a:xfrm>
          <a:off x="1784428" y="1293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94935</xdr:rowOff>
    </xdr:from>
    <xdr:to>
      <xdr:col>6</xdr:col>
      <xdr:colOff>38100</xdr:colOff>
      <xdr:row>77</xdr:row>
      <xdr:rowOff>25085</xdr:rowOff>
    </xdr:to>
    <xdr:sp macro="" textlink="">
      <xdr:nvSpPr>
        <xdr:cNvPr id="195" name="楕円 194"/>
        <xdr:cNvSpPr/>
      </xdr:nvSpPr>
      <xdr:spPr>
        <a:xfrm>
          <a:off x="1079500" y="1312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41612</xdr:rowOff>
    </xdr:from>
    <xdr:ext cx="469744" cy="259045"/>
    <xdr:sp macro="" textlink="">
      <xdr:nvSpPr>
        <xdr:cNvPr id="196" name="テキスト ボックス 195"/>
        <xdr:cNvSpPr txBox="1"/>
      </xdr:nvSpPr>
      <xdr:spPr>
        <a:xfrm>
          <a:off x="895428" y="1290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83660</xdr:rowOff>
    </xdr:from>
    <xdr:to>
      <xdr:col>24</xdr:col>
      <xdr:colOff>63500</xdr:colOff>
      <xdr:row>94</xdr:row>
      <xdr:rowOff>52919</xdr:rowOff>
    </xdr:to>
    <xdr:cxnSp macro="">
      <xdr:nvCxnSpPr>
        <xdr:cNvPr id="228" name="直線コネクタ 227"/>
        <xdr:cNvCxnSpPr/>
      </xdr:nvCxnSpPr>
      <xdr:spPr>
        <a:xfrm flipV="1">
          <a:off x="3797300" y="16028510"/>
          <a:ext cx="838200" cy="1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82572</xdr:rowOff>
    </xdr:from>
    <xdr:to>
      <xdr:col>19</xdr:col>
      <xdr:colOff>177800</xdr:colOff>
      <xdr:row>94</xdr:row>
      <xdr:rowOff>52919</xdr:rowOff>
    </xdr:to>
    <xdr:cxnSp macro="">
      <xdr:nvCxnSpPr>
        <xdr:cNvPr id="231" name="直線コネクタ 230"/>
        <xdr:cNvCxnSpPr/>
      </xdr:nvCxnSpPr>
      <xdr:spPr>
        <a:xfrm>
          <a:off x="2908300" y="16027422"/>
          <a:ext cx="889000" cy="14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82572</xdr:rowOff>
    </xdr:from>
    <xdr:to>
      <xdr:col>15</xdr:col>
      <xdr:colOff>50800</xdr:colOff>
      <xdr:row>95</xdr:row>
      <xdr:rowOff>3792</xdr:rowOff>
    </xdr:to>
    <xdr:cxnSp macro="">
      <xdr:nvCxnSpPr>
        <xdr:cNvPr id="234" name="直線コネクタ 233"/>
        <xdr:cNvCxnSpPr/>
      </xdr:nvCxnSpPr>
      <xdr:spPr>
        <a:xfrm flipV="1">
          <a:off x="2019300" y="16027422"/>
          <a:ext cx="889000" cy="26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3792</xdr:rowOff>
    </xdr:from>
    <xdr:to>
      <xdr:col>10</xdr:col>
      <xdr:colOff>114300</xdr:colOff>
      <xdr:row>95</xdr:row>
      <xdr:rowOff>111212</xdr:rowOff>
    </xdr:to>
    <xdr:cxnSp macro="">
      <xdr:nvCxnSpPr>
        <xdr:cNvPr id="237" name="直線コネクタ 236"/>
        <xdr:cNvCxnSpPr/>
      </xdr:nvCxnSpPr>
      <xdr:spPr>
        <a:xfrm flipV="1">
          <a:off x="1130300" y="16291542"/>
          <a:ext cx="889000" cy="10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32860</xdr:rowOff>
    </xdr:from>
    <xdr:to>
      <xdr:col>24</xdr:col>
      <xdr:colOff>114300</xdr:colOff>
      <xdr:row>93</xdr:row>
      <xdr:rowOff>134460</xdr:rowOff>
    </xdr:to>
    <xdr:sp macro="" textlink="">
      <xdr:nvSpPr>
        <xdr:cNvPr id="247" name="楕円 246"/>
        <xdr:cNvSpPr/>
      </xdr:nvSpPr>
      <xdr:spPr>
        <a:xfrm>
          <a:off x="4584700" y="159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55737</xdr:rowOff>
    </xdr:from>
    <xdr:ext cx="599010" cy="259045"/>
    <xdr:sp macro="" textlink="">
      <xdr:nvSpPr>
        <xdr:cNvPr id="248" name="扶助費該当値テキスト"/>
        <xdr:cNvSpPr txBox="1"/>
      </xdr:nvSpPr>
      <xdr:spPr>
        <a:xfrm>
          <a:off x="4686300" y="1582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2119</xdr:rowOff>
    </xdr:from>
    <xdr:to>
      <xdr:col>20</xdr:col>
      <xdr:colOff>38100</xdr:colOff>
      <xdr:row>94</xdr:row>
      <xdr:rowOff>103719</xdr:rowOff>
    </xdr:to>
    <xdr:sp macro="" textlink="">
      <xdr:nvSpPr>
        <xdr:cNvPr id="249" name="楕円 248"/>
        <xdr:cNvSpPr/>
      </xdr:nvSpPr>
      <xdr:spPr>
        <a:xfrm>
          <a:off x="3746500" y="161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120246</xdr:rowOff>
    </xdr:from>
    <xdr:ext cx="599010" cy="259045"/>
    <xdr:sp macro="" textlink="">
      <xdr:nvSpPr>
        <xdr:cNvPr id="250" name="テキスト ボックス 249"/>
        <xdr:cNvSpPr txBox="1"/>
      </xdr:nvSpPr>
      <xdr:spPr>
        <a:xfrm>
          <a:off x="3497795" y="1589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31772</xdr:rowOff>
    </xdr:from>
    <xdr:to>
      <xdr:col>15</xdr:col>
      <xdr:colOff>101600</xdr:colOff>
      <xdr:row>93</xdr:row>
      <xdr:rowOff>133372</xdr:rowOff>
    </xdr:to>
    <xdr:sp macro="" textlink="">
      <xdr:nvSpPr>
        <xdr:cNvPr id="251" name="楕円 250"/>
        <xdr:cNvSpPr/>
      </xdr:nvSpPr>
      <xdr:spPr>
        <a:xfrm>
          <a:off x="2857500" y="159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149899</xdr:rowOff>
    </xdr:from>
    <xdr:ext cx="599010" cy="259045"/>
    <xdr:sp macro="" textlink="">
      <xdr:nvSpPr>
        <xdr:cNvPr id="252" name="テキスト ボックス 251"/>
        <xdr:cNvSpPr txBox="1"/>
      </xdr:nvSpPr>
      <xdr:spPr>
        <a:xfrm>
          <a:off x="2608795" y="1575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124442</xdr:rowOff>
    </xdr:from>
    <xdr:to>
      <xdr:col>10</xdr:col>
      <xdr:colOff>165100</xdr:colOff>
      <xdr:row>95</xdr:row>
      <xdr:rowOff>54592</xdr:rowOff>
    </xdr:to>
    <xdr:sp macro="" textlink="">
      <xdr:nvSpPr>
        <xdr:cNvPr id="253" name="楕円 252"/>
        <xdr:cNvSpPr/>
      </xdr:nvSpPr>
      <xdr:spPr>
        <a:xfrm>
          <a:off x="1968500" y="1624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71119</xdr:rowOff>
    </xdr:from>
    <xdr:ext cx="599010" cy="259045"/>
    <xdr:sp macro="" textlink="">
      <xdr:nvSpPr>
        <xdr:cNvPr id="254" name="テキスト ボックス 253"/>
        <xdr:cNvSpPr txBox="1"/>
      </xdr:nvSpPr>
      <xdr:spPr>
        <a:xfrm>
          <a:off x="1719795" y="1601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60412</xdr:rowOff>
    </xdr:from>
    <xdr:to>
      <xdr:col>6</xdr:col>
      <xdr:colOff>38100</xdr:colOff>
      <xdr:row>95</xdr:row>
      <xdr:rowOff>162012</xdr:rowOff>
    </xdr:to>
    <xdr:sp macro="" textlink="">
      <xdr:nvSpPr>
        <xdr:cNvPr id="255" name="楕円 254"/>
        <xdr:cNvSpPr/>
      </xdr:nvSpPr>
      <xdr:spPr>
        <a:xfrm>
          <a:off x="1079500" y="163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7089</xdr:rowOff>
    </xdr:from>
    <xdr:ext cx="534377" cy="259045"/>
    <xdr:sp macro="" textlink="">
      <xdr:nvSpPr>
        <xdr:cNvPr id="256" name="テキスト ボックス 255"/>
        <xdr:cNvSpPr txBox="1"/>
      </xdr:nvSpPr>
      <xdr:spPr>
        <a:xfrm>
          <a:off x="863111" y="1612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81037</xdr:rowOff>
    </xdr:from>
    <xdr:to>
      <xdr:col>55</xdr:col>
      <xdr:colOff>0</xdr:colOff>
      <xdr:row>37</xdr:row>
      <xdr:rowOff>90300</xdr:rowOff>
    </xdr:to>
    <xdr:cxnSp macro="">
      <xdr:nvCxnSpPr>
        <xdr:cNvPr id="283" name="直線コネクタ 282"/>
        <xdr:cNvCxnSpPr/>
      </xdr:nvCxnSpPr>
      <xdr:spPr>
        <a:xfrm>
          <a:off x="9639300" y="6424687"/>
          <a:ext cx="8382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81037</xdr:rowOff>
    </xdr:from>
    <xdr:to>
      <xdr:col>50</xdr:col>
      <xdr:colOff>114300</xdr:colOff>
      <xdr:row>37</xdr:row>
      <xdr:rowOff>130808</xdr:rowOff>
    </xdr:to>
    <xdr:cxnSp macro="">
      <xdr:nvCxnSpPr>
        <xdr:cNvPr id="286" name="直線コネクタ 285"/>
        <xdr:cNvCxnSpPr/>
      </xdr:nvCxnSpPr>
      <xdr:spPr>
        <a:xfrm flipV="1">
          <a:off x="8750300" y="6424687"/>
          <a:ext cx="889000" cy="4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158628</xdr:rowOff>
    </xdr:from>
    <xdr:to>
      <xdr:col>45</xdr:col>
      <xdr:colOff>177800</xdr:colOff>
      <xdr:row>37</xdr:row>
      <xdr:rowOff>130808</xdr:rowOff>
    </xdr:to>
    <xdr:cxnSp macro="">
      <xdr:nvCxnSpPr>
        <xdr:cNvPr id="289" name="直線コネクタ 288"/>
        <xdr:cNvCxnSpPr/>
      </xdr:nvCxnSpPr>
      <xdr:spPr>
        <a:xfrm>
          <a:off x="7861300" y="5987928"/>
          <a:ext cx="889000" cy="48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158628</xdr:rowOff>
    </xdr:from>
    <xdr:to>
      <xdr:col>41</xdr:col>
      <xdr:colOff>50800</xdr:colOff>
      <xdr:row>37</xdr:row>
      <xdr:rowOff>142649</xdr:rowOff>
    </xdr:to>
    <xdr:cxnSp macro="">
      <xdr:nvCxnSpPr>
        <xdr:cNvPr id="292" name="直線コネクタ 291"/>
        <xdr:cNvCxnSpPr/>
      </xdr:nvCxnSpPr>
      <xdr:spPr>
        <a:xfrm flipV="1">
          <a:off x="6972300" y="5987928"/>
          <a:ext cx="889000" cy="49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39500</xdr:rowOff>
    </xdr:from>
    <xdr:to>
      <xdr:col>55</xdr:col>
      <xdr:colOff>50800</xdr:colOff>
      <xdr:row>37</xdr:row>
      <xdr:rowOff>141100</xdr:rowOff>
    </xdr:to>
    <xdr:sp macro="" textlink="">
      <xdr:nvSpPr>
        <xdr:cNvPr id="302" name="楕円 301"/>
        <xdr:cNvSpPr/>
      </xdr:nvSpPr>
      <xdr:spPr>
        <a:xfrm>
          <a:off x="10426700" y="63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125877</xdr:rowOff>
    </xdr:from>
    <xdr:ext cx="534377" cy="259045"/>
    <xdr:sp macro="" textlink="">
      <xdr:nvSpPr>
        <xdr:cNvPr id="303" name="補助費等該当値テキスト"/>
        <xdr:cNvSpPr txBox="1"/>
      </xdr:nvSpPr>
      <xdr:spPr>
        <a:xfrm>
          <a:off x="10528300" y="629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30237</xdr:rowOff>
    </xdr:from>
    <xdr:to>
      <xdr:col>50</xdr:col>
      <xdr:colOff>165100</xdr:colOff>
      <xdr:row>37</xdr:row>
      <xdr:rowOff>131837</xdr:rowOff>
    </xdr:to>
    <xdr:sp macro="" textlink="">
      <xdr:nvSpPr>
        <xdr:cNvPr id="304" name="楕円 303"/>
        <xdr:cNvSpPr/>
      </xdr:nvSpPr>
      <xdr:spPr>
        <a:xfrm>
          <a:off x="9588500" y="63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122964</xdr:rowOff>
    </xdr:from>
    <xdr:ext cx="534377" cy="259045"/>
    <xdr:sp macro="" textlink="">
      <xdr:nvSpPr>
        <xdr:cNvPr id="305" name="テキスト ボックス 304"/>
        <xdr:cNvSpPr txBox="1"/>
      </xdr:nvSpPr>
      <xdr:spPr>
        <a:xfrm>
          <a:off x="9372111" y="646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80008</xdr:rowOff>
    </xdr:from>
    <xdr:to>
      <xdr:col>46</xdr:col>
      <xdr:colOff>38100</xdr:colOff>
      <xdr:row>38</xdr:row>
      <xdr:rowOff>10158</xdr:rowOff>
    </xdr:to>
    <xdr:sp macro="" textlink="">
      <xdr:nvSpPr>
        <xdr:cNvPr id="306" name="楕円 305"/>
        <xdr:cNvSpPr/>
      </xdr:nvSpPr>
      <xdr:spPr>
        <a:xfrm>
          <a:off x="8699500" y="64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1285</xdr:rowOff>
    </xdr:from>
    <xdr:ext cx="534377" cy="259045"/>
    <xdr:sp macro="" textlink="">
      <xdr:nvSpPr>
        <xdr:cNvPr id="307" name="テキスト ボックス 306"/>
        <xdr:cNvSpPr txBox="1"/>
      </xdr:nvSpPr>
      <xdr:spPr>
        <a:xfrm>
          <a:off x="8483111" y="65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107828</xdr:rowOff>
    </xdr:from>
    <xdr:to>
      <xdr:col>41</xdr:col>
      <xdr:colOff>101600</xdr:colOff>
      <xdr:row>35</xdr:row>
      <xdr:rowOff>37978</xdr:rowOff>
    </xdr:to>
    <xdr:sp macro="" textlink="">
      <xdr:nvSpPr>
        <xdr:cNvPr id="308" name="楕円 307"/>
        <xdr:cNvSpPr/>
      </xdr:nvSpPr>
      <xdr:spPr>
        <a:xfrm>
          <a:off x="7810500" y="59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29105</xdr:rowOff>
    </xdr:from>
    <xdr:ext cx="599010" cy="259045"/>
    <xdr:sp macro="" textlink="">
      <xdr:nvSpPr>
        <xdr:cNvPr id="309" name="テキスト ボックス 308"/>
        <xdr:cNvSpPr txBox="1"/>
      </xdr:nvSpPr>
      <xdr:spPr>
        <a:xfrm>
          <a:off x="7561795" y="602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91849</xdr:rowOff>
    </xdr:from>
    <xdr:to>
      <xdr:col>36</xdr:col>
      <xdr:colOff>165100</xdr:colOff>
      <xdr:row>38</xdr:row>
      <xdr:rowOff>21999</xdr:rowOff>
    </xdr:to>
    <xdr:sp macro="" textlink="">
      <xdr:nvSpPr>
        <xdr:cNvPr id="310" name="楕円 309"/>
        <xdr:cNvSpPr/>
      </xdr:nvSpPr>
      <xdr:spPr>
        <a:xfrm>
          <a:off x="6921500" y="643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13126</xdr:rowOff>
    </xdr:from>
    <xdr:ext cx="534377" cy="259045"/>
    <xdr:sp macro="" textlink="">
      <xdr:nvSpPr>
        <xdr:cNvPr id="311" name="テキスト ボックス 310"/>
        <xdr:cNvSpPr txBox="1"/>
      </xdr:nvSpPr>
      <xdr:spPr>
        <a:xfrm>
          <a:off x="6705111" y="652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66117</xdr:rowOff>
    </xdr:from>
    <xdr:to>
      <xdr:col>55</xdr:col>
      <xdr:colOff>0</xdr:colOff>
      <xdr:row>58</xdr:row>
      <xdr:rowOff>142329</xdr:rowOff>
    </xdr:to>
    <xdr:cxnSp macro="">
      <xdr:nvCxnSpPr>
        <xdr:cNvPr id="342" name="直線コネクタ 341"/>
        <xdr:cNvCxnSpPr/>
      </xdr:nvCxnSpPr>
      <xdr:spPr>
        <a:xfrm flipV="1">
          <a:off x="9639300" y="10010217"/>
          <a:ext cx="838200" cy="7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142329</xdr:rowOff>
    </xdr:from>
    <xdr:to>
      <xdr:col>50</xdr:col>
      <xdr:colOff>114300</xdr:colOff>
      <xdr:row>58</xdr:row>
      <xdr:rowOff>146245</xdr:rowOff>
    </xdr:to>
    <xdr:cxnSp macro="">
      <xdr:nvCxnSpPr>
        <xdr:cNvPr id="345" name="直線コネクタ 344"/>
        <xdr:cNvCxnSpPr/>
      </xdr:nvCxnSpPr>
      <xdr:spPr>
        <a:xfrm flipV="1">
          <a:off x="8750300" y="10086429"/>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142087</xdr:rowOff>
    </xdr:from>
    <xdr:to>
      <xdr:col>45</xdr:col>
      <xdr:colOff>177800</xdr:colOff>
      <xdr:row>58</xdr:row>
      <xdr:rowOff>146245</xdr:rowOff>
    </xdr:to>
    <xdr:cxnSp macro="">
      <xdr:nvCxnSpPr>
        <xdr:cNvPr id="348" name="直線コネクタ 347"/>
        <xdr:cNvCxnSpPr/>
      </xdr:nvCxnSpPr>
      <xdr:spPr>
        <a:xfrm>
          <a:off x="7861300" y="10086187"/>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142087</xdr:rowOff>
    </xdr:from>
    <xdr:to>
      <xdr:col>41</xdr:col>
      <xdr:colOff>50800</xdr:colOff>
      <xdr:row>58</xdr:row>
      <xdr:rowOff>147142</xdr:rowOff>
    </xdr:to>
    <xdr:cxnSp macro="">
      <xdr:nvCxnSpPr>
        <xdr:cNvPr id="351" name="直線コネクタ 350"/>
        <xdr:cNvCxnSpPr/>
      </xdr:nvCxnSpPr>
      <xdr:spPr>
        <a:xfrm flipV="1">
          <a:off x="6972300" y="10086187"/>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15317</xdr:rowOff>
    </xdr:from>
    <xdr:to>
      <xdr:col>55</xdr:col>
      <xdr:colOff>50800</xdr:colOff>
      <xdr:row>58</xdr:row>
      <xdr:rowOff>116917</xdr:rowOff>
    </xdr:to>
    <xdr:sp macro="" textlink="">
      <xdr:nvSpPr>
        <xdr:cNvPr id="361" name="楕円 360"/>
        <xdr:cNvSpPr/>
      </xdr:nvSpPr>
      <xdr:spPr>
        <a:xfrm>
          <a:off x="10426700" y="99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165194</xdr:rowOff>
    </xdr:from>
    <xdr:ext cx="534377" cy="259045"/>
    <xdr:sp macro="" textlink="">
      <xdr:nvSpPr>
        <xdr:cNvPr id="362" name="普通建設事業費該当値テキスト"/>
        <xdr:cNvSpPr txBox="1"/>
      </xdr:nvSpPr>
      <xdr:spPr>
        <a:xfrm>
          <a:off x="10528300" y="993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91529</xdr:rowOff>
    </xdr:from>
    <xdr:to>
      <xdr:col>50</xdr:col>
      <xdr:colOff>165100</xdr:colOff>
      <xdr:row>59</xdr:row>
      <xdr:rowOff>21679</xdr:rowOff>
    </xdr:to>
    <xdr:sp macro="" textlink="">
      <xdr:nvSpPr>
        <xdr:cNvPr id="363" name="楕円 362"/>
        <xdr:cNvSpPr/>
      </xdr:nvSpPr>
      <xdr:spPr>
        <a:xfrm>
          <a:off x="9588500" y="100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12806</xdr:rowOff>
    </xdr:from>
    <xdr:ext cx="534377" cy="259045"/>
    <xdr:sp macro="" textlink="">
      <xdr:nvSpPr>
        <xdr:cNvPr id="364" name="テキスト ボックス 363"/>
        <xdr:cNvSpPr txBox="1"/>
      </xdr:nvSpPr>
      <xdr:spPr>
        <a:xfrm>
          <a:off x="9372111" y="1012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95445</xdr:rowOff>
    </xdr:from>
    <xdr:to>
      <xdr:col>46</xdr:col>
      <xdr:colOff>38100</xdr:colOff>
      <xdr:row>59</xdr:row>
      <xdr:rowOff>25595</xdr:rowOff>
    </xdr:to>
    <xdr:sp macro="" textlink="">
      <xdr:nvSpPr>
        <xdr:cNvPr id="365" name="楕円 364"/>
        <xdr:cNvSpPr/>
      </xdr:nvSpPr>
      <xdr:spPr>
        <a:xfrm>
          <a:off x="8699500" y="100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16722</xdr:rowOff>
    </xdr:from>
    <xdr:ext cx="534377" cy="259045"/>
    <xdr:sp macro="" textlink="">
      <xdr:nvSpPr>
        <xdr:cNvPr id="366" name="テキスト ボックス 365"/>
        <xdr:cNvSpPr txBox="1"/>
      </xdr:nvSpPr>
      <xdr:spPr>
        <a:xfrm>
          <a:off x="8483111" y="1013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91287</xdr:rowOff>
    </xdr:from>
    <xdr:to>
      <xdr:col>41</xdr:col>
      <xdr:colOff>101600</xdr:colOff>
      <xdr:row>59</xdr:row>
      <xdr:rowOff>21437</xdr:rowOff>
    </xdr:to>
    <xdr:sp macro="" textlink="">
      <xdr:nvSpPr>
        <xdr:cNvPr id="367" name="楕円 366"/>
        <xdr:cNvSpPr/>
      </xdr:nvSpPr>
      <xdr:spPr>
        <a:xfrm>
          <a:off x="7810500" y="100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12564</xdr:rowOff>
    </xdr:from>
    <xdr:ext cx="534377" cy="259045"/>
    <xdr:sp macro="" textlink="">
      <xdr:nvSpPr>
        <xdr:cNvPr id="368" name="テキスト ボックス 367"/>
        <xdr:cNvSpPr txBox="1"/>
      </xdr:nvSpPr>
      <xdr:spPr>
        <a:xfrm>
          <a:off x="7594111" y="1012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96342</xdr:rowOff>
    </xdr:from>
    <xdr:to>
      <xdr:col>36</xdr:col>
      <xdr:colOff>165100</xdr:colOff>
      <xdr:row>59</xdr:row>
      <xdr:rowOff>26492</xdr:rowOff>
    </xdr:to>
    <xdr:sp macro="" textlink="">
      <xdr:nvSpPr>
        <xdr:cNvPr id="369" name="楕円 368"/>
        <xdr:cNvSpPr/>
      </xdr:nvSpPr>
      <xdr:spPr>
        <a:xfrm>
          <a:off x="6921500" y="100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17619</xdr:rowOff>
    </xdr:from>
    <xdr:ext cx="534377" cy="259045"/>
    <xdr:sp macro="" textlink="">
      <xdr:nvSpPr>
        <xdr:cNvPr id="370" name="テキスト ボックス 369"/>
        <xdr:cNvSpPr txBox="1"/>
      </xdr:nvSpPr>
      <xdr:spPr>
        <a:xfrm>
          <a:off x="6705111" y="101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24355</xdr:rowOff>
    </xdr:from>
    <xdr:to>
      <xdr:col>55</xdr:col>
      <xdr:colOff>0</xdr:colOff>
      <xdr:row>79</xdr:row>
      <xdr:rowOff>93512</xdr:rowOff>
    </xdr:to>
    <xdr:cxnSp macro="">
      <xdr:nvCxnSpPr>
        <xdr:cNvPr id="401" name="直線コネクタ 400"/>
        <xdr:cNvCxnSpPr/>
      </xdr:nvCxnSpPr>
      <xdr:spPr>
        <a:xfrm flipV="1">
          <a:off x="9639300" y="13568905"/>
          <a:ext cx="838200" cy="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50110</xdr:rowOff>
    </xdr:from>
    <xdr:to>
      <xdr:col>50</xdr:col>
      <xdr:colOff>114300</xdr:colOff>
      <xdr:row>79</xdr:row>
      <xdr:rowOff>93512</xdr:rowOff>
    </xdr:to>
    <xdr:cxnSp macro="">
      <xdr:nvCxnSpPr>
        <xdr:cNvPr id="404" name="直線コネクタ 403"/>
        <xdr:cNvCxnSpPr/>
      </xdr:nvCxnSpPr>
      <xdr:spPr>
        <a:xfrm>
          <a:off x="8750300" y="13594660"/>
          <a:ext cx="889000" cy="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50110</xdr:rowOff>
    </xdr:from>
    <xdr:to>
      <xdr:col>45</xdr:col>
      <xdr:colOff>177800</xdr:colOff>
      <xdr:row>79</xdr:row>
      <xdr:rowOff>54628</xdr:rowOff>
    </xdr:to>
    <xdr:cxnSp macro="">
      <xdr:nvCxnSpPr>
        <xdr:cNvPr id="407" name="直線コネクタ 406"/>
        <xdr:cNvCxnSpPr/>
      </xdr:nvCxnSpPr>
      <xdr:spPr>
        <a:xfrm flipV="1">
          <a:off x="7861300" y="13594660"/>
          <a:ext cx="8890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123971</xdr:rowOff>
    </xdr:from>
    <xdr:to>
      <xdr:col>41</xdr:col>
      <xdr:colOff>50800</xdr:colOff>
      <xdr:row>79</xdr:row>
      <xdr:rowOff>54628</xdr:rowOff>
    </xdr:to>
    <xdr:cxnSp macro="">
      <xdr:nvCxnSpPr>
        <xdr:cNvPr id="410" name="直線コネクタ 409"/>
        <xdr:cNvCxnSpPr/>
      </xdr:nvCxnSpPr>
      <xdr:spPr>
        <a:xfrm>
          <a:off x="6972300" y="13497071"/>
          <a:ext cx="889000" cy="10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145005</xdr:rowOff>
    </xdr:from>
    <xdr:to>
      <xdr:col>55</xdr:col>
      <xdr:colOff>50800</xdr:colOff>
      <xdr:row>79</xdr:row>
      <xdr:rowOff>75155</xdr:rowOff>
    </xdr:to>
    <xdr:sp macro="" textlink="">
      <xdr:nvSpPr>
        <xdr:cNvPr id="420" name="楕円 419"/>
        <xdr:cNvSpPr/>
      </xdr:nvSpPr>
      <xdr:spPr>
        <a:xfrm>
          <a:off x="10426700" y="135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59932</xdr:rowOff>
    </xdr:from>
    <xdr:ext cx="469744" cy="259045"/>
    <xdr:sp macro="" textlink="">
      <xdr:nvSpPr>
        <xdr:cNvPr id="421" name="普通建設事業費 （ うち新規整備　）該当値テキスト"/>
        <xdr:cNvSpPr txBox="1"/>
      </xdr:nvSpPr>
      <xdr:spPr>
        <a:xfrm>
          <a:off x="10528300" y="134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42712</xdr:rowOff>
    </xdr:from>
    <xdr:to>
      <xdr:col>50</xdr:col>
      <xdr:colOff>165100</xdr:colOff>
      <xdr:row>79</xdr:row>
      <xdr:rowOff>144312</xdr:rowOff>
    </xdr:to>
    <xdr:sp macro="" textlink="">
      <xdr:nvSpPr>
        <xdr:cNvPr id="422" name="楕円 421"/>
        <xdr:cNvSpPr/>
      </xdr:nvSpPr>
      <xdr:spPr>
        <a:xfrm>
          <a:off x="9588500" y="1358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135439</xdr:rowOff>
    </xdr:from>
    <xdr:ext cx="378565" cy="259045"/>
    <xdr:sp macro="" textlink="">
      <xdr:nvSpPr>
        <xdr:cNvPr id="423" name="テキスト ボックス 422"/>
        <xdr:cNvSpPr txBox="1"/>
      </xdr:nvSpPr>
      <xdr:spPr>
        <a:xfrm>
          <a:off x="9450017" y="136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170760</xdr:rowOff>
    </xdr:from>
    <xdr:to>
      <xdr:col>46</xdr:col>
      <xdr:colOff>38100</xdr:colOff>
      <xdr:row>79</xdr:row>
      <xdr:rowOff>100910</xdr:rowOff>
    </xdr:to>
    <xdr:sp macro="" textlink="">
      <xdr:nvSpPr>
        <xdr:cNvPr id="424" name="楕円 423"/>
        <xdr:cNvSpPr/>
      </xdr:nvSpPr>
      <xdr:spPr>
        <a:xfrm>
          <a:off x="8699500" y="135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92037</xdr:rowOff>
    </xdr:from>
    <xdr:ext cx="469744" cy="259045"/>
    <xdr:sp macro="" textlink="">
      <xdr:nvSpPr>
        <xdr:cNvPr id="425" name="テキスト ボックス 424"/>
        <xdr:cNvSpPr txBox="1"/>
      </xdr:nvSpPr>
      <xdr:spPr>
        <a:xfrm>
          <a:off x="8515428" y="1363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3828</xdr:rowOff>
    </xdr:from>
    <xdr:to>
      <xdr:col>41</xdr:col>
      <xdr:colOff>101600</xdr:colOff>
      <xdr:row>79</xdr:row>
      <xdr:rowOff>105428</xdr:rowOff>
    </xdr:to>
    <xdr:sp macro="" textlink="">
      <xdr:nvSpPr>
        <xdr:cNvPr id="426" name="楕円 425"/>
        <xdr:cNvSpPr/>
      </xdr:nvSpPr>
      <xdr:spPr>
        <a:xfrm>
          <a:off x="7810500" y="135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96555</xdr:rowOff>
    </xdr:from>
    <xdr:ext cx="469744" cy="259045"/>
    <xdr:sp macro="" textlink="">
      <xdr:nvSpPr>
        <xdr:cNvPr id="427" name="テキスト ボックス 426"/>
        <xdr:cNvSpPr txBox="1"/>
      </xdr:nvSpPr>
      <xdr:spPr>
        <a:xfrm>
          <a:off x="7626428" y="1364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73171</xdr:rowOff>
    </xdr:from>
    <xdr:to>
      <xdr:col>36</xdr:col>
      <xdr:colOff>165100</xdr:colOff>
      <xdr:row>79</xdr:row>
      <xdr:rowOff>3321</xdr:rowOff>
    </xdr:to>
    <xdr:sp macro="" textlink="">
      <xdr:nvSpPr>
        <xdr:cNvPr id="428" name="楕円 427"/>
        <xdr:cNvSpPr/>
      </xdr:nvSpPr>
      <xdr:spPr>
        <a:xfrm>
          <a:off x="6921500" y="134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165898</xdr:rowOff>
    </xdr:from>
    <xdr:ext cx="534377" cy="259045"/>
    <xdr:sp macro="" textlink="">
      <xdr:nvSpPr>
        <xdr:cNvPr id="429" name="テキスト ボックス 428"/>
        <xdr:cNvSpPr txBox="1"/>
      </xdr:nvSpPr>
      <xdr:spPr>
        <a:xfrm>
          <a:off x="6705111" y="135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17052</xdr:rowOff>
    </xdr:from>
    <xdr:to>
      <xdr:col>55</xdr:col>
      <xdr:colOff>0</xdr:colOff>
      <xdr:row>98</xdr:row>
      <xdr:rowOff>50304</xdr:rowOff>
    </xdr:to>
    <xdr:cxnSp macro="">
      <xdr:nvCxnSpPr>
        <xdr:cNvPr id="456" name="直線コネクタ 455"/>
        <xdr:cNvCxnSpPr/>
      </xdr:nvCxnSpPr>
      <xdr:spPr>
        <a:xfrm>
          <a:off x="9639300" y="16819152"/>
          <a:ext cx="838200" cy="3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4863</xdr:rowOff>
    </xdr:from>
    <xdr:to>
      <xdr:col>50</xdr:col>
      <xdr:colOff>114300</xdr:colOff>
      <xdr:row>98</xdr:row>
      <xdr:rowOff>17052</xdr:rowOff>
    </xdr:to>
    <xdr:cxnSp macro="">
      <xdr:nvCxnSpPr>
        <xdr:cNvPr id="459" name="直線コネクタ 458"/>
        <xdr:cNvCxnSpPr/>
      </xdr:nvCxnSpPr>
      <xdr:spPr>
        <a:xfrm>
          <a:off x="8750300" y="16806963"/>
          <a:ext cx="889000" cy="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4863</xdr:rowOff>
    </xdr:from>
    <xdr:to>
      <xdr:col>45</xdr:col>
      <xdr:colOff>177800</xdr:colOff>
      <xdr:row>98</xdr:row>
      <xdr:rowOff>40337</xdr:rowOff>
    </xdr:to>
    <xdr:cxnSp macro="">
      <xdr:nvCxnSpPr>
        <xdr:cNvPr id="462" name="直線コネクタ 461"/>
        <xdr:cNvCxnSpPr/>
      </xdr:nvCxnSpPr>
      <xdr:spPr>
        <a:xfrm flipV="1">
          <a:off x="7861300" y="16806963"/>
          <a:ext cx="889000" cy="3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40337</xdr:rowOff>
    </xdr:from>
    <xdr:to>
      <xdr:col>41</xdr:col>
      <xdr:colOff>50800</xdr:colOff>
      <xdr:row>98</xdr:row>
      <xdr:rowOff>68162</xdr:rowOff>
    </xdr:to>
    <xdr:cxnSp macro="">
      <xdr:nvCxnSpPr>
        <xdr:cNvPr id="465" name="直線コネクタ 464"/>
        <xdr:cNvCxnSpPr/>
      </xdr:nvCxnSpPr>
      <xdr:spPr>
        <a:xfrm flipV="1">
          <a:off x="6972300" y="16842437"/>
          <a:ext cx="8890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170954</xdr:rowOff>
    </xdr:from>
    <xdr:to>
      <xdr:col>55</xdr:col>
      <xdr:colOff>50800</xdr:colOff>
      <xdr:row>98</xdr:row>
      <xdr:rowOff>101104</xdr:rowOff>
    </xdr:to>
    <xdr:sp macro="" textlink="">
      <xdr:nvSpPr>
        <xdr:cNvPr id="475" name="楕円 474"/>
        <xdr:cNvSpPr/>
      </xdr:nvSpPr>
      <xdr:spPr>
        <a:xfrm>
          <a:off x="10426700" y="168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85881</xdr:rowOff>
    </xdr:from>
    <xdr:ext cx="534377" cy="259045"/>
    <xdr:sp macro="" textlink="">
      <xdr:nvSpPr>
        <xdr:cNvPr id="476" name="普通建設事業費 （ うち更新整備　）該当値テキスト"/>
        <xdr:cNvSpPr txBox="1"/>
      </xdr:nvSpPr>
      <xdr:spPr>
        <a:xfrm>
          <a:off x="10528300" y="1671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137702</xdr:rowOff>
    </xdr:from>
    <xdr:to>
      <xdr:col>50</xdr:col>
      <xdr:colOff>165100</xdr:colOff>
      <xdr:row>98</xdr:row>
      <xdr:rowOff>67852</xdr:rowOff>
    </xdr:to>
    <xdr:sp macro="" textlink="">
      <xdr:nvSpPr>
        <xdr:cNvPr id="477" name="楕円 476"/>
        <xdr:cNvSpPr/>
      </xdr:nvSpPr>
      <xdr:spPr>
        <a:xfrm>
          <a:off x="9588500" y="167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58979</xdr:rowOff>
    </xdr:from>
    <xdr:ext cx="534377" cy="259045"/>
    <xdr:sp macro="" textlink="">
      <xdr:nvSpPr>
        <xdr:cNvPr id="478" name="テキスト ボックス 477"/>
        <xdr:cNvSpPr txBox="1"/>
      </xdr:nvSpPr>
      <xdr:spPr>
        <a:xfrm>
          <a:off x="9372111" y="1686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125513</xdr:rowOff>
    </xdr:from>
    <xdr:to>
      <xdr:col>46</xdr:col>
      <xdr:colOff>38100</xdr:colOff>
      <xdr:row>98</xdr:row>
      <xdr:rowOff>55663</xdr:rowOff>
    </xdr:to>
    <xdr:sp macro="" textlink="">
      <xdr:nvSpPr>
        <xdr:cNvPr id="479" name="楕円 478"/>
        <xdr:cNvSpPr/>
      </xdr:nvSpPr>
      <xdr:spPr>
        <a:xfrm>
          <a:off x="8699500" y="167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46790</xdr:rowOff>
    </xdr:from>
    <xdr:ext cx="534377" cy="259045"/>
    <xdr:sp macro="" textlink="">
      <xdr:nvSpPr>
        <xdr:cNvPr id="480" name="テキスト ボックス 479"/>
        <xdr:cNvSpPr txBox="1"/>
      </xdr:nvSpPr>
      <xdr:spPr>
        <a:xfrm>
          <a:off x="8483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160987</xdr:rowOff>
    </xdr:from>
    <xdr:to>
      <xdr:col>41</xdr:col>
      <xdr:colOff>101600</xdr:colOff>
      <xdr:row>98</xdr:row>
      <xdr:rowOff>91137</xdr:rowOff>
    </xdr:to>
    <xdr:sp macro="" textlink="">
      <xdr:nvSpPr>
        <xdr:cNvPr id="481" name="楕円 480"/>
        <xdr:cNvSpPr/>
      </xdr:nvSpPr>
      <xdr:spPr>
        <a:xfrm>
          <a:off x="7810500" y="167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82264</xdr:rowOff>
    </xdr:from>
    <xdr:ext cx="534377" cy="259045"/>
    <xdr:sp macro="" textlink="">
      <xdr:nvSpPr>
        <xdr:cNvPr id="482" name="テキスト ボックス 481"/>
        <xdr:cNvSpPr txBox="1"/>
      </xdr:nvSpPr>
      <xdr:spPr>
        <a:xfrm>
          <a:off x="7594111" y="168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17362</xdr:rowOff>
    </xdr:from>
    <xdr:to>
      <xdr:col>36</xdr:col>
      <xdr:colOff>165100</xdr:colOff>
      <xdr:row>98</xdr:row>
      <xdr:rowOff>118962</xdr:rowOff>
    </xdr:to>
    <xdr:sp macro="" textlink="">
      <xdr:nvSpPr>
        <xdr:cNvPr id="483" name="楕円 482"/>
        <xdr:cNvSpPr/>
      </xdr:nvSpPr>
      <xdr:spPr>
        <a:xfrm>
          <a:off x="6921500" y="168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110089</xdr:rowOff>
    </xdr:from>
    <xdr:ext cx="534377" cy="259045"/>
    <xdr:sp macro="" textlink="">
      <xdr:nvSpPr>
        <xdr:cNvPr id="484" name="テキスト ボックス 483"/>
        <xdr:cNvSpPr txBox="1"/>
      </xdr:nvSpPr>
      <xdr:spPr>
        <a:xfrm>
          <a:off x="6705111" y="169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134922</xdr:rowOff>
    </xdr:from>
    <xdr:to>
      <xdr:col>85</xdr:col>
      <xdr:colOff>127000</xdr:colOff>
      <xdr:row>38</xdr:row>
      <xdr:rowOff>139700</xdr:rowOff>
    </xdr:to>
    <xdr:cxnSp macro="">
      <xdr:nvCxnSpPr>
        <xdr:cNvPr id="511" name="直線コネクタ 510"/>
        <xdr:cNvCxnSpPr/>
      </xdr:nvCxnSpPr>
      <xdr:spPr>
        <a:xfrm flipV="1">
          <a:off x="15481300" y="6650022"/>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84122</xdr:rowOff>
    </xdr:from>
    <xdr:to>
      <xdr:col>85</xdr:col>
      <xdr:colOff>177800</xdr:colOff>
      <xdr:row>39</xdr:row>
      <xdr:rowOff>14272</xdr:rowOff>
    </xdr:to>
    <xdr:sp macro="" textlink="">
      <xdr:nvSpPr>
        <xdr:cNvPr id="530" name="楕円 529"/>
        <xdr:cNvSpPr/>
      </xdr:nvSpPr>
      <xdr:spPr>
        <a:xfrm>
          <a:off x="162687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170499</xdr:rowOff>
    </xdr:from>
    <xdr:ext cx="378565" cy="259045"/>
    <xdr:sp macro="" textlink="">
      <xdr:nvSpPr>
        <xdr:cNvPr id="531" name="災害復旧事業費該当値テキスト"/>
        <xdr:cNvSpPr txBox="1"/>
      </xdr:nvSpPr>
      <xdr:spPr>
        <a:xfrm>
          <a:off x="16370300" y="651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5735</xdr:rowOff>
    </xdr:from>
    <xdr:to>
      <xdr:col>85</xdr:col>
      <xdr:colOff>127000</xdr:colOff>
      <xdr:row>77</xdr:row>
      <xdr:rowOff>8781</xdr:rowOff>
    </xdr:to>
    <xdr:cxnSp macro="">
      <xdr:nvCxnSpPr>
        <xdr:cNvPr id="613" name="直線コネクタ 612"/>
        <xdr:cNvCxnSpPr/>
      </xdr:nvCxnSpPr>
      <xdr:spPr>
        <a:xfrm flipV="1">
          <a:off x="15481300" y="13207385"/>
          <a:ext cx="838200" cy="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8781</xdr:rowOff>
    </xdr:from>
    <xdr:to>
      <xdr:col>81</xdr:col>
      <xdr:colOff>50800</xdr:colOff>
      <xdr:row>77</xdr:row>
      <xdr:rowOff>9770</xdr:rowOff>
    </xdr:to>
    <xdr:cxnSp macro="">
      <xdr:nvCxnSpPr>
        <xdr:cNvPr id="616" name="直線コネクタ 615"/>
        <xdr:cNvCxnSpPr/>
      </xdr:nvCxnSpPr>
      <xdr:spPr>
        <a:xfrm flipV="1">
          <a:off x="14592300" y="13210431"/>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8130</xdr:rowOff>
    </xdr:from>
    <xdr:to>
      <xdr:col>76</xdr:col>
      <xdr:colOff>114300</xdr:colOff>
      <xdr:row>77</xdr:row>
      <xdr:rowOff>9770</xdr:rowOff>
    </xdr:to>
    <xdr:cxnSp macro="">
      <xdr:nvCxnSpPr>
        <xdr:cNvPr id="619" name="直線コネクタ 618"/>
        <xdr:cNvCxnSpPr/>
      </xdr:nvCxnSpPr>
      <xdr:spPr>
        <a:xfrm>
          <a:off x="13703300" y="13209780"/>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8130</xdr:rowOff>
    </xdr:from>
    <xdr:to>
      <xdr:col>71</xdr:col>
      <xdr:colOff>177800</xdr:colOff>
      <xdr:row>77</xdr:row>
      <xdr:rowOff>10685</xdr:rowOff>
    </xdr:to>
    <xdr:cxnSp macro="">
      <xdr:nvCxnSpPr>
        <xdr:cNvPr id="622" name="直線コネクタ 621"/>
        <xdr:cNvCxnSpPr/>
      </xdr:nvCxnSpPr>
      <xdr:spPr>
        <a:xfrm flipV="1">
          <a:off x="12814300" y="13209780"/>
          <a:ext cx="8890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126385</xdr:rowOff>
    </xdr:from>
    <xdr:to>
      <xdr:col>85</xdr:col>
      <xdr:colOff>177800</xdr:colOff>
      <xdr:row>77</xdr:row>
      <xdr:rowOff>56535</xdr:rowOff>
    </xdr:to>
    <xdr:sp macro="" textlink="">
      <xdr:nvSpPr>
        <xdr:cNvPr id="632" name="楕円 631"/>
        <xdr:cNvSpPr/>
      </xdr:nvSpPr>
      <xdr:spPr>
        <a:xfrm>
          <a:off x="16268700" y="131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104812</xdr:rowOff>
    </xdr:from>
    <xdr:ext cx="534377" cy="259045"/>
    <xdr:sp macro="" textlink="">
      <xdr:nvSpPr>
        <xdr:cNvPr id="633" name="公債費該当値テキスト"/>
        <xdr:cNvSpPr txBox="1"/>
      </xdr:nvSpPr>
      <xdr:spPr>
        <a:xfrm>
          <a:off x="16370300" y="131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129431</xdr:rowOff>
    </xdr:from>
    <xdr:to>
      <xdr:col>81</xdr:col>
      <xdr:colOff>101600</xdr:colOff>
      <xdr:row>77</xdr:row>
      <xdr:rowOff>59581</xdr:rowOff>
    </xdr:to>
    <xdr:sp macro="" textlink="">
      <xdr:nvSpPr>
        <xdr:cNvPr id="634" name="楕円 633"/>
        <xdr:cNvSpPr/>
      </xdr:nvSpPr>
      <xdr:spPr>
        <a:xfrm>
          <a:off x="15430500" y="131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50708</xdr:rowOff>
    </xdr:from>
    <xdr:ext cx="534377" cy="259045"/>
    <xdr:sp macro="" textlink="">
      <xdr:nvSpPr>
        <xdr:cNvPr id="635" name="テキスト ボックス 634"/>
        <xdr:cNvSpPr txBox="1"/>
      </xdr:nvSpPr>
      <xdr:spPr>
        <a:xfrm>
          <a:off x="15214111" y="132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130420</xdr:rowOff>
    </xdr:from>
    <xdr:to>
      <xdr:col>76</xdr:col>
      <xdr:colOff>165100</xdr:colOff>
      <xdr:row>77</xdr:row>
      <xdr:rowOff>60570</xdr:rowOff>
    </xdr:to>
    <xdr:sp macro="" textlink="">
      <xdr:nvSpPr>
        <xdr:cNvPr id="636" name="楕円 635"/>
        <xdr:cNvSpPr/>
      </xdr:nvSpPr>
      <xdr:spPr>
        <a:xfrm>
          <a:off x="14541500" y="1316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51697</xdr:rowOff>
    </xdr:from>
    <xdr:ext cx="534377" cy="259045"/>
    <xdr:sp macro="" textlink="">
      <xdr:nvSpPr>
        <xdr:cNvPr id="637" name="テキスト ボックス 636"/>
        <xdr:cNvSpPr txBox="1"/>
      </xdr:nvSpPr>
      <xdr:spPr>
        <a:xfrm>
          <a:off x="14325111" y="1325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128780</xdr:rowOff>
    </xdr:from>
    <xdr:to>
      <xdr:col>72</xdr:col>
      <xdr:colOff>38100</xdr:colOff>
      <xdr:row>77</xdr:row>
      <xdr:rowOff>58930</xdr:rowOff>
    </xdr:to>
    <xdr:sp macro="" textlink="">
      <xdr:nvSpPr>
        <xdr:cNvPr id="638" name="楕円 637"/>
        <xdr:cNvSpPr/>
      </xdr:nvSpPr>
      <xdr:spPr>
        <a:xfrm>
          <a:off x="13652500" y="131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50057</xdr:rowOff>
    </xdr:from>
    <xdr:ext cx="534377" cy="259045"/>
    <xdr:sp macro="" textlink="">
      <xdr:nvSpPr>
        <xdr:cNvPr id="639" name="テキスト ボックス 638"/>
        <xdr:cNvSpPr txBox="1"/>
      </xdr:nvSpPr>
      <xdr:spPr>
        <a:xfrm>
          <a:off x="13436111" y="132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131335</xdr:rowOff>
    </xdr:from>
    <xdr:to>
      <xdr:col>67</xdr:col>
      <xdr:colOff>101600</xdr:colOff>
      <xdr:row>77</xdr:row>
      <xdr:rowOff>61485</xdr:rowOff>
    </xdr:to>
    <xdr:sp macro="" textlink="">
      <xdr:nvSpPr>
        <xdr:cNvPr id="640" name="楕円 639"/>
        <xdr:cNvSpPr/>
      </xdr:nvSpPr>
      <xdr:spPr>
        <a:xfrm>
          <a:off x="12763500" y="131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52612</xdr:rowOff>
    </xdr:from>
    <xdr:ext cx="534377" cy="259045"/>
    <xdr:sp macro="" textlink="">
      <xdr:nvSpPr>
        <xdr:cNvPr id="641" name="テキスト ボックス 640"/>
        <xdr:cNvSpPr txBox="1"/>
      </xdr:nvSpPr>
      <xdr:spPr>
        <a:xfrm>
          <a:off x="12547111" y="1325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119614</xdr:rowOff>
    </xdr:from>
    <xdr:to>
      <xdr:col>85</xdr:col>
      <xdr:colOff>127000</xdr:colOff>
      <xdr:row>98</xdr:row>
      <xdr:rowOff>144135</xdr:rowOff>
    </xdr:to>
    <xdr:cxnSp macro="">
      <xdr:nvCxnSpPr>
        <xdr:cNvPr id="670" name="直線コネクタ 669"/>
        <xdr:cNvCxnSpPr/>
      </xdr:nvCxnSpPr>
      <xdr:spPr>
        <a:xfrm flipV="1">
          <a:off x="15481300" y="16921714"/>
          <a:ext cx="838200" cy="2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108663</xdr:rowOff>
    </xdr:from>
    <xdr:to>
      <xdr:col>81</xdr:col>
      <xdr:colOff>50800</xdr:colOff>
      <xdr:row>98</xdr:row>
      <xdr:rowOff>144135</xdr:rowOff>
    </xdr:to>
    <xdr:cxnSp macro="">
      <xdr:nvCxnSpPr>
        <xdr:cNvPr id="673" name="直線コネクタ 672"/>
        <xdr:cNvCxnSpPr/>
      </xdr:nvCxnSpPr>
      <xdr:spPr>
        <a:xfrm>
          <a:off x="14592300" y="16910763"/>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108663</xdr:rowOff>
    </xdr:from>
    <xdr:to>
      <xdr:col>76</xdr:col>
      <xdr:colOff>114300</xdr:colOff>
      <xdr:row>99</xdr:row>
      <xdr:rowOff>8075</xdr:rowOff>
    </xdr:to>
    <xdr:cxnSp macro="">
      <xdr:nvCxnSpPr>
        <xdr:cNvPr id="676" name="直線コネクタ 675"/>
        <xdr:cNvCxnSpPr/>
      </xdr:nvCxnSpPr>
      <xdr:spPr>
        <a:xfrm flipV="1">
          <a:off x="13703300" y="16910763"/>
          <a:ext cx="889000" cy="7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8075</xdr:rowOff>
    </xdr:from>
    <xdr:to>
      <xdr:col>71</xdr:col>
      <xdr:colOff>177800</xdr:colOff>
      <xdr:row>99</xdr:row>
      <xdr:rowOff>10632</xdr:rowOff>
    </xdr:to>
    <xdr:cxnSp macro="">
      <xdr:nvCxnSpPr>
        <xdr:cNvPr id="679" name="直線コネクタ 678"/>
        <xdr:cNvCxnSpPr/>
      </xdr:nvCxnSpPr>
      <xdr:spPr>
        <a:xfrm flipV="1">
          <a:off x="12814300" y="16981625"/>
          <a:ext cx="889000" cy="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68814</xdr:rowOff>
    </xdr:from>
    <xdr:to>
      <xdr:col>85</xdr:col>
      <xdr:colOff>177800</xdr:colOff>
      <xdr:row>98</xdr:row>
      <xdr:rowOff>170414</xdr:rowOff>
    </xdr:to>
    <xdr:sp macro="" textlink="">
      <xdr:nvSpPr>
        <xdr:cNvPr id="689" name="楕円 688"/>
        <xdr:cNvSpPr/>
      </xdr:nvSpPr>
      <xdr:spPr>
        <a:xfrm>
          <a:off x="16268700" y="168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158516</xdr:rowOff>
    </xdr:from>
    <xdr:ext cx="534377" cy="259045"/>
    <xdr:sp macro="" textlink="">
      <xdr:nvSpPr>
        <xdr:cNvPr id="690" name="積立金該当値テキスト"/>
        <xdr:cNvSpPr txBox="1"/>
      </xdr:nvSpPr>
      <xdr:spPr>
        <a:xfrm>
          <a:off x="16370300" y="167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93335</xdr:rowOff>
    </xdr:from>
    <xdr:to>
      <xdr:col>81</xdr:col>
      <xdr:colOff>101600</xdr:colOff>
      <xdr:row>99</xdr:row>
      <xdr:rowOff>23485</xdr:rowOff>
    </xdr:to>
    <xdr:sp macro="" textlink="">
      <xdr:nvSpPr>
        <xdr:cNvPr id="691" name="楕円 690"/>
        <xdr:cNvSpPr/>
      </xdr:nvSpPr>
      <xdr:spPr>
        <a:xfrm>
          <a:off x="15430500" y="168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14612</xdr:rowOff>
    </xdr:from>
    <xdr:ext cx="534377" cy="259045"/>
    <xdr:sp macro="" textlink="">
      <xdr:nvSpPr>
        <xdr:cNvPr id="692" name="テキスト ボックス 691"/>
        <xdr:cNvSpPr txBox="1"/>
      </xdr:nvSpPr>
      <xdr:spPr>
        <a:xfrm>
          <a:off x="15214111" y="1698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57863</xdr:rowOff>
    </xdr:from>
    <xdr:to>
      <xdr:col>76</xdr:col>
      <xdr:colOff>165100</xdr:colOff>
      <xdr:row>98</xdr:row>
      <xdr:rowOff>159463</xdr:rowOff>
    </xdr:to>
    <xdr:sp macro="" textlink="">
      <xdr:nvSpPr>
        <xdr:cNvPr id="693" name="楕円 692"/>
        <xdr:cNvSpPr/>
      </xdr:nvSpPr>
      <xdr:spPr>
        <a:xfrm>
          <a:off x="14541500" y="168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150590</xdr:rowOff>
    </xdr:from>
    <xdr:ext cx="534377" cy="259045"/>
    <xdr:sp macro="" textlink="">
      <xdr:nvSpPr>
        <xdr:cNvPr id="694" name="テキスト ボックス 693"/>
        <xdr:cNvSpPr txBox="1"/>
      </xdr:nvSpPr>
      <xdr:spPr>
        <a:xfrm>
          <a:off x="14325111" y="1695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128725</xdr:rowOff>
    </xdr:from>
    <xdr:to>
      <xdr:col>72</xdr:col>
      <xdr:colOff>38100</xdr:colOff>
      <xdr:row>99</xdr:row>
      <xdr:rowOff>58875</xdr:rowOff>
    </xdr:to>
    <xdr:sp macro="" textlink="">
      <xdr:nvSpPr>
        <xdr:cNvPr id="695" name="楕円 694"/>
        <xdr:cNvSpPr/>
      </xdr:nvSpPr>
      <xdr:spPr>
        <a:xfrm>
          <a:off x="13652500" y="169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50002</xdr:rowOff>
    </xdr:from>
    <xdr:ext cx="469744" cy="259045"/>
    <xdr:sp macro="" textlink="">
      <xdr:nvSpPr>
        <xdr:cNvPr id="696" name="テキスト ボックス 695"/>
        <xdr:cNvSpPr txBox="1"/>
      </xdr:nvSpPr>
      <xdr:spPr>
        <a:xfrm>
          <a:off x="13468428" y="170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131282</xdr:rowOff>
    </xdr:from>
    <xdr:to>
      <xdr:col>67</xdr:col>
      <xdr:colOff>101600</xdr:colOff>
      <xdr:row>99</xdr:row>
      <xdr:rowOff>61432</xdr:rowOff>
    </xdr:to>
    <xdr:sp macro="" textlink="">
      <xdr:nvSpPr>
        <xdr:cNvPr id="697" name="楕円 696"/>
        <xdr:cNvSpPr/>
      </xdr:nvSpPr>
      <xdr:spPr>
        <a:xfrm>
          <a:off x="12763500" y="169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52559</xdr:rowOff>
    </xdr:from>
    <xdr:ext cx="469744" cy="259045"/>
    <xdr:sp macro="" textlink="">
      <xdr:nvSpPr>
        <xdr:cNvPr id="698" name="テキスト ボックス 697"/>
        <xdr:cNvSpPr txBox="1"/>
      </xdr:nvSpPr>
      <xdr:spPr>
        <a:xfrm>
          <a:off x="12579428" y="1702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138968</xdr:rowOff>
    </xdr:from>
    <xdr:to>
      <xdr:col>116</xdr:col>
      <xdr:colOff>63500</xdr:colOff>
      <xdr:row>38</xdr:row>
      <xdr:rowOff>139700</xdr:rowOff>
    </xdr:to>
    <xdr:cxnSp macro="">
      <xdr:nvCxnSpPr>
        <xdr:cNvPr id="725" name="直線コネクタ 724"/>
        <xdr:cNvCxnSpPr/>
      </xdr:nvCxnSpPr>
      <xdr:spPr>
        <a:xfrm>
          <a:off x="21323300" y="6654068"/>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138968</xdr:rowOff>
    </xdr:from>
    <xdr:to>
      <xdr:col>111</xdr:col>
      <xdr:colOff>177800</xdr:colOff>
      <xdr:row>38</xdr:row>
      <xdr:rowOff>139700</xdr:rowOff>
    </xdr:to>
    <xdr:cxnSp macro="">
      <xdr:nvCxnSpPr>
        <xdr:cNvPr id="728" name="直線コネクタ 727"/>
        <xdr:cNvCxnSpPr/>
      </xdr:nvCxnSpPr>
      <xdr:spPr>
        <a:xfrm flipV="1">
          <a:off x="20434300" y="66540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88168</xdr:rowOff>
    </xdr:from>
    <xdr:to>
      <xdr:col>112</xdr:col>
      <xdr:colOff>38100</xdr:colOff>
      <xdr:row>39</xdr:row>
      <xdr:rowOff>18318</xdr:rowOff>
    </xdr:to>
    <xdr:sp macro="" textlink="">
      <xdr:nvSpPr>
        <xdr:cNvPr id="746" name="楕円 745"/>
        <xdr:cNvSpPr/>
      </xdr:nvSpPr>
      <xdr:spPr>
        <a:xfrm>
          <a:off x="21272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9445</xdr:rowOff>
    </xdr:from>
    <xdr:ext cx="249299" cy="259045"/>
    <xdr:sp macro="" textlink="">
      <xdr:nvSpPr>
        <xdr:cNvPr id="747" name="テキスト ボックス 746"/>
        <xdr:cNvSpPr txBox="1"/>
      </xdr:nvSpPr>
      <xdr:spPr>
        <a:xfrm>
          <a:off x="21198650" y="6695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20333</xdr:rowOff>
    </xdr:from>
    <xdr:to>
      <xdr:col>116</xdr:col>
      <xdr:colOff>63500</xdr:colOff>
      <xdr:row>59</xdr:row>
      <xdr:rowOff>20562</xdr:rowOff>
    </xdr:to>
    <xdr:cxnSp macro="">
      <xdr:nvCxnSpPr>
        <xdr:cNvPr id="782" name="直線コネクタ 781"/>
        <xdr:cNvCxnSpPr/>
      </xdr:nvCxnSpPr>
      <xdr:spPr>
        <a:xfrm>
          <a:off x="21323300" y="1013588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20333</xdr:rowOff>
    </xdr:from>
    <xdr:to>
      <xdr:col>111</xdr:col>
      <xdr:colOff>177800</xdr:colOff>
      <xdr:row>59</xdr:row>
      <xdr:rowOff>20485</xdr:rowOff>
    </xdr:to>
    <xdr:cxnSp macro="">
      <xdr:nvCxnSpPr>
        <xdr:cNvPr id="785" name="直線コネクタ 784"/>
        <xdr:cNvCxnSpPr/>
      </xdr:nvCxnSpPr>
      <xdr:spPr>
        <a:xfrm flipV="1">
          <a:off x="20434300" y="1013588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20485</xdr:rowOff>
    </xdr:from>
    <xdr:to>
      <xdr:col>107</xdr:col>
      <xdr:colOff>50800</xdr:colOff>
      <xdr:row>59</xdr:row>
      <xdr:rowOff>20485</xdr:rowOff>
    </xdr:to>
    <xdr:cxnSp macro="">
      <xdr:nvCxnSpPr>
        <xdr:cNvPr id="788" name="直線コネクタ 787"/>
        <xdr:cNvCxnSpPr/>
      </xdr:nvCxnSpPr>
      <xdr:spPr>
        <a:xfrm>
          <a:off x="19545300" y="10136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20295</xdr:rowOff>
    </xdr:from>
    <xdr:to>
      <xdr:col>102</xdr:col>
      <xdr:colOff>114300</xdr:colOff>
      <xdr:row>59</xdr:row>
      <xdr:rowOff>20485</xdr:rowOff>
    </xdr:to>
    <xdr:cxnSp macro="">
      <xdr:nvCxnSpPr>
        <xdr:cNvPr id="791" name="直線コネクタ 790"/>
        <xdr:cNvCxnSpPr/>
      </xdr:nvCxnSpPr>
      <xdr:spPr>
        <a:xfrm>
          <a:off x="18656300" y="10135845"/>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141212</xdr:rowOff>
    </xdr:from>
    <xdr:to>
      <xdr:col>116</xdr:col>
      <xdr:colOff>114300</xdr:colOff>
      <xdr:row>59</xdr:row>
      <xdr:rowOff>71362</xdr:rowOff>
    </xdr:to>
    <xdr:sp macro="" textlink="">
      <xdr:nvSpPr>
        <xdr:cNvPr id="801" name="楕円 800"/>
        <xdr:cNvSpPr/>
      </xdr:nvSpPr>
      <xdr:spPr>
        <a:xfrm>
          <a:off x="22110700" y="100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56139</xdr:rowOff>
    </xdr:from>
    <xdr:ext cx="378565" cy="259045"/>
    <xdr:sp macro="" textlink="">
      <xdr:nvSpPr>
        <xdr:cNvPr id="802" name="貸付金該当値テキスト"/>
        <xdr:cNvSpPr txBox="1"/>
      </xdr:nvSpPr>
      <xdr:spPr>
        <a:xfrm>
          <a:off x="22212300" y="10000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140983</xdr:rowOff>
    </xdr:from>
    <xdr:to>
      <xdr:col>112</xdr:col>
      <xdr:colOff>38100</xdr:colOff>
      <xdr:row>59</xdr:row>
      <xdr:rowOff>71133</xdr:rowOff>
    </xdr:to>
    <xdr:sp macro="" textlink="">
      <xdr:nvSpPr>
        <xdr:cNvPr id="803" name="楕円 802"/>
        <xdr:cNvSpPr/>
      </xdr:nvSpPr>
      <xdr:spPr>
        <a:xfrm>
          <a:off x="21272500" y="100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62260</xdr:rowOff>
    </xdr:from>
    <xdr:ext cx="378565" cy="259045"/>
    <xdr:sp macro="" textlink="">
      <xdr:nvSpPr>
        <xdr:cNvPr id="804" name="テキスト ボックス 803"/>
        <xdr:cNvSpPr txBox="1"/>
      </xdr:nvSpPr>
      <xdr:spPr>
        <a:xfrm>
          <a:off x="21134017" y="10177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141135</xdr:rowOff>
    </xdr:from>
    <xdr:to>
      <xdr:col>107</xdr:col>
      <xdr:colOff>101600</xdr:colOff>
      <xdr:row>59</xdr:row>
      <xdr:rowOff>71285</xdr:rowOff>
    </xdr:to>
    <xdr:sp macro="" textlink="">
      <xdr:nvSpPr>
        <xdr:cNvPr id="805" name="楕円 804"/>
        <xdr:cNvSpPr/>
      </xdr:nvSpPr>
      <xdr:spPr>
        <a:xfrm>
          <a:off x="20383500" y="100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62412</xdr:rowOff>
    </xdr:from>
    <xdr:ext cx="378565" cy="259045"/>
    <xdr:sp macro="" textlink="">
      <xdr:nvSpPr>
        <xdr:cNvPr id="806" name="テキスト ボックス 805"/>
        <xdr:cNvSpPr txBox="1"/>
      </xdr:nvSpPr>
      <xdr:spPr>
        <a:xfrm>
          <a:off x="20245017" y="10177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141135</xdr:rowOff>
    </xdr:from>
    <xdr:to>
      <xdr:col>102</xdr:col>
      <xdr:colOff>165100</xdr:colOff>
      <xdr:row>59</xdr:row>
      <xdr:rowOff>71285</xdr:rowOff>
    </xdr:to>
    <xdr:sp macro="" textlink="">
      <xdr:nvSpPr>
        <xdr:cNvPr id="807" name="楕円 806"/>
        <xdr:cNvSpPr/>
      </xdr:nvSpPr>
      <xdr:spPr>
        <a:xfrm>
          <a:off x="19494500" y="100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62412</xdr:rowOff>
    </xdr:from>
    <xdr:ext cx="378565" cy="259045"/>
    <xdr:sp macro="" textlink="">
      <xdr:nvSpPr>
        <xdr:cNvPr id="808" name="テキスト ボックス 807"/>
        <xdr:cNvSpPr txBox="1"/>
      </xdr:nvSpPr>
      <xdr:spPr>
        <a:xfrm>
          <a:off x="19356017" y="10177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140945</xdr:rowOff>
    </xdr:from>
    <xdr:to>
      <xdr:col>98</xdr:col>
      <xdr:colOff>38100</xdr:colOff>
      <xdr:row>59</xdr:row>
      <xdr:rowOff>71095</xdr:rowOff>
    </xdr:to>
    <xdr:sp macro="" textlink="">
      <xdr:nvSpPr>
        <xdr:cNvPr id="809" name="楕円 808"/>
        <xdr:cNvSpPr/>
      </xdr:nvSpPr>
      <xdr:spPr>
        <a:xfrm>
          <a:off x="18605500" y="100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62222</xdr:rowOff>
    </xdr:from>
    <xdr:ext cx="378565" cy="259045"/>
    <xdr:sp macro="" textlink="">
      <xdr:nvSpPr>
        <xdr:cNvPr id="810" name="テキスト ボックス 809"/>
        <xdr:cNvSpPr txBox="1"/>
      </xdr:nvSpPr>
      <xdr:spPr>
        <a:xfrm>
          <a:off x="18467017" y="1017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62455</xdr:rowOff>
    </xdr:from>
    <xdr:to>
      <xdr:col>116</xdr:col>
      <xdr:colOff>63500</xdr:colOff>
      <xdr:row>76</xdr:row>
      <xdr:rowOff>145982</xdr:rowOff>
    </xdr:to>
    <xdr:cxnSp macro="">
      <xdr:nvCxnSpPr>
        <xdr:cNvPr id="841" name="直線コネクタ 840"/>
        <xdr:cNvCxnSpPr/>
      </xdr:nvCxnSpPr>
      <xdr:spPr>
        <a:xfrm>
          <a:off x="21323300" y="13092655"/>
          <a:ext cx="838200" cy="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62455</xdr:rowOff>
    </xdr:from>
    <xdr:to>
      <xdr:col>111</xdr:col>
      <xdr:colOff>177800</xdr:colOff>
      <xdr:row>76</xdr:row>
      <xdr:rowOff>68169</xdr:rowOff>
    </xdr:to>
    <xdr:cxnSp macro="">
      <xdr:nvCxnSpPr>
        <xdr:cNvPr id="844" name="直線コネクタ 843"/>
        <xdr:cNvCxnSpPr/>
      </xdr:nvCxnSpPr>
      <xdr:spPr>
        <a:xfrm flipV="1">
          <a:off x="20434300" y="1309265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53333</xdr:rowOff>
    </xdr:from>
    <xdr:to>
      <xdr:col>107</xdr:col>
      <xdr:colOff>50800</xdr:colOff>
      <xdr:row>76</xdr:row>
      <xdr:rowOff>68169</xdr:rowOff>
    </xdr:to>
    <xdr:cxnSp macro="">
      <xdr:nvCxnSpPr>
        <xdr:cNvPr id="847" name="直線コネクタ 846"/>
        <xdr:cNvCxnSpPr/>
      </xdr:nvCxnSpPr>
      <xdr:spPr>
        <a:xfrm>
          <a:off x="19545300" y="13083533"/>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31659</xdr:rowOff>
    </xdr:from>
    <xdr:to>
      <xdr:col>102</xdr:col>
      <xdr:colOff>114300</xdr:colOff>
      <xdr:row>76</xdr:row>
      <xdr:rowOff>53333</xdr:rowOff>
    </xdr:to>
    <xdr:cxnSp macro="">
      <xdr:nvCxnSpPr>
        <xdr:cNvPr id="850" name="直線コネクタ 849"/>
        <xdr:cNvCxnSpPr/>
      </xdr:nvCxnSpPr>
      <xdr:spPr>
        <a:xfrm>
          <a:off x="18656300" y="13061859"/>
          <a:ext cx="889000" cy="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95182</xdr:rowOff>
    </xdr:from>
    <xdr:to>
      <xdr:col>116</xdr:col>
      <xdr:colOff>114300</xdr:colOff>
      <xdr:row>77</xdr:row>
      <xdr:rowOff>25332</xdr:rowOff>
    </xdr:to>
    <xdr:sp macro="" textlink="">
      <xdr:nvSpPr>
        <xdr:cNvPr id="860" name="楕円 859"/>
        <xdr:cNvSpPr/>
      </xdr:nvSpPr>
      <xdr:spPr>
        <a:xfrm>
          <a:off x="22110700" y="131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73609</xdr:rowOff>
    </xdr:from>
    <xdr:ext cx="534377" cy="259045"/>
    <xdr:sp macro="" textlink="">
      <xdr:nvSpPr>
        <xdr:cNvPr id="861" name="繰出金該当値テキスト"/>
        <xdr:cNvSpPr txBox="1"/>
      </xdr:nvSpPr>
      <xdr:spPr>
        <a:xfrm>
          <a:off x="22212300" y="1310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11655</xdr:rowOff>
    </xdr:from>
    <xdr:to>
      <xdr:col>112</xdr:col>
      <xdr:colOff>38100</xdr:colOff>
      <xdr:row>76</xdr:row>
      <xdr:rowOff>113255</xdr:rowOff>
    </xdr:to>
    <xdr:sp macro="" textlink="">
      <xdr:nvSpPr>
        <xdr:cNvPr id="862" name="楕円 861"/>
        <xdr:cNvSpPr/>
      </xdr:nvSpPr>
      <xdr:spPr>
        <a:xfrm>
          <a:off x="21272500" y="1304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104382</xdr:rowOff>
    </xdr:from>
    <xdr:ext cx="534377" cy="259045"/>
    <xdr:sp macro="" textlink="">
      <xdr:nvSpPr>
        <xdr:cNvPr id="863" name="テキスト ボックス 862"/>
        <xdr:cNvSpPr txBox="1"/>
      </xdr:nvSpPr>
      <xdr:spPr>
        <a:xfrm>
          <a:off x="21056111" y="1313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17369</xdr:rowOff>
    </xdr:from>
    <xdr:to>
      <xdr:col>107</xdr:col>
      <xdr:colOff>101600</xdr:colOff>
      <xdr:row>76</xdr:row>
      <xdr:rowOff>118969</xdr:rowOff>
    </xdr:to>
    <xdr:sp macro="" textlink="">
      <xdr:nvSpPr>
        <xdr:cNvPr id="864" name="楕円 863"/>
        <xdr:cNvSpPr/>
      </xdr:nvSpPr>
      <xdr:spPr>
        <a:xfrm>
          <a:off x="20383500" y="1304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110096</xdr:rowOff>
    </xdr:from>
    <xdr:ext cx="534377" cy="259045"/>
    <xdr:sp macro="" textlink="">
      <xdr:nvSpPr>
        <xdr:cNvPr id="865" name="テキスト ボックス 864"/>
        <xdr:cNvSpPr txBox="1"/>
      </xdr:nvSpPr>
      <xdr:spPr>
        <a:xfrm>
          <a:off x="20167111" y="1314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2533</xdr:rowOff>
    </xdr:from>
    <xdr:to>
      <xdr:col>102</xdr:col>
      <xdr:colOff>165100</xdr:colOff>
      <xdr:row>76</xdr:row>
      <xdr:rowOff>104133</xdr:rowOff>
    </xdr:to>
    <xdr:sp macro="" textlink="">
      <xdr:nvSpPr>
        <xdr:cNvPr id="866" name="楕円 865"/>
        <xdr:cNvSpPr/>
      </xdr:nvSpPr>
      <xdr:spPr>
        <a:xfrm>
          <a:off x="19494500" y="130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95260</xdr:rowOff>
    </xdr:from>
    <xdr:ext cx="534377" cy="259045"/>
    <xdr:sp macro="" textlink="">
      <xdr:nvSpPr>
        <xdr:cNvPr id="867" name="テキスト ボックス 866"/>
        <xdr:cNvSpPr txBox="1"/>
      </xdr:nvSpPr>
      <xdr:spPr>
        <a:xfrm>
          <a:off x="19278111" y="1312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152309</xdr:rowOff>
    </xdr:from>
    <xdr:to>
      <xdr:col>98</xdr:col>
      <xdr:colOff>38100</xdr:colOff>
      <xdr:row>76</xdr:row>
      <xdr:rowOff>82459</xdr:rowOff>
    </xdr:to>
    <xdr:sp macro="" textlink="">
      <xdr:nvSpPr>
        <xdr:cNvPr id="868" name="楕円 867"/>
        <xdr:cNvSpPr/>
      </xdr:nvSpPr>
      <xdr:spPr>
        <a:xfrm>
          <a:off x="18605500" y="1301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73586</xdr:rowOff>
    </xdr:from>
    <xdr:ext cx="534377" cy="259045"/>
    <xdr:sp macro="" textlink="">
      <xdr:nvSpPr>
        <xdr:cNvPr id="869" name="テキスト ボックス 868"/>
        <xdr:cNvSpPr txBox="1"/>
      </xdr:nvSpPr>
      <xdr:spPr>
        <a:xfrm>
          <a:off x="18389111" y="1310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年度の住民一人当たりのコストを決算額総額でみると、</a:t>
          </a:r>
          <a:r>
            <a:rPr kumimoji="1" lang="en-US" altLang="ja-JP" sz="1100" b="0" i="0" baseline="0">
              <a:solidFill>
                <a:schemeClr val="dk1"/>
              </a:solidFill>
              <a:effectLst/>
              <a:latin typeface="+mn-lt"/>
              <a:ea typeface="+mn-ea"/>
              <a:cs typeface="+mn-cs"/>
            </a:rPr>
            <a:t>498,627</a:t>
          </a:r>
          <a:r>
            <a:rPr kumimoji="1" lang="ja-JP" altLang="ja-JP" sz="1100" b="0" i="0" baseline="0">
              <a:solidFill>
                <a:schemeClr val="dk1"/>
              </a:solidFill>
              <a:effectLst/>
              <a:latin typeface="+mn-lt"/>
              <a:ea typeface="+mn-ea"/>
              <a:cs typeface="+mn-cs"/>
            </a:rPr>
            <a:t>円となっており、性質別でみると維持補修費及び扶助費で類似団体平均より高く、その他の費目については、類似団体平均より低くなっている。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また、維持補修費</a:t>
          </a:r>
          <a:r>
            <a:rPr kumimoji="1" lang="ja-JP" altLang="en-US" sz="1100" b="0" i="0" baseline="0">
              <a:solidFill>
                <a:schemeClr val="dk1"/>
              </a:solidFill>
              <a:effectLst/>
              <a:latin typeface="+mn-lt"/>
              <a:ea typeface="+mn-ea"/>
              <a:cs typeface="+mn-cs"/>
            </a:rPr>
            <a:t>及び積立金</a:t>
          </a:r>
          <a:r>
            <a:rPr kumimoji="1" lang="ja-JP" altLang="ja-JP" sz="1100" b="0" i="0" baseline="0">
              <a:solidFill>
                <a:schemeClr val="dk1"/>
              </a:solidFill>
              <a:effectLst/>
              <a:latin typeface="+mn-lt"/>
              <a:ea typeface="+mn-ea"/>
              <a:cs typeface="+mn-cs"/>
            </a:rPr>
            <a:t>が全国平均及び県平均より高く、物件費が県平均よりも</a:t>
          </a:r>
          <a:r>
            <a:rPr kumimoji="1" lang="ja-JP" altLang="en-US" sz="1100" b="0" i="0" baseline="0">
              <a:solidFill>
                <a:schemeClr val="dk1"/>
              </a:solidFill>
              <a:effectLst/>
              <a:latin typeface="+mn-lt"/>
              <a:ea typeface="+mn-ea"/>
              <a:cs typeface="+mn-cs"/>
            </a:rPr>
            <a:t>、普通建設事業費及び繰出金が全国平均よりも</a:t>
          </a:r>
          <a:r>
            <a:rPr kumimoji="1" lang="ja-JP" altLang="ja-JP" sz="1100" b="0" i="0" baseline="0">
              <a:solidFill>
                <a:schemeClr val="dk1"/>
              </a:solidFill>
              <a:effectLst/>
              <a:latin typeface="+mn-lt"/>
              <a:ea typeface="+mn-ea"/>
              <a:cs typeface="+mn-cs"/>
            </a:rPr>
            <a:t>高くなっており、その他の費目についてはいずれも全国及び県平均よりも低くなっている。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普通建設事業費の増加については、民間保育所施設及び児童福祉関連施設等の整備があったことによるものである。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主な構成項目である扶助費については、</a:t>
          </a:r>
          <a:r>
            <a:rPr kumimoji="1" lang="ja-JP" altLang="en-US" sz="1100" b="0" i="0" baseline="0">
              <a:solidFill>
                <a:schemeClr val="dk1"/>
              </a:solidFill>
              <a:effectLst/>
              <a:latin typeface="+mn-lt"/>
              <a:ea typeface="+mn-ea"/>
              <a:cs typeface="+mn-cs"/>
            </a:rPr>
            <a:t>保育所が新設されたことによる委託料及びこども医療費や障害者自立支援給付費が主な増加要因であり、扶助費は</a:t>
          </a:r>
          <a:r>
            <a:rPr kumimoji="1" lang="ja-JP" altLang="ja-JP" sz="1100" b="0" i="0" baseline="0">
              <a:solidFill>
                <a:schemeClr val="dk1"/>
              </a:solidFill>
              <a:effectLst/>
              <a:latin typeface="+mn-lt"/>
              <a:ea typeface="+mn-ea"/>
              <a:cs typeface="+mn-cs"/>
            </a:rPr>
            <a:t>年々増加</a:t>
          </a:r>
          <a:r>
            <a:rPr kumimoji="1" lang="ja-JP" altLang="en-US" sz="1100" b="0" i="0" baseline="0">
              <a:solidFill>
                <a:schemeClr val="dk1"/>
              </a:solidFill>
              <a:effectLst/>
              <a:latin typeface="+mn-lt"/>
              <a:ea typeface="+mn-ea"/>
              <a:cs typeface="+mn-cs"/>
            </a:rPr>
            <a:t>を続けており</a:t>
          </a:r>
          <a:r>
            <a:rPr kumimoji="1" lang="ja-JP" altLang="ja-JP" sz="1100" b="0" i="0" baseline="0">
              <a:solidFill>
                <a:schemeClr val="dk1"/>
              </a:solidFill>
              <a:effectLst/>
              <a:latin typeface="+mn-lt"/>
              <a:ea typeface="+mn-ea"/>
              <a:cs typeface="+mn-cs"/>
            </a:rPr>
            <a:t>類似団体と比較して一人当たりコストが高い状況が続いている。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岡山県早島町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12,764
12,667
7.62
6,550,510
6,364,474
162,668
3,649,140
4,529,141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104458</xdr:rowOff>
    </xdr:from>
    <xdr:to>
      <xdr:col>24</xdr:col>
      <xdr:colOff>63500</xdr:colOff>
      <xdr:row>37</xdr:row>
      <xdr:rowOff>112078</xdr:rowOff>
    </xdr:to>
    <xdr:cxnSp macro="">
      <xdr:nvCxnSpPr>
        <xdr:cNvPr id="61" name="直線コネクタ 60"/>
        <xdr:cNvCxnSpPr/>
      </xdr:nvCxnSpPr>
      <xdr:spPr>
        <a:xfrm flipV="1">
          <a:off x="3797300" y="6448108"/>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112078</xdr:rowOff>
    </xdr:from>
    <xdr:to>
      <xdr:col>19</xdr:col>
      <xdr:colOff>177800</xdr:colOff>
      <xdr:row>37</xdr:row>
      <xdr:rowOff>115697</xdr:rowOff>
    </xdr:to>
    <xdr:cxnSp macro="">
      <xdr:nvCxnSpPr>
        <xdr:cNvPr id="64" name="直線コネクタ 63"/>
        <xdr:cNvCxnSpPr/>
      </xdr:nvCxnSpPr>
      <xdr:spPr>
        <a:xfrm flipV="1">
          <a:off x="2908300" y="645572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112459</xdr:rowOff>
    </xdr:from>
    <xdr:to>
      <xdr:col>15</xdr:col>
      <xdr:colOff>50800</xdr:colOff>
      <xdr:row>37</xdr:row>
      <xdr:rowOff>115697</xdr:rowOff>
    </xdr:to>
    <xdr:cxnSp macro="">
      <xdr:nvCxnSpPr>
        <xdr:cNvPr id="67" name="直線コネクタ 66"/>
        <xdr:cNvCxnSpPr/>
      </xdr:nvCxnSpPr>
      <xdr:spPr>
        <a:xfrm>
          <a:off x="2019300" y="645610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82359</xdr:rowOff>
    </xdr:from>
    <xdr:to>
      <xdr:col>10</xdr:col>
      <xdr:colOff>114300</xdr:colOff>
      <xdr:row>37</xdr:row>
      <xdr:rowOff>112459</xdr:rowOff>
    </xdr:to>
    <xdr:cxnSp macro="">
      <xdr:nvCxnSpPr>
        <xdr:cNvPr id="70" name="直線コネクタ 69"/>
        <xdr:cNvCxnSpPr/>
      </xdr:nvCxnSpPr>
      <xdr:spPr>
        <a:xfrm>
          <a:off x="1130300" y="6426009"/>
          <a:ext cx="889000" cy="3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53658</xdr:rowOff>
    </xdr:from>
    <xdr:to>
      <xdr:col>24</xdr:col>
      <xdr:colOff>114300</xdr:colOff>
      <xdr:row>37</xdr:row>
      <xdr:rowOff>155258</xdr:rowOff>
    </xdr:to>
    <xdr:sp macro="" textlink="">
      <xdr:nvSpPr>
        <xdr:cNvPr id="80" name="楕円 79"/>
        <xdr:cNvSpPr/>
      </xdr:nvSpPr>
      <xdr:spPr>
        <a:xfrm>
          <a:off x="45847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32085</xdr:rowOff>
    </xdr:from>
    <xdr:ext cx="469744" cy="259045"/>
    <xdr:sp macro="" textlink="">
      <xdr:nvSpPr>
        <xdr:cNvPr id="81" name="議会費該当値テキスト"/>
        <xdr:cNvSpPr txBox="1"/>
      </xdr:nvSpPr>
      <xdr:spPr>
        <a:xfrm>
          <a:off x="4686300" y="637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61278</xdr:rowOff>
    </xdr:from>
    <xdr:to>
      <xdr:col>20</xdr:col>
      <xdr:colOff>38100</xdr:colOff>
      <xdr:row>37</xdr:row>
      <xdr:rowOff>162878</xdr:rowOff>
    </xdr:to>
    <xdr:sp macro="" textlink="">
      <xdr:nvSpPr>
        <xdr:cNvPr id="82" name="楕円 81"/>
        <xdr:cNvSpPr/>
      </xdr:nvSpPr>
      <xdr:spPr>
        <a:xfrm>
          <a:off x="3746500" y="64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154005</xdr:rowOff>
    </xdr:from>
    <xdr:ext cx="469744" cy="259045"/>
    <xdr:sp macro="" textlink="">
      <xdr:nvSpPr>
        <xdr:cNvPr id="83" name="テキスト ボックス 82"/>
        <xdr:cNvSpPr txBox="1"/>
      </xdr:nvSpPr>
      <xdr:spPr>
        <a:xfrm>
          <a:off x="3562428" y="6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64897</xdr:rowOff>
    </xdr:from>
    <xdr:to>
      <xdr:col>15</xdr:col>
      <xdr:colOff>101600</xdr:colOff>
      <xdr:row>37</xdr:row>
      <xdr:rowOff>166497</xdr:rowOff>
    </xdr:to>
    <xdr:sp macro="" textlink="">
      <xdr:nvSpPr>
        <xdr:cNvPr id="84" name="楕円 83"/>
        <xdr:cNvSpPr/>
      </xdr:nvSpPr>
      <xdr:spPr>
        <a:xfrm>
          <a:off x="2857500" y="64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157624</xdr:rowOff>
    </xdr:from>
    <xdr:ext cx="469744" cy="259045"/>
    <xdr:sp macro="" textlink="">
      <xdr:nvSpPr>
        <xdr:cNvPr id="85" name="テキスト ボックス 84"/>
        <xdr:cNvSpPr txBox="1"/>
      </xdr:nvSpPr>
      <xdr:spPr>
        <a:xfrm>
          <a:off x="2673428" y="650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61659</xdr:rowOff>
    </xdr:from>
    <xdr:to>
      <xdr:col>10</xdr:col>
      <xdr:colOff>165100</xdr:colOff>
      <xdr:row>37</xdr:row>
      <xdr:rowOff>163258</xdr:rowOff>
    </xdr:to>
    <xdr:sp macro="" textlink="">
      <xdr:nvSpPr>
        <xdr:cNvPr id="86" name="楕円 85"/>
        <xdr:cNvSpPr/>
      </xdr:nvSpPr>
      <xdr:spPr>
        <a:xfrm>
          <a:off x="1968500" y="6405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154385</xdr:rowOff>
    </xdr:from>
    <xdr:ext cx="469744" cy="259045"/>
    <xdr:sp macro="" textlink="">
      <xdr:nvSpPr>
        <xdr:cNvPr id="87" name="テキスト ボックス 86"/>
        <xdr:cNvSpPr txBox="1"/>
      </xdr:nvSpPr>
      <xdr:spPr>
        <a:xfrm>
          <a:off x="1784428" y="649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31559</xdr:rowOff>
    </xdr:from>
    <xdr:to>
      <xdr:col>6</xdr:col>
      <xdr:colOff>38100</xdr:colOff>
      <xdr:row>37</xdr:row>
      <xdr:rowOff>133159</xdr:rowOff>
    </xdr:to>
    <xdr:sp macro="" textlink="">
      <xdr:nvSpPr>
        <xdr:cNvPr id="88" name="楕円 87"/>
        <xdr:cNvSpPr/>
      </xdr:nvSpPr>
      <xdr:spPr>
        <a:xfrm>
          <a:off x="1079500" y="637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124286</xdr:rowOff>
    </xdr:from>
    <xdr:ext cx="469744" cy="259045"/>
    <xdr:sp macro="" textlink="">
      <xdr:nvSpPr>
        <xdr:cNvPr id="89" name="テキスト ボックス 88"/>
        <xdr:cNvSpPr txBox="1"/>
      </xdr:nvSpPr>
      <xdr:spPr>
        <a:xfrm>
          <a:off x="895428" y="646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144469</xdr:rowOff>
    </xdr:from>
    <xdr:to>
      <xdr:col>24</xdr:col>
      <xdr:colOff>63500</xdr:colOff>
      <xdr:row>57</xdr:row>
      <xdr:rowOff>155375</xdr:rowOff>
    </xdr:to>
    <xdr:cxnSp macro="">
      <xdr:nvCxnSpPr>
        <xdr:cNvPr id="116" name="直線コネクタ 115"/>
        <xdr:cNvCxnSpPr/>
      </xdr:nvCxnSpPr>
      <xdr:spPr>
        <a:xfrm flipV="1">
          <a:off x="3797300" y="9917119"/>
          <a:ext cx="838200" cy="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123014</xdr:rowOff>
    </xdr:from>
    <xdr:to>
      <xdr:col>19</xdr:col>
      <xdr:colOff>177800</xdr:colOff>
      <xdr:row>57</xdr:row>
      <xdr:rowOff>155375</xdr:rowOff>
    </xdr:to>
    <xdr:cxnSp macro="">
      <xdr:nvCxnSpPr>
        <xdr:cNvPr id="119" name="直線コネクタ 118"/>
        <xdr:cNvCxnSpPr/>
      </xdr:nvCxnSpPr>
      <xdr:spPr>
        <a:xfrm>
          <a:off x="2908300" y="9895664"/>
          <a:ext cx="8890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118244</xdr:rowOff>
    </xdr:from>
    <xdr:to>
      <xdr:col>15</xdr:col>
      <xdr:colOff>50800</xdr:colOff>
      <xdr:row>57</xdr:row>
      <xdr:rowOff>123014</xdr:rowOff>
    </xdr:to>
    <xdr:cxnSp macro="">
      <xdr:nvCxnSpPr>
        <xdr:cNvPr id="122" name="直線コネクタ 121"/>
        <xdr:cNvCxnSpPr/>
      </xdr:nvCxnSpPr>
      <xdr:spPr>
        <a:xfrm>
          <a:off x="2019300" y="9719444"/>
          <a:ext cx="889000" cy="17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118244</xdr:rowOff>
    </xdr:from>
    <xdr:to>
      <xdr:col>10</xdr:col>
      <xdr:colOff>114300</xdr:colOff>
      <xdr:row>58</xdr:row>
      <xdr:rowOff>4147</xdr:rowOff>
    </xdr:to>
    <xdr:cxnSp macro="">
      <xdr:nvCxnSpPr>
        <xdr:cNvPr id="125" name="直線コネクタ 124"/>
        <xdr:cNvCxnSpPr/>
      </xdr:nvCxnSpPr>
      <xdr:spPr>
        <a:xfrm flipV="1">
          <a:off x="1130300" y="9719444"/>
          <a:ext cx="889000" cy="2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93669</xdr:rowOff>
    </xdr:from>
    <xdr:to>
      <xdr:col>24</xdr:col>
      <xdr:colOff>114300</xdr:colOff>
      <xdr:row>58</xdr:row>
      <xdr:rowOff>23819</xdr:rowOff>
    </xdr:to>
    <xdr:sp macro="" textlink="">
      <xdr:nvSpPr>
        <xdr:cNvPr id="135" name="楕円 134"/>
        <xdr:cNvSpPr/>
      </xdr:nvSpPr>
      <xdr:spPr>
        <a:xfrm>
          <a:off x="4584700" y="98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8596</xdr:rowOff>
    </xdr:from>
    <xdr:ext cx="534377" cy="259045"/>
    <xdr:sp macro="" textlink="">
      <xdr:nvSpPr>
        <xdr:cNvPr id="136" name="総務費該当値テキスト"/>
        <xdr:cNvSpPr txBox="1"/>
      </xdr:nvSpPr>
      <xdr:spPr>
        <a:xfrm>
          <a:off x="4686300" y="978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104575</xdr:rowOff>
    </xdr:from>
    <xdr:to>
      <xdr:col>20</xdr:col>
      <xdr:colOff>38100</xdr:colOff>
      <xdr:row>58</xdr:row>
      <xdr:rowOff>34725</xdr:rowOff>
    </xdr:to>
    <xdr:sp macro="" textlink="">
      <xdr:nvSpPr>
        <xdr:cNvPr id="137" name="楕円 136"/>
        <xdr:cNvSpPr/>
      </xdr:nvSpPr>
      <xdr:spPr>
        <a:xfrm>
          <a:off x="3746500" y="987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25852</xdr:rowOff>
    </xdr:from>
    <xdr:ext cx="534377" cy="259045"/>
    <xdr:sp macro="" textlink="">
      <xdr:nvSpPr>
        <xdr:cNvPr id="138" name="テキスト ボックス 137"/>
        <xdr:cNvSpPr txBox="1"/>
      </xdr:nvSpPr>
      <xdr:spPr>
        <a:xfrm>
          <a:off x="3530111" y="996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72214</xdr:rowOff>
    </xdr:from>
    <xdr:to>
      <xdr:col>15</xdr:col>
      <xdr:colOff>101600</xdr:colOff>
      <xdr:row>58</xdr:row>
      <xdr:rowOff>2364</xdr:rowOff>
    </xdr:to>
    <xdr:sp macro="" textlink="">
      <xdr:nvSpPr>
        <xdr:cNvPr id="139" name="楕円 138"/>
        <xdr:cNvSpPr/>
      </xdr:nvSpPr>
      <xdr:spPr>
        <a:xfrm>
          <a:off x="2857500" y="984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164941</xdr:rowOff>
    </xdr:from>
    <xdr:ext cx="534377" cy="259045"/>
    <xdr:sp macro="" textlink="">
      <xdr:nvSpPr>
        <xdr:cNvPr id="140" name="テキスト ボックス 139"/>
        <xdr:cNvSpPr txBox="1"/>
      </xdr:nvSpPr>
      <xdr:spPr>
        <a:xfrm>
          <a:off x="2641111" y="993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67444</xdr:rowOff>
    </xdr:from>
    <xdr:to>
      <xdr:col>10</xdr:col>
      <xdr:colOff>165100</xdr:colOff>
      <xdr:row>56</xdr:row>
      <xdr:rowOff>169044</xdr:rowOff>
    </xdr:to>
    <xdr:sp macro="" textlink="">
      <xdr:nvSpPr>
        <xdr:cNvPr id="141" name="楕円 140"/>
        <xdr:cNvSpPr/>
      </xdr:nvSpPr>
      <xdr:spPr>
        <a:xfrm>
          <a:off x="1968500" y="96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160171</xdr:rowOff>
    </xdr:from>
    <xdr:ext cx="599010" cy="259045"/>
    <xdr:sp macro="" textlink="">
      <xdr:nvSpPr>
        <xdr:cNvPr id="142" name="テキスト ボックス 141"/>
        <xdr:cNvSpPr txBox="1"/>
      </xdr:nvSpPr>
      <xdr:spPr>
        <a:xfrm>
          <a:off x="1719795" y="976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124797</xdr:rowOff>
    </xdr:from>
    <xdr:to>
      <xdr:col>6</xdr:col>
      <xdr:colOff>38100</xdr:colOff>
      <xdr:row>58</xdr:row>
      <xdr:rowOff>54947</xdr:rowOff>
    </xdr:to>
    <xdr:sp macro="" textlink="">
      <xdr:nvSpPr>
        <xdr:cNvPr id="143" name="楕円 142"/>
        <xdr:cNvSpPr/>
      </xdr:nvSpPr>
      <xdr:spPr>
        <a:xfrm>
          <a:off x="1079500" y="989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46074</xdr:rowOff>
    </xdr:from>
    <xdr:ext cx="534377" cy="259045"/>
    <xdr:sp macro="" textlink="">
      <xdr:nvSpPr>
        <xdr:cNvPr id="144" name="テキスト ボックス 143"/>
        <xdr:cNvSpPr txBox="1"/>
      </xdr:nvSpPr>
      <xdr:spPr>
        <a:xfrm>
          <a:off x="863111" y="99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161513</xdr:rowOff>
    </xdr:from>
    <xdr:to>
      <xdr:col>24</xdr:col>
      <xdr:colOff>63500</xdr:colOff>
      <xdr:row>76</xdr:row>
      <xdr:rowOff>170360</xdr:rowOff>
    </xdr:to>
    <xdr:cxnSp macro="">
      <xdr:nvCxnSpPr>
        <xdr:cNvPr id="172" name="直線コネクタ 171"/>
        <xdr:cNvCxnSpPr/>
      </xdr:nvCxnSpPr>
      <xdr:spPr>
        <a:xfrm flipV="1">
          <a:off x="3797300" y="13020263"/>
          <a:ext cx="838200" cy="18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124521</xdr:rowOff>
    </xdr:from>
    <xdr:to>
      <xdr:col>19</xdr:col>
      <xdr:colOff>177800</xdr:colOff>
      <xdr:row>76</xdr:row>
      <xdr:rowOff>170360</xdr:rowOff>
    </xdr:to>
    <xdr:cxnSp macro="">
      <xdr:nvCxnSpPr>
        <xdr:cNvPr id="175" name="直線コネクタ 174"/>
        <xdr:cNvCxnSpPr/>
      </xdr:nvCxnSpPr>
      <xdr:spPr>
        <a:xfrm>
          <a:off x="2908300" y="13154721"/>
          <a:ext cx="889000" cy="4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124521</xdr:rowOff>
    </xdr:from>
    <xdr:to>
      <xdr:col>15</xdr:col>
      <xdr:colOff>50800</xdr:colOff>
      <xdr:row>77</xdr:row>
      <xdr:rowOff>67247</xdr:rowOff>
    </xdr:to>
    <xdr:cxnSp macro="">
      <xdr:nvCxnSpPr>
        <xdr:cNvPr id="178" name="直線コネクタ 177"/>
        <xdr:cNvCxnSpPr/>
      </xdr:nvCxnSpPr>
      <xdr:spPr>
        <a:xfrm flipV="1">
          <a:off x="2019300" y="13154721"/>
          <a:ext cx="889000" cy="11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67247</xdr:rowOff>
    </xdr:from>
    <xdr:to>
      <xdr:col>10</xdr:col>
      <xdr:colOff>114300</xdr:colOff>
      <xdr:row>77</xdr:row>
      <xdr:rowOff>130104</xdr:rowOff>
    </xdr:to>
    <xdr:cxnSp macro="">
      <xdr:nvCxnSpPr>
        <xdr:cNvPr id="181" name="直線コネクタ 180"/>
        <xdr:cNvCxnSpPr/>
      </xdr:nvCxnSpPr>
      <xdr:spPr>
        <a:xfrm flipV="1">
          <a:off x="1130300" y="13268897"/>
          <a:ext cx="889000" cy="6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110713</xdr:rowOff>
    </xdr:from>
    <xdr:to>
      <xdr:col>24</xdr:col>
      <xdr:colOff>114300</xdr:colOff>
      <xdr:row>76</xdr:row>
      <xdr:rowOff>40863</xdr:rowOff>
    </xdr:to>
    <xdr:sp macro="" textlink="">
      <xdr:nvSpPr>
        <xdr:cNvPr id="191" name="楕円 190"/>
        <xdr:cNvSpPr/>
      </xdr:nvSpPr>
      <xdr:spPr>
        <a:xfrm>
          <a:off x="4584700" y="129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133590</xdr:rowOff>
    </xdr:from>
    <xdr:ext cx="599010" cy="259045"/>
    <xdr:sp macro="" textlink="">
      <xdr:nvSpPr>
        <xdr:cNvPr id="192" name="民生費該当値テキスト"/>
        <xdr:cNvSpPr txBox="1"/>
      </xdr:nvSpPr>
      <xdr:spPr>
        <a:xfrm>
          <a:off x="4686300" y="1282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119560</xdr:rowOff>
    </xdr:from>
    <xdr:to>
      <xdr:col>20</xdr:col>
      <xdr:colOff>38100</xdr:colOff>
      <xdr:row>77</xdr:row>
      <xdr:rowOff>49710</xdr:rowOff>
    </xdr:to>
    <xdr:sp macro="" textlink="">
      <xdr:nvSpPr>
        <xdr:cNvPr id="193" name="楕円 192"/>
        <xdr:cNvSpPr/>
      </xdr:nvSpPr>
      <xdr:spPr>
        <a:xfrm>
          <a:off x="3746500" y="1314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40837</xdr:rowOff>
    </xdr:from>
    <xdr:ext cx="599010" cy="259045"/>
    <xdr:sp macro="" textlink="">
      <xdr:nvSpPr>
        <xdr:cNvPr id="194" name="テキスト ボックス 193"/>
        <xdr:cNvSpPr txBox="1"/>
      </xdr:nvSpPr>
      <xdr:spPr>
        <a:xfrm>
          <a:off x="3497795" y="1324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73721</xdr:rowOff>
    </xdr:from>
    <xdr:to>
      <xdr:col>15</xdr:col>
      <xdr:colOff>101600</xdr:colOff>
      <xdr:row>77</xdr:row>
      <xdr:rowOff>3871</xdr:rowOff>
    </xdr:to>
    <xdr:sp macro="" textlink="">
      <xdr:nvSpPr>
        <xdr:cNvPr id="195" name="楕円 194"/>
        <xdr:cNvSpPr/>
      </xdr:nvSpPr>
      <xdr:spPr>
        <a:xfrm>
          <a:off x="2857500" y="131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166448</xdr:rowOff>
    </xdr:from>
    <xdr:ext cx="599010" cy="259045"/>
    <xdr:sp macro="" textlink="">
      <xdr:nvSpPr>
        <xdr:cNvPr id="196" name="テキスト ボックス 195"/>
        <xdr:cNvSpPr txBox="1"/>
      </xdr:nvSpPr>
      <xdr:spPr>
        <a:xfrm>
          <a:off x="2608795" y="1319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16447</xdr:rowOff>
    </xdr:from>
    <xdr:to>
      <xdr:col>10</xdr:col>
      <xdr:colOff>165100</xdr:colOff>
      <xdr:row>77</xdr:row>
      <xdr:rowOff>118047</xdr:rowOff>
    </xdr:to>
    <xdr:sp macro="" textlink="">
      <xdr:nvSpPr>
        <xdr:cNvPr id="197" name="楕円 196"/>
        <xdr:cNvSpPr/>
      </xdr:nvSpPr>
      <xdr:spPr>
        <a:xfrm>
          <a:off x="1968500" y="132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109174</xdr:rowOff>
    </xdr:from>
    <xdr:ext cx="599010" cy="259045"/>
    <xdr:sp macro="" textlink="">
      <xdr:nvSpPr>
        <xdr:cNvPr id="198" name="テキスト ボックス 197"/>
        <xdr:cNvSpPr txBox="1"/>
      </xdr:nvSpPr>
      <xdr:spPr>
        <a:xfrm>
          <a:off x="1719795" y="1331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79304</xdr:rowOff>
    </xdr:from>
    <xdr:to>
      <xdr:col>6</xdr:col>
      <xdr:colOff>38100</xdr:colOff>
      <xdr:row>78</xdr:row>
      <xdr:rowOff>9454</xdr:rowOff>
    </xdr:to>
    <xdr:sp macro="" textlink="">
      <xdr:nvSpPr>
        <xdr:cNvPr id="199" name="楕円 198"/>
        <xdr:cNvSpPr/>
      </xdr:nvSpPr>
      <xdr:spPr>
        <a:xfrm>
          <a:off x="1079500" y="1328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581</xdr:rowOff>
    </xdr:from>
    <xdr:ext cx="599010" cy="259045"/>
    <xdr:sp macro="" textlink="">
      <xdr:nvSpPr>
        <xdr:cNvPr id="200" name="テキスト ボックス 199"/>
        <xdr:cNvSpPr txBox="1"/>
      </xdr:nvSpPr>
      <xdr:spPr>
        <a:xfrm>
          <a:off x="830795" y="1337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59700</xdr:rowOff>
    </xdr:from>
    <xdr:to>
      <xdr:col>24</xdr:col>
      <xdr:colOff>63500</xdr:colOff>
      <xdr:row>98</xdr:row>
      <xdr:rowOff>84727</xdr:rowOff>
    </xdr:to>
    <xdr:cxnSp macro="">
      <xdr:nvCxnSpPr>
        <xdr:cNvPr id="232" name="直線コネクタ 231"/>
        <xdr:cNvCxnSpPr/>
      </xdr:nvCxnSpPr>
      <xdr:spPr>
        <a:xfrm>
          <a:off x="3797300" y="16861800"/>
          <a:ext cx="838200" cy="2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59700</xdr:rowOff>
    </xdr:from>
    <xdr:to>
      <xdr:col>19</xdr:col>
      <xdr:colOff>177800</xdr:colOff>
      <xdr:row>98</xdr:row>
      <xdr:rowOff>88581</xdr:rowOff>
    </xdr:to>
    <xdr:cxnSp macro="">
      <xdr:nvCxnSpPr>
        <xdr:cNvPr id="235" name="直線コネクタ 234"/>
        <xdr:cNvCxnSpPr/>
      </xdr:nvCxnSpPr>
      <xdr:spPr>
        <a:xfrm flipV="1">
          <a:off x="2908300" y="16861800"/>
          <a:ext cx="889000" cy="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88581</xdr:rowOff>
    </xdr:from>
    <xdr:to>
      <xdr:col>15</xdr:col>
      <xdr:colOff>50800</xdr:colOff>
      <xdr:row>99</xdr:row>
      <xdr:rowOff>21361</xdr:rowOff>
    </xdr:to>
    <xdr:cxnSp macro="">
      <xdr:nvCxnSpPr>
        <xdr:cNvPr id="238" name="直線コネクタ 237"/>
        <xdr:cNvCxnSpPr/>
      </xdr:nvCxnSpPr>
      <xdr:spPr>
        <a:xfrm flipV="1">
          <a:off x="2019300" y="16890681"/>
          <a:ext cx="889000" cy="10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21361</xdr:rowOff>
    </xdr:from>
    <xdr:to>
      <xdr:col>10</xdr:col>
      <xdr:colOff>114300</xdr:colOff>
      <xdr:row>99</xdr:row>
      <xdr:rowOff>61682</xdr:rowOff>
    </xdr:to>
    <xdr:cxnSp macro="">
      <xdr:nvCxnSpPr>
        <xdr:cNvPr id="241" name="直線コネクタ 240"/>
        <xdr:cNvCxnSpPr/>
      </xdr:nvCxnSpPr>
      <xdr:spPr>
        <a:xfrm flipV="1">
          <a:off x="1130300" y="16994911"/>
          <a:ext cx="889000" cy="4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33927</xdr:rowOff>
    </xdr:from>
    <xdr:to>
      <xdr:col>24</xdr:col>
      <xdr:colOff>114300</xdr:colOff>
      <xdr:row>98</xdr:row>
      <xdr:rowOff>135527</xdr:rowOff>
    </xdr:to>
    <xdr:sp macro="" textlink="">
      <xdr:nvSpPr>
        <xdr:cNvPr id="251" name="楕円 250"/>
        <xdr:cNvSpPr/>
      </xdr:nvSpPr>
      <xdr:spPr>
        <a:xfrm>
          <a:off x="4584700" y="1683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12354</xdr:rowOff>
    </xdr:from>
    <xdr:ext cx="534377" cy="259045"/>
    <xdr:sp macro="" textlink="">
      <xdr:nvSpPr>
        <xdr:cNvPr id="252" name="衛生費該当値テキスト"/>
        <xdr:cNvSpPr txBox="1"/>
      </xdr:nvSpPr>
      <xdr:spPr>
        <a:xfrm>
          <a:off x="4686300" y="1681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8900</xdr:rowOff>
    </xdr:from>
    <xdr:to>
      <xdr:col>20</xdr:col>
      <xdr:colOff>38100</xdr:colOff>
      <xdr:row>98</xdr:row>
      <xdr:rowOff>110500</xdr:rowOff>
    </xdr:to>
    <xdr:sp macro="" textlink="">
      <xdr:nvSpPr>
        <xdr:cNvPr id="253" name="楕円 252"/>
        <xdr:cNvSpPr/>
      </xdr:nvSpPr>
      <xdr:spPr>
        <a:xfrm>
          <a:off x="3746500" y="168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101627</xdr:rowOff>
    </xdr:from>
    <xdr:ext cx="534377" cy="259045"/>
    <xdr:sp macro="" textlink="">
      <xdr:nvSpPr>
        <xdr:cNvPr id="254" name="テキスト ボックス 253"/>
        <xdr:cNvSpPr txBox="1"/>
      </xdr:nvSpPr>
      <xdr:spPr>
        <a:xfrm>
          <a:off x="3530111" y="1690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37781</xdr:rowOff>
    </xdr:from>
    <xdr:to>
      <xdr:col>15</xdr:col>
      <xdr:colOff>101600</xdr:colOff>
      <xdr:row>98</xdr:row>
      <xdr:rowOff>139381</xdr:rowOff>
    </xdr:to>
    <xdr:sp macro="" textlink="">
      <xdr:nvSpPr>
        <xdr:cNvPr id="255" name="楕円 254"/>
        <xdr:cNvSpPr/>
      </xdr:nvSpPr>
      <xdr:spPr>
        <a:xfrm>
          <a:off x="2857500" y="1683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130508</xdr:rowOff>
    </xdr:from>
    <xdr:ext cx="534377" cy="259045"/>
    <xdr:sp macro="" textlink="">
      <xdr:nvSpPr>
        <xdr:cNvPr id="256" name="テキスト ボックス 255"/>
        <xdr:cNvSpPr txBox="1"/>
      </xdr:nvSpPr>
      <xdr:spPr>
        <a:xfrm>
          <a:off x="2641111" y="1693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142011</xdr:rowOff>
    </xdr:from>
    <xdr:to>
      <xdr:col>10</xdr:col>
      <xdr:colOff>165100</xdr:colOff>
      <xdr:row>99</xdr:row>
      <xdr:rowOff>72161</xdr:rowOff>
    </xdr:to>
    <xdr:sp macro="" textlink="">
      <xdr:nvSpPr>
        <xdr:cNvPr id="257" name="楕円 256"/>
        <xdr:cNvSpPr/>
      </xdr:nvSpPr>
      <xdr:spPr>
        <a:xfrm>
          <a:off x="1968500" y="169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63288</xdr:rowOff>
    </xdr:from>
    <xdr:ext cx="534377" cy="259045"/>
    <xdr:sp macro="" textlink="">
      <xdr:nvSpPr>
        <xdr:cNvPr id="258" name="テキスト ボックス 257"/>
        <xdr:cNvSpPr txBox="1"/>
      </xdr:nvSpPr>
      <xdr:spPr>
        <a:xfrm>
          <a:off x="1752111" y="1703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10882</xdr:rowOff>
    </xdr:from>
    <xdr:to>
      <xdr:col>6</xdr:col>
      <xdr:colOff>38100</xdr:colOff>
      <xdr:row>99</xdr:row>
      <xdr:rowOff>112482</xdr:rowOff>
    </xdr:to>
    <xdr:sp macro="" textlink="">
      <xdr:nvSpPr>
        <xdr:cNvPr id="259" name="楕円 258"/>
        <xdr:cNvSpPr/>
      </xdr:nvSpPr>
      <xdr:spPr>
        <a:xfrm>
          <a:off x="1079500" y="169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103609</xdr:rowOff>
    </xdr:from>
    <xdr:ext cx="534377" cy="259045"/>
    <xdr:sp macro="" textlink="">
      <xdr:nvSpPr>
        <xdr:cNvPr id="260" name="テキスト ボックス 259"/>
        <xdr:cNvSpPr txBox="1"/>
      </xdr:nvSpPr>
      <xdr:spPr>
        <a:xfrm>
          <a:off x="863111" y="1707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97572</xdr:rowOff>
    </xdr:from>
    <xdr:to>
      <xdr:col>55</xdr:col>
      <xdr:colOff>0</xdr:colOff>
      <xdr:row>39</xdr:row>
      <xdr:rowOff>97572</xdr:rowOff>
    </xdr:to>
    <xdr:cxnSp macro="">
      <xdr:nvCxnSpPr>
        <xdr:cNvPr id="291" name="直線コネクタ 290"/>
        <xdr:cNvCxnSpPr/>
      </xdr:nvCxnSpPr>
      <xdr:spPr>
        <a:xfrm>
          <a:off x="9639300" y="6784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97572</xdr:rowOff>
    </xdr:from>
    <xdr:to>
      <xdr:col>50</xdr:col>
      <xdr:colOff>114300</xdr:colOff>
      <xdr:row>39</xdr:row>
      <xdr:rowOff>97572</xdr:rowOff>
    </xdr:to>
    <xdr:cxnSp macro="">
      <xdr:nvCxnSpPr>
        <xdr:cNvPr id="294" name="直線コネクタ 293"/>
        <xdr:cNvCxnSpPr/>
      </xdr:nvCxnSpPr>
      <xdr:spPr>
        <a:xfrm>
          <a:off x="8750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97572</xdr:rowOff>
    </xdr:from>
    <xdr:to>
      <xdr:col>45</xdr:col>
      <xdr:colOff>177800</xdr:colOff>
      <xdr:row>39</xdr:row>
      <xdr:rowOff>97572</xdr:rowOff>
    </xdr:to>
    <xdr:cxnSp macro="">
      <xdr:nvCxnSpPr>
        <xdr:cNvPr id="297" name="直線コネクタ 296"/>
        <xdr:cNvCxnSpPr/>
      </xdr:nvCxnSpPr>
      <xdr:spPr>
        <a:xfrm>
          <a:off x="7861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97572</xdr:rowOff>
    </xdr:from>
    <xdr:to>
      <xdr:col>41</xdr:col>
      <xdr:colOff>50800</xdr:colOff>
      <xdr:row>39</xdr:row>
      <xdr:rowOff>97572</xdr:rowOff>
    </xdr:to>
    <xdr:cxnSp macro="">
      <xdr:nvCxnSpPr>
        <xdr:cNvPr id="300" name="直線コネクタ 299"/>
        <xdr:cNvCxnSpPr/>
      </xdr:nvCxnSpPr>
      <xdr:spPr>
        <a:xfrm>
          <a:off x="6972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46772</xdr:rowOff>
    </xdr:from>
    <xdr:to>
      <xdr:col>55</xdr:col>
      <xdr:colOff>50800</xdr:colOff>
      <xdr:row>39</xdr:row>
      <xdr:rowOff>148372</xdr:rowOff>
    </xdr:to>
    <xdr:sp macro="" textlink="">
      <xdr:nvSpPr>
        <xdr:cNvPr id="310" name="楕円 309"/>
        <xdr:cNvSpPr/>
      </xdr:nvSpPr>
      <xdr:spPr>
        <a:xfrm>
          <a:off x="104267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133149</xdr:rowOff>
    </xdr:from>
    <xdr:ext cx="249299" cy="259045"/>
    <xdr:sp macro="" textlink="">
      <xdr:nvSpPr>
        <xdr:cNvPr id="311" name="労働費該当値テキスト"/>
        <xdr:cNvSpPr txBox="1"/>
      </xdr:nvSpPr>
      <xdr:spPr>
        <a:xfrm>
          <a:off x="10528300" y="66482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46772</xdr:rowOff>
    </xdr:from>
    <xdr:to>
      <xdr:col>50</xdr:col>
      <xdr:colOff>165100</xdr:colOff>
      <xdr:row>39</xdr:row>
      <xdr:rowOff>148372</xdr:rowOff>
    </xdr:to>
    <xdr:sp macro="" textlink="">
      <xdr:nvSpPr>
        <xdr:cNvPr id="312" name="楕円 311"/>
        <xdr:cNvSpPr/>
      </xdr:nvSpPr>
      <xdr:spPr>
        <a:xfrm>
          <a:off x="9588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139499</xdr:rowOff>
    </xdr:from>
    <xdr:ext cx="249299" cy="259045"/>
    <xdr:sp macro="" textlink="">
      <xdr:nvSpPr>
        <xdr:cNvPr id="313" name="テキスト ボックス 312"/>
        <xdr:cNvSpPr txBox="1"/>
      </xdr:nvSpPr>
      <xdr:spPr>
        <a:xfrm>
          <a:off x="9514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46772</xdr:rowOff>
    </xdr:from>
    <xdr:to>
      <xdr:col>46</xdr:col>
      <xdr:colOff>38100</xdr:colOff>
      <xdr:row>39</xdr:row>
      <xdr:rowOff>148372</xdr:rowOff>
    </xdr:to>
    <xdr:sp macro="" textlink="">
      <xdr:nvSpPr>
        <xdr:cNvPr id="314" name="楕円 313"/>
        <xdr:cNvSpPr/>
      </xdr:nvSpPr>
      <xdr:spPr>
        <a:xfrm>
          <a:off x="8699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139499</xdr:rowOff>
    </xdr:from>
    <xdr:ext cx="249299" cy="259045"/>
    <xdr:sp macro="" textlink="">
      <xdr:nvSpPr>
        <xdr:cNvPr id="315" name="テキスト ボックス 314"/>
        <xdr:cNvSpPr txBox="1"/>
      </xdr:nvSpPr>
      <xdr:spPr>
        <a:xfrm>
          <a:off x="8625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46772</xdr:rowOff>
    </xdr:from>
    <xdr:to>
      <xdr:col>41</xdr:col>
      <xdr:colOff>101600</xdr:colOff>
      <xdr:row>39</xdr:row>
      <xdr:rowOff>148372</xdr:rowOff>
    </xdr:to>
    <xdr:sp macro="" textlink="">
      <xdr:nvSpPr>
        <xdr:cNvPr id="316" name="楕円 315"/>
        <xdr:cNvSpPr/>
      </xdr:nvSpPr>
      <xdr:spPr>
        <a:xfrm>
          <a:off x="7810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139499</xdr:rowOff>
    </xdr:from>
    <xdr:ext cx="249299" cy="259045"/>
    <xdr:sp macro="" textlink="">
      <xdr:nvSpPr>
        <xdr:cNvPr id="317" name="テキスト ボックス 316"/>
        <xdr:cNvSpPr txBox="1"/>
      </xdr:nvSpPr>
      <xdr:spPr>
        <a:xfrm>
          <a:off x="7736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46772</xdr:rowOff>
    </xdr:from>
    <xdr:to>
      <xdr:col>36</xdr:col>
      <xdr:colOff>165100</xdr:colOff>
      <xdr:row>39</xdr:row>
      <xdr:rowOff>148372</xdr:rowOff>
    </xdr:to>
    <xdr:sp macro="" textlink="">
      <xdr:nvSpPr>
        <xdr:cNvPr id="318" name="楕円 317"/>
        <xdr:cNvSpPr/>
      </xdr:nvSpPr>
      <xdr:spPr>
        <a:xfrm>
          <a:off x="6921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139499</xdr:rowOff>
    </xdr:from>
    <xdr:ext cx="249299" cy="259045"/>
    <xdr:sp macro="" textlink="">
      <xdr:nvSpPr>
        <xdr:cNvPr id="319" name="テキスト ボックス 318"/>
        <xdr:cNvSpPr txBox="1"/>
      </xdr:nvSpPr>
      <xdr:spPr>
        <a:xfrm>
          <a:off x="6847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45639</xdr:rowOff>
    </xdr:from>
    <xdr:to>
      <xdr:col>55</xdr:col>
      <xdr:colOff>0</xdr:colOff>
      <xdr:row>58</xdr:row>
      <xdr:rowOff>105014</xdr:rowOff>
    </xdr:to>
    <xdr:cxnSp macro="">
      <xdr:nvCxnSpPr>
        <xdr:cNvPr id="348" name="直線コネクタ 347"/>
        <xdr:cNvCxnSpPr/>
      </xdr:nvCxnSpPr>
      <xdr:spPr>
        <a:xfrm>
          <a:off x="9639300" y="9989739"/>
          <a:ext cx="838200" cy="5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45639</xdr:rowOff>
    </xdr:from>
    <xdr:to>
      <xdr:col>50</xdr:col>
      <xdr:colOff>114300</xdr:colOff>
      <xdr:row>58</xdr:row>
      <xdr:rowOff>135875</xdr:rowOff>
    </xdr:to>
    <xdr:cxnSp macro="">
      <xdr:nvCxnSpPr>
        <xdr:cNvPr id="351" name="直線コネクタ 350"/>
        <xdr:cNvCxnSpPr/>
      </xdr:nvCxnSpPr>
      <xdr:spPr>
        <a:xfrm flipV="1">
          <a:off x="8750300" y="9989739"/>
          <a:ext cx="889000" cy="9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135875</xdr:rowOff>
    </xdr:from>
    <xdr:to>
      <xdr:col>45</xdr:col>
      <xdr:colOff>177800</xdr:colOff>
      <xdr:row>58</xdr:row>
      <xdr:rowOff>144707</xdr:rowOff>
    </xdr:to>
    <xdr:cxnSp macro="">
      <xdr:nvCxnSpPr>
        <xdr:cNvPr id="354" name="直線コネクタ 353"/>
        <xdr:cNvCxnSpPr/>
      </xdr:nvCxnSpPr>
      <xdr:spPr>
        <a:xfrm flipV="1">
          <a:off x="7861300" y="10079975"/>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98636</xdr:rowOff>
    </xdr:from>
    <xdr:to>
      <xdr:col>41</xdr:col>
      <xdr:colOff>50800</xdr:colOff>
      <xdr:row>58</xdr:row>
      <xdr:rowOff>144707</xdr:rowOff>
    </xdr:to>
    <xdr:cxnSp macro="">
      <xdr:nvCxnSpPr>
        <xdr:cNvPr id="357" name="直線コネクタ 356"/>
        <xdr:cNvCxnSpPr/>
      </xdr:nvCxnSpPr>
      <xdr:spPr>
        <a:xfrm>
          <a:off x="6972300" y="10042736"/>
          <a:ext cx="889000" cy="4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54214</xdr:rowOff>
    </xdr:from>
    <xdr:to>
      <xdr:col>55</xdr:col>
      <xdr:colOff>50800</xdr:colOff>
      <xdr:row>58</xdr:row>
      <xdr:rowOff>155814</xdr:rowOff>
    </xdr:to>
    <xdr:sp macro="" textlink="">
      <xdr:nvSpPr>
        <xdr:cNvPr id="367" name="楕円 366"/>
        <xdr:cNvSpPr/>
      </xdr:nvSpPr>
      <xdr:spPr>
        <a:xfrm>
          <a:off x="10426700" y="999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140591</xdr:rowOff>
    </xdr:from>
    <xdr:ext cx="534377" cy="259045"/>
    <xdr:sp macro="" textlink="">
      <xdr:nvSpPr>
        <xdr:cNvPr id="368" name="農林水産業費該当値テキスト"/>
        <xdr:cNvSpPr txBox="1"/>
      </xdr:nvSpPr>
      <xdr:spPr>
        <a:xfrm>
          <a:off x="10528300" y="991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166289</xdr:rowOff>
    </xdr:from>
    <xdr:to>
      <xdr:col>50</xdr:col>
      <xdr:colOff>165100</xdr:colOff>
      <xdr:row>58</xdr:row>
      <xdr:rowOff>96439</xdr:rowOff>
    </xdr:to>
    <xdr:sp macro="" textlink="">
      <xdr:nvSpPr>
        <xdr:cNvPr id="369" name="楕円 368"/>
        <xdr:cNvSpPr/>
      </xdr:nvSpPr>
      <xdr:spPr>
        <a:xfrm>
          <a:off x="9588500" y="99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87566</xdr:rowOff>
    </xdr:from>
    <xdr:ext cx="534377" cy="259045"/>
    <xdr:sp macro="" textlink="">
      <xdr:nvSpPr>
        <xdr:cNvPr id="370" name="テキスト ボックス 369"/>
        <xdr:cNvSpPr txBox="1"/>
      </xdr:nvSpPr>
      <xdr:spPr>
        <a:xfrm>
          <a:off x="9372111" y="100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85075</xdr:rowOff>
    </xdr:from>
    <xdr:to>
      <xdr:col>46</xdr:col>
      <xdr:colOff>38100</xdr:colOff>
      <xdr:row>59</xdr:row>
      <xdr:rowOff>15225</xdr:rowOff>
    </xdr:to>
    <xdr:sp macro="" textlink="">
      <xdr:nvSpPr>
        <xdr:cNvPr id="371" name="楕円 370"/>
        <xdr:cNvSpPr/>
      </xdr:nvSpPr>
      <xdr:spPr>
        <a:xfrm>
          <a:off x="8699500" y="1002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6352</xdr:rowOff>
    </xdr:from>
    <xdr:ext cx="534377" cy="259045"/>
    <xdr:sp macro="" textlink="">
      <xdr:nvSpPr>
        <xdr:cNvPr id="372" name="テキスト ボックス 371"/>
        <xdr:cNvSpPr txBox="1"/>
      </xdr:nvSpPr>
      <xdr:spPr>
        <a:xfrm>
          <a:off x="8483111" y="101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93907</xdr:rowOff>
    </xdr:from>
    <xdr:to>
      <xdr:col>41</xdr:col>
      <xdr:colOff>101600</xdr:colOff>
      <xdr:row>59</xdr:row>
      <xdr:rowOff>24057</xdr:rowOff>
    </xdr:to>
    <xdr:sp macro="" textlink="">
      <xdr:nvSpPr>
        <xdr:cNvPr id="373" name="楕円 372"/>
        <xdr:cNvSpPr/>
      </xdr:nvSpPr>
      <xdr:spPr>
        <a:xfrm>
          <a:off x="7810500" y="1003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15184</xdr:rowOff>
    </xdr:from>
    <xdr:ext cx="469744" cy="259045"/>
    <xdr:sp macro="" textlink="">
      <xdr:nvSpPr>
        <xdr:cNvPr id="374" name="テキスト ボックス 373"/>
        <xdr:cNvSpPr txBox="1"/>
      </xdr:nvSpPr>
      <xdr:spPr>
        <a:xfrm>
          <a:off x="7626428" y="1013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47836</xdr:rowOff>
    </xdr:from>
    <xdr:to>
      <xdr:col>36</xdr:col>
      <xdr:colOff>165100</xdr:colOff>
      <xdr:row>58</xdr:row>
      <xdr:rowOff>149436</xdr:rowOff>
    </xdr:to>
    <xdr:sp macro="" textlink="">
      <xdr:nvSpPr>
        <xdr:cNvPr id="375" name="楕円 374"/>
        <xdr:cNvSpPr/>
      </xdr:nvSpPr>
      <xdr:spPr>
        <a:xfrm>
          <a:off x="6921500" y="99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140563</xdr:rowOff>
    </xdr:from>
    <xdr:ext cx="534377" cy="259045"/>
    <xdr:sp macro="" textlink="">
      <xdr:nvSpPr>
        <xdr:cNvPr id="376" name="テキスト ボックス 375"/>
        <xdr:cNvSpPr txBox="1"/>
      </xdr:nvSpPr>
      <xdr:spPr>
        <a:xfrm>
          <a:off x="6705111" y="100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17163</xdr:rowOff>
    </xdr:from>
    <xdr:to>
      <xdr:col>55</xdr:col>
      <xdr:colOff>0</xdr:colOff>
      <xdr:row>79</xdr:row>
      <xdr:rowOff>17909</xdr:rowOff>
    </xdr:to>
    <xdr:cxnSp macro="">
      <xdr:nvCxnSpPr>
        <xdr:cNvPr id="405" name="直線コネクタ 404"/>
        <xdr:cNvCxnSpPr/>
      </xdr:nvCxnSpPr>
      <xdr:spPr>
        <a:xfrm flipV="1">
          <a:off x="9639300" y="13561713"/>
          <a:ext cx="838200" cy="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160305</xdr:rowOff>
    </xdr:from>
    <xdr:to>
      <xdr:col>50</xdr:col>
      <xdr:colOff>114300</xdr:colOff>
      <xdr:row>79</xdr:row>
      <xdr:rowOff>17909</xdr:rowOff>
    </xdr:to>
    <xdr:cxnSp macro="">
      <xdr:nvCxnSpPr>
        <xdr:cNvPr id="408" name="直線コネクタ 407"/>
        <xdr:cNvCxnSpPr/>
      </xdr:nvCxnSpPr>
      <xdr:spPr>
        <a:xfrm>
          <a:off x="8750300" y="13533405"/>
          <a:ext cx="889000" cy="2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160305</xdr:rowOff>
    </xdr:from>
    <xdr:to>
      <xdr:col>45</xdr:col>
      <xdr:colOff>177800</xdr:colOff>
      <xdr:row>79</xdr:row>
      <xdr:rowOff>2197</xdr:rowOff>
    </xdr:to>
    <xdr:cxnSp macro="">
      <xdr:nvCxnSpPr>
        <xdr:cNvPr id="411" name="直線コネクタ 410"/>
        <xdr:cNvCxnSpPr/>
      </xdr:nvCxnSpPr>
      <xdr:spPr>
        <a:xfrm flipV="1">
          <a:off x="7861300" y="13533405"/>
          <a:ext cx="889000" cy="1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2197</xdr:rowOff>
    </xdr:from>
    <xdr:to>
      <xdr:col>41</xdr:col>
      <xdr:colOff>50800</xdr:colOff>
      <xdr:row>79</xdr:row>
      <xdr:rowOff>15182</xdr:rowOff>
    </xdr:to>
    <xdr:cxnSp macro="">
      <xdr:nvCxnSpPr>
        <xdr:cNvPr id="414" name="直線コネクタ 413"/>
        <xdr:cNvCxnSpPr/>
      </xdr:nvCxnSpPr>
      <xdr:spPr>
        <a:xfrm flipV="1">
          <a:off x="6972300" y="13546747"/>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137813</xdr:rowOff>
    </xdr:from>
    <xdr:to>
      <xdr:col>55</xdr:col>
      <xdr:colOff>50800</xdr:colOff>
      <xdr:row>79</xdr:row>
      <xdr:rowOff>67963</xdr:rowOff>
    </xdr:to>
    <xdr:sp macro="" textlink="">
      <xdr:nvSpPr>
        <xdr:cNvPr id="424" name="楕円 423"/>
        <xdr:cNvSpPr/>
      </xdr:nvSpPr>
      <xdr:spPr>
        <a:xfrm>
          <a:off x="10426700" y="135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52740</xdr:rowOff>
    </xdr:from>
    <xdr:ext cx="469744" cy="259045"/>
    <xdr:sp macro="" textlink="">
      <xdr:nvSpPr>
        <xdr:cNvPr id="425" name="商工費該当値テキスト"/>
        <xdr:cNvSpPr txBox="1"/>
      </xdr:nvSpPr>
      <xdr:spPr>
        <a:xfrm>
          <a:off x="10528300" y="1342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138559</xdr:rowOff>
    </xdr:from>
    <xdr:to>
      <xdr:col>50</xdr:col>
      <xdr:colOff>165100</xdr:colOff>
      <xdr:row>79</xdr:row>
      <xdr:rowOff>68709</xdr:rowOff>
    </xdr:to>
    <xdr:sp macro="" textlink="">
      <xdr:nvSpPr>
        <xdr:cNvPr id="426" name="楕円 425"/>
        <xdr:cNvSpPr/>
      </xdr:nvSpPr>
      <xdr:spPr>
        <a:xfrm>
          <a:off x="9588500" y="135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59836</xdr:rowOff>
    </xdr:from>
    <xdr:ext cx="469744" cy="259045"/>
    <xdr:sp macro="" textlink="">
      <xdr:nvSpPr>
        <xdr:cNvPr id="427" name="テキスト ボックス 426"/>
        <xdr:cNvSpPr txBox="1"/>
      </xdr:nvSpPr>
      <xdr:spPr>
        <a:xfrm>
          <a:off x="9404428" y="1360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109505</xdr:rowOff>
    </xdr:from>
    <xdr:to>
      <xdr:col>46</xdr:col>
      <xdr:colOff>38100</xdr:colOff>
      <xdr:row>79</xdr:row>
      <xdr:rowOff>39655</xdr:rowOff>
    </xdr:to>
    <xdr:sp macro="" textlink="">
      <xdr:nvSpPr>
        <xdr:cNvPr id="428" name="楕円 427"/>
        <xdr:cNvSpPr/>
      </xdr:nvSpPr>
      <xdr:spPr>
        <a:xfrm>
          <a:off x="8699500" y="134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30782</xdr:rowOff>
    </xdr:from>
    <xdr:ext cx="469744" cy="259045"/>
    <xdr:sp macro="" textlink="">
      <xdr:nvSpPr>
        <xdr:cNvPr id="429" name="テキスト ボックス 428"/>
        <xdr:cNvSpPr txBox="1"/>
      </xdr:nvSpPr>
      <xdr:spPr>
        <a:xfrm>
          <a:off x="8515428" y="1357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122847</xdr:rowOff>
    </xdr:from>
    <xdr:to>
      <xdr:col>41</xdr:col>
      <xdr:colOff>101600</xdr:colOff>
      <xdr:row>79</xdr:row>
      <xdr:rowOff>52997</xdr:rowOff>
    </xdr:to>
    <xdr:sp macro="" textlink="">
      <xdr:nvSpPr>
        <xdr:cNvPr id="430" name="楕円 429"/>
        <xdr:cNvSpPr/>
      </xdr:nvSpPr>
      <xdr:spPr>
        <a:xfrm>
          <a:off x="7810500" y="1349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44124</xdr:rowOff>
    </xdr:from>
    <xdr:ext cx="469744" cy="259045"/>
    <xdr:sp macro="" textlink="">
      <xdr:nvSpPr>
        <xdr:cNvPr id="431" name="テキスト ボックス 430"/>
        <xdr:cNvSpPr txBox="1"/>
      </xdr:nvSpPr>
      <xdr:spPr>
        <a:xfrm>
          <a:off x="7626428" y="1358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135832</xdr:rowOff>
    </xdr:from>
    <xdr:to>
      <xdr:col>36</xdr:col>
      <xdr:colOff>165100</xdr:colOff>
      <xdr:row>79</xdr:row>
      <xdr:rowOff>65982</xdr:rowOff>
    </xdr:to>
    <xdr:sp macro="" textlink="">
      <xdr:nvSpPr>
        <xdr:cNvPr id="432" name="楕円 431"/>
        <xdr:cNvSpPr/>
      </xdr:nvSpPr>
      <xdr:spPr>
        <a:xfrm>
          <a:off x="6921500" y="13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57109</xdr:rowOff>
    </xdr:from>
    <xdr:ext cx="469744" cy="259045"/>
    <xdr:sp macro="" textlink="">
      <xdr:nvSpPr>
        <xdr:cNvPr id="433" name="テキスト ボックス 432"/>
        <xdr:cNvSpPr txBox="1"/>
      </xdr:nvSpPr>
      <xdr:spPr>
        <a:xfrm>
          <a:off x="6737428" y="136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96572</xdr:rowOff>
    </xdr:from>
    <xdr:to>
      <xdr:col>55</xdr:col>
      <xdr:colOff>0</xdr:colOff>
      <xdr:row>97</xdr:row>
      <xdr:rowOff>144218</xdr:rowOff>
    </xdr:to>
    <xdr:cxnSp macro="">
      <xdr:nvCxnSpPr>
        <xdr:cNvPr id="460" name="直線コネクタ 459"/>
        <xdr:cNvCxnSpPr/>
      </xdr:nvCxnSpPr>
      <xdr:spPr>
        <a:xfrm>
          <a:off x="9639300" y="16727222"/>
          <a:ext cx="838200" cy="4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96572</xdr:rowOff>
    </xdr:from>
    <xdr:to>
      <xdr:col>50</xdr:col>
      <xdr:colOff>114300</xdr:colOff>
      <xdr:row>97</xdr:row>
      <xdr:rowOff>102767</xdr:rowOff>
    </xdr:to>
    <xdr:cxnSp macro="">
      <xdr:nvCxnSpPr>
        <xdr:cNvPr id="463" name="直線コネクタ 462"/>
        <xdr:cNvCxnSpPr/>
      </xdr:nvCxnSpPr>
      <xdr:spPr>
        <a:xfrm flipV="1">
          <a:off x="8750300" y="16727222"/>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56114</xdr:rowOff>
    </xdr:from>
    <xdr:to>
      <xdr:col>45</xdr:col>
      <xdr:colOff>177800</xdr:colOff>
      <xdr:row>97</xdr:row>
      <xdr:rowOff>102767</xdr:rowOff>
    </xdr:to>
    <xdr:cxnSp macro="">
      <xdr:nvCxnSpPr>
        <xdr:cNvPr id="466" name="直線コネクタ 465"/>
        <xdr:cNvCxnSpPr/>
      </xdr:nvCxnSpPr>
      <xdr:spPr>
        <a:xfrm>
          <a:off x="7861300" y="16686764"/>
          <a:ext cx="8890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56114</xdr:rowOff>
    </xdr:from>
    <xdr:to>
      <xdr:col>41</xdr:col>
      <xdr:colOff>50800</xdr:colOff>
      <xdr:row>97</xdr:row>
      <xdr:rowOff>95726</xdr:rowOff>
    </xdr:to>
    <xdr:cxnSp macro="">
      <xdr:nvCxnSpPr>
        <xdr:cNvPr id="469" name="直線コネクタ 468"/>
        <xdr:cNvCxnSpPr/>
      </xdr:nvCxnSpPr>
      <xdr:spPr>
        <a:xfrm flipV="1">
          <a:off x="6972300" y="16686764"/>
          <a:ext cx="889000" cy="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93418</xdr:rowOff>
    </xdr:from>
    <xdr:to>
      <xdr:col>55</xdr:col>
      <xdr:colOff>50800</xdr:colOff>
      <xdr:row>98</xdr:row>
      <xdr:rowOff>23568</xdr:rowOff>
    </xdr:to>
    <xdr:sp macro="" textlink="">
      <xdr:nvSpPr>
        <xdr:cNvPr id="479" name="楕円 478"/>
        <xdr:cNvSpPr/>
      </xdr:nvSpPr>
      <xdr:spPr>
        <a:xfrm>
          <a:off x="10426700" y="167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8345</xdr:rowOff>
    </xdr:from>
    <xdr:ext cx="534377" cy="259045"/>
    <xdr:sp macro="" textlink="">
      <xdr:nvSpPr>
        <xdr:cNvPr id="480" name="土木費該当値テキスト"/>
        <xdr:cNvSpPr txBox="1"/>
      </xdr:nvSpPr>
      <xdr:spPr>
        <a:xfrm>
          <a:off x="10528300" y="1663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45772</xdr:rowOff>
    </xdr:from>
    <xdr:to>
      <xdr:col>50</xdr:col>
      <xdr:colOff>165100</xdr:colOff>
      <xdr:row>97</xdr:row>
      <xdr:rowOff>147372</xdr:rowOff>
    </xdr:to>
    <xdr:sp macro="" textlink="">
      <xdr:nvSpPr>
        <xdr:cNvPr id="481" name="楕円 480"/>
        <xdr:cNvSpPr/>
      </xdr:nvSpPr>
      <xdr:spPr>
        <a:xfrm>
          <a:off x="9588500" y="166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138499</xdr:rowOff>
    </xdr:from>
    <xdr:ext cx="534377" cy="259045"/>
    <xdr:sp macro="" textlink="">
      <xdr:nvSpPr>
        <xdr:cNvPr id="482" name="テキスト ボックス 481"/>
        <xdr:cNvSpPr txBox="1"/>
      </xdr:nvSpPr>
      <xdr:spPr>
        <a:xfrm>
          <a:off x="9372111" y="1676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51967</xdr:rowOff>
    </xdr:from>
    <xdr:to>
      <xdr:col>46</xdr:col>
      <xdr:colOff>38100</xdr:colOff>
      <xdr:row>97</xdr:row>
      <xdr:rowOff>153567</xdr:rowOff>
    </xdr:to>
    <xdr:sp macro="" textlink="">
      <xdr:nvSpPr>
        <xdr:cNvPr id="483" name="楕円 482"/>
        <xdr:cNvSpPr/>
      </xdr:nvSpPr>
      <xdr:spPr>
        <a:xfrm>
          <a:off x="8699500" y="1668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144694</xdr:rowOff>
    </xdr:from>
    <xdr:ext cx="534377" cy="259045"/>
    <xdr:sp macro="" textlink="">
      <xdr:nvSpPr>
        <xdr:cNvPr id="484" name="テキスト ボックス 483"/>
        <xdr:cNvSpPr txBox="1"/>
      </xdr:nvSpPr>
      <xdr:spPr>
        <a:xfrm>
          <a:off x="8483111" y="167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5314</xdr:rowOff>
    </xdr:from>
    <xdr:to>
      <xdr:col>41</xdr:col>
      <xdr:colOff>101600</xdr:colOff>
      <xdr:row>97</xdr:row>
      <xdr:rowOff>106914</xdr:rowOff>
    </xdr:to>
    <xdr:sp macro="" textlink="">
      <xdr:nvSpPr>
        <xdr:cNvPr id="485" name="楕円 484"/>
        <xdr:cNvSpPr/>
      </xdr:nvSpPr>
      <xdr:spPr>
        <a:xfrm>
          <a:off x="7810500" y="166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98041</xdr:rowOff>
    </xdr:from>
    <xdr:ext cx="534377" cy="259045"/>
    <xdr:sp macro="" textlink="">
      <xdr:nvSpPr>
        <xdr:cNvPr id="486" name="テキスト ボックス 485"/>
        <xdr:cNvSpPr txBox="1"/>
      </xdr:nvSpPr>
      <xdr:spPr>
        <a:xfrm>
          <a:off x="7594111" y="167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44926</xdr:rowOff>
    </xdr:from>
    <xdr:to>
      <xdr:col>36</xdr:col>
      <xdr:colOff>165100</xdr:colOff>
      <xdr:row>97</xdr:row>
      <xdr:rowOff>146526</xdr:rowOff>
    </xdr:to>
    <xdr:sp macro="" textlink="">
      <xdr:nvSpPr>
        <xdr:cNvPr id="487" name="楕円 486"/>
        <xdr:cNvSpPr/>
      </xdr:nvSpPr>
      <xdr:spPr>
        <a:xfrm>
          <a:off x="6921500" y="166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137653</xdr:rowOff>
    </xdr:from>
    <xdr:ext cx="534377" cy="259045"/>
    <xdr:sp macro="" textlink="">
      <xdr:nvSpPr>
        <xdr:cNvPr id="488" name="テキスト ボックス 487"/>
        <xdr:cNvSpPr txBox="1"/>
      </xdr:nvSpPr>
      <xdr:spPr>
        <a:xfrm>
          <a:off x="6705111" y="167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135242</xdr:rowOff>
    </xdr:from>
    <xdr:to>
      <xdr:col>85</xdr:col>
      <xdr:colOff>127000</xdr:colOff>
      <xdr:row>37</xdr:row>
      <xdr:rowOff>138684</xdr:rowOff>
    </xdr:to>
    <xdr:cxnSp macro="">
      <xdr:nvCxnSpPr>
        <xdr:cNvPr id="517" name="直線コネクタ 516"/>
        <xdr:cNvCxnSpPr/>
      </xdr:nvCxnSpPr>
      <xdr:spPr>
        <a:xfrm flipV="1">
          <a:off x="15481300" y="6478892"/>
          <a:ext cx="8382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138684</xdr:rowOff>
    </xdr:from>
    <xdr:to>
      <xdr:col>81</xdr:col>
      <xdr:colOff>50800</xdr:colOff>
      <xdr:row>37</xdr:row>
      <xdr:rowOff>163564</xdr:rowOff>
    </xdr:to>
    <xdr:cxnSp macro="">
      <xdr:nvCxnSpPr>
        <xdr:cNvPr id="520" name="直線コネクタ 519"/>
        <xdr:cNvCxnSpPr/>
      </xdr:nvCxnSpPr>
      <xdr:spPr>
        <a:xfrm flipV="1">
          <a:off x="14592300" y="6482334"/>
          <a:ext cx="889000" cy="2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163564</xdr:rowOff>
    </xdr:from>
    <xdr:to>
      <xdr:col>76</xdr:col>
      <xdr:colOff>114300</xdr:colOff>
      <xdr:row>38</xdr:row>
      <xdr:rowOff>9119</xdr:rowOff>
    </xdr:to>
    <xdr:cxnSp macro="">
      <xdr:nvCxnSpPr>
        <xdr:cNvPr id="523" name="直線コネクタ 522"/>
        <xdr:cNvCxnSpPr/>
      </xdr:nvCxnSpPr>
      <xdr:spPr>
        <a:xfrm flipV="1">
          <a:off x="13703300" y="6507214"/>
          <a:ext cx="889000"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7925</xdr:rowOff>
    </xdr:from>
    <xdr:to>
      <xdr:col>71</xdr:col>
      <xdr:colOff>177800</xdr:colOff>
      <xdr:row>38</xdr:row>
      <xdr:rowOff>9119</xdr:rowOff>
    </xdr:to>
    <xdr:cxnSp macro="">
      <xdr:nvCxnSpPr>
        <xdr:cNvPr id="526" name="直線コネクタ 525"/>
        <xdr:cNvCxnSpPr/>
      </xdr:nvCxnSpPr>
      <xdr:spPr>
        <a:xfrm>
          <a:off x="12814300" y="6523025"/>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84442</xdr:rowOff>
    </xdr:from>
    <xdr:to>
      <xdr:col>85</xdr:col>
      <xdr:colOff>177800</xdr:colOff>
      <xdr:row>38</xdr:row>
      <xdr:rowOff>14592</xdr:rowOff>
    </xdr:to>
    <xdr:sp macro="" textlink="">
      <xdr:nvSpPr>
        <xdr:cNvPr id="536" name="楕円 535"/>
        <xdr:cNvSpPr/>
      </xdr:nvSpPr>
      <xdr:spPr>
        <a:xfrm>
          <a:off x="16268700" y="64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170819</xdr:rowOff>
    </xdr:from>
    <xdr:ext cx="534377" cy="259045"/>
    <xdr:sp macro="" textlink="">
      <xdr:nvSpPr>
        <xdr:cNvPr id="537" name="消防費該当値テキスト"/>
        <xdr:cNvSpPr txBox="1"/>
      </xdr:nvSpPr>
      <xdr:spPr>
        <a:xfrm>
          <a:off x="16370300" y="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87884</xdr:rowOff>
    </xdr:from>
    <xdr:to>
      <xdr:col>81</xdr:col>
      <xdr:colOff>101600</xdr:colOff>
      <xdr:row>38</xdr:row>
      <xdr:rowOff>18035</xdr:rowOff>
    </xdr:to>
    <xdr:sp macro="" textlink="">
      <xdr:nvSpPr>
        <xdr:cNvPr id="538" name="楕円 537"/>
        <xdr:cNvSpPr/>
      </xdr:nvSpPr>
      <xdr:spPr>
        <a:xfrm>
          <a:off x="15430500" y="643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9161</xdr:rowOff>
    </xdr:from>
    <xdr:ext cx="534377" cy="259045"/>
    <xdr:sp macro="" textlink="">
      <xdr:nvSpPr>
        <xdr:cNvPr id="539" name="テキスト ボックス 538"/>
        <xdr:cNvSpPr txBox="1"/>
      </xdr:nvSpPr>
      <xdr:spPr>
        <a:xfrm>
          <a:off x="15214111" y="65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112763</xdr:rowOff>
    </xdr:from>
    <xdr:to>
      <xdr:col>76</xdr:col>
      <xdr:colOff>165100</xdr:colOff>
      <xdr:row>38</xdr:row>
      <xdr:rowOff>42914</xdr:rowOff>
    </xdr:to>
    <xdr:sp macro="" textlink="">
      <xdr:nvSpPr>
        <xdr:cNvPr id="540" name="楕円 539"/>
        <xdr:cNvSpPr/>
      </xdr:nvSpPr>
      <xdr:spPr>
        <a:xfrm>
          <a:off x="14541500" y="64564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34041</xdr:rowOff>
    </xdr:from>
    <xdr:ext cx="534377" cy="259045"/>
    <xdr:sp macro="" textlink="">
      <xdr:nvSpPr>
        <xdr:cNvPr id="541" name="テキスト ボックス 540"/>
        <xdr:cNvSpPr txBox="1"/>
      </xdr:nvSpPr>
      <xdr:spPr>
        <a:xfrm>
          <a:off x="14325111" y="65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129768</xdr:rowOff>
    </xdr:from>
    <xdr:to>
      <xdr:col>72</xdr:col>
      <xdr:colOff>38100</xdr:colOff>
      <xdr:row>38</xdr:row>
      <xdr:rowOff>59919</xdr:rowOff>
    </xdr:to>
    <xdr:sp macro="" textlink="">
      <xdr:nvSpPr>
        <xdr:cNvPr id="542" name="楕円 541"/>
        <xdr:cNvSpPr/>
      </xdr:nvSpPr>
      <xdr:spPr>
        <a:xfrm>
          <a:off x="13652500" y="64734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51046</xdr:rowOff>
    </xdr:from>
    <xdr:ext cx="534377" cy="259045"/>
    <xdr:sp macro="" textlink="">
      <xdr:nvSpPr>
        <xdr:cNvPr id="543" name="テキスト ボックス 542"/>
        <xdr:cNvSpPr txBox="1"/>
      </xdr:nvSpPr>
      <xdr:spPr>
        <a:xfrm>
          <a:off x="13436111" y="656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128575</xdr:rowOff>
    </xdr:from>
    <xdr:to>
      <xdr:col>67</xdr:col>
      <xdr:colOff>101600</xdr:colOff>
      <xdr:row>38</xdr:row>
      <xdr:rowOff>58725</xdr:rowOff>
    </xdr:to>
    <xdr:sp macro="" textlink="">
      <xdr:nvSpPr>
        <xdr:cNvPr id="544" name="楕円 543"/>
        <xdr:cNvSpPr/>
      </xdr:nvSpPr>
      <xdr:spPr>
        <a:xfrm>
          <a:off x="12763500" y="64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49852</xdr:rowOff>
    </xdr:from>
    <xdr:ext cx="534377" cy="259045"/>
    <xdr:sp macro="" textlink="">
      <xdr:nvSpPr>
        <xdr:cNvPr id="545" name="テキスト ボックス 544"/>
        <xdr:cNvSpPr txBox="1"/>
      </xdr:nvSpPr>
      <xdr:spPr>
        <a:xfrm>
          <a:off x="12547111" y="65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83207</xdr:rowOff>
    </xdr:from>
    <xdr:to>
      <xdr:col>85</xdr:col>
      <xdr:colOff>127000</xdr:colOff>
      <xdr:row>58</xdr:row>
      <xdr:rowOff>102925</xdr:rowOff>
    </xdr:to>
    <xdr:cxnSp macro="">
      <xdr:nvCxnSpPr>
        <xdr:cNvPr id="576" name="直線コネクタ 575"/>
        <xdr:cNvCxnSpPr/>
      </xdr:nvCxnSpPr>
      <xdr:spPr>
        <a:xfrm flipV="1">
          <a:off x="15481300" y="10027307"/>
          <a:ext cx="838200" cy="1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102925</xdr:rowOff>
    </xdr:from>
    <xdr:to>
      <xdr:col>81</xdr:col>
      <xdr:colOff>50800</xdr:colOff>
      <xdr:row>58</xdr:row>
      <xdr:rowOff>112679</xdr:rowOff>
    </xdr:to>
    <xdr:cxnSp macro="">
      <xdr:nvCxnSpPr>
        <xdr:cNvPr id="579" name="直線コネクタ 578"/>
        <xdr:cNvCxnSpPr/>
      </xdr:nvCxnSpPr>
      <xdr:spPr>
        <a:xfrm flipV="1">
          <a:off x="14592300" y="10047025"/>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91031</xdr:rowOff>
    </xdr:from>
    <xdr:to>
      <xdr:col>76</xdr:col>
      <xdr:colOff>114300</xdr:colOff>
      <xdr:row>58</xdr:row>
      <xdr:rowOff>112679</xdr:rowOff>
    </xdr:to>
    <xdr:cxnSp macro="">
      <xdr:nvCxnSpPr>
        <xdr:cNvPr id="582" name="直線コネクタ 581"/>
        <xdr:cNvCxnSpPr/>
      </xdr:nvCxnSpPr>
      <xdr:spPr>
        <a:xfrm>
          <a:off x="13703300" y="10035131"/>
          <a:ext cx="889000" cy="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91031</xdr:rowOff>
    </xdr:from>
    <xdr:to>
      <xdr:col>71</xdr:col>
      <xdr:colOff>177800</xdr:colOff>
      <xdr:row>58</xdr:row>
      <xdr:rowOff>127744</xdr:rowOff>
    </xdr:to>
    <xdr:cxnSp macro="">
      <xdr:nvCxnSpPr>
        <xdr:cNvPr id="585" name="直線コネクタ 584"/>
        <xdr:cNvCxnSpPr/>
      </xdr:nvCxnSpPr>
      <xdr:spPr>
        <a:xfrm flipV="1">
          <a:off x="12814300" y="10035131"/>
          <a:ext cx="889000" cy="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32407</xdr:rowOff>
    </xdr:from>
    <xdr:to>
      <xdr:col>85</xdr:col>
      <xdr:colOff>177800</xdr:colOff>
      <xdr:row>58</xdr:row>
      <xdr:rowOff>134007</xdr:rowOff>
    </xdr:to>
    <xdr:sp macro="" textlink="">
      <xdr:nvSpPr>
        <xdr:cNvPr id="595" name="楕円 594"/>
        <xdr:cNvSpPr/>
      </xdr:nvSpPr>
      <xdr:spPr>
        <a:xfrm>
          <a:off x="16268700" y="99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118784</xdr:rowOff>
    </xdr:from>
    <xdr:ext cx="534377" cy="259045"/>
    <xdr:sp macro="" textlink="">
      <xdr:nvSpPr>
        <xdr:cNvPr id="596" name="教育費該当値テキスト"/>
        <xdr:cNvSpPr txBox="1"/>
      </xdr:nvSpPr>
      <xdr:spPr>
        <a:xfrm>
          <a:off x="16370300" y="989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52125</xdr:rowOff>
    </xdr:from>
    <xdr:to>
      <xdr:col>81</xdr:col>
      <xdr:colOff>101600</xdr:colOff>
      <xdr:row>58</xdr:row>
      <xdr:rowOff>153725</xdr:rowOff>
    </xdr:to>
    <xdr:sp macro="" textlink="">
      <xdr:nvSpPr>
        <xdr:cNvPr id="597" name="楕円 596"/>
        <xdr:cNvSpPr/>
      </xdr:nvSpPr>
      <xdr:spPr>
        <a:xfrm>
          <a:off x="15430500" y="999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144852</xdr:rowOff>
    </xdr:from>
    <xdr:ext cx="534377" cy="259045"/>
    <xdr:sp macro="" textlink="">
      <xdr:nvSpPr>
        <xdr:cNvPr id="598" name="テキスト ボックス 597"/>
        <xdr:cNvSpPr txBox="1"/>
      </xdr:nvSpPr>
      <xdr:spPr>
        <a:xfrm>
          <a:off x="15214111" y="1008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61879</xdr:rowOff>
    </xdr:from>
    <xdr:to>
      <xdr:col>76</xdr:col>
      <xdr:colOff>165100</xdr:colOff>
      <xdr:row>58</xdr:row>
      <xdr:rowOff>163479</xdr:rowOff>
    </xdr:to>
    <xdr:sp macro="" textlink="">
      <xdr:nvSpPr>
        <xdr:cNvPr id="599" name="楕円 598"/>
        <xdr:cNvSpPr/>
      </xdr:nvSpPr>
      <xdr:spPr>
        <a:xfrm>
          <a:off x="14541500" y="100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154606</xdr:rowOff>
    </xdr:from>
    <xdr:ext cx="534377" cy="259045"/>
    <xdr:sp macro="" textlink="">
      <xdr:nvSpPr>
        <xdr:cNvPr id="600" name="テキスト ボックス 599"/>
        <xdr:cNvSpPr txBox="1"/>
      </xdr:nvSpPr>
      <xdr:spPr>
        <a:xfrm>
          <a:off x="14325111" y="1009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40231</xdr:rowOff>
    </xdr:from>
    <xdr:to>
      <xdr:col>72</xdr:col>
      <xdr:colOff>38100</xdr:colOff>
      <xdr:row>58</xdr:row>
      <xdr:rowOff>141831</xdr:rowOff>
    </xdr:to>
    <xdr:sp macro="" textlink="">
      <xdr:nvSpPr>
        <xdr:cNvPr id="601" name="楕円 600"/>
        <xdr:cNvSpPr/>
      </xdr:nvSpPr>
      <xdr:spPr>
        <a:xfrm>
          <a:off x="13652500" y="99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132958</xdr:rowOff>
    </xdr:from>
    <xdr:ext cx="534377" cy="259045"/>
    <xdr:sp macro="" textlink="">
      <xdr:nvSpPr>
        <xdr:cNvPr id="602" name="テキスト ボックス 601"/>
        <xdr:cNvSpPr txBox="1"/>
      </xdr:nvSpPr>
      <xdr:spPr>
        <a:xfrm>
          <a:off x="13436111" y="1007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76944</xdr:rowOff>
    </xdr:from>
    <xdr:to>
      <xdr:col>67</xdr:col>
      <xdr:colOff>101600</xdr:colOff>
      <xdr:row>59</xdr:row>
      <xdr:rowOff>7094</xdr:rowOff>
    </xdr:to>
    <xdr:sp macro="" textlink="">
      <xdr:nvSpPr>
        <xdr:cNvPr id="603" name="楕円 602"/>
        <xdr:cNvSpPr/>
      </xdr:nvSpPr>
      <xdr:spPr>
        <a:xfrm>
          <a:off x="12763500" y="100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169671</xdr:rowOff>
    </xdr:from>
    <xdr:ext cx="534377" cy="259045"/>
    <xdr:sp macro="" textlink="">
      <xdr:nvSpPr>
        <xdr:cNvPr id="604" name="テキスト ボックス 603"/>
        <xdr:cNvSpPr txBox="1"/>
      </xdr:nvSpPr>
      <xdr:spPr>
        <a:xfrm>
          <a:off x="12547111" y="1011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134922</xdr:rowOff>
    </xdr:from>
    <xdr:to>
      <xdr:col>85</xdr:col>
      <xdr:colOff>127000</xdr:colOff>
      <xdr:row>78</xdr:row>
      <xdr:rowOff>139700</xdr:rowOff>
    </xdr:to>
    <xdr:cxnSp macro="">
      <xdr:nvCxnSpPr>
        <xdr:cNvPr id="631" name="直線コネクタ 630"/>
        <xdr:cNvCxnSpPr/>
      </xdr:nvCxnSpPr>
      <xdr:spPr>
        <a:xfrm flipV="1">
          <a:off x="15481300" y="13508022"/>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84122</xdr:rowOff>
    </xdr:from>
    <xdr:to>
      <xdr:col>85</xdr:col>
      <xdr:colOff>177800</xdr:colOff>
      <xdr:row>79</xdr:row>
      <xdr:rowOff>14272</xdr:rowOff>
    </xdr:to>
    <xdr:sp macro="" textlink="">
      <xdr:nvSpPr>
        <xdr:cNvPr id="650" name="楕円 649"/>
        <xdr:cNvSpPr/>
      </xdr:nvSpPr>
      <xdr:spPr>
        <a:xfrm>
          <a:off x="162687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170499</xdr:rowOff>
    </xdr:from>
    <xdr:ext cx="378565" cy="259045"/>
    <xdr:sp macro="" textlink="">
      <xdr:nvSpPr>
        <xdr:cNvPr id="651" name="災害復旧費該当値テキスト"/>
        <xdr:cNvSpPr txBox="1"/>
      </xdr:nvSpPr>
      <xdr:spPr>
        <a:xfrm>
          <a:off x="16370300" y="13372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5735</xdr:rowOff>
    </xdr:from>
    <xdr:to>
      <xdr:col>85</xdr:col>
      <xdr:colOff>127000</xdr:colOff>
      <xdr:row>97</xdr:row>
      <xdr:rowOff>8781</xdr:rowOff>
    </xdr:to>
    <xdr:cxnSp macro="">
      <xdr:nvCxnSpPr>
        <xdr:cNvPr id="684" name="直線コネクタ 683"/>
        <xdr:cNvCxnSpPr/>
      </xdr:nvCxnSpPr>
      <xdr:spPr>
        <a:xfrm flipV="1">
          <a:off x="15481300" y="16636385"/>
          <a:ext cx="838200" cy="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8781</xdr:rowOff>
    </xdr:from>
    <xdr:to>
      <xdr:col>81</xdr:col>
      <xdr:colOff>50800</xdr:colOff>
      <xdr:row>97</xdr:row>
      <xdr:rowOff>9770</xdr:rowOff>
    </xdr:to>
    <xdr:cxnSp macro="">
      <xdr:nvCxnSpPr>
        <xdr:cNvPr id="687" name="直線コネクタ 686"/>
        <xdr:cNvCxnSpPr/>
      </xdr:nvCxnSpPr>
      <xdr:spPr>
        <a:xfrm flipV="1">
          <a:off x="14592300" y="16639431"/>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8130</xdr:rowOff>
    </xdr:from>
    <xdr:to>
      <xdr:col>76</xdr:col>
      <xdr:colOff>114300</xdr:colOff>
      <xdr:row>97</xdr:row>
      <xdr:rowOff>9770</xdr:rowOff>
    </xdr:to>
    <xdr:cxnSp macro="">
      <xdr:nvCxnSpPr>
        <xdr:cNvPr id="690" name="直線コネクタ 689"/>
        <xdr:cNvCxnSpPr/>
      </xdr:nvCxnSpPr>
      <xdr:spPr>
        <a:xfrm>
          <a:off x="13703300" y="16638780"/>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8130</xdr:rowOff>
    </xdr:from>
    <xdr:to>
      <xdr:col>71</xdr:col>
      <xdr:colOff>177800</xdr:colOff>
      <xdr:row>97</xdr:row>
      <xdr:rowOff>10685</xdr:rowOff>
    </xdr:to>
    <xdr:cxnSp macro="">
      <xdr:nvCxnSpPr>
        <xdr:cNvPr id="693" name="直線コネクタ 692"/>
        <xdr:cNvCxnSpPr/>
      </xdr:nvCxnSpPr>
      <xdr:spPr>
        <a:xfrm flipV="1">
          <a:off x="12814300" y="16638780"/>
          <a:ext cx="8890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126385</xdr:rowOff>
    </xdr:from>
    <xdr:to>
      <xdr:col>85</xdr:col>
      <xdr:colOff>177800</xdr:colOff>
      <xdr:row>97</xdr:row>
      <xdr:rowOff>56535</xdr:rowOff>
    </xdr:to>
    <xdr:sp macro="" textlink="">
      <xdr:nvSpPr>
        <xdr:cNvPr id="703" name="楕円 702"/>
        <xdr:cNvSpPr/>
      </xdr:nvSpPr>
      <xdr:spPr>
        <a:xfrm>
          <a:off x="16268700" y="1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104812</xdr:rowOff>
    </xdr:from>
    <xdr:ext cx="534377" cy="259045"/>
    <xdr:sp macro="" textlink="">
      <xdr:nvSpPr>
        <xdr:cNvPr id="704" name="公債費該当値テキスト"/>
        <xdr:cNvSpPr txBox="1"/>
      </xdr:nvSpPr>
      <xdr:spPr>
        <a:xfrm>
          <a:off x="16370300" y="165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129431</xdr:rowOff>
    </xdr:from>
    <xdr:to>
      <xdr:col>81</xdr:col>
      <xdr:colOff>101600</xdr:colOff>
      <xdr:row>97</xdr:row>
      <xdr:rowOff>59581</xdr:rowOff>
    </xdr:to>
    <xdr:sp macro="" textlink="">
      <xdr:nvSpPr>
        <xdr:cNvPr id="705" name="楕円 704"/>
        <xdr:cNvSpPr/>
      </xdr:nvSpPr>
      <xdr:spPr>
        <a:xfrm>
          <a:off x="15430500" y="165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50708</xdr:rowOff>
    </xdr:from>
    <xdr:ext cx="534377" cy="259045"/>
    <xdr:sp macro="" textlink="">
      <xdr:nvSpPr>
        <xdr:cNvPr id="706" name="テキスト ボックス 705"/>
        <xdr:cNvSpPr txBox="1"/>
      </xdr:nvSpPr>
      <xdr:spPr>
        <a:xfrm>
          <a:off x="15214111" y="1668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130420</xdr:rowOff>
    </xdr:from>
    <xdr:to>
      <xdr:col>76</xdr:col>
      <xdr:colOff>165100</xdr:colOff>
      <xdr:row>97</xdr:row>
      <xdr:rowOff>60570</xdr:rowOff>
    </xdr:to>
    <xdr:sp macro="" textlink="">
      <xdr:nvSpPr>
        <xdr:cNvPr id="707" name="楕円 706"/>
        <xdr:cNvSpPr/>
      </xdr:nvSpPr>
      <xdr:spPr>
        <a:xfrm>
          <a:off x="14541500" y="165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51697</xdr:rowOff>
    </xdr:from>
    <xdr:ext cx="534377" cy="259045"/>
    <xdr:sp macro="" textlink="">
      <xdr:nvSpPr>
        <xdr:cNvPr id="708" name="テキスト ボックス 707"/>
        <xdr:cNvSpPr txBox="1"/>
      </xdr:nvSpPr>
      <xdr:spPr>
        <a:xfrm>
          <a:off x="14325111" y="166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128780</xdr:rowOff>
    </xdr:from>
    <xdr:to>
      <xdr:col>72</xdr:col>
      <xdr:colOff>38100</xdr:colOff>
      <xdr:row>97</xdr:row>
      <xdr:rowOff>58930</xdr:rowOff>
    </xdr:to>
    <xdr:sp macro="" textlink="">
      <xdr:nvSpPr>
        <xdr:cNvPr id="709" name="楕円 708"/>
        <xdr:cNvSpPr/>
      </xdr:nvSpPr>
      <xdr:spPr>
        <a:xfrm>
          <a:off x="13652500" y="165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50057</xdr:rowOff>
    </xdr:from>
    <xdr:ext cx="534377" cy="259045"/>
    <xdr:sp macro="" textlink="">
      <xdr:nvSpPr>
        <xdr:cNvPr id="710" name="テキスト ボックス 709"/>
        <xdr:cNvSpPr txBox="1"/>
      </xdr:nvSpPr>
      <xdr:spPr>
        <a:xfrm>
          <a:off x="13436111" y="1668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131335</xdr:rowOff>
    </xdr:from>
    <xdr:to>
      <xdr:col>67</xdr:col>
      <xdr:colOff>101600</xdr:colOff>
      <xdr:row>97</xdr:row>
      <xdr:rowOff>61485</xdr:rowOff>
    </xdr:to>
    <xdr:sp macro="" textlink="">
      <xdr:nvSpPr>
        <xdr:cNvPr id="711" name="楕円 710"/>
        <xdr:cNvSpPr/>
      </xdr:nvSpPr>
      <xdr:spPr>
        <a:xfrm>
          <a:off x="12763500" y="1659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52612</xdr:rowOff>
    </xdr:from>
    <xdr:ext cx="534377" cy="259045"/>
    <xdr:sp macro="" textlink="">
      <xdr:nvSpPr>
        <xdr:cNvPr id="712" name="テキスト ボックス 711"/>
        <xdr:cNvSpPr txBox="1"/>
      </xdr:nvSpPr>
      <xdr:spPr>
        <a:xfrm>
          <a:off x="12547111" y="1668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年度の住民一人当たりのコストを決算額総額でみると、</a:t>
          </a:r>
          <a:r>
            <a:rPr kumimoji="1" lang="en-US" altLang="ja-JP" sz="1100" b="0" i="0" baseline="0">
              <a:solidFill>
                <a:schemeClr val="dk1"/>
              </a:solidFill>
              <a:effectLst/>
              <a:latin typeface="+mn-lt"/>
              <a:ea typeface="+mn-ea"/>
              <a:cs typeface="+mn-cs"/>
            </a:rPr>
            <a:t>498,627</a:t>
          </a:r>
          <a:r>
            <a:rPr kumimoji="1" lang="ja-JP" altLang="en-US" sz="1100" b="0" i="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となっており、目的別にみると、</a:t>
          </a:r>
          <a:r>
            <a:rPr kumimoji="1" lang="ja-JP" altLang="en-US" sz="1100">
              <a:solidFill>
                <a:schemeClr val="dk1"/>
              </a:solidFill>
              <a:effectLst/>
              <a:latin typeface="+mn-lt"/>
              <a:ea typeface="+mn-ea"/>
              <a:cs typeface="+mn-cs"/>
            </a:rPr>
            <a:t>民生費のみ類似団体を上回り、その他の費目は</a:t>
          </a:r>
          <a:r>
            <a:rPr kumimoji="1" lang="ja-JP" altLang="ja-JP" sz="1100">
              <a:solidFill>
                <a:schemeClr val="dk1"/>
              </a:solidFill>
              <a:effectLst/>
              <a:latin typeface="+mn-lt"/>
              <a:ea typeface="+mn-ea"/>
              <a:cs typeface="+mn-cs"/>
            </a:rPr>
            <a:t>類似団体平均を下回っている。</a:t>
          </a:r>
          <a:endParaRPr lang="ja-JP" altLang="ja-JP" sz="1400">
            <a:effectLst/>
          </a:endParaRPr>
        </a:p>
        <a:p>
          <a:r>
            <a:rPr kumimoji="1" lang="ja-JP" altLang="ja-JP" sz="1100">
              <a:solidFill>
                <a:schemeClr val="dk1"/>
              </a:solidFill>
              <a:effectLst/>
              <a:latin typeface="+mn-lt"/>
              <a:ea typeface="+mn-ea"/>
              <a:cs typeface="+mn-cs"/>
            </a:rPr>
            <a:t>全国平均及び県平均と比較すると議会費、総務費、</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、民生費及び衛生費</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、全国平均・県平均のいずれか又は両方を</a:t>
          </a:r>
          <a:r>
            <a:rPr kumimoji="1" lang="ja-JP" altLang="ja-JP" sz="1100">
              <a:solidFill>
                <a:schemeClr val="dk1"/>
              </a:solidFill>
              <a:effectLst/>
              <a:latin typeface="+mn-lt"/>
              <a:ea typeface="+mn-ea"/>
              <a:cs typeface="+mn-cs"/>
            </a:rPr>
            <a:t>上回っており、その他の費目は各平均を下回っている。</a:t>
          </a:r>
          <a:endParaRPr lang="ja-JP" altLang="ja-JP" sz="1400">
            <a:effectLst/>
          </a:endParaRPr>
        </a:p>
        <a:p>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保育所及び児童福祉関連施設の新設があったことにより臨時的な経費が発生したこと、</a:t>
          </a:r>
          <a:r>
            <a:rPr kumimoji="1" lang="ja-JP" altLang="ja-JP" sz="1100">
              <a:solidFill>
                <a:schemeClr val="dk1"/>
              </a:solidFill>
              <a:effectLst/>
              <a:latin typeface="+mn-lt"/>
              <a:ea typeface="+mn-ea"/>
              <a:cs typeface="+mn-cs"/>
            </a:rPr>
            <a:t>障害者自立支援給付事業や保育所委託料</a:t>
          </a:r>
          <a:r>
            <a:rPr kumimoji="1" lang="ja-JP" altLang="en-US" sz="1100">
              <a:solidFill>
                <a:schemeClr val="dk1"/>
              </a:solidFill>
              <a:effectLst/>
              <a:latin typeface="+mn-lt"/>
              <a:ea typeface="+mn-ea"/>
              <a:cs typeface="+mn-cs"/>
            </a:rPr>
            <a:t>が年々</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こと等により前年比</a:t>
          </a:r>
          <a:r>
            <a:rPr kumimoji="1" lang="en-US" altLang="ja-JP" sz="1100">
              <a:solidFill>
                <a:schemeClr val="dk1"/>
              </a:solidFill>
              <a:effectLst/>
              <a:latin typeface="+mn-lt"/>
              <a:ea typeface="+mn-ea"/>
              <a:cs typeface="+mn-cs"/>
            </a:rPr>
            <a:t>39,435</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23.4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学校給食費の公会計化等により前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6,038</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％）の増となった。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年度の実質収支額は前年度と比較して</a:t>
          </a:r>
          <a:r>
            <a:rPr kumimoji="1" lang="en-US" altLang="ja-JP" sz="1300">
              <a:solidFill>
                <a:schemeClr val="dk1"/>
              </a:solidFill>
              <a:effectLst/>
              <a:latin typeface="+mn-lt"/>
              <a:ea typeface="+mn-ea"/>
              <a:cs typeface="+mn-cs"/>
            </a:rPr>
            <a:t>9,910</a:t>
          </a:r>
          <a:r>
            <a:rPr kumimoji="1" lang="ja-JP" altLang="ja-JP" sz="1300">
              <a:solidFill>
                <a:schemeClr val="dk1"/>
              </a:solidFill>
              <a:effectLst/>
              <a:latin typeface="+mn-lt"/>
              <a:ea typeface="+mn-ea"/>
              <a:cs typeface="+mn-cs"/>
            </a:rPr>
            <a:t>万円の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、標準財政規模に占める割合は</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ポイントの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となり、実質単年度収支は</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84</a:t>
          </a:r>
          <a:r>
            <a:rPr kumimoji="1" lang="ja-JP" altLang="en-US" sz="1300">
              <a:solidFill>
                <a:schemeClr val="dk1"/>
              </a:solidFill>
              <a:effectLst/>
              <a:latin typeface="+mn-lt"/>
              <a:ea typeface="+mn-ea"/>
              <a:cs typeface="+mn-cs"/>
            </a:rPr>
            <a:t>百</a:t>
          </a:r>
          <a:r>
            <a:rPr kumimoji="1" lang="ja-JP" altLang="ja-JP" sz="1300">
              <a:solidFill>
                <a:schemeClr val="dk1"/>
              </a:solidFill>
              <a:effectLst/>
              <a:latin typeface="+mn-lt"/>
              <a:ea typeface="+mn-ea"/>
              <a:cs typeface="+mn-cs"/>
            </a:rPr>
            <a:t>万円の黒字であった。</a:t>
          </a:r>
          <a:endParaRPr lang="ja-JP" altLang="ja-JP" sz="1300">
            <a:effectLst/>
          </a:endParaRPr>
        </a:p>
        <a:p>
          <a:r>
            <a:rPr kumimoji="1" lang="ja-JP" altLang="ja-JP" sz="1300">
              <a:solidFill>
                <a:schemeClr val="dk1"/>
              </a:solidFill>
              <a:effectLst/>
              <a:latin typeface="+mn-lt"/>
              <a:ea typeface="+mn-ea"/>
              <a:cs typeface="+mn-cs"/>
            </a:rPr>
            <a:t>　財政調整基金は、毎年、前年度決算余剰金の積立を行っているが、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年度においては、</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83</a:t>
          </a:r>
          <a:r>
            <a:rPr kumimoji="1" lang="ja-JP" altLang="en-US" sz="1300">
              <a:solidFill>
                <a:schemeClr val="dk1"/>
              </a:solidFill>
              <a:effectLst/>
              <a:latin typeface="+mn-lt"/>
              <a:ea typeface="+mn-ea"/>
              <a:cs typeface="+mn-cs"/>
            </a:rPr>
            <a:t>百</a:t>
          </a:r>
          <a:r>
            <a:rPr kumimoji="1" lang="ja-JP" altLang="ja-JP" sz="1300">
              <a:solidFill>
                <a:schemeClr val="dk1"/>
              </a:solidFill>
              <a:effectLst/>
              <a:latin typeface="+mn-lt"/>
              <a:ea typeface="+mn-ea"/>
              <a:cs typeface="+mn-cs"/>
            </a:rPr>
            <a:t>万円を新たに積み立てた。</a:t>
          </a:r>
          <a:endParaRPr lang="ja-JP" altLang="ja-JP" sz="1300">
            <a:effectLst/>
          </a:endParaRPr>
        </a:p>
        <a:p>
          <a:r>
            <a:rPr kumimoji="1" lang="ja-JP" altLang="ja-JP" sz="1300">
              <a:solidFill>
                <a:schemeClr val="dk1"/>
              </a:solidFill>
              <a:effectLst/>
              <a:latin typeface="+mn-lt"/>
              <a:ea typeface="+mn-ea"/>
              <a:cs typeface="+mn-cs"/>
            </a:rPr>
            <a:t>　収支見通しや総合計画に基づく健全な行財政運営に努めていく。</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岡山県早島町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令和５年度決算において、いずれの会計においても赤字は発生していない。今後も健全な財政運営に努める。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6550510</v>
      </c>
      <c r="BO4" s="485"/>
      <c r="BP4" s="485"/>
      <c r="BQ4" s="485"/>
      <c r="BR4" s="485"/>
      <c r="BS4" s="485"/>
      <c r="BT4" s="485"/>
      <c r="BU4" s="486"/>
      <c r="BV4" s="484">
        <v>6216058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4.5</v>
      </c>
      <c r="CU4" s="625"/>
      <c r="CV4" s="625"/>
      <c r="CW4" s="625"/>
      <c r="CX4" s="625"/>
      <c r="CY4" s="625"/>
      <c r="CZ4" s="625"/>
      <c r="DA4" s="626"/>
      <c r="DB4" s="624">
        <v>7.4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6364474</v>
      </c>
      <c r="BO5" s="456"/>
      <c r="BP5" s="456"/>
      <c r="BQ5" s="456"/>
      <c r="BR5" s="456"/>
      <c r="BS5" s="456"/>
      <c r="BT5" s="456"/>
      <c r="BU5" s="457"/>
      <c r="BV5" s="455">
        <v>5916025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90.7</v>
      </c>
      <c r="CU5" s="453"/>
      <c r="CV5" s="453"/>
      <c r="CW5" s="453"/>
      <c r="CX5" s="453"/>
      <c r="CY5" s="453"/>
      <c r="CZ5" s="453"/>
      <c r="DA5" s="454"/>
      <c r="DB5" s="452">
        <v>85.9</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186036</v>
      </c>
      <c r="BO6" s="456"/>
      <c r="BP6" s="456"/>
      <c r="BQ6" s="456"/>
      <c r="BR6" s="456"/>
      <c r="BS6" s="456"/>
      <c r="BT6" s="456"/>
      <c r="BU6" s="457"/>
      <c r="BV6" s="455">
        <v>300033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91.6</v>
      </c>
      <c r="CU6" s="599"/>
      <c r="CV6" s="599"/>
      <c r="CW6" s="599"/>
      <c r="CX6" s="599"/>
      <c r="CY6" s="599"/>
      <c r="CZ6" s="599"/>
      <c r="DA6" s="600"/>
      <c r="DB6" s="598">
        <v>88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23368</v>
      </c>
      <c r="BO7" s="456"/>
      <c r="BP7" s="456"/>
      <c r="BQ7" s="456"/>
      <c r="BR7" s="456"/>
      <c r="BS7" s="456"/>
      <c r="BT7" s="456"/>
      <c r="BU7" s="457"/>
      <c r="BV7" s="455">
        <v>38264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3649140</v>
      </c>
      <c r="CU7" s="456"/>
      <c r="CV7" s="456"/>
      <c r="CW7" s="456"/>
      <c r="CX7" s="456"/>
      <c r="CY7" s="456"/>
      <c r="CZ7" s="456"/>
      <c r="DA7" s="457"/>
      <c r="DB7" s="455">
        <v>3553568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162668</v>
      </c>
      <c r="BO8" s="456"/>
      <c r="BP8" s="456"/>
      <c r="BQ8" s="456"/>
      <c r="BR8" s="456"/>
      <c r="BS8" s="456"/>
      <c r="BT8" s="456"/>
      <c r="BU8" s="457"/>
      <c r="BV8" s="455">
        <v>261769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0.66</v>
      </c>
      <c r="CU8" s="559"/>
      <c r="CV8" s="559"/>
      <c r="CW8" s="559"/>
      <c r="CX8" s="559"/>
      <c r="CY8" s="559"/>
      <c r="CZ8" s="559"/>
      <c r="DA8" s="560"/>
      <c r="DB8" s="558">
        <v>0.68</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12368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-99101</v>
      </c>
      <c r="BO9" s="456"/>
      <c r="BP9" s="456"/>
      <c r="BQ9" s="456"/>
      <c r="BR9" s="456"/>
      <c r="BS9" s="456"/>
      <c r="BT9" s="456"/>
      <c r="BU9" s="457"/>
      <c r="BV9" s="455">
        <v>70474</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9.3000000000000007</v>
      </c>
      <c r="CU9" s="453"/>
      <c r="CV9" s="453"/>
      <c r="CW9" s="453"/>
      <c r="CX9" s="453"/>
      <c r="CY9" s="453"/>
      <c r="CZ9" s="453"/>
      <c r="DA9" s="454"/>
      <c r="DB9" s="452">
        <v>9.4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12154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282620</v>
      </c>
      <c r="BO10" s="456"/>
      <c r="BP10" s="456"/>
      <c r="BQ10" s="456"/>
      <c r="BR10" s="456"/>
      <c r="BS10" s="456"/>
      <c r="BT10" s="456"/>
      <c r="BU10" s="457"/>
      <c r="BV10" s="455">
        <v>95682</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12764</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129</v>
      </c>
      <c r="N13" s="540"/>
      <c r="O13" s="540"/>
      <c r="P13" s="540"/>
      <c r="Q13" s="541"/>
      <c r="R13" s="542">
        <v>12667</v>
      </c>
      <c r="S13" s="543"/>
      <c r="T13" s="543"/>
      <c r="U13" s="543"/>
      <c r="V13" s="544"/>
      <c r="W13" s="545" t="s">
        <v>130</v>
      </c>
      <c r="X13" s="441"/>
      <c r="Y13" s="441"/>
      <c r="Z13" s="441"/>
      <c r="AA13" s="441"/>
      <c r="AB13" s="442"/>
      <c r="AC13" s="408">
        <v>101</v>
      </c>
      <c r="AD13" s="409"/>
      <c r="AE13" s="409"/>
      <c r="AF13" s="409"/>
      <c r="AG13" s="410"/>
      <c r="AH13" s="408">
        <v>100</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183519</v>
      </c>
      <c r="BO13" s="456"/>
      <c r="BP13" s="456"/>
      <c r="BQ13" s="456"/>
      <c r="BR13" s="456"/>
      <c r="BS13" s="456"/>
      <c r="BT13" s="456"/>
      <c r="BU13" s="457"/>
      <c r="BV13" s="455">
        <v>166156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5.2</v>
      </c>
      <c r="CU13" s="453"/>
      <c r="CV13" s="453"/>
      <c r="CW13" s="453"/>
      <c r="CX13" s="453"/>
      <c r="CY13" s="453"/>
      <c r="CZ13" s="453"/>
      <c r="DA13" s="454"/>
      <c r="DB13" s="452">
        <v>6.1</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12648</v>
      </c>
      <c r="S14" s="543"/>
      <c r="T14" s="543"/>
      <c r="U14" s="543"/>
      <c r="V14" s="544"/>
      <c r="W14" s="546"/>
      <c r="X14" s="444"/>
      <c r="Y14" s="444"/>
      <c r="Z14" s="444"/>
      <c r="AA14" s="444"/>
      <c r="AB14" s="445"/>
      <c r="AC14" s="535">
        <v>1.8</v>
      </c>
      <c r="AD14" s="536"/>
      <c r="AE14" s="536"/>
      <c r="AF14" s="536"/>
      <c r="AG14" s="537"/>
      <c r="AH14" s="535">
        <v>1.8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129</v>
      </c>
      <c r="N15" s="540"/>
      <c r="O15" s="540"/>
      <c r="P15" s="540"/>
      <c r="Q15" s="541"/>
      <c r="R15" s="542">
        <v>12575</v>
      </c>
      <c r="S15" s="543"/>
      <c r="T15" s="543"/>
      <c r="U15" s="543"/>
      <c r="V15" s="544"/>
      <c r="W15" s="545" t="s">
        <v>137</v>
      </c>
      <c r="X15" s="441"/>
      <c r="Y15" s="441"/>
      <c r="Z15" s="441"/>
      <c r="AA15" s="441"/>
      <c r="AB15" s="442"/>
      <c r="AC15" s="408">
        <v>1285</v>
      </c>
      <c r="AD15" s="409"/>
      <c r="AE15" s="409"/>
      <c r="AF15" s="409"/>
      <c r="AG15" s="410"/>
      <c r="AH15" s="408">
        <v>1266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1963797</v>
      </c>
      <c r="BO15" s="485"/>
      <c r="BP15" s="485"/>
      <c r="BQ15" s="485"/>
      <c r="BR15" s="485"/>
      <c r="BS15" s="485"/>
      <c r="BT15" s="485"/>
      <c r="BU15" s="486"/>
      <c r="BV15" s="484">
        <v>1919754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23.2</v>
      </c>
      <c r="AD16" s="536"/>
      <c r="AE16" s="536"/>
      <c r="AF16" s="536"/>
      <c r="AG16" s="537"/>
      <c r="AH16" s="535">
        <v>23.1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3031093</v>
      </c>
      <c r="BO16" s="456"/>
      <c r="BP16" s="456"/>
      <c r="BQ16" s="456"/>
      <c r="BR16" s="456"/>
      <c r="BS16" s="456"/>
      <c r="BT16" s="456"/>
      <c r="BU16" s="457"/>
      <c r="BV16" s="455">
        <v>2930202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4143</v>
      </c>
      <c r="AD17" s="409"/>
      <c r="AE17" s="409"/>
      <c r="AF17" s="409"/>
      <c r="AG17" s="410"/>
      <c r="AH17" s="408">
        <v>4105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2506923</v>
      </c>
      <c r="BO17" s="456"/>
      <c r="BP17" s="456"/>
      <c r="BQ17" s="456"/>
      <c r="BR17" s="456"/>
      <c r="BS17" s="456"/>
      <c r="BT17" s="456"/>
      <c r="BU17" s="457"/>
      <c r="BV17" s="455">
        <v>2456084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7.62</v>
      </c>
      <c r="M18" s="508"/>
      <c r="N18" s="508"/>
      <c r="O18" s="508"/>
      <c r="P18" s="508"/>
      <c r="Q18" s="508"/>
      <c r="R18" s="509"/>
      <c r="S18" s="509"/>
      <c r="T18" s="509"/>
      <c r="U18" s="509"/>
      <c r="V18" s="510"/>
      <c r="W18" s="526"/>
      <c r="X18" s="527"/>
      <c r="Y18" s="527"/>
      <c r="Z18" s="527"/>
      <c r="AA18" s="527"/>
      <c r="AB18" s="551"/>
      <c r="AC18" s="425">
        <v>74.900000000000006</v>
      </c>
      <c r="AD18" s="426"/>
      <c r="AE18" s="426"/>
      <c r="AF18" s="426"/>
      <c r="AG18" s="511"/>
      <c r="AH18" s="425">
        <v>75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3371612</v>
      </c>
      <c r="BO18" s="456"/>
      <c r="BP18" s="456"/>
      <c r="BQ18" s="456"/>
      <c r="BR18" s="456"/>
      <c r="BS18" s="456"/>
      <c r="BT18" s="456"/>
      <c r="BU18" s="457"/>
      <c r="BV18" s="455">
        <v>3158468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1623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4379950</v>
      </c>
      <c r="BO19" s="456"/>
      <c r="BP19" s="456"/>
      <c r="BQ19" s="456"/>
      <c r="BR19" s="456"/>
      <c r="BS19" s="456"/>
      <c r="BT19" s="456"/>
      <c r="BU19" s="457"/>
      <c r="BV19" s="455">
        <v>4221287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4522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4529141</v>
      </c>
      <c r="BO22" s="485"/>
      <c r="BP22" s="485"/>
      <c r="BQ22" s="485"/>
      <c r="BR22" s="485"/>
      <c r="BS22" s="485"/>
      <c r="BT22" s="485"/>
      <c r="BU22" s="486"/>
      <c r="BV22" s="484">
        <v>4668181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3672198</v>
      </c>
      <c r="BO23" s="456"/>
      <c r="BP23" s="456"/>
      <c r="BQ23" s="456"/>
      <c r="BR23" s="456"/>
      <c r="BS23" s="456"/>
      <c r="BT23" s="456"/>
      <c r="BU23" s="457"/>
      <c r="BV23" s="455">
        <v>3756545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7760</v>
      </c>
      <c r="R24" s="409"/>
      <c r="S24" s="409"/>
      <c r="T24" s="409"/>
      <c r="U24" s="409"/>
      <c r="V24" s="410"/>
      <c r="W24" s="498"/>
      <c r="X24" s="435"/>
      <c r="Y24" s="436"/>
      <c r="Z24" s="411" t="s">
        <v>162</v>
      </c>
      <c r="AA24" s="412"/>
      <c r="AB24" s="412"/>
      <c r="AC24" s="412"/>
      <c r="AD24" s="412"/>
      <c r="AE24" s="412"/>
      <c r="AF24" s="412"/>
      <c r="AG24" s="413"/>
      <c r="AH24" s="408">
        <v>75</v>
      </c>
      <c r="AI24" s="409"/>
      <c r="AJ24" s="409"/>
      <c r="AK24" s="409"/>
      <c r="AL24" s="410"/>
      <c r="AM24" s="408">
        <v>227625</v>
      </c>
      <c r="AN24" s="409"/>
      <c r="AO24" s="409"/>
      <c r="AP24" s="409"/>
      <c r="AQ24" s="409"/>
      <c r="AR24" s="410"/>
      <c r="AS24" s="408">
        <v>3035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2280707</v>
      </c>
      <c r="BO24" s="456"/>
      <c r="BP24" s="456"/>
      <c r="BQ24" s="456"/>
      <c r="BR24" s="456"/>
      <c r="BS24" s="456"/>
      <c r="BT24" s="456"/>
      <c r="BU24" s="457"/>
      <c r="BV24" s="455">
        <v>2228631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6310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331947</v>
      </c>
      <c r="BO25" s="485"/>
      <c r="BP25" s="485"/>
      <c r="BQ25" s="485"/>
      <c r="BR25" s="485"/>
      <c r="BS25" s="485"/>
      <c r="BT25" s="485"/>
      <c r="BU25" s="486"/>
      <c r="BV25" s="484">
        <v>707450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5820</v>
      </c>
      <c r="R26" s="409"/>
      <c r="S26" s="409"/>
      <c r="T26" s="409"/>
      <c r="U26" s="409"/>
      <c r="V26" s="410"/>
      <c r="W26" s="498"/>
      <c r="X26" s="435"/>
      <c r="Y26" s="436"/>
      <c r="Z26" s="411" t="s">
        <v>168</v>
      </c>
      <c r="AA26" s="466"/>
      <c r="AB26" s="466"/>
      <c r="AC26" s="466"/>
      <c r="AD26" s="466"/>
      <c r="AE26" s="466"/>
      <c r="AF26" s="466"/>
      <c r="AG26" s="467"/>
      <c r="AH26" s="408">
        <v>5</v>
      </c>
      <c r="AI26" s="409"/>
      <c r="AJ26" s="409"/>
      <c r="AK26" s="409"/>
      <c r="AL26" s="410"/>
      <c r="AM26" s="408">
        <v>13965</v>
      </c>
      <c r="AN26" s="409"/>
      <c r="AO26" s="409"/>
      <c r="AP26" s="409"/>
      <c r="AQ26" s="409"/>
      <c r="AR26" s="410"/>
      <c r="AS26" s="408">
        <v>2793</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3201</v>
      </c>
      <c r="BO26" s="456"/>
      <c r="BP26" s="456"/>
      <c r="BQ26" s="456"/>
      <c r="BR26" s="456"/>
      <c r="BS26" s="456"/>
      <c r="BT26" s="456"/>
      <c r="BU26" s="457"/>
      <c r="BV26" s="455">
        <v>2948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3130</v>
      </c>
      <c r="R27" s="409"/>
      <c r="S27" s="409"/>
      <c r="T27" s="409"/>
      <c r="U27" s="409"/>
      <c r="V27" s="410"/>
      <c r="W27" s="498"/>
      <c r="X27" s="435"/>
      <c r="Y27" s="436"/>
      <c r="Z27" s="411" t="s">
        <v>171</v>
      </c>
      <c r="AA27" s="412"/>
      <c r="AB27" s="412"/>
      <c r="AC27" s="412"/>
      <c r="AD27" s="412"/>
      <c r="AE27" s="412"/>
      <c r="AF27" s="412"/>
      <c r="AG27" s="413"/>
      <c r="AH27" s="408">
        <v>9</v>
      </c>
      <c r="AI27" s="409"/>
      <c r="AJ27" s="409"/>
      <c r="AK27" s="409"/>
      <c r="AL27" s="410"/>
      <c r="AM27" s="408">
        <v>26867</v>
      </c>
      <c r="AN27" s="409"/>
      <c r="AO27" s="409"/>
      <c r="AP27" s="409"/>
      <c r="AQ27" s="409"/>
      <c r="AR27" s="410"/>
      <c r="AS27" s="408">
        <v>2985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214761</v>
      </c>
      <c r="BO27" s="490"/>
      <c r="BP27" s="490"/>
      <c r="BQ27" s="490"/>
      <c r="BR27" s="490"/>
      <c r="BS27" s="490"/>
      <c r="BT27" s="490"/>
      <c r="BU27" s="491"/>
      <c r="BV27" s="489">
        <v>214756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2570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1292754</v>
      </c>
      <c r="BO28" s="485"/>
      <c r="BP28" s="485"/>
      <c r="BQ28" s="485"/>
      <c r="BR28" s="485"/>
      <c r="BS28" s="485"/>
      <c r="BT28" s="485"/>
      <c r="BU28" s="486"/>
      <c r="BV28" s="484">
        <v>1010134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8</v>
      </c>
      <c r="M29" s="409"/>
      <c r="N29" s="409"/>
      <c r="O29" s="409"/>
      <c r="P29" s="410"/>
      <c r="Q29" s="408">
        <v>2360</v>
      </c>
      <c r="R29" s="409"/>
      <c r="S29" s="409"/>
      <c r="T29" s="409"/>
      <c r="U29" s="409"/>
      <c r="V29" s="410"/>
      <c r="W29" s="499"/>
      <c r="X29" s="500"/>
      <c r="Y29" s="501"/>
      <c r="Z29" s="411" t="s">
        <v>177</v>
      </c>
      <c r="AA29" s="412"/>
      <c r="AB29" s="412"/>
      <c r="AC29" s="412"/>
      <c r="AD29" s="412"/>
      <c r="AE29" s="412"/>
      <c r="AF29" s="412"/>
      <c r="AG29" s="413"/>
      <c r="AH29" s="408">
        <v>84</v>
      </c>
      <c r="AI29" s="409"/>
      <c r="AJ29" s="409"/>
      <c r="AK29" s="409"/>
      <c r="AL29" s="410"/>
      <c r="AM29" s="408">
        <v>254492</v>
      </c>
      <c r="AN29" s="409"/>
      <c r="AO29" s="409"/>
      <c r="AP29" s="409"/>
      <c r="AQ29" s="409"/>
      <c r="AR29" s="410"/>
      <c r="AS29" s="408">
        <v>3030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487140</v>
      </c>
      <c r="BO29" s="456"/>
      <c r="BP29" s="456"/>
      <c r="BQ29" s="456"/>
      <c r="BR29" s="456"/>
      <c r="BS29" s="456"/>
      <c r="BT29" s="456"/>
      <c r="BU29" s="457"/>
      <c r="BV29" s="455">
        <v>470588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748784</v>
      </c>
      <c r="BO30" s="490"/>
      <c r="BP30" s="490"/>
      <c r="BQ30" s="490"/>
      <c r="BR30" s="490"/>
      <c r="BS30" s="490"/>
      <c r="BT30" s="490"/>
      <c r="BU30" s="491"/>
      <c r="BV30" s="489">
        <v>872900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早島町国民健康保険特別会計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早島町水道事業会計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早島町公共下水道事業特別会計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八ヶ郷合同用水組合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早島町介護保険特別会計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高梁川東西用水組合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早島町後期高齢者医療特別会計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備南競艇事業組合（一般会計）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備南競艇事業組合（競艇事業特別会計）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備南衛生施設組合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備南水道企業団</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岡山県市町村税整理組合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岡山県市町村総合事務組合（一般会計）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岡山県市町村総合事務組合（貸付金特別会計）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岡山県市町村総合事務組合（拠出金特別会計）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cDIzQBxL+QMdp281H/bkof9TxN3ehydV1amRHIoP60GQtO85P8Fi4jVvZFWnU2JtJIVnWTWcKFfwsZeR+ZsgoA==" saltValue="oplEmYFanokiV8LcFt09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topLeftCell="A34"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5" t="s">
        <v>532</v>
      </c>
      <c r="D34" s="1185"/>
      <c r="E34" s="1186"/>
      <c r="F34" s="32">
        <v>6.8</v>
      </c>
      <c r="G34" s="33">
        <v>7.39</v>
      </c>
      <c r="H34" s="33">
        <v>7.62</v>
      </c>
      <c r="I34" s="33">
        <v>8.5500000000000007</v>
      </c>
      <c r="J34" s="34">
        <v>9.5299999999999994</v>
      </c>
      <c r="K34" s="22"/>
      <c r="L34" s="22"/>
      <c r="M34" s="22"/>
      <c r="N34" s="22"/>
      <c r="O34" s="22"/>
      <c r="P34" s="22"/>
    </row>
    <row r="35" spans="1:16" ht="39" customHeight="1" x14ac:dyDescent="0.2">
      <c r="A35" s="22"/>
      <c r="B35" s="35"/>
      <c r="C35" s="1179" t="s">
        <v>533</v>
      </c>
      <c r="D35" s="1180"/>
      <c r="E35" s="1181"/>
      <c r="F35" s="36">
        <v>5.68</v>
      </c>
      <c r="G35" s="37">
        <v>5.18</v>
      </c>
      <c r="H35" s="37">
        <v>5.32</v>
      </c>
      <c r="I35" s="37">
        <v>7.36</v>
      </c>
      <c r="J35" s="38">
        <v>4.45</v>
      </c>
      <c r="K35" s="22"/>
      <c r="L35" s="22"/>
      <c r="M35" s="22"/>
      <c r="N35" s="22"/>
      <c r="O35" s="22"/>
      <c r="P35" s="22"/>
    </row>
    <row r="36" spans="1:16" ht="39" customHeight="1" x14ac:dyDescent="0.2">
      <c r="A36" s="22"/>
      <c r="B36" s="35"/>
      <c r="C36" s="1179" t="s">
        <v>534</v>
      </c>
      <c r="D36" s="1180"/>
      <c r="E36" s="1181"/>
      <c r="F36" s="36">
        <v>0.59</v>
      </c>
      <c r="G36" s="37">
        <v>0.51</v>
      </c>
      <c r="H36" s="37" t="s">
        <v>535</v>
      </c>
      <c r="I36" s="37">
        <v>0.24</v>
      </c>
      <c r="J36" s="38">
        <v>3.08</v>
      </c>
      <c r="K36" s="22"/>
      <c r="L36" s="22"/>
      <c r="M36" s="22"/>
      <c r="N36" s="22"/>
      <c r="O36" s="22"/>
      <c r="P36" s="22"/>
    </row>
    <row r="37" spans="1:16" ht="39" customHeight="1" x14ac:dyDescent="0.2">
      <c r="A37" s="22"/>
      <c r="B37" s="35"/>
      <c r="C37" s="1179" t="s">
        <v>536</v>
      </c>
      <c r="D37" s="1180"/>
      <c r="E37" s="1181"/>
      <c r="F37" s="36">
        <v>2.17</v>
      </c>
      <c r="G37" s="37">
        <v>2.21</v>
      </c>
      <c r="H37" s="37">
        <v>3.09</v>
      </c>
      <c r="I37" s="37">
        <v>2.6</v>
      </c>
      <c r="J37" s="38">
        <v>0.9</v>
      </c>
      <c r="K37" s="22"/>
      <c r="L37" s="22"/>
      <c r="M37" s="22"/>
      <c r="N37" s="22"/>
      <c r="O37" s="22"/>
      <c r="P37" s="22"/>
    </row>
    <row r="38" spans="1:16" ht="39" customHeight="1" x14ac:dyDescent="0.2">
      <c r="A38" s="22"/>
      <c r="B38" s="35"/>
      <c r="C38" s="1179" t="s">
        <v>537</v>
      </c>
      <c r="D38" s="1180"/>
      <c r="E38" s="1181"/>
      <c r="F38" s="36">
        <v>0.62</v>
      </c>
      <c r="G38" s="37">
        <v>1.31</v>
      </c>
      <c r="H38" s="37">
        <v>1.73</v>
      </c>
      <c r="I38" s="37">
        <v>1.85</v>
      </c>
      <c r="J38" s="38">
        <v>0.86</v>
      </c>
      <c r="K38" s="22"/>
      <c r="L38" s="22"/>
      <c r="M38" s="22"/>
      <c r="N38" s="22"/>
      <c r="O38" s="22"/>
      <c r="P38" s="22"/>
    </row>
    <row r="39" spans="1:16" ht="39" customHeight="1" x14ac:dyDescent="0.2">
      <c r="A39" s="22"/>
      <c r="B39" s="35"/>
      <c r="C39" s="1179" t="s">
        <v>538</v>
      </c>
      <c r="D39" s="1180"/>
      <c r="E39" s="1181"/>
      <c r="F39" s="36">
        <v>0</v>
      </c>
      <c r="G39" s="37">
        <v>0</v>
      </c>
      <c r="H39" s="37">
        <v>0</v>
      </c>
      <c r="I39" s="37">
        <v>0</v>
      </c>
      <c r="J39" s="38">
        <v>0</v>
      </c>
      <c r="K39" s="22"/>
      <c r="L39" s="22"/>
      <c r="M39" s="22"/>
      <c r="N39" s="22"/>
      <c r="O39" s="22"/>
      <c r="P39" s="22"/>
    </row>
    <row r="40" spans="1:16" ht="39" customHeight="1" x14ac:dyDescent="0.2">
      <c r="A40" s="22"/>
      <c r="B40" s="35"/>
      <c r="C40" s="1179"/>
      <c r="D40" s="1180"/>
      <c r="E40" s="1181"/>
      <c r="F40" s="36"/>
      <c r="G40" s="37"/>
      <c r="H40" s="37"/>
      <c r="I40" s="37"/>
      <c r="J40" s="38"/>
      <c r="K40" s="22"/>
      <c r="L40" s="22"/>
      <c r="M40" s="22"/>
      <c r="N40" s="22"/>
      <c r="O40" s="22"/>
      <c r="P40" s="22"/>
    </row>
    <row r="41" spans="1:16" ht="39" customHeight="1" x14ac:dyDescent="0.2">
      <c r="A41" s="22"/>
      <c r="B41" s="35"/>
      <c r="C41" s="1179"/>
      <c r="D41" s="1180"/>
      <c r="E41" s="1181"/>
      <c r="F41" s="36"/>
      <c r="G41" s="37"/>
      <c r="H41" s="37"/>
      <c r="I41" s="37"/>
      <c r="J41" s="38"/>
      <c r="K41" s="22"/>
      <c r="L41" s="22"/>
      <c r="M41" s="22"/>
      <c r="N41" s="22"/>
      <c r="O41" s="22"/>
      <c r="P41" s="22"/>
    </row>
    <row r="42" spans="1:16" ht="39" customHeight="1" x14ac:dyDescent="0.2">
      <c r="A42" s="22"/>
      <c r="B42" s="39"/>
      <c r="C42" s="1179" t="s">
        <v>539</v>
      </c>
      <c r="D42" s="1180"/>
      <c r="E42" s="1181"/>
      <c r="F42" s="36" t="s">
        <v>486</v>
      </c>
      <c r="G42" s="37" t="s">
        <v>486</v>
      </c>
      <c r="H42" s="37" t="s">
        <v>486</v>
      </c>
      <c r="I42" s="37" t="s">
        <v>486</v>
      </c>
      <c r="J42" s="38" t="s">
        <v>486</v>
      </c>
      <c r="K42" s="22"/>
      <c r="L42" s="22"/>
      <c r="M42" s="22"/>
      <c r="N42" s="22"/>
      <c r="O42" s="22"/>
      <c r="P42" s="22"/>
    </row>
    <row r="43" spans="1:16" ht="39" customHeight="1" thickBot="1" x14ac:dyDescent="0.25">
      <c r="A43" s="22"/>
      <c r="B43" s="40"/>
      <c r="C43" s="1182" t="s">
        <v>540</v>
      </c>
      <c r="D43" s="1183"/>
      <c r="E43" s="1184"/>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zQ6BmaAI4HF6AM+F+QVOyr+xxvcICSGI2vslu1LF5Jaxxhg0taYzEFn7GluUxxJMMi0OaxCICiDEEhVjAOLZw==" saltValue="KqJOxBTFABsaCvw96u63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topLeftCell="I31" workbookViewId="0">
      <selection activeCell="M57" sqref="M57"/>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0" t="s">
        <v>9</v>
      </c>
      <c r="C45" s="1211"/>
      <c r="D45" s="58"/>
      <c r="E45" s="1216" t="s">
        <v>10</v>
      </c>
      <c r="F45" s="1216"/>
      <c r="G45" s="1216"/>
      <c r="H45" s="1216"/>
      <c r="I45" s="1216"/>
      <c r="J45" s="1217"/>
      <c r="K45" s="59">
        <v>411</v>
      </c>
      <c r="L45" s="60">
        <v>420</v>
      </c>
      <c r="M45" s="60">
        <v>417</v>
      </c>
      <c r="N45" s="60">
        <v>416</v>
      </c>
      <c r="O45" s="61">
        <v>427</v>
      </c>
      <c r="P45" s="48"/>
      <c r="Q45" s="48"/>
      <c r="R45" s="48"/>
      <c r="S45" s="48"/>
      <c r="T45" s="48"/>
      <c r="U45" s="48"/>
    </row>
    <row r="46" spans="1:21" ht="30.75" customHeight="1" x14ac:dyDescent="0.2">
      <c r="A46" s="48"/>
      <c r="B46" s="1212"/>
      <c r="C46" s="1213"/>
      <c r="D46" s="62"/>
      <c r="E46" s="1189" t="s">
        <v>11</v>
      </c>
      <c r="F46" s="1189"/>
      <c r="G46" s="1189"/>
      <c r="H46" s="1189"/>
      <c r="I46" s="1189"/>
      <c r="J46" s="1190"/>
      <c r="K46" s="63" t="s">
        <v>486</v>
      </c>
      <c r="L46" s="64" t="s">
        <v>486</v>
      </c>
      <c r="M46" s="64" t="s">
        <v>486</v>
      </c>
      <c r="N46" s="64" t="s">
        <v>486</v>
      </c>
      <c r="O46" s="65" t="s">
        <v>486</v>
      </c>
      <c r="P46" s="48"/>
      <c r="Q46" s="48"/>
      <c r="R46" s="48"/>
      <c r="S46" s="48"/>
      <c r="T46" s="48"/>
      <c r="U46" s="48"/>
    </row>
    <row r="47" spans="1:21" ht="30.75" customHeight="1" x14ac:dyDescent="0.2">
      <c r="A47" s="48"/>
      <c r="B47" s="1212"/>
      <c r="C47" s="1213"/>
      <c r="D47" s="62"/>
      <c r="E47" s="1189" t="s">
        <v>12</v>
      </c>
      <c r="F47" s="1189"/>
      <c r="G47" s="1189"/>
      <c r="H47" s="1189"/>
      <c r="I47" s="1189"/>
      <c r="J47" s="1190"/>
      <c r="K47" s="63" t="s">
        <v>486</v>
      </c>
      <c r="L47" s="64" t="s">
        <v>486</v>
      </c>
      <c r="M47" s="64" t="s">
        <v>486</v>
      </c>
      <c r="N47" s="64" t="s">
        <v>486</v>
      </c>
      <c r="O47" s="65" t="s">
        <v>486</v>
      </c>
      <c r="P47" s="48"/>
      <c r="Q47" s="48"/>
      <c r="R47" s="48"/>
      <c r="S47" s="48"/>
      <c r="T47" s="48"/>
      <c r="U47" s="48"/>
    </row>
    <row r="48" spans="1:21" ht="30.75" customHeight="1" x14ac:dyDescent="0.2">
      <c r="A48" s="48"/>
      <c r="B48" s="1212"/>
      <c r="C48" s="1213"/>
      <c r="D48" s="62"/>
      <c r="E48" s="1189" t="s">
        <v>13</v>
      </c>
      <c r="F48" s="1189"/>
      <c r="G48" s="1189"/>
      <c r="H48" s="1189"/>
      <c r="I48" s="1189"/>
      <c r="J48" s="1190"/>
      <c r="K48" s="63">
        <v>190</v>
      </c>
      <c r="L48" s="64">
        <v>175</v>
      </c>
      <c r="M48" s="64">
        <v>141</v>
      </c>
      <c r="N48" s="64">
        <v>133</v>
      </c>
      <c r="O48" s="65">
        <v>60</v>
      </c>
      <c r="P48" s="48"/>
      <c r="Q48" s="48"/>
      <c r="R48" s="48"/>
      <c r="S48" s="48"/>
      <c r="T48" s="48"/>
      <c r="U48" s="48"/>
    </row>
    <row r="49" spans="1:21" ht="30.75" customHeight="1" x14ac:dyDescent="0.2">
      <c r="A49" s="48"/>
      <c r="B49" s="1212"/>
      <c r="C49" s="1213"/>
      <c r="D49" s="62"/>
      <c r="E49" s="1189" t="s">
        <v>14</v>
      </c>
      <c r="F49" s="1189"/>
      <c r="G49" s="1189"/>
      <c r="H49" s="1189"/>
      <c r="I49" s="1189"/>
      <c r="J49" s="1190"/>
      <c r="K49" s="63" t="s">
        <v>486</v>
      </c>
      <c r="L49" s="64" t="s">
        <v>486</v>
      </c>
      <c r="M49" s="64" t="s">
        <v>486</v>
      </c>
      <c r="N49" s="64" t="s">
        <v>486</v>
      </c>
      <c r="O49" s="65" t="s">
        <v>486</v>
      </c>
      <c r="P49" s="48"/>
      <c r="Q49" s="48"/>
      <c r="R49" s="48"/>
      <c r="S49" s="48"/>
      <c r="T49" s="48"/>
      <c r="U49" s="48"/>
    </row>
    <row r="50" spans="1:21" ht="30.75" customHeight="1" x14ac:dyDescent="0.2">
      <c r="A50" s="48"/>
      <c r="B50" s="1212"/>
      <c r="C50" s="1213"/>
      <c r="D50" s="62"/>
      <c r="E50" s="1189" t="s">
        <v>15</v>
      </c>
      <c r="F50" s="1189"/>
      <c r="G50" s="1189"/>
      <c r="H50" s="1189"/>
      <c r="I50" s="1189"/>
      <c r="J50" s="1190"/>
      <c r="K50" s="63">
        <v>8</v>
      </c>
      <c r="L50" s="64">
        <v>31</v>
      </c>
      <c r="M50" s="64">
        <v>31</v>
      </c>
      <c r="N50" s="64">
        <v>29</v>
      </c>
      <c r="O50" s="65">
        <v>28</v>
      </c>
      <c r="P50" s="48"/>
      <c r="Q50" s="48"/>
      <c r="R50" s="48"/>
      <c r="S50" s="48"/>
      <c r="T50" s="48"/>
      <c r="U50" s="48"/>
    </row>
    <row r="51" spans="1:21" ht="30.75" customHeight="1" x14ac:dyDescent="0.2">
      <c r="A51" s="48"/>
      <c r="B51" s="1214"/>
      <c r="C51" s="1215"/>
      <c r="D51" s="66"/>
      <c r="E51" s="1189" t="s">
        <v>16</v>
      </c>
      <c r="F51" s="1189"/>
      <c r="G51" s="1189"/>
      <c r="H51" s="1189"/>
      <c r="I51" s="1189"/>
      <c r="J51" s="1190"/>
      <c r="K51" s="63" t="s">
        <v>486</v>
      </c>
      <c r="L51" s="64" t="s">
        <v>486</v>
      </c>
      <c r="M51" s="64" t="s">
        <v>486</v>
      </c>
      <c r="N51" s="64" t="s">
        <v>486</v>
      </c>
      <c r="O51" s="65" t="s">
        <v>486</v>
      </c>
      <c r="P51" s="48"/>
      <c r="Q51" s="48"/>
      <c r="R51" s="48"/>
      <c r="S51" s="48"/>
      <c r="T51" s="48"/>
      <c r="U51" s="48"/>
    </row>
    <row r="52" spans="1:21" ht="30.75" customHeight="1" x14ac:dyDescent="0.2">
      <c r="A52" s="48"/>
      <c r="B52" s="1187" t="s">
        <v>17</v>
      </c>
      <c r="C52" s="1188"/>
      <c r="D52" s="66"/>
      <c r="E52" s="1189" t="s">
        <v>18</v>
      </c>
      <c r="F52" s="1189"/>
      <c r="G52" s="1189"/>
      <c r="H52" s="1189"/>
      <c r="I52" s="1189"/>
      <c r="J52" s="1190"/>
      <c r="K52" s="63">
        <v>421</v>
      </c>
      <c r="L52" s="64">
        <v>415</v>
      </c>
      <c r="M52" s="64">
        <v>408</v>
      </c>
      <c r="N52" s="64">
        <v>395</v>
      </c>
      <c r="O52" s="65">
        <v>369</v>
      </c>
      <c r="P52" s="48"/>
      <c r="Q52" s="48"/>
      <c r="R52" s="48"/>
      <c r="S52" s="48"/>
      <c r="T52" s="48"/>
      <c r="U52" s="48"/>
    </row>
    <row r="53" spans="1:21" ht="30.75" customHeight="1" thickBot="1" x14ac:dyDescent="0.25">
      <c r="A53" s="48"/>
      <c r="B53" s="1191" t="s">
        <v>19</v>
      </c>
      <c r="C53" s="1192"/>
      <c r="D53" s="67"/>
      <c r="E53" s="1193" t="s">
        <v>20</v>
      </c>
      <c r="F53" s="1193"/>
      <c r="G53" s="1193"/>
      <c r="H53" s="1193"/>
      <c r="I53" s="1193"/>
      <c r="J53" s="1194"/>
      <c r="K53" s="68">
        <v>188</v>
      </c>
      <c r="L53" s="69">
        <v>211</v>
      </c>
      <c r="M53" s="69">
        <v>181</v>
      </c>
      <c r="N53" s="69">
        <v>183</v>
      </c>
      <c r="O53" s="70">
        <v>146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5" t="s">
        <v>24</v>
      </c>
      <c r="C58" s="1196"/>
      <c r="D58" s="1201" t="s">
        <v>25</v>
      </c>
      <c r="E58" s="1202"/>
      <c r="F58" s="1202"/>
      <c r="G58" s="1202"/>
      <c r="H58" s="1202"/>
      <c r="I58" s="1202"/>
      <c r="J58" s="1203"/>
      <c r="K58" s="83"/>
      <c r="L58" s="84"/>
      <c r="M58" s="84"/>
      <c r="N58" s="84"/>
      <c r="O58" s="85"/>
    </row>
    <row r="59" spans="1:21" ht="31.5" customHeight="1" x14ac:dyDescent="0.2">
      <c r="B59" s="1197"/>
      <c r="C59" s="1198"/>
      <c r="D59" s="1204" t="s">
        <v>26</v>
      </c>
      <c r="E59" s="1205"/>
      <c r="F59" s="1205"/>
      <c r="G59" s="1205"/>
      <c r="H59" s="1205"/>
      <c r="I59" s="1205"/>
      <c r="J59" s="1206"/>
      <c r="K59" s="86"/>
      <c r="L59" s="87"/>
      <c r="M59" s="87"/>
      <c r="N59" s="87"/>
      <c r="O59" s="88"/>
    </row>
    <row r="60" spans="1:21" ht="31.5" customHeight="1" thickBot="1" x14ac:dyDescent="0.25">
      <c r="B60" s="1199"/>
      <c r="C60" s="1200"/>
      <c r="D60" s="1207" t="s">
        <v>27</v>
      </c>
      <c r="E60" s="1208"/>
      <c r="F60" s="1208"/>
      <c r="G60" s="1208"/>
      <c r="H60" s="1208"/>
      <c r="I60" s="1208"/>
      <c r="J60" s="120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c6uNBJcRMujws4mQJbXNVilBdYdsenhhwniuATpKCncNg8IOo3JpN1fO4SgHjZacuZBf9XVLfzyNj6OypHX6A==" saltValue="BKO/9bxhMRwXuHZqYLN4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topLeftCell="A46"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0" t="s">
        <v>30</v>
      </c>
      <c r="C41" s="1231"/>
      <c r="D41" s="105"/>
      <c r="E41" s="1232" t="s">
        <v>31</v>
      </c>
      <c r="F41" s="1232"/>
      <c r="G41" s="1232"/>
      <c r="H41" s="1233"/>
      <c r="I41" s="355">
        <v>4502</v>
      </c>
      <c r="J41" s="356">
        <v>4519</v>
      </c>
      <c r="K41" s="356">
        <v>4643</v>
      </c>
      <c r="L41" s="356">
        <v>4668</v>
      </c>
      <c r="M41" s="357">
        <v>4529</v>
      </c>
    </row>
    <row r="42" spans="2:13" ht="27.75" customHeight="1" x14ac:dyDescent="0.2">
      <c r="B42" s="1220"/>
      <c r="C42" s="1221"/>
      <c r="D42" s="106"/>
      <c r="E42" s="1224" t="s">
        <v>32</v>
      </c>
      <c r="F42" s="1224"/>
      <c r="G42" s="1224"/>
      <c r="H42" s="1225"/>
      <c r="I42" s="358">
        <v>406</v>
      </c>
      <c r="J42" s="359">
        <v>372</v>
      </c>
      <c r="K42" s="359">
        <v>330</v>
      </c>
      <c r="L42" s="359">
        <v>296</v>
      </c>
      <c r="M42" s="360">
        <v>268</v>
      </c>
    </row>
    <row r="43" spans="2:13" ht="27.75" customHeight="1" x14ac:dyDescent="0.2">
      <c r="B43" s="1220"/>
      <c r="C43" s="1221"/>
      <c r="D43" s="106"/>
      <c r="E43" s="1224" t="s">
        <v>33</v>
      </c>
      <c r="F43" s="1224"/>
      <c r="G43" s="1224"/>
      <c r="H43" s="1225"/>
      <c r="I43" s="358">
        <v>870</v>
      </c>
      <c r="J43" s="359">
        <v>717</v>
      </c>
      <c r="K43" s="359">
        <v>579</v>
      </c>
      <c r="L43" s="359">
        <v>514</v>
      </c>
      <c r="M43" s="360">
        <v>442</v>
      </c>
    </row>
    <row r="44" spans="2:13" ht="27.75" customHeight="1" x14ac:dyDescent="0.2">
      <c r="B44" s="1220"/>
      <c r="C44" s="1221"/>
      <c r="D44" s="106"/>
      <c r="E44" s="1224" t="s">
        <v>34</v>
      </c>
      <c r="F44" s="1224"/>
      <c r="G44" s="1224"/>
      <c r="H44" s="1225"/>
      <c r="I44" s="358" t="s">
        <v>486</v>
      </c>
      <c r="J44" s="359" t="s">
        <v>486</v>
      </c>
      <c r="K44" s="359" t="s">
        <v>486</v>
      </c>
      <c r="L44" s="359" t="s">
        <v>486</v>
      </c>
      <c r="M44" s="360" t="s">
        <v>486</v>
      </c>
    </row>
    <row r="45" spans="2:13" ht="27.75" customHeight="1" x14ac:dyDescent="0.2">
      <c r="B45" s="1220"/>
      <c r="C45" s="1221"/>
      <c r="D45" s="106"/>
      <c r="E45" s="1224" t="s">
        <v>35</v>
      </c>
      <c r="F45" s="1224"/>
      <c r="G45" s="1224"/>
      <c r="H45" s="1225"/>
      <c r="I45" s="358">
        <v>216</v>
      </c>
      <c r="J45" s="359">
        <v>202</v>
      </c>
      <c r="K45" s="359">
        <v>206</v>
      </c>
      <c r="L45" s="359">
        <v>225</v>
      </c>
      <c r="M45" s="360">
        <v>236</v>
      </c>
    </row>
    <row r="46" spans="2:13" ht="27.75" customHeight="1" x14ac:dyDescent="0.2">
      <c r="B46" s="1220"/>
      <c r="C46" s="1221"/>
      <c r="D46" s="107"/>
      <c r="E46" s="1224" t="s">
        <v>36</v>
      </c>
      <c r="F46" s="1224"/>
      <c r="G46" s="1224"/>
      <c r="H46" s="1225"/>
      <c r="I46" s="358" t="s">
        <v>486</v>
      </c>
      <c r="J46" s="359" t="s">
        <v>486</v>
      </c>
      <c r="K46" s="359" t="s">
        <v>486</v>
      </c>
      <c r="L46" s="359" t="s">
        <v>486</v>
      </c>
      <c r="M46" s="360" t="s">
        <v>486</v>
      </c>
    </row>
    <row r="47" spans="2:13" ht="27.75" customHeight="1" x14ac:dyDescent="0.2">
      <c r="B47" s="1220"/>
      <c r="C47" s="1221"/>
      <c r="D47" s="108"/>
      <c r="E47" s="1234" t="s">
        <v>37</v>
      </c>
      <c r="F47" s="1235"/>
      <c r="G47" s="1235"/>
      <c r="H47" s="1236"/>
      <c r="I47" s="358" t="s">
        <v>486</v>
      </c>
      <c r="J47" s="359" t="s">
        <v>486</v>
      </c>
      <c r="K47" s="359" t="s">
        <v>486</v>
      </c>
      <c r="L47" s="359" t="s">
        <v>486</v>
      </c>
      <c r="M47" s="360" t="s">
        <v>486</v>
      </c>
    </row>
    <row r="48" spans="2:13" ht="27.75" customHeight="1" x14ac:dyDescent="0.2">
      <c r="B48" s="1220"/>
      <c r="C48" s="1221"/>
      <c r="D48" s="106"/>
      <c r="E48" s="1224" t="s">
        <v>38</v>
      </c>
      <c r="F48" s="1224"/>
      <c r="G48" s="1224"/>
      <c r="H48" s="1225"/>
      <c r="I48" s="358" t="s">
        <v>486</v>
      </c>
      <c r="J48" s="359" t="s">
        <v>486</v>
      </c>
      <c r="K48" s="359" t="s">
        <v>486</v>
      </c>
      <c r="L48" s="359" t="s">
        <v>486</v>
      </c>
      <c r="M48" s="360" t="s">
        <v>486</v>
      </c>
    </row>
    <row r="49" spans="2:13" ht="27.75" customHeight="1" x14ac:dyDescent="0.2">
      <c r="B49" s="1222"/>
      <c r="C49" s="1223"/>
      <c r="D49" s="106"/>
      <c r="E49" s="1224" t="s">
        <v>39</v>
      </c>
      <c r="F49" s="1224"/>
      <c r="G49" s="1224"/>
      <c r="H49" s="1225"/>
      <c r="I49" s="358" t="s">
        <v>486</v>
      </c>
      <c r="J49" s="359" t="s">
        <v>486</v>
      </c>
      <c r="K49" s="359" t="s">
        <v>486</v>
      </c>
      <c r="L49" s="359" t="s">
        <v>486</v>
      </c>
      <c r="M49" s="360" t="s">
        <v>486</v>
      </c>
    </row>
    <row r="50" spans="2:13" ht="27.75" customHeight="1" x14ac:dyDescent="0.2">
      <c r="B50" s="1218" t="s">
        <v>40</v>
      </c>
      <c r="C50" s="1219"/>
      <c r="D50" s="109"/>
      <c r="E50" s="1224" t="s">
        <v>41</v>
      </c>
      <c r="F50" s="1224"/>
      <c r="G50" s="1224"/>
      <c r="H50" s="1225"/>
      <c r="I50" s="358">
        <v>2225</v>
      </c>
      <c r="J50" s="359">
        <v>2333</v>
      </c>
      <c r="K50" s="359">
        <v>2752</v>
      </c>
      <c r="L50" s="359">
        <v>2994</v>
      </c>
      <c r="M50" s="360">
        <v>3205</v>
      </c>
    </row>
    <row r="51" spans="2:13" ht="27.75" customHeight="1" x14ac:dyDescent="0.2">
      <c r="B51" s="1220"/>
      <c r="C51" s="1221"/>
      <c r="D51" s="106"/>
      <c r="E51" s="1224" t="s">
        <v>42</v>
      </c>
      <c r="F51" s="1224"/>
      <c r="G51" s="1224"/>
      <c r="H51" s="1225"/>
      <c r="I51" s="358">
        <v>22</v>
      </c>
      <c r="J51" s="359">
        <v>15</v>
      </c>
      <c r="K51" s="359">
        <v>144</v>
      </c>
      <c r="L51" s="359">
        <v>194</v>
      </c>
      <c r="M51" s="360">
        <v>228</v>
      </c>
    </row>
    <row r="52" spans="2:13" ht="27.75" customHeight="1" x14ac:dyDescent="0.2">
      <c r="B52" s="1222"/>
      <c r="C52" s="1223"/>
      <c r="D52" s="106"/>
      <c r="E52" s="1224" t="s">
        <v>43</v>
      </c>
      <c r="F52" s="1224"/>
      <c r="G52" s="1224"/>
      <c r="H52" s="1225"/>
      <c r="I52" s="358">
        <v>3765</v>
      </c>
      <c r="J52" s="359">
        <v>3661</v>
      </c>
      <c r="K52" s="359">
        <v>3632</v>
      </c>
      <c r="L52" s="359">
        <v>3467</v>
      </c>
      <c r="M52" s="360">
        <v>3363</v>
      </c>
    </row>
    <row r="53" spans="2:13" ht="27.75" customHeight="1" thickBot="1" x14ac:dyDescent="0.25">
      <c r="B53" s="1226" t="s">
        <v>19</v>
      </c>
      <c r="C53" s="1227"/>
      <c r="D53" s="110"/>
      <c r="E53" s="1228" t="s">
        <v>44</v>
      </c>
      <c r="F53" s="1228"/>
      <c r="G53" s="1228"/>
      <c r="H53" s="1229"/>
      <c r="I53" s="361">
        <v>-18</v>
      </c>
      <c r="J53" s="362">
        <v>-199</v>
      </c>
      <c r="K53" s="362">
        <v>-771</v>
      </c>
      <c r="L53" s="362">
        <v>-953</v>
      </c>
      <c r="M53" s="363">
        <v>-1323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3F/8JgYCcFZeeWiuTxkffFsTqLnJeuRm/vmtNXasxXOKe0C5h7Tc6AEmtU8a755CV2C0chdcVdouFHEA38RW9w==" saltValue="wMU7dR8FuTJq9KA+1fGw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topLeftCell="F22" workbookViewId="0">
      <selection activeCell="F28" sqref="A28:XFD28"/>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5" t="s">
        <v>46</v>
      </c>
      <c r="D55" s="1245"/>
      <c r="E55" s="1246"/>
      <c r="F55" s="122">
        <v>914</v>
      </c>
      <c r="G55" s="122">
        <v>1010</v>
      </c>
      <c r="H55" s="123">
        <v>1293</v>
      </c>
    </row>
    <row r="56" spans="2:8" ht="52.5" customHeight="1" x14ac:dyDescent="0.2">
      <c r="B56" s="124"/>
      <c r="C56" s="1247" t="s">
        <v>47</v>
      </c>
      <c r="D56" s="1247"/>
      <c r="E56" s="1248"/>
      <c r="F56" s="125">
        <v>471</v>
      </c>
      <c r="G56" s="125">
        <v>471</v>
      </c>
      <c r="H56" s="126">
        <v>487</v>
      </c>
    </row>
    <row r="57" spans="2:8" ht="53.25" customHeight="1" x14ac:dyDescent="0.2">
      <c r="B57" s="124"/>
      <c r="C57" s="1249" t="s">
        <v>48</v>
      </c>
      <c r="D57" s="1249"/>
      <c r="E57" s="1250"/>
      <c r="F57" s="127">
        <v>757</v>
      </c>
      <c r="G57" s="127">
        <v>873</v>
      </c>
      <c r="H57" s="128">
        <v>749</v>
      </c>
    </row>
    <row r="58" spans="2:8" ht="45.75" customHeight="1" x14ac:dyDescent="0.2">
      <c r="B58" s="129"/>
      <c r="C58" s="1237" t="s">
        <v>559</v>
      </c>
      <c r="D58" s="1238"/>
      <c r="E58" s="1239"/>
      <c r="F58" s="130">
        <v>310</v>
      </c>
      <c r="G58" s="130">
        <v>444</v>
      </c>
      <c r="H58" s="131">
        <v>396</v>
      </c>
    </row>
    <row r="59" spans="2:8" ht="45.75" customHeight="1" x14ac:dyDescent="0.2">
      <c r="B59" s="129"/>
      <c r="C59" s="1237" t="s">
        <v>560</v>
      </c>
      <c r="D59" s="1238"/>
      <c r="E59" s="1239"/>
      <c r="F59" s="130">
        <v>180</v>
      </c>
      <c r="G59" s="130">
        <v>180</v>
      </c>
      <c r="H59" s="131">
        <v>180</v>
      </c>
    </row>
    <row r="60" spans="2:8" ht="45.75" customHeight="1" x14ac:dyDescent="0.2">
      <c r="B60" s="129"/>
      <c r="C60" s="1237" t="s">
        <v>562</v>
      </c>
      <c r="D60" s="1238"/>
      <c r="E60" s="1239"/>
      <c r="F60" s="130">
        <v>88</v>
      </c>
      <c r="G60" s="130">
        <v>88</v>
      </c>
      <c r="H60" s="131">
        <v>88</v>
      </c>
    </row>
    <row r="61" spans="2:8" ht="45.75" customHeight="1" x14ac:dyDescent="0.2">
      <c r="B61" s="129"/>
      <c r="C61" s="1237" t="s">
        <v>561</v>
      </c>
      <c r="D61" s="1238"/>
      <c r="E61" s="1239"/>
      <c r="F61" s="130">
        <v>158</v>
      </c>
      <c r="G61" s="130">
        <v>140</v>
      </c>
      <c r="H61" s="131">
        <v>62</v>
      </c>
    </row>
    <row r="62" spans="2:8" ht="45.75" customHeight="1" thickBot="1" x14ac:dyDescent="0.25">
      <c r="B62" s="132"/>
      <c r="C62" s="1240" t="s">
        <v>563</v>
      </c>
      <c r="D62" s="1241"/>
      <c r="E62" s="1242"/>
      <c r="F62" s="133">
        <v>21</v>
      </c>
      <c r="G62" s="133">
        <v>21</v>
      </c>
      <c r="H62" s="134">
        <v>21</v>
      </c>
    </row>
    <row r="63" spans="2:8" ht="52.5" customHeight="1" thickBot="1" x14ac:dyDescent="0.25">
      <c r="B63" s="135"/>
      <c r="C63" s="1243" t="s">
        <v>49</v>
      </c>
      <c r="D63" s="1243"/>
      <c r="E63" s="1244"/>
      <c r="F63" s="136">
        <v>2142</v>
      </c>
      <c r="G63" s="136">
        <v>2354</v>
      </c>
      <c r="H63" s="137">
        <v>2529</v>
      </c>
    </row>
    <row r="64" spans="2:8" ht="13" x14ac:dyDescent="0.2"/>
  </sheetData>
  <sheetProtection algorithmName="SHA-512" hashValue="8k/IXXxdnUUy+hEXfJgCBrIPToSJJ8heCsRdMfNY8ogr9MmwOXgII2XMbz3xSA+bWrXy0CcNGgdbz3i4utboOw==" saltValue="O2hfEYUkklBPluFaai8G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K19" zoomScale="85" zoomScaleNormal="85" zoomScaleSheetLayoutView="55" workbookViewId="0">
      <selection activeCell="BO16" sqref="BO16"/>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3" t="s">
        <v>567</v>
      </c>
      <c r="AO43" s="1264"/>
      <c r="AP43" s="1264"/>
      <c r="AQ43" s="1264"/>
      <c r="AR43" s="1264"/>
      <c r="AS43" s="1264"/>
      <c r="AT43" s="1264"/>
      <c r="AU43" s="1264"/>
      <c r="AV43" s="1264"/>
      <c r="AW43" s="1264"/>
      <c r="AX43" s="1264"/>
      <c r="AY43" s="1264"/>
      <c r="AZ43" s="1264"/>
      <c r="BA43" s="1264"/>
      <c r="BB43" s="1264"/>
      <c r="BC43" s="1264"/>
      <c r="BD43" s="1264"/>
      <c r="BE43" s="1264"/>
      <c r="BF43" s="1264"/>
      <c r="BG43" s="1264"/>
      <c r="BH43" s="1264"/>
      <c r="BI43" s="1264"/>
      <c r="BJ43" s="1264"/>
      <c r="BK43" s="1264"/>
      <c r="BL43" s="1264"/>
      <c r="BM43" s="1264"/>
      <c r="BN43" s="1264"/>
      <c r="BO43" s="1264"/>
      <c r="BP43" s="1264"/>
      <c r="BQ43" s="1264"/>
      <c r="BR43" s="1264"/>
      <c r="BS43" s="1264"/>
      <c r="BT43" s="1264"/>
      <c r="BU43" s="1264"/>
      <c r="BV43" s="1264"/>
      <c r="BW43" s="1264"/>
      <c r="BX43" s="1264"/>
      <c r="BY43" s="1264"/>
      <c r="BZ43" s="1264"/>
      <c r="CA43" s="1264"/>
      <c r="CB43" s="1264"/>
      <c r="CC43" s="1264"/>
      <c r="CD43" s="1264"/>
      <c r="CE43" s="1264"/>
      <c r="CF43" s="1264"/>
      <c r="CG43" s="1264"/>
      <c r="CH43" s="1264"/>
      <c r="CI43" s="1264"/>
      <c r="CJ43" s="1264"/>
      <c r="CK43" s="1264"/>
      <c r="CL43" s="1264"/>
      <c r="CM43" s="1264"/>
      <c r="CN43" s="1264"/>
      <c r="CO43" s="1264"/>
      <c r="CP43" s="1264"/>
      <c r="CQ43" s="1264"/>
      <c r="CR43" s="1264"/>
      <c r="CS43" s="1264"/>
      <c r="CT43" s="1264"/>
      <c r="CU43" s="1264"/>
      <c r="CV43" s="1264"/>
      <c r="CW43" s="1264"/>
      <c r="CX43" s="1264"/>
      <c r="CY43" s="1264"/>
      <c r="CZ43" s="1264"/>
      <c r="DA43" s="1264"/>
      <c r="DB43" s="1264"/>
      <c r="DC43" s="1265"/>
    </row>
    <row r="44" spans="2:109" ht="13" x14ac:dyDescent="0.2">
      <c r="B44" s="372"/>
      <c r="AN44" s="1266"/>
      <c r="AO44" s="1267"/>
      <c r="AP44" s="1267"/>
      <c r="AQ44" s="1267"/>
      <c r="AR44" s="1267"/>
      <c r="AS44" s="1267"/>
      <c r="AT44" s="1267"/>
      <c r="AU44" s="1267"/>
      <c r="AV44" s="1267"/>
      <c r="AW44" s="1267"/>
      <c r="AX44" s="1267"/>
      <c r="AY44" s="1267"/>
      <c r="AZ44" s="1267"/>
      <c r="BA44" s="1267"/>
      <c r="BB44" s="1267"/>
      <c r="BC44" s="1267"/>
      <c r="BD44" s="1267"/>
      <c r="BE44" s="1267"/>
      <c r="BF44" s="1267"/>
      <c r="BG44" s="1267"/>
      <c r="BH44" s="1267"/>
      <c r="BI44" s="1267"/>
      <c r="BJ44" s="1267"/>
      <c r="BK44" s="1267"/>
      <c r="BL44" s="1267"/>
      <c r="BM44" s="1267"/>
      <c r="BN44" s="1267"/>
      <c r="BO44" s="1267"/>
      <c r="BP44" s="1267"/>
      <c r="BQ44" s="1267"/>
      <c r="BR44" s="1267"/>
      <c r="BS44" s="1267"/>
      <c r="BT44" s="1267"/>
      <c r="BU44" s="1267"/>
      <c r="BV44" s="1267"/>
      <c r="BW44" s="1267"/>
      <c r="BX44" s="1267"/>
      <c r="BY44" s="1267"/>
      <c r="BZ44" s="1267"/>
      <c r="CA44" s="1267"/>
      <c r="CB44" s="1267"/>
      <c r="CC44" s="1267"/>
      <c r="CD44" s="1267"/>
      <c r="CE44" s="1267"/>
      <c r="CF44" s="1267"/>
      <c r="CG44" s="1267"/>
      <c r="CH44" s="1267"/>
      <c r="CI44" s="1267"/>
      <c r="CJ44" s="1267"/>
      <c r="CK44" s="1267"/>
      <c r="CL44" s="1267"/>
      <c r="CM44" s="1267"/>
      <c r="CN44" s="1267"/>
      <c r="CO44" s="1267"/>
      <c r="CP44" s="1267"/>
      <c r="CQ44" s="1267"/>
      <c r="CR44" s="1267"/>
      <c r="CS44" s="1267"/>
      <c r="CT44" s="1267"/>
      <c r="CU44" s="1267"/>
      <c r="CV44" s="1267"/>
      <c r="CW44" s="1267"/>
      <c r="CX44" s="1267"/>
      <c r="CY44" s="1267"/>
      <c r="CZ44" s="1267"/>
      <c r="DA44" s="1267"/>
      <c r="DB44" s="1267"/>
      <c r="DC44" s="1268"/>
    </row>
    <row r="45" spans="2:109" ht="13" x14ac:dyDescent="0.2">
      <c r="B45" s="372"/>
      <c r="AN45" s="1266"/>
      <c r="AO45" s="1267"/>
      <c r="AP45" s="1267"/>
      <c r="AQ45" s="1267"/>
      <c r="AR45" s="1267"/>
      <c r="AS45" s="1267"/>
      <c r="AT45" s="1267"/>
      <c r="AU45" s="1267"/>
      <c r="AV45" s="1267"/>
      <c r="AW45" s="1267"/>
      <c r="AX45" s="1267"/>
      <c r="AY45" s="1267"/>
      <c r="AZ45" s="1267"/>
      <c r="BA45" s="1267"/>
      <c r="BB45" s="1267"/>
      <c r="BC45" s="1267"/>
      <c r="BD45" s="1267"/>
      <c r="BE45" s="1267"/>
      <c r="BF45" s="1267"/>
      <c r="BG45" s="1267"/>
      <c r="BH45" s="1267"/>
      <c r="BI45" s="1267"/>
      <c r="BJ45" s="1267"/>
      <c r="BK45" s="1267"/>
      <c r="BL45" s="1267"/>
      <c r="BM45" s="1267"/>
      <c r="BN45" s="1267"/>
      <c r="BO45" s="1267"/>
      <c r="BP45" s="1267"/>
      <c r="BQ45" s="1267"/>
      <c r="BR45" s="1267"/>
      <c r="BS45" s="1267"/>
      <c r="BT45" s="1267"/>
      <c r="BU45" s="1267"/>
      <c r="BV45" s="1267"/>
      <c r="BW45" s="1267"/>
      <c r="BX45" s="1267"/>
      <c r="BY45" s="1267"/>
      <c r="BZ45" s="1267"/>
      <c r="CA45" s="1267"/>
      <c r="CB45" s="1267"/>
      <c r="CC45" s="1267"/>
      <c r="CD45" s="1267"/>
      <c r="CE45" s="1267"/>
      <c r="CF45" s="1267"/>
      <c r="CG45" s="1267"/>
      <c r="CH45" s="1267"/>
      <c r="CI45" s="1267"/>
      <c r="CJ45" s="1267"/>
      <c r="CK45" s="1267"/>
      <c r="CL45" s="1267"/>
      <c r="CM45" s="1267"/>
      <c r="CN45" s="1267"/>
      <c r="CO45" s="1267"/>
      <c r="CP45" s="1267"/>
      <c r="CQ45" s="1267"/>
      <c r="CR45" s="1267"/>
      <c r="CS45" s="1267"/>
      <c r="CT45" s="1267"/>
      <c r="CU45" s="1267"/>
      <c r="CV45" s="1267"/>
      <c r="CW45" s="1267"/>
      <c r="CX45" s="1267"/>
      <c r="CY45" s="1267"/>
      <c r="CZ45" s="1267"/>
      <c r="DA45" s="1267"/>
      <c r="DB45" s="1267"/>
      <c r="DC45" s="1268"/>
    </row>
    <row r="46" spans="2:109" ht="13" x14ac:dyDescent="0.2">
      <c r="B46" s="372"/>
      <c r="AN46" s="1266"/>
      <c r="AO46" s="1267"/>
      <c r="AP46" s="1267"/>
      <c r="AQ46" s="1267"/>
      <c r="AR46" s="1267"/>
      <c r="AS46" s="1267"/>
      <c r="AT46" s="1267"/>
      <c r="AU46" s="1267"/>
      <c r="AV46" s="1267"/>
      <c r="AW46" s="1267"/>
      <c r="AX46" s="1267"/>
      <c r="AY46" s="1267"/>
      <c r="AZ46" s="1267"/>
      <c r="BA46" s="1267"/>
      <c r="BB46" s="1267"/>
      <c r="BC46" s="1267"/>
      <c r="BD46" s="1267"/>
      <c r="BE46" s="1267"/>
      <c r="BF46" s="1267"/>
      <c r="BG46" s="1267"/>
      <c r="BH46" s="1267"/>
      <c r="BI46" s="1267"/>
      <c r="BJ46" s="1267"/>
      <c r="BK46" s="1267"/>
      <c r="BL46" s="1267"/>
      <c r="BM46" s="1267"/>
      <c r="BN46" s="1267"/>
      <c r="BO46" s="1267"/>
      <c r="BP46" s="1267"/>
      <c r="BQ46" s="1267"/>
      <c r="BR46" s="1267"/>
      <c r="BS46" s="1267"/>
      <c r="BT46" s="1267"/>
      <c r="BU46" s="1267"/>
      <c r="BV46" s="1267"/>
      <c r="BW46" s="1267"/>
      <c r="BX46" s="1267"/>
      <c r="BY46" s="1267"/>
      <c r="BZ46" s="1267"/>
      <c r="CA46" s="1267"/>
      <c r="CB46" s="1267"/>
      <c r="CC46" s="1267"/>
      <c r="CD46" s="1267"/>
      <c r="CE46" s="1267"/>
      <c r="CF46" s="1267"/>
      <c r="CG46" s="1267"/>
      <c r="CH46" s="1267"/>
      <c r="CI46" s="1267"/>
      <c r="CJ46" s="1267"/>
      <c r="CK46" s="1267"/>
      <c r="CL46" s="1267"/>
      <c r="CM46" s="1267"/>
      <c r="CN46" s="1267"/>
      <c r="CO46" s="1267"/>
      <c r="CP46" s="1267"/>
      <c r="CQ46" s="1267"/>
      <c r="CR46" s="1267"/>
      <c r="CS46" s="1267"/>
      <c r="CT46" s="1267"/>
      <c r="CU46" s="1267"/>
      <c r="CV46" s="1267"/>
      <c r="CW46" s="1267"/>
      <c r="CX46" s="1267"/>
      <c r="CY46" s="1267"/>
      <c r="CZ46" s="1267"/>
      <c r="DA46" s="1267"/>
      <c r="DB46" s="1267"/>
      <c r="DC46" s="1268"/>
    </row>
    <row r="47" spans="2:109" ht="13" x14ac:dyDescent="0.2">
      <c r="B47" s="372"/>
      <c r="AN47" s="1269"/>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7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568</v>
      </c>
    </row>
    <row r="50" spans="1:109" ht="13" x14ac:dyDescent="0.2">
      <c r="B50" s="372"/>
      <c r="G50" s="1257"/>
      <c r="H50" s="1257"/>
      <c r="I50" s="1257"/>
      <c r="J50" s="1257"/>
      <c r="K50" s="382"/>
      <c r="L50" s="382"/>
      <c r="M50" s="383"/>
      <c r="N50" s="383"/>
      <c r="AN50" s="1260"/>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2"/>
      <c r="BP50" s="1256" t="s">
        <v>525</v>
      </c>
      <c r="BQ50" s="1256"/>
      <c r="BR50" s="1256"/>
      <c r="BS50" s="1256"/>
      <c r="BT50" s="1256"/>
      <c r="BU50" s="1256"/>
      <c r="BV50" s="1256"/>
      <c r="BW50" s="1256"/>
      <c r="BX50" s="1256" t="s">
        <v>526</v>
      </c>
      <c r="BY50" s="1256"/>
      <c r="BZ50" s="1256"/>
      <c r="CA50" s="1256"/>
      <c r="CB50" s="1256"/>
      <c r="CC50" s="1256"/>
      <c r="CD50" s="1256"/>
      <c r="CE50" s="1256"/>
      <c r="CF50" s="1256" t="s">
        <v>527</v>
      </c>
      <c r="CG50" s="1256"/>
      <c r="CH50" s="1256"/>
      <c r="CI50" s="1256"/>
      <c r="CJ50" s="1256"/>
      <c r="CK50" s="1256"/>
      <c r="CL50" s="1256"/>
      <c r="CM50" s="1256"/>
      <c r="CN50" s="1256" t="s">
        <v>528</v>
      </c>
      <c r="CO50" s="1256"/>
      <c r="CP50" s="1256"/>
      <c r="CQ50" s="1256"/>
      <c r="CR50" s="1256"/>
      <c r="CS50" s="1256"/>
      <c r="CT50" s="1256"/>
      <c r="CU50" s="1256"/>
      <c r="CV50" s="1256" t="s">
        <v>529</v>
      </c>
      <c r="CW50" s="1256"/>
      <c r="CX50" s="1256"/>
      <c r="CY50" s="1256"/>
      <c r="CZ50" s="1256"/>
      <c r="DA50" s="1256"/>
      <c r="DB50" s="1256"/>
      <c r="DC50" s="1256"/>
    </row>
    <row r="51" spans="1:109" ht="13.5" customHeight="1" x14ac:dyDescent="0.2">
      <c r="B51" s="372"/>
      <c r="G51" s="1259"/>
      <c r="H51" s="1259"/>
      <c r="I51" s="1272"/>
      <c r="J51" s="1272"/>
      <c r="K51" s="1258"/>
      <c r="L51" s="1258"/>
      <c r="M51" s="1258"/>
      <c r="N51" s="1258"/>
      <c r="AM51" s="381"/>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1"/>
      <c r="BQ51" s="1251"/>
      <c r="BR51" s="1251"/>
      <c r="BS51" s="1251"/>
      <c r="BT51" s="1251"/>
      <c r="BU51" s="1251"/>
      <c r="BV51" s="1251"/>
      <c r="BW51" s="1251"/>
      <c r="BX51" s="1251"/>
      <c r="BY51" s="1251"/>
      <c r="BZ51" s="1251"/>
      <c r="CA51" s="1251"/>
      <c r="CB51" s="1251"/>
      <c r="CC51" s="1251"/>
      <c r="CD51" s="1251"/>
      <c r="CE51" s="1251"/>
      <c r="CF51" s="1251"/>
      <c r="CG51" s="1251"/>
      <c r="CH51" s="1251"/>
      <c r="CI51" s="1251"/>
      <c r="CJ51" s="1251"/>
      <c r="CK51" s="1251"/>
      <c r="CL51" s="1251"/>
      <c r="CM51" s="1251"/>
      <c r="CN51" s="1251"/>
      <c r="CO51" s="1251"/>
      <c r="CP51" s="1251"/>
      <c r="CQ51" s="1251"/>
      <c r="CR51" s="1251"/>
      <c r="CS51" s="1251"/>
      <c r="CT51" s="1251"/>
      <c r="CU51" s="1251"/>
      <c r="CV51" s="1251"/>
      <c r="CW51" s="1251"/>
      <c r="CX51" s="1251"/>
      <c r="CY51" s="1251"/>
      <c r="CZ51" s="1251"/>
      <c r="DA51" s="1251"/>
      <c r="DB51" s="1251"/>
      <c r="DC51" s="1251"/>
    </row>
    <row r="52" spans="1:109" ht="13" x14ac:dyDescent="0.2">
      <c r="B52" s="372"/>
      <c r="G52" s="1259"/>
      <c r="H52" s="1259"/>
      <c r="I52" s="1272"/>
      <c r="J52" s="1272"/>
      <c r="K52" s="1258"/>
      <c r="L52" s="1258"/>
      <c r="M52" s="1258"/>
      <c r="N52" s="1258"/>
      <c r="AM52" s="381"/>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ht="13" x14ac:dyDescent="0.2">
      <c r="A53" s="380"/>
      <c r="B53" s="372"/>
      <c r="G53" s="1259"/>
      <c r="H53" s="1259"/>
      <c r="I53" s="1257"/>
      <c r="J53" s="1257"/>
      <c r="K53" s="1258"/>
      <c r="L53" s="1258"/>
      <c r="M53" s="1258"/>
      <c r="N53" s="1258"/>
      <c r="AM53" s="381"/>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1">
        <v>69.599999999999994</v>
      </c>
      <c r="BQ53" s="1251"/>
      <c r="BR53" s="1251"/>
      <c r="BS53" s="1251"/>
      <c r="BT53" s="1251"/>
      <c r="BU53" s="1251"/>
      <c r="BV53" s="1251"/>
      <c r="BW53" s="1251"/>
      <c r="BX53" s="1251">
        <v>71.099999999999994</v>
      </c>
      <c r="BY53" s="1251"/>
      <c r="BZ53" s="1251"/>
      <c r="CA53" s="1251"/>
      <c r="CB53" s="1251"/>
      <c r="CC53" s="1251"/>
      <c r="CD53" s="1251"/>
      <c r="CE53" s="1251"/>
      <c r="CF53" s="1251">
        <v>73.400000000000006</v>
      </c>
      <c r="CG53" s="1251"/>
      <c r="CH53" s="1251"/>
      <c r="CI53" s="1251"/>
      <c r="CJ53" s="1251"/>
      <c r="CK53" s="1251"/>
      <c r="CL53" s="1251"/>
      <c r="CM53" s="1251"/>
      <c r="CN53" s="1251">
        <v>73.7</v>
      </c>
      <c r="CO53" s="1251"/>
      <c r="CP53" s="1251"/>
      <c r="CQ53" s="1251"/>
      <c r="CR53" s="1251"/>
      <c r="CS53" s="1251"/>
      <c r="CT53" s="1251"/>
      <c r="CU53" s="1251"/>
      <c r="CV53" s="1251">
        <v>74.8</v>
      </c>
      <c r="CW53" s="1251"/>
      <c r="CX53" s="1251"/>
      <c r="CY53" s="1251"/>
      <c r="CZ53" s="1251"/>
      <c r="DA53" s="1251"/>
      <c r="DB53" s="1251"/>
      <c r="DC53" s="1251"/>
    </row>
    <row r="54" spans="1:109" ht="13" x14ac:dyDescent="0.2">
      <c r="A54" s="380"/>
      <c r="B54" s="372"/>
      <c r="G54" s="1259"/>
      <c r="H54" s="1259"/>
      <c r="I54" s="1257"/>
      <c r="J54" s="1257"/>
      <c r="K54" s="1258"/>
      <c r="L54" s="1258"/>
      <c r="M54" s="1258"/>
      <c r="N54" s="1258"/>
      <c r="AM54" s="381"/>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ht="13" x14ac:dyDescent="0.2">
      <c r="A55" s="380"/>
      <c r="B55" s="372"/>
      <c r="G55" s="1257"/>
      <c r="H55" s="1257"/>
      <c r="I55" s="1257"/>
      <c r="J55" s="1257"/>
      <c r="K55" s="1258"/>
      <c r="L55" s="1258"/>
      <c r="M55" s="1258"/>
      <c r="N55" s="1258"/>
      <c r="AN55" s="1256" t="s">
        <v>572</v>
      </c>
      <c r="AO55" s="1256"/>
      <c r="AP55" s="1256"/>
      <c r="AQ55" s="1256"/>
      <c r="AR55" s="1256"/>
      <c r="AS55" s="1256"/>
      <c r="AT55" s="1256"/>
      <c r="AU55" s="1256"/>
      <c r="AV55" s="1256"/>
      <c r="AW55" s="1256"/>
      <c r="AX55" s="1256"/>
      <c r="AY55" s="1256"/>
      <c r="AZ55" s="1256"/>
      <c r="BA55" s="1256"/>
      <c r="BB55" s="1254" t="s">
        <v>570</v>
      </c>
      <c r="BC55" s="1254"/>
      <c r="BD55" s="1254"/>
      <c r="BE55" s="1254"/>
      <c r="BF55" s="1254"/>
      <c r="BG55" s="1254"/>
      <c r="BH55" s="1254"/>
      <c r="BI55" s="1254"/>
      <c r="BJ55" s="1254"/>
      <c r="BK55" s="1254"/>
      <c r="BL55" s="1254"/>
      <c r="BM55" s="1254"/>
      <c r="BN55" s="1254"/>
      <c r="BO55" s="1254"/>
      <c r="BP55" s="1251">
        <v>3.1</v>
      </c>
      <c r="BQ55" s="1251"/>
      <c r="BR55" s="1251"/>
      <c r="BS55" s="1251"/>
      <c r="BT55" s="1251"/>
      <c r="BU55" s="1251"/>
      <c r="BV55" s="1251"/>
      <c r="BW55" s="1251"/>
      <c r="BX55" s="1251">
        <v>13.7</v>
      </c>
      <c r="BY55" s="1251"/>
      <c r="BZ55" s="1251"/>
      <c r="CA55" s="1251"/>
      <c r="CB55" s="1251"/>
      <c r="CC55" s="1251"/>
      <c r="CD55" s="1251"/>
      <c r="CE55" s="1251"/>
      <c r="CF55" s="1251">
        <v>6.9</v>
      </c>
      <c r="CG55" s="1251"/>
      <c r="CH55" s="1251"/>
      <c r="CI55" s="1251"/>
      <c r="CJ55" s="1251"/>
      <c r="CK55" s="1251"/>
      <c r="CL55" s="1251"/>
      <c r="CM55" s="1251"/>
      <c r="CN55" s="1251">
        <v>0</v>
      </c>
      <c r="CO55" s="1251"/>
      <c r="CP55" s="1251"/>
      <c r="CQ55" s="1251"/>
      <c r="CR55" s="1251"/>
      <c r="CS55" s="1251"/>
      <c r="CT55" s="1251"/>
      <c r="CU55" s="1251"/>
      <c r="CV55" s="1251">
        <v>0</v>
      </c>
      <c r="CW55" s="1251"/>
      <c r="CX55" s="1251"/>
      <c r="CY55" s="1251"/>
      <c r="CZ55" s="1251"/>
      <c r="DA55" s="1251"/>
      <c r="DB55" s="1251"/>
      <c r="DC55" s="1251"/>
    </row>
    <row r="56" spans="1:109" ht="13" x14ac:dyDescent="0.2">
      <c r="A56" s="380"/>
      <c r="B56" s="372"/>
      <c r="G56" s="1257"/>
      <c r="H56" s="1257"/>
      <c r="I56" s="1257"/>
      <c r="J56" s="1257"/>
      <c r="K56" s="1258"/>
      <c r="L56" s="1258"/>
      <c r="M56" s="1258"/>
      <c r="N56" s="1258"/>
      <c r="AN56" s="1256"/>
      <c r="AO56" s="1256"/>
      <c r="AP56" s="1256"/>
      <c r="AQ56" s="1256"/>
      <c r="AR56" s="1256"/>
      <c r="AS56" s="1256"/>
      <c r="AT56" s="1256"/>
      <c r="AU56" s="1256"/>
      <c r="AV56" s="1256"/>
      <c r="AW56" s="1256"/>
      <c r="AX56" s="1256"/>
      <c r="AY56" s="1256"/>
      <c r="AZ56" s="1256"/>
      <c r="BA56" s="1256"/>
      <c r="BB56" s="1254"/>
      <c r="BC56" s="1254"/>
      <c r="BD56" s="1254"/>
      <c r="BE56" s="1254"/>
      <c r="BF56" s="1254"/>
      <c r="BG56" s="1254"/>
      <c r="BH56" s="1254"/>
      <c r="BI56" s="1254"/>
      <c r="BJ56" s="1254"/>
      <c r="BK56" s="1254"/>
      <c r="BL56" s="1254"/>
      <c r="BM56" s="1254"/>
      <c r="BN56" s="1254"/>
      <c r="BO56" s="1254"/>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380" customFormat="1" ht="13" x14ac:dyDescent="0.2">
      <c r="B57" s="384"/>
      <c r="G57" s="1257"/>
      <c r="H57" s="1257"/>
      <c r="I57" s="1252"/>
      <c r="J57" s="1252"/>
      <c r="K57" s="1258"/>
      <c r="L57" s="1258"/>
      <c r="M57" s="1258"/>
      <c r="N57" s="1258"/>
      <c r="AM57" s="366"/>
      <c r="AN57" s="1256"/>
      <c r="AO57" s="1256"/>
      <c r="AP57" s="1256"/>
      <c r="AQ57" s="1256"/>
      <c r="AR57" s="1256"/>
      <c r="AS57" s="1256"/>
      <c r="AT57" s="1256"/>
      <c r="AU57" s="1256"/>
      <c r="AV57" s="1256"/>
      <c r="AW57" s="1256"/>
      <c r="AX57" s="1256"/>
      <c r="AY57" s="1256"/>
      <c r="AZ57" s="1256"/>
      <c r="BA57" s="1256"/>
      <c r="BB57" s="1254" t="s">
        <v>571</v>
      </c>
      <c r="BC57" s="1254"/>
      <c r="BD57" s="1254"/>
      <c r="BE57" s="1254"/>
      <c r="BF57" s="1254"/>
      <c r="BG57" s="1254"/>
      <c r="BH57" s="1254"/>
      <c r="BI57" s="1254"/>
      <c r="BJ57" s="1254"/>
      <c r="BK57" s="1254"/>
      <c r="BL57" s="1254"/>
      <c r="BM57" s="1254"/>
      <c r="BN57" s="1254"/>
      <c r="BO57" s="1254"/>
      <c r="BP57" s="1251">
        <v>61.2</v>
      </c>
      <c r="BQ57" s="1251"/>
      <c r="BR57" s="1251"/>
      <c r="BS57" s="1251"/>
      <c r="BT57" s="1251"/>
      <c r="BU57" s="1251"/>
      <c r="BV57" s="1251"/>
      <c r="BW57" s="1251"/>
      <c r="BX57" s="1251">
        <v>62</v>
      </c>
      <c r="BY57" s="1251"/>
      <c r="BZ57" s="1251"/>
      <c r="CA57" s="1251"/>
      <c r="CB57" s="1251"/>
      <c r="CC57" s="1251"/>
      <c r="CD57" s="1251"/>
      <c r="CE57" s="1251"/>
      <c r="CF57" s="1251">
        <v>62.9</v>
      </c>
      <c r="CG57" s="1251"/>
      <c r="CH57" s="1251"/>
      <c r="CI57" s="1251"/>
      <c r="CJ57" s="1251"/>
      <c r="CK57" s="1251"/>
      <c r="CL57" s="1251"/>
      <c r="CM57" s="1251"/>
      <c r="CN57" s="1251">
        <v>63.3</v>
      </c>
      <c r="CO57" s="1251"/>
      <c r="CP57" s="1251"/>
      <c r="CQ57" s="1251"/>
      <c r="CR57" s="1251"/>
      <c r="CS57" s="1251"/>
      <c r="CT57" s="1251"/>
      <c r="CU57" s="1251"/>
      <c r="CV57" s="1251">
        <v>64.400000000000006</v>
      </c>
      <c r="CW57" s="1251"/>
      <c r="CX57" s="1251"/>
      <c r="CY57" s="1251"/>
      <c r="CZ57" s="1251"/>
      <c r="DA57" s="1251"/>
      <c r="DB57" s="1251"/>
      <c r="DC57" s="1251"/>
      <c r="DD57" s="385"/>
      <c r="DE57" s="384"/>
    </row>
    <row r="58" spans="1:109" s="380" customFormat="1" ht="13" x14ac:dyDescent="0.2">
      <c r="A58" s="366"/>
      <c r="B58" s="384"/>
      <c r="G58" s="1257"/>
      <c r="H58" s="1257"/>
      <c r="I58" s="1252"/>
      <c r="J58" s="1252"/>
      <c r="K58" s="1258"/>
      <c r="L58" s="1258"/>
      <c r="M58" s="1258"/>
      <c r="N58" s="1258"/>
      <c r="AM58" s="366"/>
      <c r="AN58" s="1256"/>
      <c r="AO58" s="1256"/>
      <c r="AP58" s="1256"/>
      <c r="AQ58" s="1256"/>
      <c r="AR58" s="1256"/>
      <c r="AS58" s="1256"/>
      <c r="AT58" s="1256"/>
      <c r="AU58" s="1256"/>
      <c r="AV58" s="1256"/>
      <c r="AW58" s="1256"/>
      <c r="AX58" s="1256"/>
      <c r="AY58" s="1256"/>
      <c r="AZ58" s="1256"/>
      <c r="BA58" s="1256"/>
      <c r="BB58" s="1254"/>
      <c r="BC58" s="1254"/>
      <c r="BD58" s="1254"/>
      <c r="BE58" s="1254"/>
      <c r="BF58" s="1254"/>
      <c r="BG58" s="1254"/>
      <c r="BH58" s="1254"/>
      <c r="BI58" s="1254"/>
      <c r="BJ58" s="1254"/>
      <c r="BK58" s="1254"/>
      <c r="BL58" s="1254"/>
      <c r="BM58" s="1254"/>
      <c r="BN58" s="1254"/>
      <c r="BO58" s="1254"/>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573</v>
      </c>
    </row>
    <row r="64" spans="1:109" ht="13"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3" t="s">
        <v>574</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5"/>
    </row>
    <row r="66" spans="2:107" ht="13" x14ac:dyDescent="0.2">
      <c r="B66" s="372"/>
      <c r="AN66" s="1266"/>
      <c r="AO66" s="1267"/>
      <c r="AP66" s="1267"/>
      <c r="AQ66" s="1267"/>
      <c r="AR66" s="1267"/>
      <c r="AS66" s="1267"/>
      <c r="AT66" s="1267"/>
      <c r="AU66" s="1267"/>
      <c r="AV66" s="1267"/>
      <c r="AW66" s="1267"/>
      <c r="AX66" s="1267"/>
      <c r="AY66" s="1267"/>
      <c r="AZ66" s="1267"/>
      <c r="BA66" s="1267"/>
      <c r="BB66" s="1267"/>
      <c r="BC66" s="1267"/>
      <c r="BD66" s="1267"/>
      <c r="BE66" s="1267"/>
      <c r="BF66" s="1267"/>
      <c r="BG66" s="1267"/>
      <c r="BH66" s="1267"/>
      <c r="BI66" s="1267"/>
      <c r="BJ66" s="1267"/>
      <c r="BK66" s="1267"/>
      <c r="BL66" s="1267"/>
      <c r="BM66" s="1267"/>
      <c r="BN66" s="1267"/>
      <c r="BO66" s="1267"/>
      <c r="BP66" s="1267"/>
      <c r="BQ66" s="1267"/>
      <c r="BR66" s="1267"/>
      <c r="BS66" s="1267"/>
      <c r="BT66" s="1267"/>
      <c r="BU66" s="1267"/>
      <c r="BV66" s="1267"/>
      <c r="BW66" s="1267"/>
      <c r="BX66" s="1267"/>
      <c r="BY66" s="1267"/>
      <c r="BZ66" s="1267"/>
      <c r="CA66" s="1267"/>
      <c r="CB66" s="1267"/>
      <c r="CC66" s="1267"/>
      <c r="CD66" s="1267"/>
      <c r="CE66" s="1267"/>
      <c r="CF66" s="1267"/>
      <c r="CG66" s="1267"/>
      <c r="CH66" s="1267"/>
      <c r="CI66" s="1267"/>
      <c r="CJ66" s="1267"/>
      <c r="CK66" s="1267"/>
      <c r="CL66" s="1267"/>
      <c r="CM66" s="1267"/>
      <c r="CN66" s="1267"/>
      <c r="CO66" s="1267"/>
      <c r="CP66" s="1267"/>
      <c r="CQ66" s="1267"/>
      <c r="CR66" s="1267"/>
      <c r="CS66" s="1267"/>
      <c r="CT66" s="1267"/>
      <c r="CU66" s="1267"/>
      <c r="CV66" s="1267"/>
      <c r="CW66" s="1267"/>
      <c r="CX66" s="1267"/>
      <c r="CY66" s="1267"/>
      <c r="CZ66" s="1267"/>
      <c r="DA66" s="1267"/>
      <c r="DB66" s="1267"/>
      <c r="DC66" s="1268"/>
    </row>
    <row r="67" spans="2:107" ht="13" x14ac:dyDescent="0.2">
      <c r="B67" s="372"/>
      <c r="AN67" s="1266"/>
      <c r="AO67" s="1267"/>
      <c r="AP67" s="1267"/>
      <c r="AQ67" s="1267"/>
      <c r="AR67" s="1267"/>
      <c r="AS67" s="1267"/>
      <c r="AT67" s="1267"/>
      <c r="AU67" s="1267"/>
      <c r="AV67" s="1267"/>
      <c r="AW67" s="1267"/>
      <c r="AX67" s="1267"/>
      <c r="AY67" s="1267"/>
      <c r="AZ67" s="1267"/>
      <c r="BA67" s="1267"/>
      <c r="BB67" s="1267"/>
      <c r="BC67" s="1267"/>
      <c r="BD67" s="1267"/>
      <c r="BE67" s="1267"/>
      <c r="BF67" s="1267"/>
      <c r="BG67" s="1267"/>
      <c r="BH67" s="1267"/>
      <c r="BI67" s="1267"/>
      <c r="BJ67" s="1267"/>
      <c r="BK67" s="1267"/>
      <c r="BL67" s="1267"/>
      <c r="BM67" s="1267"/>
      <c r="BN67" s="1267"/>
      <c r="BO67" s="1267"/>
      <c r="BP67" s="1267"/>
      <c r="BQ67" s="1267"/>
      <c r="BR67" s="1267"/>
      <c r="BS67" s="1267"/>
      <c r="BT67" s="1267"/>
      <c r="BU67" s="1267"/>
      <c r="BV67" s="1267"/>
      <c r="BW67" s="1267"/>
      <c r="BX67" s="1267"/>
      <c r="BY67" s="1267"/>
      <c r="BZ67" s="1267"/>
      <c r="CA67" s="1267"/>
      <c r="CB67" s="1267"/>
      <c r="CC67" s="1267"/>
      <c r="CD67" s="1267"/>
      <c r="CE67" s="1267"/>
      <c r="CF67" s="1267"/>
      <c r="CG67" s="1267"/>
      <c r="CH67" s="1267"/>
      <c r="CI67" s="1267"/>
      <c r="CJ67" s="1267"/>
      <c r="CK67" s="1267"/>
      <c r="CL67" s="1267"/>
      <c r="CM67" s="1267"/>
      <c r="CN67" s="1267"/>
      <c r="CO67" s="1267"/>
      <c r="CP67" s="1267"/>
      <c r="CQ67" s="1267"/>
      <c r="CR67" s="1267"/>
      <c r="CS67" s="1267"/>
      <c r="CT67" s="1267"/>
      <c r="CU67" s="1267"/>
      <c r="CV67" s="1267"/>
      <c r="CW67" s="1267"/>
      <c r="CX67" s="1267"/>
      <c r="CY67" s="1267"/>
      <c r="CZ67" s="1267"/>
      <c r="DA67" s="1267"/>
      <c r="DB67" s="1267"/>
      <c r="DC67" s="1268"/>
    </row>
    <row r="68" spans="2:107" ht="13" x14ac:dyDescent="0.2">
      <c r="B68" s="372"/>
      <c r="AN68" s="1266"/>
      <c r="AO68" s="1267"/>
      <c r="AP68" s="1267"/>
      <c r="AQ68" s="1267"/>
      <c r="AR68" s="1267"/>
      <c r="AS68" s="1267"/>
      <c r="AT68" s="1267"/>
      <c r="AU68" s="1267"/>
      <c r="AV68" s="1267"/>
      <c r="AW68" s="1267"/>
      <c r="AX68" s="1267"/>
      <c r="AY68" s="1267"/>
      <c r="AZ68" s="1267"/>
      <c r="BA68" s="1267"/>
      <c r="BB68" s="1267"/>
      <c r="BC68" s="1267"/>
      <c r="BD68" s="1267"/>
      <c r="BE68" s="1267"/>
      <c r="BF68" s="1267"/>
      <c r="BG68" s="1267"/>
      <c r="BH68" s="1267"/>
      <c r="BI68" s="1267"/>
      <c r="BJ68" s="1267"/>
      <c r="BK68" s="1267"/>
      <c r="BL68" s="1267"/>
      <c r="BM68" s="1267"/>
      <c r="BN68" s="1267"/>
      <c r="BO68" s="1267"/>
      <c r="BP68" s="1267"/>
      <c r="BQ68" s="1267"/>
      <c r="BR68" s="1267"/>
      <c r="BS68" s="1267"/>
      <c r="BT68" s="1267"/>
      <c r="BU68" s="1267"/>
      <c r="BV68" s="1267"/>
      <c r="BW68" s="1267"/>
      <c r="BX68" s="1267"/>
      <c r="BY68" s="1267"/>
      <c r="BZ68" s="1267"/>
      <c r="CA68" s="1267"/>
      <c r="CB68" s="1267"/>
      <c r="CC68" s="1267"/>
      <c r="CD68" s="1267"/>
      <c r="CE68" s="1267"/>
      <c r="CF68" s="1267"/>
      <c r="CG68" s="1267"/>
      <c r="CH68" s="1267"/>
      <c r="CI68" s="1267"/>
      <c r="CJ68" s="1267"/>
      <c r="CK68" s="1267"/>
      <c r="CL68" s="1267"/>
      <c r="CM68" s="1267"/>
      <c r="CN68" s="1267"/>
      <c r="CO68" s="1267"/>
      <c r="CP68" s="1267"/>
      <c r="CQ68" s="1267"/>
      <c r="CR68" s="1267"/>
      <c r="CS68" s="1267"/>
      <c r="CT68" s="1267"/>
      <c r="CU68" s="1267"/>
      <c r="CV68" s="1267"/>
      <c r="CW68" s="1267"/>
      <c r="CX68" s="1267"/>
      <c r="CY68" s="1267"/>
      <c r="CZ68" s="1267"/>
      <c r="DA68" s="1267"/>
      <c r="DB68" s="1267"/>
      <c r="DC68" s="1268"/>
    </row>
    <row r="69" spans="2:107" ht="13" x14ac:dyDescent="0.2">
      <c r="B69" s="372"/>
      <c r="AN69" s="1269"/>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7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568</v>
      </c>
    </row>
    <row r="72" spans="2:107" ht="13" x14ac:dyDescent="0.2">
      <c r="B72" s="372"/>
      <c r="G72" s="1257"/>
      <c r="H72" s="1257"/>
      <c r="I72" s="1257"/>
      <c r="J72" s="1257"/>
      <c r="K72" s="382"/>
      <c r="L72" s="382"/>
      <c r="M72" s="383"/>
      <c r="N72" s="383"/>
      <c r="AN72" s="1260"/>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2"/>
      <c r="BP72" s="1256" t="s">
        <v>525</v>
      </c>
      <c r="BQ72" s="1256"/>
      <c r="BR72" s="1256"/>
      <c r="BS72" s="1256"/>
      <c r="BT72" s="1256"/>
      <c r="BU72" s="1256"/>
      <c r="BV72" s="1256"/>
      <c r="BW72" s="1256"/>
      <c r="BX72" s="1256" t="s">
        <v>526</v>
      </c>
      <c r="BY72" s="1256"/>
      <c r="BZ72" s="1256"/>
      <c r="CA72" s="1256"/>
      <c r="CB72" s="1256"/>
      <c r="CC72" s="1256"/>
      <c r="CD72" s="1256"/>
      <c r="CE72" s="1256"/>
      <c r="CF72" s="1256" t="s">
        <v>527</v>
      </c>
      <c r="CG72" s="1256"/>
      <c r="CH72" s="1256"/>
      <c r="CI72" s="1256"/>
      <c r="CJ72" s="1256"/>
      <c r="CK72" s="1256"/>
      <c r="CL72" s="1256"/>
      <c r="CM72" s="1256"/>
      <c r="CN72" s="1256" t="s">
        <v>528</v>
      </c>
      <c r="CO72" s="1256"/>
      <c r="CP72" s="1256"/>
      <c r="CQ72" s="1256"/>
      <c r="CR72" s="1256"/>
      <c r="CS72" s="1256"/>
      <c r="CT72" s="1256"/>
      <c r="CU72" s="1256"/>
      <c r="CV72" s="1256" t="s">
        <v>529</v>
      </c>
      <c r="CW72" s="1256"/>
      <c r="CX72" s="1256"/>
      <c r="CY72" s="1256"/>
      <c r="CZ72" s="1256"/>
      <c r="DA72" s="1256"/>
      <c r="DB72" s="1256"/>
      <c r="DC72" s="1256"/>
    </row>
    <row r="73" spans="2:107" ht="13" x14ac:dyDescent="0.2">
      <c r="B73" s="372"/>
      <c r="G73" s="1259"/>
      <c r="H73" s="1259"/>
      <c r="I73" s="1259"/>
      <c r="J73" s="1259"/>
      <c r="K73" s="1255"/>
      <c r="L73" s="1255"/>
      <c r="M73" s="1255"/>
      <c r="N73" s="1255"/>
      <c r="AM73" s="381"/>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1"/>
      <c r="BQ73" s="1251"/>
      <c r="BR73" s="1251"/>
      <c r="BS73" s="1251"/>
      <c r="BT73" s="1251"/>
      <c r="BU73" s="1251"/>
      <c r="BV73" s="1251"/>
      <c r="BW73" s="1251"/>
      <c r="BX73" s="1251"/>
      <c r="BY73" s="1251"/>
      <c r="BZ73" s="1251"/>
      <c r="CA73" s="1251"/>
      <c r="CB73" s="1251"/>
      <c r="CC73" s="1251"/>
      <c r="CD73" s="1251"/>
      <c r="CE73" s="1251"/>
      <c r="CF73" s="1251"/>
      <c r="CG73" s="1251"/>
      <c r="CH73" s="1251"/>
      <c r="CI73" s="1251"/>
      <c r="CJ73" s="1251"/>
      <c r="CK73" s="1251"/>
      <c r="CL73" s="1251"/>
      <c r="CM73" s="1251"/>
      <c r="CN73" s="1251"/>
      <c r="CO73" s="1251"/>
      <c r="CP73" s="1251"/>
      <c r="CQ73" s="1251"/>
      <c r="CR73" s="1251"/>
      <c r="CS73" s="1251"/>
      <c r="CT73" s="1251"/>
      <c r="CU73" s="1251"/>
      <c r="CV73" s="1251"/>
      <c r="CW73" s="1251"/>
      <c r="CX73" s="1251"/>
      <c r="CY73" s="1251"/>
      <c r="CZ73" s="1251"/>
      <c r="DA73" s="1251"/>
      <c r="DB73" s="1251"/>
      <c r="DC73" s="1251"/>
    </row>
    <row r="74" spans="2:107" ht="13" x14ac:dyDescent="0.2">
      <c r="B74" s="372"/>
      <c r="G74" s="1259"/>
      <c r="H74" s="1259"/>
      <c r="I74" s="1259"/>
      <c r="J74" s="1259"/>
      <c r="K74" s="1255"/>
      <c r="L74" s="1255"/>
      <c r="M74" s="1255"/>
      <c r="N74" s="1255"/>
      <c r="AM74" s="381"/>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ht="13" x14ac:dyDescent="0.2">
      <c r="B75" s="372"/>
      <c r="G75" s="1259"/>
      <c r="H75" s="1259"/>
      <c r="I75" s="1257"/>
      <c r="J75" s="1257"/>
      <c r="K75" s="1258"/>
      <c r="L75" s="1258"/>
      <c r="M75" s="1258"/>
      <c r="N75" s="1258"/>
      <c r="AM75" s="381"/>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1">
        <v>6.4</v>
      </c>
      <c r="BQ75" s="1251"/>
      <c r="BR75" s="1251"/>
      <c r="BS75" s="1251"/>
      <c r="BT75" s="1251"/>
      <c r="BU75" s="1251"/>
      <c r="BV75" s="1251"/>
      <c r="BW75" s="1251"/>
      <c r="BX75" s="1251">
        <v>6.6</v>
      </c>
      <c r="BY75" s="1251"/>
      <c r="BZ75" s="1251"/>
      <c r="CA75" s="1251"/>
      <c r="CB75" s="1251"/>
      <c r="CC75" s="1251"/>
      <c r="CD75" s="1251"/>
      <c r="CE75" s="1251"/>
      <c r="CF75" s="1251">
        <v>6.5</v>
      </c>
      <c r="CG75" s="1251"/>
      <c r="CH75" s="1251"/>
      <c r="CI75" s="1251"/>
      <c r="CJ75" s="1251"/>
      <c r="CK75" s="1251"/>
      <c r="CL75" s="1251"/>
      <c r="CM75" s="1251"/>
      <c r="CN75" s="1251">
        <v>6.1</v>
      </c>
      <c r="CO75" s="1251"/>
      <c r="CP75" s="1251"/>
      <c r="CQ75" s="1251"/>
      <c r="CR75" s="1251"/>
      <c r="CS75" s="1251"/>
      <c r="CT75" s="1251"/>
      <c r="CU75" s="1251"/>
      <c r="CV75" s="1251">
        <v>5.2</v>
      </c>
      <c r="CW75" s="1251"/>
      <c r="CX75" s="1251"/>
      <c r="CY75" s="1251"/>
      <c r="CZ75" s="1251"/>
      <c r="DA75" s="1251"/>
      <c r="DB75" s="1251"/>
      <c r="DC75" s="1251"/>
    </row>
    <row r="76" spans="2:107" ht="13" x14ac:dyDescent="0.2">
      <c r="B76" s="372"/>
      <c r="G76" s="1259"/>
      <c r="H76" s="1259"/>
      <c r="I76" s="1257"/>
      <c r="J76" s="1257"/>
      <c r="K76" s="1258"/>
      <c r="L76" s="1258"/>
      <c r="M76" s="1258"/>
      <c r="N76" s="1258"/>
      <c r="AM76" s="381"/>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ht="13" x14ac:dyDescent="0.2">
      <c r="B77" s="372"/>
      <c r="G77" s="1257"/>
      <c r="H77" s="1257"/>
      <c r="I77" s="1257"/>
      <c r="J77" s="1257"/>
      <c r="K77" s="1255"/>
      <c r="L77" s="1255"/>
      <c r="M77" s="1255"/>
      <c r="N77" s="1255"/>
      <c r="AN77" s="1256" t="s">
        <v>572</v>
      </c>
      <c r="AO77" s="1256"/>
      <c r="AP77" s="1256"/>
      <c r="AQ77" s="1256"/>
      <c r="AR77" s="1256"/>
      <c r="AS77" s="1256"/>
      <c r="AT77" s="1256"/>
      <c r="AU77" s="1256"/>
      <c r="AV77" s="1256"/>
      <c r="AW77" s="1256"/>
      <c r="AX77" s="1256"/>
      <c r="AY77" s="1256"/>
      <c r="AZ77" s="1256"/>
      <c r="BA77" s="1256"/>
      <c r="BB77" s="1254" t="s">
        <v>570</v>
      </c>
      <c r="BC77" s="1254"/>
      <c r="BD77" s="1254"/>
      <c r="BE77" s="1254"/>
      <c r="BF77" s="1254"/>
      <c r="BG77" s="1254"/>
      <c r="BH77" s="1254"/>
      <c r="BI77" s="1254"/>
      <c r="BJ77" s="1254"/>
      <c r="BK77" s="1254"/>
      <c r="BL77" s="1254"/>
      <c r="BM77" s="1254"/>
      <c r="BN77" s="1254"/>
      <c r="BO77" s="1254"/>
      <c r="BP77" s="1251">
        <v>3.1</v>
      </c>
      <c r="BQ77" s="1251"/>
      <c r="BR77" s="1251"/>
      <c r="BS77" s="1251"/>
      <c r="BT77" s="1251"/>
      <c r="BU77" s="1251"/>
      <c r="BV77" s="1251"/>
      <c r="BW77" s="1251"/>
      <c r="BX77" s="1251">
        <v>13.7</v>
      </c>
      <c r="BY77" s="1251"/>
      <c r="BZ77" s="1251"/>
      <c r="CA77" s="1251"/>
      <c r="CB77" s="1251"/>
      <c r="CC77" s="1251"/>
      <c r="CD77" s="1251"/>
      <c r="CE77" s="1251"/>
      <c r="CF77" s="1251">
        <v>6.9</v>
      </c>
      <c r="CG77" s="1251"/>
      <c r="CH77" s="1251"/>
      <c r="CI77" s="1251"/>
      <c r="CJ77" s="1251"/>
      <c r="CK77" s="1251"/>
      <c r="CL77" s="1251"/>
      <c r="CM77" s="1251"/>
      <c r="CN77" s="1251">
        <v>0</v>
      </c>
      <c r="CO77" s="1251"/>
      <c r="CP77" s="1251"/>
      <c r="CQ77" s="1251"/>
      <c r="CR77" s="1251"/>
      <c r="CS77" s="1251"/>
      <c r="CT77" s="1251"/>
      <c r="CU77" s="1251"/>
      <c r="CV77" s="1251">
        <v>0</v>
      </c>
      <c r="CW77" s="1251"/>
      <c r="CX77" s="1251"/>
      <c r="CY77" s="1251"/>
      <c r="CZ77" s="1251"/>
      <c r="DA77" s="1251"/>
      <c r="DB77" s="1251"/>
      <c r="DC77" s="1251"/>
    </row>
    <row r="78" spans="2:107" ht="13" x14ac:dyDescent="0.2">
      <c r="B78" s="372"/>
      <c r="G78" s="1257"/>
      <c r="H78" s="1257"/>
      <c r="I78" s="1257"/>
      <c r="J78" s="1257"/>
      <c r="K78" s="1255"/>
      <c r="L78" s="1255"/>
      <c r="M78" s="1255"/>
      <c r="N78" s="1255"/>
      <c r="AN78" s="1256"/>
      <c r="AO78" s="1256"/>
      <c r="AP78" s="1256"/>
      <c r="AQ78" s="1256"/>
      <c r="AR78" s="1256"/>
      <c r="AS78" s="1256"/>
      <c r="AT78" s="1256"/>
      <c r="AU78" s="1256"/>
      <c r="AV78" s="1256"/>
      <c r="AW78" s="1256"/>
      <c r="AX78" s="1256"/>
      <c r="AY78" s="1256"/>
      <c r="AZ78" s="1256"/>
      <c r="BA78" s="1256"/>
      <c r="BB78" s="1254"/>
      <c r="BC78" s="1254"/>
      <c r="BD78" s="1254"/>
      <c r="BE78" s="1254"/>
      <c r="BF78" s="1254"/>
      <c r="BG78" s="1254"/>
      <c r="BH78" s="1254"/>
      <c r="BI78" s="1254"/>
      <c r="BJ78" s="1254"/>
      <c r="BK78" s="1254"/>
      <c r="BL78" s="1254"/>
      <c r="BM78" s="1254"/>
      <c r="BN78" s="1254"/>
      <c r="BO78" s="1254"/>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ht="13" x14ac:dyDescent="0.2">
      <c r="B79" s="372"/>
      <c r="G79" s="1257"/>
      <c r="H79" s="1257"/>
      <c r="I79" s="1252"/>
      <c r="J79" s="1252"/>
      <c r="K79" s="1253"/>
      <c r="L79" s="1253"/>
      <c r="M79" s="1253"/>
      <c r="N79" s="1253"/>
      <c r="AN79" s="1256"/>
      <c r="AO79" s="1256"/>
      <c r="AP79" s="1256"/>
      <c r="AQ79" s="1256"/>
      <c r="AR79" s="1256"/>
      <c r="AS79" s="1256"/>
      <c r="AT79" s="1256"/>
      <c r="AU79" s="1256"/>
      <c r="AV79" s="1256"/>
      <c r="AW79" s="1256"/>
      <c r="AX79" s="1256"/>
      <c r="AY79" s="1256"/>
      <c r="AZ79" s="1256"/>
      <c r="BA79" s="1256"/>
      <c r="BB79" s="1254" t="s">
        <v>575</v>
      </c>
      <c r="BC79" s="1254"/>
      <c r="BD79" s="1254"/>
      <c r="BE79" s="1254"/>
      <c r="BF79" s="1254"/>
      <c r="BG79" s="1254"/>
      <c r="BH79" s="1254"/>
      <c r="BI79" s="1254"/>
      <c r="BJ79" s="1254"/>
      <c r="BK79" s="1254"/>
      <c r="BL79" s="1254"/>
      <c r="BM79" s="1254"/>
      <c r="BN79" s="1254"/>
      <c r="BO79" s="1254"/>
      <c r="BP79" s="1251">
        <v>7.9</v>
      </c>
      <c r="BQ79" s="1251"/>
      <c r="BR79" s="1251"/>
      <c r="BS79" s="1251"/>
      <c r="BT79" s="1251"/>
      <c r="BU79" s="1251"/>
      <c r="BV79" s="1251"/>
      <c r="BW79" s="1251"/>
      <c r="BX79" s="1251">
        <v>7.9</v>
      </c>
      <c r="BY79" s="1251"/>
      <c r="BZ79" s="1251"/>
      <c r="CA79" s="1251"/>
      <c r="CB79" s="1251"/>
      <c r="CC79" s="1251"/>
      <c r="CD79" s="1251"/>
      <c r="CE79" s="1251"/>
      <c r="CF79" s="1251">
        <v>8</v>
      </c>
      <c r="CG79" s="1251"/>
      <c r="CH79" s="1251"/>
      <c r="CI79" s="1251"/>
      <c r="CJ79" s="1251"/>
      <c r="CK79" s="1251"/>
      <c r="CL79" s="1251"/>
      <c r="CM79" s="1251"/>
      <c r="CN79" s="1251">
        <v>8</v>
      </c>
      <c r="CO79" s="1251"/>
      <c r="CP79" s="1251"/>
      <c r="CQ79" s="1251"/>
      <c r="CR79" s="1251"/>
      <c r="CS79" s="1251"/>
      <c r="CT79" s="1251"/>
      <c r="CU79" s="1251"/>
      <c r="CV79" s="1251">
        <v>8.1</v>
      </c>
      <c r="CW79" s="1251"/>
      <c r="CX79" s="1251"/>
      <c r="CY79" s="1251"/>
      <c r="CZ79" s="1251"/>
      <c r="DA79" s="1251"/>
      <c r="DB79" s="1251"/>
      <c r="DC79" s="1251"/>
    </row>
    <row r="80" spans="2:107" ht="13" x14ac:dyDescent="0.2">
      <c r="B80" s="372"/>
      <c r="G80" s="1257"/>
      <c r="H80" s="1257"/>
      <c r="I80" s="1252"/>
      <c r="J80" s="1252"/>
      <c r="K80" s="1253"/>
      <c r="L80" s="1253"/>
      <c r="M80" s="1253"/>
      <c r="N80" s="1253"/>
      <c r="AN80" s="1256"/>
      <c r="AO80" s="1256"/>
      <c r="AP80" s="1256"/>
      <c r="AQ80" s="1256"/>
      <c r="AR80" s="1256"/>
      <c r="AS80" s="1256"/>
      <c r="AT80" s="1256"/>
      <c r="AU80" s="1256"/>
      <c r="AV80" s="1256"/>
      <c r="AW80" s="1256"/>
      <c r="AX80" s="1256"/>
      <c r="AY80" s="1256"/>
      <c r="AZ80" s="1256"/>
      <c r="BA80" s="1256"/>
      <c r="BB80" s="1254"/>
      <c r="BC80" s="1254"/>
      <c r="BD80" s="1254"/>
      <c r="BE80" s="1254"/>
      <c r="BF80" s="1254"/>
      <c r="BG80" s="1254"/>
      <c r="BH80" s="1254"/>
      <c r="BI80" s="1254"/>
      <c r="BJ80" s="1254"/>
      <c r="BK80" s="1254"/>
      <c r="BL80" s="1254"/>
      <c r="BM80" s="1254"/>
      <c r="BN80" s="1254"/>
      <c r="BO80" s="1254"/>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Edo7VZbFhzQbRtr87dT6q0ZT+NhUw+3NYE5hXBuHiUhkuHoVwGTnnRKL++EZbKU2fQisi4xYQIGjO16k3PgHkg==" saltValue="SHxqEYEGp81Y+XhX3l8Rt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85" zoomScaleNormal="85" zoomScaleSheetLayoutView="70" workbookViewId="0">
      <selection activeCell="BG16" sqref="BG16"/>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Uh2tDDtN6bPJCMYg2WyXIPk7RsRFVV3IwI4RlmM3GTvGChnrE081IgSYbCrLBsl+HJGWhUwl63I6jFyxwnmVgA==" saltValue="k7eZFGyWnbSLrh3a9ADQ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85" zoomScaleNormal="85" zoomScaleSheetLayoutView="55" workbookViewId="0">
      <selection activeCell="BG16" sqref="BG16"/>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tTwlEqSy4YqGj/EifFo1FCNBivcMcKbMrexVBytXB+Qv9VH00hslyHCrhXbqDTGbWrl7mYC6Hy8VGXIdQIjEtw==" saltValue="5qLcGov8gyxXOBhJXkcE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37721</v>
      </c>
      <c r="E3" s="156"/>
      <c r="F3" s="157">
        <v>103390</v>
      </c>
      <c r="G3" s="158"/>
      <c r="H3" s="159"/>
    </row>
    <row r="4" spans="1:8" x14ac:dyDescent="0.2">
      <c r="A4" s="160"/>
      <c r="B4" s="161"/>
      <c r="C4" s="162"/>
      <c r="D4" s="163">
        <v>28150</v>
      </c>
      <c r="E4" s="164"/>
      <c r="F4" s="165">
        <v>51269</v>
      </c>
      <c r="G4" s="166"/>
      <c r="H4" s="167"/>
    </row>
    <row r="5" spans="1:8" x14ac:dyDescent="0.2">
      <c r="A5" s="148" t="s">
        <v>519</v>
      </c>
      <c r="B5" s="153"/>
      <c r="C5" s="154"/>
      <c r="D5" s="155">
        <v>39269</v>
      </c>
      <c r="E5" s="156"/>
      <c r="F5" s="157">
        <v>117234</v>
      </c>
      <c r="G5" s="158"/>
      <c r="H5" s="159"/>
    </row>
    <row r="6" spans="1:8" x14ac:dyDescent="0.2">
      <c r="A6" s="160"/>
      <c r="B6" s="161"/>
      <c r="C6" s="162"/>
      <c r="D6" s="163">
        <v>21692</v>
      </c>
      <c r="E6" s="164"/>
      <c r="F6" s="165">
        <v>59796</v>
      </c>
      <c r="G6" s="166"/>
      <c r="H6" s="167"/>
    </row>
    <row r="7" spans="1:8" x14ac:dyDescent="0.2">
      <c r="A7" s="148" t="s">
        <v>520</v>
      </c>
      <c r="B7" s="153"/>
      <c r="C7" s="154"/>
      <c r="D7" s="155">
        <v>37996</v>
      </c>
      <c r="E7" s="156"/>
      <c r="F7" s="157">
        <v>97758</v>
      </c>
      <c r="G7" s="158"/>
      <c r="H7" s="159"/>
    </row>
    <row r="8" spans="1:8" x14ac:dyDescent="0.2">
      <c r="A8" s="160"/>
      <c r="B8" s="161"/>
      <c r="C8" s="162"/>
      <c r="D8" s="163">
        <v>21623</v>
      </c>
      <c r="E8" s="164"/>
      <c r="F8" s="165">
        <v>45946</v>
      </c>
      <c r="G8" s="166"/>
      <c r="H8" s="167"/>
    </row>
    <row r="9" spans="1:8" x14ac:dyDescent="0.2">
      <c r="A9" s="148" t="s">
        <v>521</v>
      </c>
      <c r="B9" s="153"/>
      <c r="C9" s="154"/>
      <c r="D9" s="155">
        <v>39195</v>
      </c>
      <c r="E9" s="156"/>
      <c r="F9" s="157">
        <v>91338</v>
      </c>
      <c r="G9" s="158"/>
      <c r="H9" s="159"/>
    </row>
    <row r="10" spans="1:8" x14ac:dyDescent="0.2">
      <c r="A10" s="160"/>
      <c r="B10" s="161"/>
      <c r="C10" s="162"/>
      <c r="D10" s="163">
        <v>17941</v>
      </c>
      <c r="E10" s="164"/>
      <c r="F10" s="165">
        <v>43989</v>
      </c>
      <c r="G10" s="166"/>
      <c r="H10" s="167"/>
    </row>
    <row r="11" spans="1:8" x14ac:dyDescent="0.2">
      <c r="A11" s="148" t="s">
        <v>522</v>
      </c>
      <c r="B11" s="153"/>
      <c r="C11" s="154"/>
      <c r="D11" s="155">
        <v>62532</v>
      </c>
      <c r="E11" s="156"/>
      <c r="F11" s="157">
        <v>103975</v>
      </c>
      <c r="G11" s="158"/>
      <c r="H11" s="159"/>
    </row>
    <row r="12" spans="1:8" x14ac:dyDescent="0.2">
      <c r="A12" s="160"/>
      <c r="B12" s="161"/>
      <c r="C12" s="168"/>
      <c r="D12" s="163">
        <v>20561</v>
      </c>
      <c r="E12" s="164"/>
      <c r="F12" s="165">
        <v>52698</v>
      </c>
      <c r="G12" s="166"/>
      <c r="H12" s="167"/>
    </row>
    <row r="13" spans="1:8" x14ac:dyDescent="0.2">
      <c r="A13" s="148"/>
      <c r="B13" s="153"/>
      <c r="C13" s="169"/>
      <c r="D13" s="170">
        <v>43343</v>
      </c>
      <c r="E13" s="171"/>
      <c r="F13" s="172">
        <v>102739</v>
      </c>
      <c r="G13" s="173"/>
      <c r="H13" s="159"/>
    </row>
    <row r="14" spans="1:8" x14ac:dyDescent="0.2">
      <c r="A14" s="160"/>
      <c r="B14" s="161"/>
      <c r="C14" s="162"/>
      <c r="D14" s="163">
        <v>21993</v>
      </c>
      <c r="E14" s="164"/>
      <c r="F14" s="165">
        <v>50740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5.69</v>
      </c>
      <c r="C19" s="174">
        <f>ROUND(VALUE(SUBSTITUTE(実質収支比率等に係る経年分析!G$48,"▲","-")),2)</f>
        <v>5.19</v>
      </c>
      <c r="D19" s="174">
        <f>ROUND(VALUE(SUBSTITUTE(実質収支比率等に係る経年分析!H$48,"▲","-")),2)</f>
        <v>5.32</v>
      </c>
      <c r="E19" s="174">
        <f>ROUND(VALUE(SUBSTITUTE(実質収支比率等に係る経年分析!I$48,"▲","-")),2)</f>
        <v>7.37</v>
      </c>
      <c r="F19" s="174">
        <f>ROUND(VALUE(SUBSTITUTE(実質収支比率等に係る経年分析!J$48,"▲","-")),2)</f>
        <v>4.46</v>
      </c>
    </row>
    <row r="20" spans="1:11" x14ac:dyDescent="0.2">
      <c r="A20" s="174" t="s">
        <v>53</v>
      </c>
      <c r="B20" s="174">
        <f>ROUND(VALUE(SUBSTITUTE(実質収支比率等に係る経年分析!F$47,"▲","-")),2)</f>
        <v>26.87</v>
      </c>
      <c r="C20" s="174">
        <f>ROUND(VALUE(SUBSTITUTE(実質収支比率等に係る経年分析!G$47,"▲","-")),2)</f>
        <v>24.67</v>
      </c>
      <c r="D20" s="174">
        <f>ROUND(VALUE(SUBSTITUTE(実質収支比率等に係る経年分析!H$47,"▲","-")),2)</f>
        <v>25.45</v>
      </c>
      <c r="E20" s="174">
        <f>ROUND(VALUE(SUBSTITUTE(実質収支比率等に係る経年分析!I$47,"▲","-")),2)</f>
        <v>28.43</v>
      </c>
      <c r="F20" s="174">
        <f>ROUND(VALUE(SUBSTITUTE(実質収支比率等に係る経年分析!J$47,"▲","-")),2)</f>
        <v>35.43</v>
      </c>
    </row>
    <row r="21" spans="1:11" x14ac:dyDescent="0.2">
      <c r="A21" s="174" t="s">
        <v>54</v>
      </c>
      <c r="B21" s="174">
        <f>IF(ISNUMBER(VALUE(SUBSTITUTE(実質収支比率等に係る経年分析!F$49,"▲","-"))),ROUND(VALUE(SUBSTITUTE(実質収支比率等に係る経年分析!F$49,"▲","-")),2),NA())</f>
        <v>-2</v>
      </c>
      <c r="C21" s="174">
        <f>IF(ISNUMBER(VALUE(SUBSTITUTE(実質収支比率等に係る経年分析!G$49,"▲","-"))),ROUND(VALUE(SUBSTITUTE(実質収支比率等に係る経年分析!G$49,"▲","-")),2),NA())</f>
        <v>-1.1200000000000001</v>
      </c>
      <c r="D21" s="174">
        <f>IF(ISNUMBER(VALUE(SUBSTITUTE(実質収支比率等に係る経年分析!H$49,"▲","-"))),ROUND(VALUE(SUBSTITUTE(実質収支比率等に係る経年分析!H$49,"▲","-")),2),NA())</f>
        <v>2.9</v>
      </c>
      <c r="E21" s="174">
        <f>IF(ISNUMBER(VALUE(SUBSTITUTE(実質収支比率等に係る経年分析!I$49,"▲","-"))),ROUND(VALUE(SUBSTITUTE(実質収支比率等に係る経年分析!I$49,"▲","-")),2),NA())</f>
        <v>4.68</v>
      </c>
      <c r="F21" s="174">
        <f>IF(ISNUMBER(VALUE(SUBSTITUTE(実質収支比率等に係る経年分析!J$49,"▲","-"))),ROUND(VALUE(SUBSTITUTE(実質収支比率等に係る経年分析!J$49,"▲","-")),2),NA())</f>
        <v>5.03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早島町後期高齢者医療特別会計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早島町国民健康保険特別会計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0.86</v>
      </c>
    </row>
    <row r="33" spans="1:16" x14ac:dyDescent="0.2">
      <c r="A33" s="175" t="str">
        <f>IF(連結実質赤字比率に係る赤字・黒字の構成分析!C$37="",NA(),連結実質赤字比率に係る赤字・黒字の構成分析!C$37)</f>
        <v>早島町介護保険特別会計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2">
      <c r="A34" s="175" t="str">
        <f>IF(連結実質赤字比率に係る赤字・黒字の構成分析!C$36="",NA(),連結実質赤字比率に係る赤字・黒字の構成分析!C$36)</f>
        <v>早島町公共下水道事業特別会計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0.51</v>
      </c>
      <c r="F34" s="175">
        <f>IF(ROUND(VALUE(SUBSTITUTE(連結実質赤字比率に係る赤字・黒字の構成分析!H$36,"▲", "-")), 2) &lt; 0, ABS(ROUND(VALUE(SUBSTITUTE(連結実質赤字比率に係る赤字・黒字の構成分析!H$36,"▲", "-")), 2)), NA())</f>
        <v>0.45</v>
      </c>
      <c r="G34" s="175" t="e">
        <f>IF(ROUND(VALUE(SUBSTITUTE(連結実質赤字比率に係る赤字・黒字の構成分析!H$36,"▲", "-")), 2) &gt;= 0, ABS(ROUND(VALUE(SUBSTITUTE(連結実質赤字比率に係る赤字・黒字の構成分析!H$36,"▲", "-")), 2)), NA())</f>
        <v>#N/A</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4.45</v>
      </c>
    </row>
    <row r="36" spans="1:16" x14ac:dyDescent="0.2">
      <c r="A36" s="175" t="str">
        <f>IF(連結実質赤字比率に係る赤字・黒字の構成分析!C$34="",NA(),連結実質赤字比率に係る赤字・黒字の構成分析!C$34)</f>
        <v>早島町水道事業会計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8.5500000000000007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9.5299999999999994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421</v>
      </c>
      <c r="E42" s="176"/>
      <c r="F42" s="176"/>
      <c r="G42" s="176">
        <f>'実質公債費比率（分子）の構造'!L$52</f>
        <v>415</v>
      </c>
      <c r="H42" s="176"/>
      <c r="I42" s="176"/>
      <c r="J42" s="176">
        <f>'実質公債費比率（分子）の構造'!M$52</f>
        <v>408</v>
      </c>
      <c r="K42" s="176"/>
      <c r="L42" s="176"/>
      <c r="M42" s="176">
        <f>'実質公債費比率（分子）の構造'!N$52</f>
        <v>395</v>
      </c>
      <c r="N42" s="176"/>
      <c r="O42" s="176"/>
      <c r="P42" s="176">
        <f>'実質公債費比率（分子）の構造'!O$52</f>
        <v>369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v>
      </c>
      <c r="C44" s="176"/>
      <c r="D44" s="176"/>
      <c r="E44" s="176">
        <f>'実質公債費比率（分子）の構造'!L$50</f>
        <v>31</v>
      </c>
      <c r="F44" s="176"/>
      <c r="G44" s="176"/>
      <c r="H44" s="176">
        <f>'実質公債費比率（分子）の構造'!M$50</f>
        <v>31</v>
      </c>
      <c r="I44" s="176"/>
      <c r="J44" s="176"/>
      <c r="K44" s="176">
        <f>'実質公債費比率（分子）の構造'!N$50</f>
        <v>29</v>
      </c>
      <c r="L44" s="176"/>
      <c r="M44" s="176"/>
      <c r="N44" s="176">
        <f>'実質公債費比率（分子）の構造'!O$50</f>
        <v>28</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190</v>
      </c>
      <c r="C46" s="176"/>
      <c r="D46" s="176"/>
      <c r="E46" s="176">
        <f>'実質公債費比率（分子）の構造'!L$48</f>
        <v>175</v>
      </c>
      <c r="F46" s="176"/>
      <c r="G46" s="176"/>
      <c r="H46" s="176">
        <f>'実質公債費比率（分子）の構造'!M$48</f>
        <v>141</v>
      </c>
      <c r="I46" s="176"/>
      <c r="J46" s="176"/>
      <c r="K46" s="176">
        <f>'実質公債費比率（分子）の構造'!N$48</f>
        <v>133</v>
      </c>
      <c r="L46" s="176"/>
      <c r="M46" s="176"/>
      <c r="N46" s="176">
        <f>'実質公債費比率（分子）の構造'!O$48</f>
        <v>60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411</v>
      </c>
      <c r="C49" s="176"/>
      <c r="D49" s="176"/>
      <c r="E49" s="176">
        <f>'実質公債費比率（分子）の構造'!L$45</f>
        <v>420</v>
      </c>
      <c r="F49" s="176"/>
      <c r="G49" s="176"/>
      <c r="H49" s="176">
        <f>'実質公債費比率（分子）の構造'!M$45</f>
        <v>417</v>
      </c>
      <c r="I49" s="176"/>
      <c r="J49" s="176"/>
      <c r="K49" s="176">
        <f>'実質公債費比率（分子）の構造'!N$45</f>
        <v>416</v>
      </c>
      <c r="L49" s="176"/>
      <c r="M49" s="176"/>
      <c r="N49" s="176">
        <f>'実質公債費比率（分子）の構造'!O$45</f>
        <v>427</v>
      </c>
      <c r="O49" s="176"/>
      <c r="P49" s="176"/>
    </row>
    <row r="50" spans="1:16" x14ac:dyDescent="0.2">
      <c r="A50" s="176" t="s">
        <v>67</v>
      </c>
      <c r="B50" s="176" t="e">
        <f>NA()</f>
        <v>#N/A</v>
      </c>
      <c r="C50" s="176">
        <f>IF(ISNUMBER('実質公債費比率（分子）の構造'!K$53),'実質公債費比率（分子）の構造'!K$53,NA())</f>
        <v>188</v>
      </c>
      <c r="D50" s="176" t="e">
        <f>NA()</f>
        <v>#N/A</v>
      </c>
      <c r="E50" s="176" t="e">
        <f>NA()</f>
        <v>#N/A</v>
      </c>
      <c r="F50" s="176">
        <f>IF(ISNUMBER('実質公債費比率（分子）の構造'!L$53),'実質公債費比率（分子）の構造'!L$53,NA())</f>
        <v>211</v>
      </c>
      <c r="G50" s="176" t="e">
        <f>NA()</f>
        <v>#N/A</v>
      </c>
      <c r="H50" s="176" t="e">
        <f>NA()</f>
        <v>#N/A</v>
      </c>
      <c r="I50" s="176">
        <f>IF(ISNUMBER('実質公債費比率（分子）の構造'!M$53),'実質公債費比率（分子）の構造'!M$53,NA())</f>
        <v>181</v>
      </c>
      <c r="J50" s="176" t="e">
        <f>NA()</f>
        <v>#N/A</v>
      </c>
      <c r="K50" s="176" t="e">
        <f>NA()</f>
        <v>#N/A</v>
      </c>
      <c r="L50" s="176">
        <f>IF(ISNUMBER('実質公債費比率（分子）の構造'!N$53),'実質公債費比率（分子）の構造'!N$53,NA())</f>
        <v>183</v>
      </c>
      <c r="M50" s="176" t="e">
        <f>NA()</f>
        <v>#N/A</v>
      </c>
      <c r="N50" s="176" t="e">
        <f>NA()</f>
        <v>#N/A</v>
      </c>
      <c r="O50" s="176">
        <f>IF(ISNUMBER('実質公債費比率（分子）の構造'!O$53),'実質公債費比率（分子）の構造'!O$53,NA())</f>
        <v>146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3765</v>
      </c>
      <c r="E56" s="175"/>
      <c r="F56" s="175"/>
      <c r="G56" s="175">
        <f>'将来負担比率（分子）の構造'!J$52</f>
        <v>3661</v>
      </c>
      <c r="H56" s="175"/>
      <c r="I56" s="175"/>
      <c r="J56" s="175">
        <f>'将来負担比率（分子）の構造'!K$52</f>
        <v>3632</v>
      </c>
      <c r="K56" s="175"/>
      <c r="L56" s="175"/>
      <c r="M56" s="175">
        <f>'将来負担比率（分子）の構造'!L$52</f>
        <v>3467</v>
      </c>
      <c r="N56" s="175"/>
      <c r="O56" s="175"/>
      <c r="P56" s="175">
        <f>'将来負担比率（分子）の構造'!M$52</f>
        <v>3363</v>
      </c>
    </row>
    <row r="57" spans="1:16" x14ac:dyDescent="0.2">
      <c r="A57" s="175" t="s">
        <v>42</v>
      </c>
      <c r="B57" s="175"/>
      <c r="C57" s="175"/>
      <c r="D57" s="175">
        <f>'将来負担比率（分子）の構造'!I$51</f>
        <v>22</v>
      </c>
      <c r="E57" s="175"/>
      <c r="F57" s="175"/>
      <c r="G57" s="175">
        <f>'将来負担比率（分子）の構造'!J$51</f>
        <v>15</v>
      </c>
      <c r="H57" s="175"/>
      <c r="I57" s="175"/>
      <c r="J57" s="175">
        <f>'将来負担比率（分子）の構造'!K$51</f>
        <v>144</v>
      </c>
      <c r="K57" s="175"/>
      <c r="L57" s="175"/>
      <c r="M57" s="175">
        <f>'将来負担比率（分子）の構造'!L$51</f>
        <v>194</v>
      </c>
      <c r="N57" s="175"/>
      <c r="O57" s="175"/>
      <c r="P57" s="175">
        <f>'将来負担比率（分子）の構造'!M$51</f>
        <v>228</v>
      </c>
    </row>
    <row r="58" spans="1:16" x14ac:dyDescent="0.2">
      <c r="A58" s="175" t="s">
        <v>41</v>
      </c>
      <c r="B58" s="175"/>
      <c r="C58" s="175"/>
      <c r="D58" s="175">
        <f>'将来負担比率（分子）の構造'!I$50</f>
        <v>2225</v>
      </c>
      <c r="E58" s="175"/>
      <c r="F58" s="175"/>
      <c r="G58" s="175">
        <f>'将来負担比率（分子）の構造'!J$50</f>
        <v>2333</v>
      </c>
      <c r="H58" s="175"/>
      <c r="I58" s="175"/>
      <c r="J58" s="175">
        <f>'将来負担比率（分子）の構造'!K$50</f>
        <v>2752</v>
      </c>
      <c r="K58" s="175"/>
      <c r="L58" s="175"/>
      <c r="M58" s="175">
        <f>'将来負担比率（分子）の構造'!L$50</f>
        <v>2994</v>
      </c>
      <c r="N58" s="175"/>
      <c r="O58" s="175"/>
      <c r="P58" s="175">
        <f>'将来負担比率（分子）の構造'!M$50</f>
        <v>3205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216</v>
      </c>
      <c r="C62" s="175"/>
      <c r="D62" s="175"/>
      <c r="E62" s="175">
        <f>'将来負担比率（分子）の構造'!J$45</f>
        <v>202</v>
      </c>
      <c r="F62" s="175"/>
      <c r="G62" s="175"/>
      <c r="H62" s="175">
        <f>'将来負担比率（分子）の構造'!K$45</f>
        <v>206</v>
      </c>
      <c r="I62" s="175"/>
      <c r="J62" s="175"/>
      <c r="K62" s="175">
        <f>'将来負担比率（分子）の構造'!L$45</f>
        <v>225</v>
      </c>
      <c r="L62" s="175"/>
      <c r="M62" s="175"/>
      <c r="N62" s="175">
        <f>'将来負担比率（分子）の構造'!M$45</f>
        <v>236</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870</v>
      </c>
      <c r="C64" s="175"/>
      <c r="D64" s="175"/>
      <c r="E64" s="175">
        <f>'将来負担比率（分子）の構造'!J$43</f>
        <v>717</v>
      </c>
      <c r="F64" s="175"/>
      <c r="G64" s="175"/>
      <c r="H64" s="175">
        <f>'将来負担比率（分子）の構造'!K$43</f>
        <v>579</v>
      </c>
      <c r="I64" s="175"/>
      <c r="J64" s="175"/>
      <c r="K64" s="175">
        <f>'将来負担比率（分子）の構造'!L$43</f>
        <v>514</v>
      </c>
      <c r="L64" s="175"/>
      <c r="M64" s="175"/>
      <c r="N64" s="175">
        <f>'将来負担比率（分子）の構造'!M$43</f>
        <v>442</v>
      </c>
      <c r="O64" s="175"/>
      <c r="P64" s="175"/>
    </row>
    <row r="65" spans="1:16" x14ac:dyDescent="0.2">
      <c r="A65" s="175" t="s">
        <v>32</v>
      </c>
      <c r="B65" s="175">
        <f>'将来負担比率（分子）の構造'!I$42</f>
        <v>406</v>
      </c>
      <c r="C65" s="175"/>
      <c r="D65" s="175"/>
      <c r="E65" s="175">
        <f>'将来負担比率（分子）の構造'!J$42</f>
        <v>372</v>
      </c>
      <c r="F65" s="175"/>
      <c r="G65" s="175"/>
      <c r="H65" s="175">
        <f>'将来負担比率（分子）の構造'!K$42</f>
        <v>330</v>
      </c>
      <c r="I65" s="175"/>
      <c r="J65" s="175"/>
      <c r="K65" s="175">
        <f>'将来負担比率（分子）の構造'!L$42</f>
        <v>296</v>
      </c>
      <c r="L65" s="175"/>
      <c r="M65" s="175"/>
      <c r="N65" s="175">
        <f>'将来負担比率（分子）の構造'!M$42</f>
        <v>268</v>
      </c>
      <c r="O65" s="175"/>
      <c r="P65" s="175"/>
    </row>
    <row r="66" spans="1:16" x14ac:dyDescent="0.2">
      <c r="A66" s="175" t="s">
        <v>31</v>
      </c>
      <c r="B66" s="175">
        <f>'将来負担比率（分子）の構造'!I$41</f>
        <v>4502</v>
      </c>
      <c r="C66" s="175"/>
      <c r="D66" s="175"/>
      <c r="E66" s="175">
        <f>'将来負担比率（分子）の構造'!J$41</f>
        <v>4519</v>
      </c>
      <c r="F66" s="175"/>
      <c r="G66" s="175"/>
      <c r="H66" s="175">
        <f>'将来負担比率（分子）の構造'!K$41</f>
        <v>4643</v>
      </c>
      <c r="I66" s="175"/>
      <c r="J66" s="175"/>
      <c r="K66" s="175">
        <f>'将来負担比率（分子）の構造'!L$41</f>
        <v>4668</v>
      </c>
      <c r="L66" s="175"/>
      <c r="M66" s="175"/>
      <c r="N66" s="175">
        <f>'将来負担比率（分子）の構造'!M$41</f>
        <v>4529</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914</v>
      </c>
      <c r="C72" s="179">
        <f>基金残高に係る経年分析!G55</f>
        <v>1010</v>
      </c>
      <c r="D72" s="179">
        <f>基金残高に係る経年分析!H55</f>
        <v>1293</v>
      </c>
    </row>
    <row r="73" spans="1:16" x14ac:dyDescent="0.2">
      <c r="A73" s="178" t="s">
        <v>74</v>
      </c>
      <c r="B73" s="179">
        <f>基金残高に係る経年分析!F56</f>
        <v>471</v>
      </c>
      <c r="C73" s="179">
        <f>基金残高に係る経年分析!G56</f>
        <v>471</v>
      </c>
      <c r="D73" s="179">
        <f>基金残高に係る経年分析!H56</f>
        <v>487</v>
      </c>
    </row>
    <row r="74" spans="1:16" x14ac:dyDescent="0.2">
      <c r="A74" s="178" t="s">
        <v>75</v>
      </c>
      <c r="B74" s="179">
        <f>基金残高に係る経年分析!F57</f>
        <v>757</v>
      </c>
      <c r="C74" s="179">
        <f>基金残高に係る経年分析!G57</f>
        <v>873</v>
      </c>
      <c r="D74" s="179">
        <f>基金残高に係る経年分析!H57</f>
        <v>749</v>
      </c>
    </row>
  </sheetData>
  <sheetProtection algorithmName="SHA-512" hashValue="geGJgSsg5iUosLoVZ2stulXZKilI+mMM38q3b7UlQxbyH5edhhP4VEmUF55FmjFF4qv2sdZQbrtoYkWt8JozUQ==" saltValue="lB/Vigj6cUYDLfkDsNhB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2101739</v>
      </c>
      <c r="S5" s="713"/>
      <c r="T5" s="713"/>
      <c r="U5" s="713"/>
      <c r="V5" s="713"/>
      <c r="W5" s="713"/>
      <c r="X5" s="713"/>
      <c r="Y5" s="738"/>
      <c r="Z5" s="751">
        <v>32.1</v>
      </c>
      <c r="AA5" s="751"/>
      <c r="AB5" s="751"/>
      <c r="AC5" s="751"/>
      <c r="AD5" s="752">
        <v>2101739</v>
      </c>
      <c r="AE5" s="752"/>
      <c r="AF5" s="752"/>
      <c r="AG5" s="752"/>
      <c r="AH5" s="752"/>
      <c r="AI5" s="752"/>
      <c r="AJ5" s="752"/>
      <c r="AK5" s="752"/>
      <c r="AL5" s="739">
        <v>57.1</v>
      </c>
      <c r="AM5" s="721"/>
      <c r="AN5" s="721"/>
      <c r="AO5" s="740"/>
      <c r="AP5" s="715" t="s">
        <v>216</v>
      </c>
      <c r="AQ5" s="716"/>
      <c r="AR5" s="716"/>
      <c r="AS5" s="716"/>
      <c r="AT5" s="716"/>
      <c r="AU5" s="716"/>
      <c r="AV5" s="716"/>
      <c r="AW5" s="716"/>
      <c r="AX5" s="716"/>
      <c r="AY5" s="716"/>
      <c r="AZ5" s="716"/>
      <c r="BA5" s="716"/>
      <c r="BB5" s="716"/>
      <c r="BC5" s="716"/>
      <c r="BD5" s="716"/>
      <c r="BE5" s="716"/>
      <c r="BF5" s="717"/>
      <c r="BG5" s="657">
        <v>2101739</v>
      </c>
      <c r="BH5" s="658"/>
      <c r="BI5" s="658"/>
      <c r="BJ5" s="658"/>
      <c r="BK5" s="658"/>
      <c r="BL5" s="658"/>
      <c r="BM5" s="658"/>
      <c r="BN5" s="659"/>
      <c r="BO5" s="695">
        <v>100</v>
      </c>
      <c r="BP5" s="695"/>
      <c r="BQ5" s="695"/>
      <c r="BR5" s="695"/>
      <c r="BS5" s="696">
        <v>34695</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38217</v>
      </c>
      <c r="S6" s="658"/>
      <c r="T6" s="658"/>
      <c r="U6" s="658"/>
      <c r="V6" s="658"/>
      <c r="W6" s="658"/>
      <c r="X6" s="658"/>
      <c r="Y6" s="659"/>
      <c r="Z6" s="695">
        <v>0.6</v>
      </c>
      <c r="AA6" s="695"/>
      <c r="AB6" s="695"/>
      <c r="AC6" s="695"/>
      <c r="AD6" s="696">
        <v>38217</v>
      </c>
      <c r="AE6" s="696"/>
      <c r="AF6" s="696"/>
      <c r="AG6" s="696"/>
      <c r="AH6" s="696"/>
      <c r="AI6" s="696"/>
      <c r="AJ6" s="696"/>
      <c r="AK6" s="696"/>
      <c r="AL6" s="660">
        <v>1</v>
      </c>
      <c r="AM6" s="661"/>
      <c r="AN6" s="661"/>
      <c r="AO6" s="697"/>
      <c r="AP6" s="654" t="s">
        <v>221</v>
      </c>
      <c r="AQ6" s="655"/>
      <c r="AR6" s="655"/>
      <c r="AS6" s="655"/>
      <c r="AT6" s="655"/>
      <c r="AU6" s="655"/>
      <c r="AV6" s="655"/>
      <c r="AW6" s="655"/>
      <c r="AX6" s="655"/>
      <c r="AY6" s="655"/>
      <c r="AZ6" s="655"/>
      <c r="BA6" s="655"/>
      <c r="BB6" s="655"/>
      <c r="BC6" s="655"/>
      <c r="BD6" s="655"/>
      <c r="BE6" s="655"/>
      <c r="BF6" s="656"/>
      <c r="BG6" s="657">
        <v>2101739</v>
      </c>
      <c r="BH6" s="658"/>
      <c r="BI6" s="658"/>
      <c r="BJ6" s="658"/>
      <c r="BK6" s="658"/>
      <c r="BL6" s="658"/>
      <c r="BM6" s="658"/>
      <c r="BN6" s="659"/>
      <c r="BO6" s="695">
        <v>100</v>
      </c>
      <c r="BP6" s="695"/>
      <c r="BQ6" s="695"/>
      <c r="BR6" s="695"/>
      <c r="BS6" s="696">
        <v>34695</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70005</v>
      </c>
      <c r="CS6" s="658"/>
      <c r="CT6" s="658"/>
      <c r="CU6" s="658"/>
      <c r="CV6" s="658"/>
      <c r="CW6" s="658"/>
      <c r="CX6" s="658"/>
      <c r="CY6" s="659"/>
      <c r="CZ6" s="739">
        <v>1.1000000000000001</v>
      </c>
      <c r="DA6" s="721"/>
      <c r="DB6" s="721"/>
      <c r="DC6" s="741"/>
      <c r="DD6" s="663">
        <v>2002</v>
      </c>
      <c r="DE6" s="658"/>
      <c r="DF6" s="658"/>
      <c r="DG6" s="658"/>
      <c r="DH6" s="658"/>
      <c r="DI6" s="658"/>
      <c r="DJ6" s="658"/>
      <c r="DK6" s="658"/>
      <c r="DL6" s="658"/>
      <c r="DM6" s="658"/>
      <c r="DN6" s="658"/>
      <c r="DO6" s="658"/>
      <c r="DP6" s="659"/>
      <c r="DQ6" s="663">
        <v>70005</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706</v>
      </c>
      <c r="S7" s="658"/>
      <c r="T7" s="658"/>
      <c r="U7" s="658"/>
      <c r="V7" s="658"/>
      <c r="W7" s="658"/>
      <c r="X7" s="658"/>
      <c r="Y7" s="659"/>
      <c r="Z7" s="695">
        <v>0</v>
      </c>
      <c r="AA7" s="695"/>
      <c r="AB7" s="695"/>
      <c r="AC7" s="695"/>
      <c r="AD7" s="696">
        <v>706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827450</v>
      </c>
      <c r="BH7" s="658"/>
      <c r="BI7" s="658"/>
      <c r="BJ7" s="658"/>
      <c r="BK7" s="658"/>
      <c r="BL7" s="658"/>
      <c r="BM7" s="658"/>
      <c r="BN7" s="659"/>
      <c r="BO7" s="695">
        <v>39.4</v>
      </c>
      <c r="BP7" s="695"/>
      <c r="BQ7" s="695"/>
      <c r="BR7" s="695"/>
      <c r="BS7" s="696">
        <v>34695</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930679</v>
      </c>
      <c r="CS7" s="658"/>
      <c r="CT7" s="658"/>
      <c r="CU7" s="658"/>
      <c r="CV7" s="658"/>
      <c r="CW7" s="658"/>
      <c r="CX7" s="658"/>
      <c r="CY7" s="659"/>
      <c r="CZ7" s="695">
        <v>14.6</v>
      </c>
      <c r="DA7" s="695"/>
      <c r="DB7" s="695"/>
      <c r="DC7" s="695"/>
      <c r="DD7" s="663">
        <v>75546</v>
      </c>
      <c r="DE7" s="658"/>
      <c r="DF7" s="658"/>
      <c r="DG7" s="658"/>
      <c r="DH7" s="658"/>
      <c r="DI7" s="658"/>
      <c r="DJ7" s="658"/>
      <c r="DK7" s="658"/>
      <c r="DL7" s="658"/>
      <c r="DM7" s="658"/>
      <c r="DN7" s="658"/>
      <c r="DO7" s="658"/>
      <c r="DP7" s="659"/>
      <c r="DQ7" s="663">
        <v>804246</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11677</v>
      </c>
      <c r="S8" s="658"/>
      <c r="T8" s="658"/>
      <c r="U8" s="658"/>
      <c r="V8" s="658"/>
      <c r="W8" s="658"/>
      <c r="X8" s="658"/>
      <c r="Y8" s="659"/>
      <c r="Z8" s="695">
        <v>0.2</v>
      </c>
      <c r="AA8" s="695"/>
      <c r="AB8" s="695"/>
      <c r="AC8" s="695"/>
      <c r="AD8" s="696">
        <v>11677</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22949</v>
      </c>
      <c r="BH8" s="658"/>
      <c r="BI8" s="658"/>
      <c r="BJ8" s="658"/>
      <c r="BK8" s="658"/>
      <c r="BL8" s="658"/>
      <c r="BM8" s="658"/>
      <c r="BN8" s="659"/>
      <c r="BO8" s="695">
        <v>1.1000000000000001</v>
      </c>
      <c r="BP8" s="695"/>
      <c r="BQ8" s="695"/>
      <c r="BR8" s="695"/>
      <c r="BS8" s="696" t="s">
        <v>121</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2651457</v>
      </c>
      <c r="CS8" s="658"/>
      <c r="CT8" s="658"/>
      <c r="CU8" s="658"/>
      <c r="CV8" s="658"/>
      <c r="CW8" s="658"/>
      <c r="CX8" s="658"/>
      <c r="CY8" s="659"/>
      <c r="CZ8" s="695">
        <v>41.7</v>
      </c>
      <c r="DA8" s="695"/>
      <c r="DB8" s="695"/>
      <c r="DC8" s="695"/>
      <c r="DD8" s="663">
        <v>339905</v>
      </c>
      <c r="DE8" s="658"/>
      <c r="DF8" s="658"/>
      <c r="DG8" s="658"/>
      <c r="DH8" s="658"/>
      <c r="DI8" s="658"/>
      <c r="DJ8" s="658"/>
      <c r="DK8" s="658"/>
      <c r="DL8" s="658"/>
      <c r="DM8" s="658"/>
      <c r="DN8" s="658"/>
      <c r="DO8" s="658"/>
      <c r="DP8" s="659"/>
      <c r="DQ8" s="663">
        <v>1183410</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12825</v>
      </c>
      <c r="S9" s="658"/>
      <c r="T9" s="658"/>
      <c r="U9" s="658"/>
      <c r="V9" s="658"/>
      <c r="W9" s="658"/>
      <c r="X9" s="658"/>
      <c r="Y9" s="659"/>
      <c r="Z9" s="695">
        <v>0.2</v>
      </c>
      <c r="AA9" s="695"/>
      <c r="AB9" s="695"/>
      <c r="AC9" s="695"/>
      <c r="AD9" s="696">
        <v>12825</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619803</v>
      </c>
      <c r="BH9" s="658"/>
      <c r="BI9" s="658"/>
      <c r="BJ9" s="658"/>
      <c r="BK9" s="658"/>
      <c r="BL9" s="658"/>
      <c r="BM9" s="658"/>
      <c r="BN9" s="659"/>
      <c r="BO9" s="695">
        <v>29.5</v>
      </c>
      <c r="BP9" s="695"/>
      <c r="BQ9" s="695"/>
      <c r="BR9" s="695"/>
      <c r="BS9" s="696" t="s">
        <v>121</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600551</v>
      </c>
      <c r="CS9" s="658"/>
      <c r="CT9" s="658"/>
      <c r="CU9" s="658"/>
      <c r="CV9" s="658"/>
      <c r="CW9" s="658"/>
      <c r="CX9" s="658"/>
      <c r="CY9" s="659"/>
      <c r="CZ9" s="695">
        <v>9.4</v>
      </c>
      <c r="DA9" s="695"/>
      <c r="DB9" s="695"/>
      <c r="DC9" s="695"/>
      <c r="DD9" s="663">
        <v>4819</v>
      </c>
      <c r="DE9" s="658"/>
      <c r="DF9" s="658"/>
      <c r="DG9" s="658"/>
      <c r="DH9" s="658"/>
      <c r="DI9" s="658"/>
      <c r="DJ9" s="658"/>
      <c r="DK9" s="658"/>
      <c r="DL9" s="658"/>
      <c r="DM9" s="658"/>
      <c r="DN9" s="658"/>
      <c r="DO9" s="658"/>
      <c r="DP9" s="659"/>
      <c r="DQ9" s="663">
        <v>489961</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63245</v>
      </c>
      <c r="BH10" s="658"/>
      <c r="BI10" s="658"/>
      <c r="BJ10" s="658"/>
      <c r="BK10" s="658"/>
      <c r="BL10" s="658"/>
      <c r="BM10" s="658"/>
      <c r="BN10" s="659"/>
      <c r="BO10" s="695">
        <v>3</v>
      </c>
      <c r="BP10" s="695"/>
      <c r="BQ10" s="695"/>
      <c r="BR10" s="695"/>
      <c r="BS10" s="696" t="s">
        <v>121</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50</v>
      </c>
      <c r="CS10" s="658"/>
      <c r="CT10" s="658"/>
      <c r="CU10" s="658"/>
      <c r="CV10" s="658"/>
      <c r="CW10" s="658"/>
      <c r="CX10" s="658"/>
      <c r="CY10" s="659"/>
      <c r="CZ10" s="695">
        <v>0</v>
      </c>
      <c r="DA10" s="695"/>
      <c r="DB10" s="695"/>
      <c r="DC10" s="695"/>
      <c r="DD10" s="663" t="s">
        <v>121</v>
      </c>
      <c r="DE10" s="658"/>
      <c r="DF10" s="658"/>
      <c r="DG10" s="658"/>
      <c r="DH10" s="658"/>
      <c r="DI10" s="658"/>
      <c r="DJ10" s="658"/>
      <c r="DK10" s="658"/>
      <c r="DL10" s="658"/>
      <c r="DM10" s="658"/>
      <c r="DN10" s="658"/>
      <c r="DO10" s="658"/>
      <c r="DP10" s="659"/>
      <c r="DQ10" s="663">
        <v>40</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323619</v>
      </c>
      <c r="S11" s="658"/>
      <c r="T11" s="658"/>
      <c r="U11" s="658"/>
      <c r="V11" s="658"/>
      <c r="W11" s="658"/>
      <c r="X11" s="658"/>
      <c r="Y11" s="659"/>
      <c r="Z11" s="660">
        <v>4.9000000000000004</v>
      </c>
      <c r="AA11" s="661"/>
      <c r="AB11" s="661"/>
      <c r="AC11" s="662"/>
      <c r="AD11" s="663">
        <v>323619</v>
      </c>
      <c r="AE11" s="658"/>
      <c r="AF11" s="658"/>
      <c r="AG11" s="658"/>
      <c r="AH11" s="658"/>
      <c r="AI11" s="658"/>
      <c r="AJ11" s="658"/>
      <c r="AK11" s="659"/>
      <c r="AL11" s="660">
        <v>8.8000000000000007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121453</v>
      </c>
      <c r="BH11" s="658"/>
      <c r="BI11" s="658"/>
      <c r="BJ11" s="658"/>
      <c r="BK11" s="658"/>
      <c r="BL11" s="658"/>
      <c r="BM11" s="658"/>
      <c r="BN11" s="659"/>
      <c r="BO11" s="695">
        <v>5.8</v>
      </c>
      <c r="BP11" s="695"/>
      <c r="BQ11" s="695"/>
      <c r="BR11" s="695"/>
      <c r="BS11" s="696">
        <v>34695</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185739</v>
      </c>
      <c r="CS11" s="658"/>
      <c r="CT11" s="658"/>
      <c r="CU11" s="658"/>
      <c r="CV11" s="658"/>
      <c r="CW11" s="658"/>
      <c r="CX11" s="658"/>
      <c r="CY11" s="659"/>
      <c r="CZ11" s="695">
        <v>2.9</v>
      </c>
      <c r="DA11" s="695"/>
      <c r="DB11" s="695"/>
      <c r="DC11" s="695"/>
      <c r="DD11" s="663">
        <v>109733</v>
      </c>
      <c r="DE11" s="658"/>
      <c r="DF11" s="658"/>
      <c r="DG11" s="658"/>
      <c r="DH11" s="658"/>
      <c r="DI11" s="658"/>
      <c r="DJ11" s="658"/>
      <c r="DK11" s="658"/>
      <c r="DL11" s="658"/>
      <c r="DM11" s="658"/>
      <c r="DN11" s="658"/>
      <c r="DO11" s="658"/>
      <c r="DP11" s="659"/>
      <c r="DQ11" s="663">
        <v>70656</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3441</v>
      </c>
      <c r="S12" s="658"/>
      <c r="T12" s="658"/>
      <c r="U12" s="658"/>
      <c r="V12" s="658"/>
      <c r="W12" s="658"/>
      <c r="X12" s="658"/>
      <c r="Y12" s="659"/>
      <c r="Z12" s="695">
        <v>0.1</v>
      </c>
      <c r="AA12" s="695"/>
      <c r="AB12" s="695"/>
      <c r="AC12" s="695"/>
      <c r="AD12" s="696">
        <v>3441</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1155636</v>
      </c>
      <c r="BH12" s="658"/>
      <c r="BI12" s="658"/>
      <c r="BJ12" s="658"/>
      <c r="BK12" s="658"/>
      <c r="BL12" s="658"/>
      <c r="BM12" s="658"/>
      <c r="BN12" s="659"/>
      <c r="BO12" s="695">
        <v>55</v>
      </c>
      <c r="BP12" s="695"/>
      <c r="BQ12" s="695"/>
      <c r="BR12" s="695"/>
      <c r="BS12" s="696" t="s">
        <v>121</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45706</v>
      </c>
      <c r="CS12" s="658"/>
      <c r="CT12" s="658"/>
      <c r="CU12" s="658"/>
      <c r="CV12" s="658"/>
      <c r="CW12" s="658"/>
      <c r="CX12" s="658"/>
      <c r="CY12" s="659"/>
      <c r="CZ12" s="695">
        <v>0.7</v>
      </c>
      <c r="DA12" s="695"/>
      <c r="DB12" s="695"/>
      <c r="DC12" s="695"/>
      <c r="DD12" s="663" t="s">
        <v>121</v>
      </c>
      <c r="DE12" s="658"/>
      <c r="DF12" s="658"/>
      <c r="DG12" s="658"/>
      <c r="DH12" s="658"/>
      <c r="DI12" s="658"/>
      <c r="DJ12" s="658"/>
      <c r="DK12" s="658"/>
      <c r="DL12" s="658"/>
      <c r="DM12" s="658"/>
      <c r="DN12" s="658"/>
      <c r="DO12" s="658"/>
      <c r="DP12" s="659"/>
      <c r="DQ12" s="663">
        <v>36986</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1155636</v>
      </c>
      <c r="BH13" s="658"/>
      <c r="BI13" s="658"/>
      <c r="BJ13" s="658"/>
      <c r="BK13" s="658"/>
      <c r="BL13" s="658"/>
      <c r="BM13" s="658"/>
      <c r="BN13" s="659"/>
      <c r="BO13" s="695">
        <v>55</v>
      </c>
      <c r="BP13" s="695"/>
      <c r="BQ13" s="695"/>
      <c r="BR13" s="695"/>
      <c r="BS13" s="696" t="s">
        <v>121</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466034</v>
      </c>
      <c r="CS13" s="658"/>
      <c r="CT13" s="658"/>
      <c r="CU13" s="658"/>
      <c r="CV13" s="658"/>
      <c r="CW13" s="658"/>
      <c r="CX13" s="658"/>
      <c r="CY13" s="659"/>
      <c r="CZ13" s="695">
        <v>7.3</v>
      </c>
      <c r="DA13" s="695"/>
      <c r="DB13" s="695"/>
      <c r="DC13" s="695"/>
      <c r="DD13" s="663">
        <v>205368</v>
      </c>
      <c r="DE13" s="658"/>
      <c r="DF13" s="658"/>
      <c r="DG13" s="658"/>
      <c r="DH13" s="658"/>
      <c r="DI13" s="658"/>
      <c r="DJ13" s="658"/>
      <c r="DK13" s="658"/>
      <c r="DL13" s="658"/>
      <c r="DM13" s="658"/>
      <c r="DN13" s="658"/>
      <c r="DO13" s="658"/>
      <c r="DP13" s="659"/>
      <c r="DQ13" s="663">
        <v>283292</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339</v>
      </c>
      <c r="S14" s="658"/>
      <c r="T14" s="658"/>
      <c r="U14" s="658"/>
      <c r="V14" s="658"/>
      <c r="W14" s="658"/>
      <c r="X14" s="658"/>
      <c r="Y14" s="659"/>
      <c r="Z14" s="695">
        <v>0</v>
      </c>
      <c r="AA14" s="695"/>
      <c r="AB14" s="695"/>
      <c r="AC14" s="695"/>
      <c r="AD14" s="696">
        <v>339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46610</v>
      </c>
      <c r="BH14" s="658"/>
      <c r="BI14" s="658"/>
      <c r="BJ14" s="658"/>
      <c r="BK14" s="658"/>
      <c r="BL14" s="658"/>
      <c r="BM14" s="658"/>
      <c r="BN14" s="659"/>
      <c r="BO14" s="695">
        <v>2.2000000000000002</v>
      </c>
      <c r="BP14" s="695"/>
      <c r="BQ14" s="695"/>
      <c r="BR14" s="695"/>
      <c r="BS14" s="696" t="s">
        <v>121</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253376</v>
      </c>
      <c r="CS14" s="658"/>
      <c r="CT14" s="658"/>
      <c r="CU14" s="658"/>
      <c r="CV14" s="658"/>
      <c r="CW14" s="658"/>
      <c r="CX14" s="658"/>
      <c r="CY14" s="659"/>
      <c r="CZ14" s="695">
        <v>4</v>
      </c>
      <c r="DA14" s="695"/>
      <c r="DB14" s="695"/>
      <c r="DC14" s="695"/>
      <c r="DD14" s="663">
        <v>7401</v>
      </c>
      <c r="DE14" s="658"/>
      <c r="DF14" s="658"/>
      <c r="DG14" s="658"/>
      <c r="DH14" s="658"/>
      <c r="DI14" s="658"/>
      <c r="DJ14" s="658"/>
      <c r="DK14" s="658"/>
      <c r="DL14" s="658"/>
      <c r="DM14" s="658"/>
      <c r="DN14" s="658"/>
      <c r="DO14" s="658"/>
      <c r="DP14" s="659"/>
      <c r="DQ14" s="663">
        <v>251109</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72043</v>
      </c>
      <c r="BH15" s="658"/>
      <c r="BI15" s="658"/>
      <c r="BJ15" s="658"/>
      <c r="BK15" s="658"/>
      <c r="BL15" s="658"/>
      <c r="BM15" s="658"/>
      <c r="BN15" s="659"/>
      <c r="BO15" s="695">
        <v>3.4</v>
      </c>
      <c r="BP15" s="695"/>
      <c r="BQ15" s="695"/>
      <c r="BR15" s="695"/>
      <c r="BS15" s="696" t="s">
        <v>121</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731367</v>
      </c>
      <c r="CS15" s="658"/>
      <c r="CT15" s="658"/>
      <c r="CU15" s="658"/>
      <c r="CV15" s="658"/>
      <c r="CW15" s="658"/>
      <c r="CX15" s="658"/>
      <c r="CY15" s="659"/>
      <c r="CZ15" s="695">
        <v>11.5</v>
      </c>
      <c r="DA15" s="695"/>
      <c r="DB15" s="695"/>
      <c r="DC15" s="695"/>
      <c r="DD15" s="663">
        <v>53388</v>
      </c>
      <c r="DE15" s="658"/>
      <c r="DF15" s="658"/>
      <c r="DG15" s="658"/>
      <c r="DH15" s="658"/>
      <c r="DI15" s="658"/>
      <c r="DJ15" s="658"/>
      <c r="DK15" s="658"/>
      <c r="DL15" s="658"/>
      <c r="DM15" s="658"/>
      <c r="DN15" s="658"/>
      <c r="DO15" s="658"/>
      <c r="DP15" s="659"/>
      <c r="DQ15" s="663">
        <v>595707</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4165</v>
      </c>
      <c r="S16" s="658"/>
      <c r="T16" s="658"/>
      <c r="U16" s="658"/>
      <c r="V16" s="658"/>
      <c r="W16" s="658"/>
      <c r="X16" s="658"/>
      <c r="Y16" s="659"/>
      <c r="Z16" s="695">
        <v>0.1</v>
      </c>
      <c r="AA16" s="695"/>
      <c r="AB16" s="695"/>
      <c r="AC16" s="695"/>
      <c r="AD16" s="696">
        <v>4165</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2663</v>
      </c>
      <c r="CS16" s="658"/>
      <c r="CT16" s="658"/>
      <c r="CU16" s="658"/>
      <c r="CV16" s="658"/>
      <c r="CW16" s="658"/>
      <c r="CX16" s="658"/>
      <c r="CY16" s="659"/>
      <c r="CZ16" s="695">
        <v>0</v>
      </c>
      <c r="DA16" s="695"/>
      <c r="DB16" s="695"/>
      <c r="DC16" s="695"/>
      <c r="DD16" s="663" t="s">
        <v>121</v>
      </c>
      <c r="DE16" s="658"/>
      <c r="DF16" s="658"/>
      <c r="DG16" s="658"/>
      <c r="DH16" s="658"/>
      <c r="DI16" s="658"/>
      <c r="DJ16" s="658"/>
      <c r="DK16" s="658"/>
      <c r="DL16" s="658"/>
      <c r="DM16" s="658"/>
      <c r="DN16" s="658"/>
      <c r="DO16" s="658"/>
      <c r="DP16" s="659"/>
      <c r="DQ16" s="663">
        <v>2663</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39451</v>
      </c>
      <c r="S17" s="658"/>
      <c r="T17" s="658"/>
      <c r="U17" s="658"/>
      <c r="V17" s="658"/>
      <c r="W17" s="658"/>
      <c r="X17" s="658"/>
      <c r="Y17" s="659"/>
      <c r="Z17" s="695">
        <v>0.6</v>
      </c>
      <c r="AA17" s="695"/>
      <c r="AB17" s="695"/>
      <c r="AC17" s="695"/>
      <c r="AD17" s="696">
        <v>39451</v>
      </c>
      <c r="AE17" s="696"/>
      <c r="AF17" s="696"/>
      <c r="AG17" s="696"/>
      <c r="AH17" s="696"/>
      <c r="AI17" s="696"/>
      <c r="AJ17" s="696"/>
      <c r="AK17" s="696"/>
      <c r="AL17" s="660">
        <v>1.1000000000000001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426847</v>
      </c>
      <c r="CS17" s="658"/>
      <c r="CT17" s="658"/>
      <c r="CU17" s="658"/>
      <c r="CV17" s="658"/>
      <c r="CW17" s="658"/>
      <c r="CX17" s="658"/>
      <c r="CY17" s="659"/>
      <c r="CZ17" s="695">
        <v>6.7</v>
      </c>
      <c r="DA17" s="695"/>
      <c r="DB17" s="695"/>
      <c r="DC17" s="695"/>
      <c r="DD17" s="663" t="s">
        <v>121</v>
      </c>
      <c r="DE17" s="658"/>
      <c r="DF17" s="658"/>
      <c r="DG17" s="658"/>
      <c r="DH17" s="658"/>
      <c r="DI17" s="658"/>
      <c r="DJ17" s="658"/>
      <c r="DK17" s="658"/>
      <c r="DL17" s="658"/>
      <c r="DM17" s="658"/>
      <c r="DN17" s="658"/>
      <c r="DO17" s="658"/>
      <c r="DP17" s="659"/>
      <c r="DQ17" s="663">
        <v>405839</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24288</v>
      </c>
      <c r="S18" s="658"/>
      <c r="T18" s="658"/>
      <c r="U18" s="658"/>
      <c r="V18" s="658"/>
      <c r="W18" s="658"/>
      <c r="X18" s="658"/>
      <c r="Y18" s="659"/>
      <c r="Z18" s="695">
        <v>0.4</v>
      </c>
      <c r="AA18" s="695"/>
      <c r="AB18" s="695"/>
      <c r="AC18" s="695"/>
      <c r="AD18" s="696">
        <v>24288</v>
      </c>
      <c r="AE18" s="696"/>
      <c r="AF18" s="696"/>
      <c r="AG18" s="696"/>
      <c r="AH18" s="696"/>
      <c r="AI18" s="696"/>
      <c r="AJ18" s="696"/>
      <c r="AK18" s="696"/>
      <c r="AL18" s="660">
        <v>0.7</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23504</v>
      </c>
      <c r="S19" s="658"/>
      <c r="T19" s="658"/>
      <c r="U19" s="658"/>
      <c r="V19" s="658"/>
      <c r="W19" s="658"/>
      <c r="X19" s="658"/>
      <c r="Y19" s="659"/>
      <c r="Z19" s="695">
        <v>0.4</v>
      </c>
      <c r="AA19" s="695"/>
      <c r="AB19" s="695"/>
      <c r="AC19" s="695"/>
      <c r="AD19" s="696">
        <v>23504</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784</v>
      </c>
      <c r="S20" s="658"/>
      <c r="T20" s="658"/>
      <c r="U20" s="658"/>
      <c r="V20" s="658"/>
      <c r="W20" s="658"/>
      <c r="X20" s="658"/>
      <c r="Y20" s="659"/>
      <c r="Z20" s="695">
        <v>0</v>
      </c>
      <c r="AA20" s="695"/>
      <c r="AB20" s="695"/>
      <c r="AC20" s="695"/>
      <c r="AD20" s="696">
        <v>784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6364474</v>
      </c>
      <c r="CS20" s="658"/>
      <c r="CT20" s="658"/>
      <c r="CU20" s="658"/>
      <c r="CV20" s="658"/>
      <c r="CW20" s="658"/>
      <c r="CX20" s="658"/>
      <c r="CY20" s="659"/>
      <c r="CZ20" s="695">
        <v>100</v>
      </c>
      <c r="DA20" s="695"/>
      <c r="DB20" s="695"/>
      <c r="DC20" s="695"/>
      <c r="DD20" s="663">
        <v>798162</v>
      </c>
      <c r="DE20" s="658"/>
      <c r="DF20" s="658"/>
      <c r="DG20" s="658"/>
      <c r="DH20" s="658"/>
      <c r="DI20" s="658"/>
      <c r="DJ20" s="658"/>
      <c r="DK20" s="658"/>
      <c r="DL20" s="658"/>
      <c r="DM20" s="658"/>
      <c r="DN20" s="658"/>
      <c r="DO20" s="658"/>
      <c r="DP20" s="659"/>
      <c r="DQ20" s="663">
        <v>4193914</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1207031</v>
      </c>
      <c r="S21" s="658"/>
      <c r="T21" s="658"/>
      <c r="U21" s="658"/>
      <c r="V21" s="658"/>
      <c r="W21" s="658"/>
      <c r="X21" s="658"/>
      <c r="Y21" s="659"/>
      <c r="Z21" s="695">
        <v>18.399999999999999</v>
      </c>
      <c r="AA21" s="695"/>
      <c r="AB21" s="695"/>
      <c r="AC21" s="695"/>
      <c r="AD21" s="696">
        <v>1104695</v>
      </c>
      <c r="AE21" s="696"/>
      <c r="AF21" s="696"/>
      <c r="AG21" s="696"/>
      <c r="AH21" s="696"/>
      <c r="AI21" s="696"/>
      <c r="AJ21" s="696"/>
      <c r="AK21" s="696"/>
      <c r="AL21" s="660">
        <v>30</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1104695</v>
      </c>
      <c r="S22" s="658"/>
      <c r="T22" s="658"/>
      <c r="U22" s="658"/>
      <c r="V22" s="658"/>
      <c r="W22" s="658"/>
      <c r="X22" s="658"/>
      <c r="Y22" s="659"/>
      <c r="Z22" s="695">
        <v>16.899999999999999</v>
      </c>
      <c r="AA22" s="695"/>
      <c r="AB22" s="695"/>
      <c r="AC22" s="695"/>
      <c r="AD22" s="696">
        <v>1104695</v>
      </c>
      <c r="AE22" s="696"/>
      <c r="AF22" s="696"/>
      <c r="AG22" s="696"/>
      <c r="AH22" s="696"/>
      <c r="AI22" s="696"/>
      <c r="AJ22" s="696"/>
      <c r="AK22" s="696"/>
      <c r="AL22" s="660">
        <v>30</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102336</v>
      </c>
      <c r="S23" s="658"/>
      <c r="T23" s="658"/>
      <c r="U23" s="658"/>
      <c r="V23" s="658"/>
      <c r="W23" s="658"/>
      <c r="X23" s="658"/>
      <c r="Y23" s="659"/>
      <c r="Z23" s="695">
        <v>1.6</v>
      </c>
      <c r="AA23" s="695"/>
      <c r="AB23" s="695"/>
      <c r="AC23" s="695"/>
      <c r="AD23" s="696" t="s">
        <v>121</v>
      </c>
      <c r="AE23" s="696"/>
      <c r="AF23" s="696"/>
      <c r="AG23" s="696"/>
      <c r="AH23" s="696"/>
      <c r="AI23" s="696"/>
      <c r="AJ23" s="696"/>
      <c r="AK23" s="696"/>
      <c r="AL23" s="660" t="s">
        <v>121</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2999023</v>
      </c>
      <c r="CS24" s="713"/>
      <c r="CT24" s="713"/>
      <c r="CU24" s="713"/>
      <c r="CV24" s="713"/>
      <c r="CW24" s="713"/>
      <c r="CX24" s="713"/>
      <c r="CY24" s="738"/>
      <c r="CZ24" s="739">
        <v>47.1</v>
      </c>
      <c r="DA24" s="721"/>
      <c r="DB24" s="721"/>
      <c r="DC24" s="741"/>
      <c r="DD24" s="737">
        <v>1897685</v>
      </c>
      <c r="DE24" s="713"/>
      <c r="DF24" s="713"/>
      <c r="DG24" s="713"/>
      <c r="DH24" s="713"/>
      <c r="DI24" s="713"/>
      <c r="DJ24" s="713"/>
      <c r="DK24" s="738"/>
      <c r="DL24" s="737">
        <v>1748240</v>
      </c>
      <c r="DM24" s="713"/>
      <c r="DN24" s="713"/>
      <c r="DO24" s="713"/>
      <c r="DP24" s="713"/>
      <c r="DQ24" s="713"/>
      <c r="DR24" s="713"/>
      <c r="DS24" s="713"/>
      <c r="DT24" s="713"/>
      <c r="DU24" s="713"/>
      <c r="DV24" s="738"/>
      <c r="DW24" s="739">
        <v>47</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3767498</v>
      </c>
      <c r="S25" s="658"/>
      <c r="T25" s="658"/>
      <c r="U25" s="658"/>
      <c r="V25" s="658"/>
      <c r="W25" s="658"/>
      <c r="X25" s="658"/>
      <c r="Y25" s="659"/>
      <c r="Z25" s="695">
        <v>57.5</v>
      </c>
      <c r="AA25" s="695"/>
      <c r="AB25" s="695"/>
      <c r="AC25" s="695"/>
      <c r="AD25" s="696">
        <v>3665162</v>
      </c>
      <c r="AE25" s="696"/>
      <c r="AF25" s="696"/>
      <c r="AG25" s="696"/>
      <c r="AH25" s="696"/>
      <c r="AI25" s="696"/>
      <c r="AJ25" s="696"/>
      <c r="AK25" s="696"/>
      <c r="AL25" s="660">
        <v>99.5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965208</v>
      </c>
      <c r="CS25" s="670"/>
      <c r="CT25" s="670"/>
      <c r="CU25" s="670"/>
      <c r="CV25" s="670"/>
      <c r="CW25" s="670"/>
      <c r="CX25" s="670"/>
      <c r="CY25" s="671"/>
      <c r="CZ25" s="660">
        <v>15.2</v>
      </c>
      <c r="DA25" s="672"/>
      <c r="DB25" s="672"/>
      <c r="DC25" s="673"/>
      <c r="DD25" s="663">
        <v>894586</v>
      </c>
      <c r="DE25" s="670"/>
      <c r="DF25" s="670"/>
      <c r="DG25" s="670"/>
      <c r="DH25" s="670"/>
      <c r="DI25" s="670"/>
      <c r="DJ25" s="670"/>
      <c r="DK25" s="671"/>
      <c r="DL25" s="663">
        <v>884386</v>
      </c>
      <c r="DM25" s="670"/>
      <c r="DN25" s="670"/>
      <c r="DO25" s="670"/>
      <c r="DP25" s="670"/>
      <c r="DQ25" s="670"/>
      <c r="DR25" s="670"/>
      <c r="DS25" s="670"/>
      <c r="DT25" s="670"/>
      <c r="DU25" s="670"/>
      <c r="DV25" s="671"/>
      <c r="DW25" s="660">
        <v>23.8</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2236</v>
      </c>
      <c r="S26" s="658"/>
      <c r="T26" s="658"/>
      <c r="U26" s="658"/>
      <c r="V26" s="658"/>
      <c r="W26" s="658"/>
      <c r="X26" s="658"/>
      <c r="Y26" s="659"/>
      <c r="Z26" s="695">
        <v>0</v>
      </c>
      <c r="AA26" s="695"/>
      <c r="AB26" s="695"/>
      <c r="AC26" s="695"/>
      <c r="AD26" s="696">
        <v>2236</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493448</v>
      </c>
      <c r="CS26" s="658"/>
      <c r="CT26" s="658"/>
      <c r="CU26" s="658"/>
      <c r="CV26" s="658"/>
      <c r="CW26" s="658"/>
      <c r="CX26" s="658"/>
      <c r="CY26" s="659"/>
      <c r="CZ26" s="660">
        <v>7.8</v>
      </c>
      <c r="DA26" s="672"/>
      <c r="DB26" s="672"/>
      <c r="DC26" s="673"/>
      <c r="DD26" s="663">
        <v>483402</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47146</v>
      </c>
      <c r="S27" s="658"/>
      <c r="T27" s="658"/>
      <c r="U27" s="658"/>
      <c r="V27" s="658"/>
      <c r="W27" s="658"/>
      <c r="X27" s="658"/>
      <c r="Y27" s="659"/>
      <c r="Z27" s="695">
        <v>0.7</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2101739</v>
      </c>
      <c r="BH27" s="658"/>
      <c r="BI27" s="658"/>
      <c r="BJ27" s="658"/>
      <c r="BK27" s="658"/>
      <c r="BL27" s="658"/>
      <c r="BM27" s="658"/>
      <c r="BN27" s="659"/>
      <c r="BO27" s="695">
        <v>100</v>
      </c>
      <c r="BP27" s="695"/>
      <c r="BQ27" s="695"/>
      <c r="BR27" s="695"/>
      <c r="BS27" s="696">
        <v>34695</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1606968</v>
      </c>
      <c r="CS27" s="670"/>
      <c r="CT27" s="670"/>
      <c r="CU27" s="670"/>
      <c r="CV27" s="670"/>
      <c r="CW27" s="670"/>
      <c r="CX27" s="670"/>
      <c r="CY27" s="671"/>
      <c r="CZ27" s="660">
        <v>25.2</v>
      </c>
      <c r="DA27" s="672"/>
      <c r="DB27" s="672"/>
      <c r="DC27" s="673"/>
      <c r="DD27" s="663">
        <v>597260</v>
      </c>
      <c r="DE27" s="670"/>
      <c r="DF27" s="670"/>
      <c r="DG27" s="670"/>
      <c r="DH27" s="670"/>
      <c r="DI27" s="670"/>
      <c r="DJ27" s="670"/>
      <c r="DK27" s="671"/>
      <c r="DL27" s="663">
        <v>458015</v>
      </c>
      <c r="DM27" s="670"/>
      <c r="DN27" s="670"/>
      <c r="DO27" s="670"/>
      <c r="DP27" s="670"/>
      <c r="DQ27" s="670"/>
      <c r="DR27" s="670"/>
      <c r="DS27" s="670"/>
      <c r="DT27" s="670"/>
      <c r="DU27" s="670"/>
      <c r="DV27" s="671"/>
      <c r="DW27" s="660">
        <v>12.3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73188</v>
      </c>
      <c r="S28" s="658"/>
      <c r="T28" s="658"/>
      <c r="U28" s="658"/>
      <c r="V28" s="658"/>
      <c r="W28" s="658"/>
      <c r="X28" s="658"/>
      <c r="Y28" s="659"/>
      <c r="Z28" s="695">
        <v>1.1000000000000001</v>
      </c>
      <c r="AA28" s="695"/>
      <c r="AB28" s="695"/>
      <c r="AC28" s="695"/>
      <c r="AD28" s="696">
        <v>6223</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426847</v>
      </c>
      <c r="CS28" s="658"/>
      <c r="CT28" s="658"/>
      <c r="CU28" s="658"/>
      <c r="CV28" s="658"/>
      <c r="CW28" s="658"/>
      <c r="CX28" s="658"/>
      <c r="CY28" s="659"/>
      <c r="CZ28" s="660">
        <v>6.7</v>
      </c>
      <c r="DA28" s="672"/>
      <c r="DB28" s="672"/>
      <c r="DC28" s="673"/>
      <c r="DD28" s="663">
        <v>405839</v>
      </c>
      <c r="DE28" s="658"/>
      <c r="DF28" s="658"/>
      <c r="DG28" s="658"/>
      <c r="DH28" s="658"/>
      <c r="DI28" s="658"/>
      <c r="DJ28" s="658"/>
      <c r="DK28" s="659"/>
      <c r="DL28" s="663">
        <v>405839</v>
      </c>
      <c r="DM28" s="658"/>
      <c r="DN28" s="658"/>
      <c r="DO28" s="658"/>
      <c r="DP28" s="658"/>
      <c r="DQ28" s="658"/>
      <c r="DR28" s="658"/>
      <c r="DS28" s="658"/>
      <c r="DT28" s="658"/>
      <c r="DU28" s="658"/>
      <c r="DV28" s="659"/>
      <c r="DW28" s="660">
        <v>10.9</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28699</v>
      </c>
      <c r="S29" s="658"/>
      <c r="T29" s="658"/>
      <c r="U29" s="658"/>
      <c r="V29" s="658"/>
      <c r="W29" s="658"/>
      <c r="X29" s="658"/>
      <c r="Y29" s="659"/>
      <c r="Z29" s="695">
        <v>0.4</v>
      </c>
      <c r="AA29" s="695"/>
      <c r="AB29" s="695"/>
      <c r="AC29" s="695"/>
      <c r="AD29" s="696">
        <v>59</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426847</v>
      </c>
      <c r="CS29" s="670"/>
      <c r="CT29" s="670"/>
      <c r="CU29" s="670"/>
      <c r="CV29" s="670"/>
      <c r="CW29" s="670"/>
      <c r="CX29" s="670"/>
      <c r="CY29" s="671"/>
      <c r="CZ29" s="660">
        <v>6.7</v>
      </c>
      <c r="DA29" s="672"/>
      <c r="DB29" s="672"/>
      <c r="DC29" s="673"/>
      <c r="DD29" s="663">
        <v>405839</v>
      </c>
      <c r="DE29" s="670"/>
      <c r="DF29" s="670"/>
      <c r="DG29" s="670"/>
      <c r="DH29" s="670"/>
      <c r="DI29" s="670"/>
      <c r="DJ29" s="670"/>
      <c r="DK29" s="671"/>
      <c r="DL29" s="663">
        <v>405839</v>
      </c>
      <c r="DM29" s="670"/>
      <c r="DN29" s="670"/>
      <c r="DO29" s="670"/>
      <c r="DP29" s="670"/>
      <c r="DQ29" s="670"/>
      <c r="DR29" s="670"/>
      <c r="DS29" s="670"/>
      <c r="DT29" s="670"/>
      <c r="DU29" s="670"/>
      <c r="DV29" s="671"/>
      <c r="DW29" s="660">
        <v>10.9</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1285720</v>
      </c>
      <c r="S30" s="658"/>
      <c r="T30" s="658"/>
      <c r="U30" s="658"/>
      <c r="V30" s="658"/>
      <c r="W30" s="658"/>
      <c r="X30" s="658"/>
      <c r="Y30" s="659"/>
      <c r="Z30" s="695">
        <v>19.600000000000001</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409362</v>
      </c>
      <c r="CS30" s="658"/>
      <c r="CT30" s="658"/>
      <c r="CU30" s="658"/>
      <c r="CV30" s="658"/>
      <c r="CW30" s="658"/>
      <c r="CX30" s="658"/>
      <c r="CY30" s="659"/>
      <c r="CZ30" s="660">
        <v>6.4</v>
      </c>
      <c r="DA30" s="672"/>
      <c r="DB30" s="672"/>
      <c r="DC30" s="673"/>
      <c r="DD30" s="663">
        <v>388354</v>
      </c>
      <c r="DE30" s="658"/>
      <c r="DF30" s="658"/>
      <c r="DG30" s="658"/>
      <c r="DH30" s="658"/>
      <c r="DI30" s="658"/>
      <c r="DJ30" s="658"/>
      <c r="DK30" s="659"/>
      <c r="DL30" s="663">
        <v>388354</v>
      </c>
      <c r="DM30" s="658"/>
      <c r="DN30" s="658"/>
      <c r="DO30" s="658"/>
      <c r="DP30" s="658"/>
      <c r="DQ30" s="658"/>
      <c r="DR30" s="658"/>
      <c r="DS30" s="658"/>
      <c r="DT30" s="658"/>
      <c r="DU30" s="658"/>
      <c r="DV30" s="659"/>
      <c r="DW30" s="660">
        <v>10.4</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98.3</v>
      </c>
      <c r="BN31" s="720"/>
      <c r="BO31" s="720"/>
      <c r="BP31" s="720"/>
      <c r="BQ31" s="722"/>
      <c r="BR31" s="719">
        <v>99.4</v>
      </c>
      <c r="BS31" s="720"/>
      <c r="BT31" s="720"/>
      <c r="BU31" s="720"/>
      <c r="BV31" s="720"/>
      <c r="BW31" s="720"/>
      <c r="BX31" s="721">
        <v>98.2</v>
      </c>
      <c r="BY31" s="720"/>
      <c r="BZ31" s="720"/>
      <c r="CA31" s="720"/>
      <c r="CB31" s="722"/>
      <c r="CD31" s="678"/>
      <c r="CE31" s="679"/>
      <c r="CF31" s="654" t="s">
        <v>300</v>
      </c>
      <c r="CG31" s="655"/>
      <c r="CH31" s="655"/>
      <c r="CI31" s="655"/>
      <c r="CJ31" s="655"/>
      <c r="CK31" s="655"/>
      <c r="CL31" s="655"/>
      <c r="CM31" s="655"/>
      <c r="CN31" s="655"/>
      <c r="CO31" s="655"/>
      <c r="CP31" s="655"/>
      <c r="CQ31" s="656"/>
      <c r="CR31" s="657">
        <v>17485</v>
      </c>
      <c r="CS31" s="670"/>
      <c r="CT31" s="670"/>
      <c r="CU31" s="670"/>
      <c r="CV31" s="670"/>
      <c r="CW31" s="670"/>
      <c r="CX31" s="670"/>
      <c r="CY31" s="671"/>
      <c r="CZ31" s="660">
        <v>0.3</v>
      </c>
      <c r="DA31" s="672"/>
      <c r="DB31" s="672"/>
      <c r="DC31" s="673"/>
      <c r="DD31" s="663">
        <v>17485</v>
      </c>
      <c r="DE31" s="670"/>
      <c r="DF31" s="670"/>
      <c r="DG31" s="670"/>
      <c r="DH31" s="670"/>
      <c r="DI31" s="670"/>
      <c r="DJ31" s="670"/>
      <c r="DK31" s="671"/>
      <c r="DL31" s="663">
        <v>17485</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484685</v>
      </c>
      <c r="S32" s="658"/>
      <c r="T32" s="658"/>
      <c r="U32" s="658"/>
      <c r="V32" s="658"/>
      <c r="W32" s="658"/>
      <c r="X32" s="658"/>
      <c r="Y32" s="659"/>
      <c r="Z32" s="695">
        <v>7.4</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302</v>
      </c>
      <c r="AX32" s="654" t="s">
        <v>303</v>
      </c>
      <c r="AY32" s="655"/>
      <c r="AZ32" s="655"/>
      <c r="BA32" s="655"/>
      <c r="BB32" s="655"/>
      <c r="BC32" s="655"/>
      <c r="BD32" s="655"/>
      <c r="BE32" s="655"/>
      <c r="BF32" s="656"/>
      <c r="BG32" s="723">
        <v>99.1</v>
      </c>
      <c r="BH32" s="670"/>
      <c r="BI32" s="670"/>
      <c r="BJ32" s="670"/>
      <c r="BK32" s="670"/>
      <c r="BL32" s="670"/>
      <c r="BM32" s="661">
        <v>97.5</v>
      </c>
      <c r="BN32" s="670"/>
      <c r="BO32" s="670"/>
      <c r="BP32" s="670"/>
      <c r="BQ32" s="693"/>
      <c r="BR32" s="723">
        <v>99.1</v>
      </c>
      <c r="BS32" s="670"/>
      <c r="BT32" s="670"/>
      <c r="BU32" s="670"/>
      <c r="BV32" s="670"/>
      <c r="BW32" s="670"/>
      <c r="BX32" s="661">
        <v>97.1</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12863</v>
      </c>
      <c r="S33" s="658"/>
      <c r="T33" s="658"/>
      <c r="U33" s="658"/>
      <c r="V33" s="658"/>
      <c r="W33" s="658"/>
      <c r="X33" s="658"/>
      <c r="Y33" s="659"/>
      <c r="Z33" s="695">
        <v>0.2</v>
      </c>
      <c r="AA33" s="695"/>
      <c r="AB33" s="695"/>
      <c r="AC33" s="695"/>
      <c r="AD33" s="696">
        <v>4</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98.9</v>
      </c>
      <c r="BN33" s="642"/>
      <c r="BO33" s="642"/>
      <c r="BP33" s="642"/>
      <c r="BQ33" s="705"/>
      <c r="BR33" s="718">
        <v>99.6</v>
      </c>
      <c r="BS33" s="642"/>
      <c r="BT33" s="642"/>
      <c r="BU33" s="642"/>
      <c r="BV33" s="642"/>
      <c r="BW33" s="642"/>
      <c r="BX33" s="688">
        <v>99</v>
      </c>
      <c r="BY33" s="642"/>
      <c r="BZ33" s="642"/>
      <c r="CA33" s="642"/>
      <c r="CB33" s="705"/>
      <c r="CD33" s="654" t="s">
        <v>307</v>
      </c>
      <c r="CE33" s="655"/>
      <c r="CF33" s="655"/>
      <c r="CG33" s="655"/>
      <c r="CH33" s="655"/>
      <c r="CI33" s="655"/>
      <c r="CJ33" s="655"/>
      <c r="CK33" s="655"/>
      <c r="CL33" s="655"/>
      <c r="CM33" s="655"/>
      <c r="CN33" s="655"/>
      <c r="CO33" s="655"/>
      <c r="CP33" s="655"/>
      <c r="CQ33" s="656"/>
      <c r="CR33" s="657">
        <v>2564626</v>
      </c>
      <c r="CS33" s="670"/>
      <c r="CT33" s="670"/>
      <c r="CU33" s="670"/>
      <c r="CV33" s="670"/>
      <c r="CW33" s="670"/>
      <c r="CX33" s="670"/>
      <c r="CY33" s="671"/>
      <c r="CZ33" s="660">
        <v>40.299999999999997</v>
      </c>
      <c r="DA33" s="672"/>
      <c r="DB33" s="672"/>
      <c r="DC33" s="673"/>
      <c r="DD33" s="663">
        <v>2173805</v>
      </c>
      <c r="DE33" s="670"/>
      <c r="DF33" s="670"/>
      <c r="DG33" s="670"/>
      <c r="DH33" s="670"/>
      <c r="DI33" s="670"/>
      <c r="DJ33" s="670"/>
      <c r="DK33" s="671"/>
      <c r="DL33" s="663">
        <v>1623372</v>
      </c>
      <c r="DM33" s="670"/>
      <c r="DN33" s="670"/>
      <c r="DO33" s="670"/>
      <c r="DP33" s="670"/>
      <c r="DQ33" s="670"/>
      <c r="DR33" s="670"/>
      <c r="DS33" s="670"/>
      <c r="DT33" s="670"/>
      <c r="DU33" s="670"/>
      <c r="DV33" s="671"/>
      <c r="DW33" s="660">
        <v>43.6</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23775</v>
      </c>
      <c r="S34" s="658"/>
      <c r="T34" s="658"/>
      <c r="U34" s="658"/>
      <c r="V34" s="658"/>
      <c r="W34" s="658"/>
      <c r="X34" s="658"/>
      <c r="Y34" s="659"/>
      <c r="Z34" s="695">
        <v>0.4</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893082</v>
      </c>
      <c r="CS34" s="658"/>
      <c r="CT34" s="658"/>
      <c r="CU34" s="658"/>
      <c r="CV34" s="658"/>
      <c r="CW34" s="658"/>
      <c r="CX34" s="658"/>
      <c r="CY34" s="659"/>
      <c r="CZ34" s="660">
        <v>14</v>
      </c>
      <c r="DA34" s="672"/>
      <c r="DB34" s="672"/>
      <c r="DC34" s="673"/>
      <c r="DD34" s="663">
        <v>733348</v>
      </c>
      <c r="DE34" s="658"/>
      <c r="DF34" s="658"/>
      <c r="DG34" s="658"/>
      <c r="DH34" s="658"/>
      <c r="DI34" s="658"/>
      <c r="DJ34" s="658"/>
      <c r="DK34" s="659"/>
      <c r="DL34" s="663">
        <v>644635</v>
      </c>
      <c r="DM34" s="658"/>
      <c r="DN34" s="658"/>
      <c r="DO34" s="658"/>
      <c r="DP34" s="658"/>
      <c r="DQ34" s="658"/>
      <c r="DR34" s="658"/>
      <c r="DS34" s="658"/>
      <c r="DT34" s="658"/>
      <c r="DU34" s="658"/>
      <c r="DV34" s="659"/>
      <c r="DW34" s="660">
        <v>17.3</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162952</v>
      </c>
      <c r="S35" s="658"/>
      <c r="T35" s="658"/>
      <c r="U35" s="658"/>
      <c r="V35" s="658"/>
      <c r="W35" s="658"/>
      <c r="X35" s="658"/>
      <c r="Y35" s="659"/>
      <c r="Z35" s="695">
        <v>2.5</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176541</v>
      </c>
      <c r="CS35" s="670"/>
      <c r="CT35" s="670"/>
      <c r="CU35" s="670"/>
      <c r="CV35" s="670"/>
      <c r="CW35" s="670"/>
      <c r="CX35" s="670"/>
      <c r="CY35" s="671"/>
      <c r="CZ35" s="660">
        <v>2.8</v>
      </c>
      <c r="DA35" s="672"/>
      <c r="DB35" s="672"/>
      <c r="DC35" s="673"/>
      <c r="DD35" s="663">
        <v>139786</v>
      </c>
      <c r="DE35" s="670"/>
      <c r="DF35" s="670"/>
      <c r="DG35" s="670"/>
      <c r="DH35" s="670"/>
      <c r="DI35" s="670"/>
      <c r="DJ35" s="670"/>
      <c r="DK35" s="671"/>
      <c r="DL35" s="663">
        <v>116914</v>
      </c>
      <c r="DM35" s="670"/>
      <c r="DN35" s="670"/>
      <c r="DO35" s="670"/>
      <c r="DP35" s="670"/>
      <c r="DQ35" s="670"/>
      <c r="DR35" s="670"/>
      <c r="DS35" s="670"/>
      <c r="DT35" s="670"/>
      <c r="DU35" s="670"/>
      <c r="DV35" s="671"/>
      <c r="DW35" s="660">
        <v>3.1</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300033</v>
      </c>
      <c r="S36" s="658"/>
      <c r="T36" s="658"/>
      <c r="U36" s="658"/>
      <c r="V36" s="658"/>
      <c r="W36" s="658"/>
      <c r="X36" s="658"/>
      <c r="Y36" s="659"/>
      <c r="Z36" s="695">
        <v>4.5999999999999996</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581731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31563</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616565</v>
      </c>
      <c r="CS36" s="658"/>
      <c r="CT36" s="658"/>
      <c r="CU36" s="658"/>
      <c r="CV36" s="658"/>
      <c r="CW36" s="658"/>
      <c r="CX36" s="658"/>
      <c r="CY36" s="659"/>
      <c r="CZ36" s="660">
        <v>9.6999999999999993</v>
      </c>
      <c r="DA36" s="672"/>
      <c r="DB36" s="672"/>
      <c r="DC36" s="673"/>
      <c r="DD36" s="663">
        <v>525981</v>
      </c>
      <c r="DE36" s="658"/>
      <c r="DF36" s="658"/>
      <c r="DG36" s="658"/>
      <c r="DH36" s="658"/>
      <c r="DI36" s="658"/>
      <c r="DJ36" s="658"/>
      <c r="DK36" s="659"/>
      <c r="DL36" s="663">
        <v>404796</v>
      </c>
      <c r="DM36" s="658"/>
      <c r="DN36" s="658"/>
      <c r="DO36" s="658"/>
      <c r="DP36" s="658"/>
      <c r="DQ36" s="658"/>
      <c r="DR36" s="658"/>
      <c r="DS36" s="658"/>
      <c r="DT36" s="658"/>
      <c r="DU36" s="658"/>
      <c r="DV36" s="659"/>
      <c r="DW36" s="660">
        <v>10.9</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91393</v>
      </c>
      <c r="S37" s="658"/>
      <c r="T37" s="658"/>
      <c r="U37" s="658"/>
      <c r="V37" s="658"/>
      <c r="W37" s="658"/>
      <c r="X37" s="658"/>
      <c r="Y37" s="659"/>
      <c r="Z37" s="695">
        <v>1.4</v>
      </c>
      <c r="AA37" s="695"/>
      <c r="AB37" s="695"/>
      <c r="AC37" s="695"/>
      <c r="AD37" s="696">
        <v>8147</v>
      </c>
      <c r="AE37" s="696"/>
      <c r="AF37" s="696"/>
      <c r="AG37" s="696"/>
      <c r="AH37" s="696"/>
      <c r="AI37" s="696"/>
      <c r="AJ37" s="696"/>
      <c r="AK37" s="696"/>
      <c r="AL37" s="660">
        <v>0.2</v>
      </c>
      <c r="AM37" s="661"/>
      <c r="AN37" s="661"/>
      <c r="AO37" s="697"/>
      <c r="AQ37" s="690" t="s">
        <v>319</v>
      </c>
      <c r="AR37" s="691"/>
      <c r="AS37" s="691"/>
      <c r="AT37" s="691"/>
      <c r="AU37" s="691"/>
      <c r="AV37" s="691"/>
      <c r="AW37" s="691"/>
      <c r="AX37" s="691"/>
      <c r="AY37" s="692"/>
      <c r="AZ37" s="657">
        <v>71721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27321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14962</v>
      </c>
      <c r="CS37" s="670"/>
      <c r="CT37" s="670"/>
      <c r="CU37" s="670"/>
      <c r="CV37" s="670"/>
      <c r="CW37" s="670"/>
      <c r="CX37" s="670"/>
      <c r="CY37" s="671"/>
      <c r="CZ37" s="660">
        <v>0.2</v>
      </c>
      <c r="DA37" s="672"/>
      <c r="DB37" s="672"/>
      <c r="DC37" s="673"/>
      <c r="DD37" s="663">
        <v>14032</v>
      </c>
      <c r="DE37" s="670"/>
      <c r="DF37" s="670"/>
      <c r="DG37" s="670"/>
      <c r="DH37" s="670"/>
      <c r="DI37" s="670"/>
      <c r="DJ37" s="670"/>
      <c r="DK37" s="671"/>
      <c r="DL37" s="663">
        <v>13994</v>
      </c>
      <c r="DM37" s="670"/>
      <c r="DN37" s="670"/>
      <c r="DO37" s="670"/>
      <c r="DP37" s="670"/>
      <c r="DQ37" s="670"/>
      <c r="DR37" s="670"/>
      <c r="DS37" s="670"/>
      <c r="DT37" s="670"/>
      <c r="DU37" s="670"/>
      <c r="DV37" s="671"/>
      <c r="DW37" s="660">
        <v>0.4</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270322</v>
      </c>
      <c r="S38" s="658"/>
      <c r="T38" s="658"/>
      <c r="U38" s="658"/>
      <c r="V38" s="658"/>
      <c r="W38" s="658"/>
      <c r="X38" s="658"/>
      <c r="Y38" s="659"/>
      <c r="Z38" s="695">
        <v>4.0999999999999996</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33863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1248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547868</v>
      </c>
      <c r="CS38" s="658"/>
      <c r="CT38" s="658"/>
      <c r="CU38" s="658"/>
      <c r="CV38" s="658"/>
      <c r="CW38" s="658"/>
      <c r="CX38" s="658"/>
      <c r="CY38" s="659"/>
      <c r="CZ38" s="660">
        <v>8.6</v>
      </c>
      <c r="DA38" s="672"/>
      <c r="DB38" s="672"/>
      <c r="DC38" s="673"/>
      <c r="DD38" s="663">
        <v>467651</v>
      </c>
      <c r="DE38" s="658"/>
      <c r="DF38" s="658"/>
      <c r="DG38" s="658"/>
      <c r="DH38" s="658"/>
      <c r="DI38" s="658"/>
      <c r="DJ38" s="658"/>
      <c r="DK38" s="659"/>
      <c r="DL38" s="663">
        <v>449027</v>
      </c>
      <c r="DM38" s="658"/>
      <c r="DN38" s="658"/>
      <c r="DO38" s="658"/>
      <c r="DP38" s="658"/>
      <c r="DQ38" s="658"/>
      <c r="DR38" s="658"/>
      <c r="DS38" s="658"/>
      <c r="DT38" s="658"/>
      <c r="DU38" s="658"/>
      <c r="DV38" s="659"/>
      <c r="DW38" s="660">
        <v>12.1</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1871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322570</v>
      </c>
      <c r="CS39" s="670"/>
      <c r="CT39" s="670"/>
      <c r="CU39" s="670"/>
      <c r="CV39" s="670"/>
      <c r="CW39" s="670"/>
      <c r="CX39" s="670"/>
      <c r="CY39" s="671"/>
      <c r="CZ39" s="660">
        <v>5.0999999999999996</v>
      </c>
      <c r="DA39" s="672"/>
      <c r="DB39" s="672"/>
      <c r="DC39" s="673"/>
      <c r="DD39" s="663">
        <v>299039</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37522</v>
      </c>
      <c r="S40" s="658"/>
      <c r="T40" s="658"/>
      <c r="U40" s="658"/>
      <c r="V40" s="658"/>
      <c r="W40" s="658"/>
      <c r="X40" s="658"/>
      <c r="Y40" s="659"/>
      <c r="Z40" s="695">
        <v>0.6</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8000</v>
      </c>
      <c r="CS40" s="658"/>
      <c r="CT40" s="658"/>
      <c r="CU40" s="658"/>
      <c r="CV40" s="658"/>
      <c r="CW40" s="658"/>
      <c r="CX40" s="658"/>
      <c r="CY40" s="659"/>
      <c r="CZ40" s="660">
        <v>0.1</v>
      </c>
      <c r="DA40" s="672"/>
      <c r="DB40" s="672"/>
      <c r="DC40" s="673"/>
      <c r="DD40" s="663">
        <v>8000</v>
      </c>
      <c r="DE40" s="658"/>
      <c r="DF40" s="658"/>
      <c r="DG40" s="658"/>
      <c r="DH40" s="658"/>
      <c r="DI40" s="658"/>
      <c r="DJ40" s="658"/>
      <c r="DK40" s="659"/>
      <c r="DL40" s="663">
        <v>8000</v>
      </c>
      <c r="DM40" s="658"/>
      <c r="DN40" s="658"/>
      <c r="DO40" s="658"/>
      <c r="DP40" s="658"/>
      <c r="DQ40" s="658"/>
      <c r="DR40" s="658"/>
      <c r="DS40" s="658"/>
      <c r="DT40" s="658"/>
      <c r="DU40" s="658"/>
      <c r="DV40" s="659"/>
      <c r="DW40" s="660">
        <v>0.2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6550510</v>
      </c>
      <c r="S41" s="682"/>
      <c r="T41" s="682"/>
      <c r="U41" s="682"/>
      <c r="V41" s="682"/>
      <c r="W41" s="682"/>
      <c r="X41" s="682"/>
      <c r="Y41" s="685"/>
      <c r="Z41" s="686">
        <v>100</v>
      </c>
      <c r="AA41" s="686"/>
      <c r="AB41" s="686"/>
      <c r="AC41" s="686"/>
      <c r="AD41" s="687">
        <v>3681831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97264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378883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479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800825</v>
      </c>
      <c r="CS42" s="670"/>
      <c r="CT42" s="670"/>
      <c r="CU42" s="670"/>
      <c r="CV42" s="670"/>
      <c r="CW42" s="670"/>
      <c r="CX42" s="670"/>
      <c r="CY42" s="671"/>
      <c r="CZ42" s="660">
        <v>12.6</v>
      </c>
      <c r="DA42" s="672"/>
      <c r="DB42" s="672"/>
      <c r="DC42" s="673"/>
      <c r="DD42" s="663">
        <v>122424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9308</v>
      </c>
      <c r="CS43" s="670"/>
      <c r="CT43" s="670"/>
      <c r="CU43" s="670"/>
      <c r="CV43" s="670"/>
      <c r="CW43" s="670"/>
      <c r="CX43" s="670"/>
      <c r="CY43" s="671"/>
      <c r="CZ43" s="660">
        <v>0.1</v>
      </c>
      <c r="DA43" s="672"/>
      <c r="DB43" s="672"/>
      <c r="DC43" s="673"/>
      <c r="DD43" s="663">
        <v>9308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798162</v>
      </c>
      <c r="CS44" s="658"/>
      <c r="CT44" s="658"/>
      <c r="CU44" s="658"/>
      <c r="CV44" s="658"/>
      <c r="CW44" s="658"/>
      <c r="CX44" s="658"/>
      <c r="CY44" s="659"/>
      <c r="CZ44" s="660">
        <v>12.5</v>
      </c>
      <c r="DA44" s="661"/>
      <c r="DB44" s="661"/>
      <c r="DC44" s="662"/>
      <c r="DD44" s="663">
        <v>119761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421559</v>
      </c>
      <c r="CS45" s="670"/>
      <c r="CT45" s="670"/>
      <c r="CU45" s="670"/>
      <c r="CV45" s="670"/>
      <c r="CW45" s="670"/>
      <c r="CX45" s="670"/>
      <c r="CY45" s="671"/>
      <c r="CZ45" s="660">
        <v>6.6</v>
      </c>
      <c r="DA45" s="672"/>
      <c r="DB45" s="672"/>
      <c r="DC45" s="673"/>
      <c r="DD45" s="663">
        <v>18971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262438</v>
      </c>
      <c r="CS46" s="658"/>
      <c r="CT46" s="658"/>
      <c r="CU46" s="658"/>
      <c r="CV46" s="658"/>
      <c r="CW46" s="658"/>
      <c r="CX46" s="658"/>
      <c r="CY46" s="659"/>
      <c r="CZ46" s="660">
        <v>4.0999999999999996</v>
      </c>
      <c r="DA46" s="661"/>
      <c r="DB46" s="661"/>
      <c r="DC46" s="662"/>
      <c r="DD46" s="663">
        <v>94625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2663</v>
      </c>
      <c r="CS47" s="670"/>
      <c r="CT47" s="670"/>
      <c r="CU47" s="670"/>
      <c r="CV47" s="670"/>
      <c r="CW47" s="670"/>
      <c r="CX47" s="670"/>
      <c r="CY47" s="671"/>
      <c r="CZ47" s="660">
        <v>0</v>
      </c>
      <c r="DA47" s="672"/>
      <c r="DB47" s="672"/>
      <c r="DC47" s="673"/>
      <c r="DD47" s="663">
        <v>2663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6364474</v>
      </c>
      <c r="CS49" s="642"/>
      <c r="CT49" s="642"/>
      <c r="CU49" s="642"/>
      <c r="CV49" s="642"/>
      <c r="CW49" s="642"/>
      <c r="CX49" s="642"/>
      <c r="CY49" s="643"/>
      <c r="CZ49" s="644">
        <v>100</v>
      </c>
      <c r="DA49" s="645"/>
      <c r="DB49" s="645"/>
      <c r="DC49" s="646"/>
      <c r="DD49" s="647">
        <v>4193914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1FY1mRt4nubO9HaXmR/HcvtEa8aUQ0oFEzGTIlUyn7QyWpVY6fxI5dc7kcB77owVufCD8lHTNlqmmo8XnxFttA==" saltValue="y7oO1P/69HrHO3p9Feng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9" zoomScale="85" zoomScaleNormal="85" workbookViewId="0">
      <selection activeCell="AF29" sqref="AF29:AJ29"/>
    </sheetView>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4" t="s">
        <v>352</v>
      </c>
      <c r="B2" s="1124"/>
      <c r="C2" s="1124"/>
      <c r="D2" s="1124"/>
      <c r="E2" s="1124"/>
      <c r="F2" s="1124"/>
      <c r="G2" s="1124"/>
      <c r="H2" s="1124"/>
      <c r="I2" s="1124"/>
      <c r="J2" s="1124"/>
      <c r="K2" s="1124"/>
      <c r="L2" s="1124"/>
      <c r="M2" s="1124"/>
      <c r="N2" s="1124"/>
      <c r="O2" s="1124"/>
      <c r="P2" s="1124"/>
      <c r="Q2" s="1124"/>
      <c r="R2" s="1124"/>
      <c r="S2" s="1124"/>
      <c r="T2" s="1124"/>
      <c r="U2" s="1124"/>
      <c r="V2" s="1124"/>
      <c r="W2" s="1124"/>
      <c r="X2" s="1124"/>
      <c r="Y2" s="1124"/>
      <c r="Z2" s="1124"/>
      <c r="AA2" s="1124"/>
      <c r="AB2" s="1124"/>
      <c r="AC2" s="1124"/>
      <c r="AD2" s="1124"/>
      <c r="AE2" s="1124"/>
      <c r="AF2" s="1124"/>
      <c r="AG2" s="1124"/>
      <c r="AH2" s="1124"/>
      <c r="AI2" s="1124"/>
      <c r="AJ2" s="1124"/>
      <c r="AK2" s="1124"/>
      <c r="AL2" s="1124"/>
      <c r="AM2" s="1124"/>
      <c r="AN2" s="1124"/>
      <c r="AO2" s="1124"/>
      <c r="AP2" s="1124"/>
      <c r="AQ2" s="1124"/>
      <c r="AR2" s="1124"/>
      <c r="AS2" s="1124"/>
      <c r="AT2" s="1124"/>
      <c r="AU2" s="1124"/>
      <c r="AV2" s="1124"/>
      <c r="AW2" s="1124"/>
      <c r="AX2" s="1124"/>
      <c r="AY2" s="1124"/>
      <c r="AZ2" s="1124"/>
      <c r="BA2" s="1124"/>
      <c r="BB2" s="1124"/>
      <c r="BC2" s="1124"/>
      <c r="BD2" s="1124"/>
      <c r="BE2" s="1124"/>
      <c r="BF2" s="1124"/>
      <c r="BG2" s="1124"/>
      <c r="BH2" s="1124"/>
      <c r="BI2" s="1124"/>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5" t="s">
        <v>353</v>
      </c>
      <c r="DK2" s="1126"/>
      <c r="DL2" s="1126"/>
      <c r="DM2" s="1126"/>
      <c r="DN2" s="1126"/>
      <c r="DO2" s="1127"/>
      <c r="DP2" s="228"/>
      <c r="DQ2" s="1125" t="s">
        <v>354</v>
      </c>
      <c r="DR2" s="1126"/>
      <c r="DS2" s="1126"/>
      <c r="DT2" s="1126"/>
      <c r="DU2" s="1126"/>
      <c r="DV2" s="1126"/>
      <c r="DW2" s="1126"/>
      <c r="DX2" s="1126"/>
      <c r="DY2" s="1126"/>
      <c r="DZ2" s="1127"/>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4" t="s">
        <v>355</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28"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18" t="s">
        <v>371</v>
      </c>
      <c r="DH5" s="1119"/>
      <c r="DI5" s="1119"/>
      <c r="DJ5" s="1119"/>
      <c r="DK5" s="1120"/>
      <c r="DL5" s="1118" t="s">
        <v>372</v>
      </c>
      <c r="DM5" s="1119"/>
      <c r="DN5" s="1119"/>
      <c r="DO5" s="1119"/>
      <c r="DP5" s="1120"/>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29"/>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1"/>
      <c r="DH6" s="1122"/>
      <c r="DI6" s="1122"/>
      <c r="DJ6" s="1122"/>
      <c r="DK6" s="1123"/>
      <c r="DL6" s="1121"/>
      <c r="DM6" s="1122"/>
      <c r="DN6" s="1122"/>
      <c r="DO6" s="1122"/>
      <c r="DP6" s="1123"/>
      <c r="DQ6" s="1040"/>
      <c r="DR6" s="1041"/>
      <c r="DS6" s="1041"/>
      <c r="DT6" s="1041"/>
      <c r="DU6" s="1042"/>
      <c r="DV6" s="1040"/>
      <c r="DW6" s="1041"/>
      <c r="DX6" s="1041"/>
      <c r="DY6" s="1041"/>
      <c r="DZ6" s="1052"/>
      <c r="EA6" s="234"/>
    </row>
    <row r="7" spans="1:131" s="235" customFormat="1" ht="26.25" customHeight="1" thickTop="1" x14ac:dyDescent="0.2">
      <c r="A7" s="236">
        <v>1</v>
      </c>
      <c r="B7" s="1082" t="s">
        <v>374</v>
      </c>
      <c r="C7" s="1083"/>
      <c r="D7" s="1083"/>
      <c r="E7" s="1083"/>
      <c r="F7" s="1083"/>
      <c r="G7" s="1083"/>
      <c r="H7" s="1083"/>
      <c r="I7" s="1083"/>
      <c r="J7" s="1083"/>
      <c r="K7" s="1083"/>
      <c r="L7" s="1083"/>
      <c r="M7" s="1083"/>
      <c r="N7" s="1083"/>
      <c r="O7" s="1083"/>
      <c r="P7" s="1084"/>
      <c r="Q7" s="1136">
        <v>6561</v>
      </c>
      <c r="R7" s="1137"/>
      <c r="S7" s="1137"/>
      <c r="T7" s="1137"/>
      <c r="U7" s="1137"/>
      <c r="V7" s="1137">
        <v>6375</v>
      </c>
      <c r="W7" s="1137"/>
      <c r="X7" s="1137"/>
      <c r="Y7" s="1137"/>
      <c r="Z7" s="1137"/>
      <c r="AA7" s="1137">
        <v>186</v>
      </c>
      <c r="AB7" s="1137"/>
      <c r="AC7" s="1137"/>
      <c r="AD7" s="1137"/>
      <c r="AE7" s="1138"/>
      <c r="AF7" s="1139">
        <v>163</v>
      </c>
      <c r="AG7" s="1140"/>
      <c r="AH7" s="1140"/>
      <c r="AI7" s="1140"/>
      <c r="AJ7" s="1141"/>
      <c r="AK7" s="1142">
        <v>15</v>
      </c>
      <c r="AL7" s="1143"/>
      <c r="AM7" s="1143"/>
      <c r="AN7" s="1143"/>
      <c r="AO7" s="1143"/>
      <c r="AP7" s="1143">
        <v>4529</v>
      </c>
      <c r="AQ7" s="1143"/>
      <c r="AR7" s="1143"/>
      <c r="AS7" s="1143"/>
      <c r="AT7" s="1143"/>
      <c r="AU7" s="1144"/>
      <c r="AV7" s="1144"/>
      <c r="AW7" s="1144"/>
      <c r="AX7" s="1144"/>
      <c r="AY7" s="1145"/>
      <c r="AZ7" s="232"/>
      <c r="BA7" s="232"/>
      <c r="BB7" s="232"/>
      <c r="BC7" s="232"/>
      <c r="BD7" s="232"/>
      <c r="BE7" s="233"/>
      <c r="BF7" s="233"/>
      <c r="BG7" s="233"/>
      <c r="BH7" s="233"/>
      <c r="BI7" s="233"/>
      <c r="BJ7" s="233"/>
      <c r="BK7" s="233"/>
      <c r="BL7" s="233"/>
      <c r="BM7" s="233"/>
      <c r="BN7" s="233"/>
      <c r="BO7" s="233"/>
      <c r="BP7" s="233"/>
      <c r="BQ7" s="236">
        <v>1</v>
      </c>
      <c r="BR7" s="237"/>
      <c r="BS7" s="1133"/>
      <c r="BT7" s="1134"/>
      <c r="BU7" s="1134"/>
      <c r="BV7" s="1134"/>
      <c r="BW7" s="1134"/>
      <c r="BX7" s="1134"/>
      <c r="BY7" s="1134"/>
      <c r="BZ7" s="1134"/>
      <c r="CA7" s="1134"/>
      <c r="CB7" s="1134"/>
      <c r="CC7" s="1134"/>
      <c r="CD7" s="1134"/>
      <c r="CE7" s="1134"/>
      <c r="CF7" s="1134"/>
      <c r="CG7" s="1146"/>
      <c r="CH7" s="1130"/>
      <c r="CI7" s="1131"/>
      <c r="CJ7" s="1131"/>
      <c r="CK7" s="1131"/>
      <c r="CL7" s="1132"/>
      <c r="CM7" s="1130"/>
      <c r="CN7" s="1131"/>
      <c r="CO7" s="1131"/>
      <c r="CP7" s="1131"/>
      <c r="CQ7" s="1132"/>
      <c r="CR7" s="1130"/>
      <c r="CS7" s="1131"/>
      <c r="CT7" s="1131"/>
      <c r="CU7" s="1131"/>
      <c r="CV7" s="1132"/>
      <c r="CW7" s="1130"/>
      <c r="CX7" s="1131"/>
      <c r="CY7" s="1131"/>
      <c r="CZ7" s="1131"/>
      <c r="DA7" s="1132"/>
      <c r="DB7" s="1130"/>
      <c r="DC7" s="1131"/>
      <c r="DD7" s="1131"/>
      <c r="DE7" s="1131"/>
      <c r="DF7" s="1132"/>
      <c r="DG7" s="1130"/>
      <c r="DH7" s="1131"/>
      <c r="DI7" s="1131"/>
      <c r="DJ7" s="1131"/>
      <c r="DK7" s="1132"/>
      <c r="DL7" s="1130"/>
      <c r="DM7" s="1131"/>
      <c r="DN7" s="1131"/>
      <c r="DO7" s="1131"/>
      <c r="DP7" s="1132"/>
      <c r="DQ7" s="1130"/>
      <c r="DR7" s="1131"/>
      <c r="DS7" s="1131"/>
      <c r="DT7" s="1131"/>
      <c r="DU7" s="1132"/>
      <c r="DV7" s="1133"/>
      <c r="DW7" s="1134"/>
      <c r="DX7" s="1134"/>
      <c r="DY7" s="1134"/>
      <c r="DZ7" s="1135"/>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4"/>
      <c r="AL8" s="1115"/>
      <c r="AM8" s="1115"/>
      <c r="AN8" s="1115"/>
      <c r="AO8" s="1115"/>
      <c r="AP8" s="1115"/>
      <c r="AQ8" s="1115"/>
      <c r="AR8" s="1115"/>
      <c r="AS8" s="1115"/>
      <c r="AT8" s="1115"/>
      <c r="AU8" s="1116"/>
      <c r="AV8" s="1116"/>
      <c r="AW8" s="1116"/>
      <c r="AX8" s="1116"/>
      <c r="AY8" s="1117"/>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4"/>
      <c r="AL9" s="1115"/>
      <c r="AM9" s="1115"/>
      <c r="AN9" s="1115"/>
      <c r="AO9" s="1115"/>
      <c r="AP9" s="1115"/>
      <c r="AQ9" s="1115"/>
      <c r="AR9" s="1115"/>
      <c r="AS9" s="1115"/>
      <c r="AT9" s="1115"/>
      <c r="AU9" s="1116"/>
      <c r="AV9" s="1116"/>
      <c r="AW9" s="1116"/>
      <c r="AX9" s="1116"/>
      <c r="AY9" s="1117"/>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4"/>
      <c r="AL10" s="1115"/>
      <c r="AM10" s="1115"/>
      <c r="AN10" s="1115"/>
      <c r="AO10" s="1115"/>
      <c r="AP10" s="1115"/>
      <c r="AQ10" s="1115"/>
      <c r="AR10" s="1115"/>
      <c r="AS10" s="1115"/>
      <c r="AT10" s="1115"/>
      <c r="AU10" s="1116"/>
      <c r="AV10" s="1116"/>
      <c r="AW10" s="1116"/>
      <c r="AX10" s="1116"/>
      <c r="AY10" s="1117"/>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4"/>
      <c r="AL11" s="1115"/>
      <c r="AM11" s="1115"/>
      <c r="AN11" s="1115"/>
      <c r="AO11" s="1115"/>
      <c r="AP11" s="1115"/>
      <c r="AQ11" s="1115"/>
      <c r="AR11" s="1115"/>
      <c r="AS11" s="1115"/>
      <c r="AT11" s="1115"/>
      <c r="AU11" s="1116"/>
      <c r="AV11" s="1116"/>
      <c r="AW11" s="1116"/>
      <c r="AX11" s="1116"/>
      <c r="AY11" s="1117"/>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4"/>
      <c r="AL12" s="1115"/>
      <c r="AM12" s="1115"/>
      <c r="AN12" s="1115"/>
      <c r="AO12" s="1115"/>
      <c r="AP12" s="1115"/>
      <c r="AQ12" s="1115"/>
      <c r="AR12" s="1115"/>
      <c r="AS12" s="1115"/>
      <c r="AT12" s="1115"/>
      <c r="AU12" s="1116"/>
      <c r="AV12" s="1116"/>
      <c r="AW12" s="1116"/>
      <c r="AX12" s="1116"/>
      <c r="AY12" s="1117"/>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4"/>
      <c r="AL13" s="1115"/>
      <c r="AM13" s="1115"/>
      <c r="AN13" s="1115"/>
      <c r="AO13" s="1115"/>
      <c r="AP13" s="1115"/>
      <c r="AQ13" s="1115"/>
      <c r="AR13" s="1115"/>
      <c r="AS13" s="1115"/>
      <c r="AT13" s="1115"/>
      <c r="AU13" s="1116"/>
      <c r="AV13" s="1116"/>
      <c r="AW13" s="1116"/>
      <c r="AX13" s="1116"/>
      <c r="AY13" s="1117"/>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4"/>
      <c r="AL14" s="1115"/>
      <c r="AM14" s="1115"/>
      <c r="AN14" s="1115"/>
      <c r="AO14" s="1115"/>
      <c r="AP14" s="1115"/>
      <c r="AQ14" s="1115"/>
      <c r="AR14" s="1115"/>
      <c r="AS14" s="1115"/>
      <c r="AT14" s="1115"/>
      <c r="AU14" s="1116"/>
      <c r="AV14" s="1116"/>
      <c r="AW14" s="1116"/>
      <c r="AX14" s="1116"/>
      <c r="AY14" s="1117"/>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4"/>
      <c r="AL15" s="1115"/>
      <c r="AM15" s="1115"/>
      <c r="AN15" s="1115"/>
      <c r="AO15" s="1115"/>
      <c r="AP15" s="1115"/>
      <c r="AQ15" s="1115"/>
      <c r="AR15" s="1115"/>
      <c r="AS15" s="1115"/>
      <c r="AT15" s="1115"/>
      <c r="AU15" s="1116"/>
      <c r="AV15" s="1116"/>
      <c r="AW15" s="1116"/>
      <c r="AX15" s="1116"/>
      <c r="AY15" s="1117"/>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4"/>
      <c r="AL16" s="1115"/>
      <c r="AM16" s="1115"/>
      <c r="AN16" s="1115"/>
      <c r="AO16" s="1115"/>
      <c r="AP16" s="1115"/>
      <c r="AQ16" s="1115"/>
      <c r="AR16" s="1115"/>
      <c r="AS16" s="1115"/>
      <c r="AT16" s="1115"/>
      <c r="AU16" s="1116"/>
      <c r="AV16" s="1116"/>
      <c r="AW16" s="1116"/>
      <c r="AX16" s="1116"/>
      <c r="AY16" s="1117"/>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4"/>
      <c r="AL17" s="1115"/>
      <c r="AM17" s="1115"/>
      <c r="AN17" s="1115"/>
      <c r="AO17" s="1115"/>
      <c r="AP17" s="1115"/>
      <c r="AQ17" s="1115"/>
      <c r="AR17" s="1115"/>
      <c r="AS17" s="1115"/>
      <c r="AT17" s="1115"/>
      <c r="AU17" s="1116"/>
      <c r="AV17" s="1116"/>
      <c r="AW17" s="1116"/>
      <c r="AX17" s="1116"/>
      <c r="AY17" s="1117"/>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4"/>
      <c r="AL18" s="1115"/>
      <c r="AM18" s="1115"/>
      <c r="AN18" s="1115"/>
      <c r="AO18" s="1115"/>
      <c r="AP18" s="1115"/>
      <c r="AQ18" s="1115"/>
      <c r="AR18" s="1115"/>
      <c r="AS18" s="1115"/>
      <c r="AT18" s="1115"/>
      <c r="AU18" s="1116"/>
      <c r="AV18" s="1116"/>
      <c r="AW18" s="1116"/>
      <c r="AX18" s="1116"/>
      <c r="AY18" s="1117"/>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4"/>
      <c r="AL19" s="1115"/>
      <c r="AM19" s="1115"/>
      <c r="AN19" s="1115"/>
      <c r="AO19" s="1115"/>
      <c r="AP19" s="1115"/>
      <c r="AQ19" s="1115"/>
      <c r="AR19" s="1115"/>
      <c r="AS19" s="1115"/>
      <c r="AT19" s="1115"/>
      <c r="AU19" s="1116"/>
      <c r="AV19" s="1116"/>
      <c r="AW19" s="1116"/>
      <c r="AX19" s="1116"/>
      <c r="AY19" s="1117"/>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4"/>
      <c r="AL20" s="1115"/>
      <c r="AM20" s="1115"/>
      <c r="AN20" s="1115"/>
      <c r="AO20" s="1115"/>
      <c r="AP20" s="1115"/>
      <c r="AQ20" s="1115"/>
      <c r="AR20" s="1115"/>
      <c r="AS20" s="1115"/>
      <c r="AT20" s="1115"/>
      <c r="AU20" s="1116"/>
      <c r="AV20" s="1116"/>
      <c r="AW20" s="1116"/>
      <c r="AX20" s="1116"/>
      <c r="AY20" s="1117"/>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4"/>
      <c r="AL21" s="1115"/>
      <c r="AM21" s="1115"/>
      <c r="AN21" s="1115"/>
      <c r="AO21" s="1115"/>
      <c r="AP21" s="1115"/>
      <c r="AQ21" s="1115"/>
      <c r="AR21" s="1115"/>
      <c r="AS21" s="1115"/>
      <c r="AT21" s="1115"/>
      <c r="AU21" s="1116"/>
      <c r="AV21" s="1116"/>
      <c r="AW21" s="1116"/>
      <c r="AX21" s="1116"/>
      <c r="AY21" s="1117"/>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7"/>
      <c r="R22" s="1108"/>
      <c r="S22" s="1108"/>
      <c r="T22" s="1108"/>
      <c r="U22" s="1108"/>
      <c r="V22" s="1108"/>
      <c r="W22" s="1108"/>
      <c r="X22" s="1108"/>
      <c r="Y22" s="1108"/>
      <c r="Z22" s="1108"/>
      <c r="AA22" s="1108"/>
      <c r="AB22" s="1108"/>
      <c r="AC22" s="1108"/>
      <c r="AD22" s="1108"/>
      <c r="AE22" s="1109"/>
      <c r="AF22" s="1071"/>
      <c r="AG22" s="1072"/>
      <c r="AH22" s="1072"/>
      <c r="AI22" s="1072"/>
      <c r="AJ22" s="1073"/>
      <c r="AK22" s="1110"/>
      <c r="AL22" s="1111"/>
      <c r="AM22" s="1111"/>
      <c r="AN22" s="1111"/>
      <c r="AO22" s="1111"/>
      <c r="AP22" s="1111"/>
      <c r="AQ22" s="1111"/>
      <c r="AR22" s="1111"/>
      <c r="AS22" s="1111"/>
      <c r="AT22" s="1111"/>
      <c r="AU22" s="1112"/>
      <c r="AV22" s="1112"/>
      <c r="AW22" s="1112"/>
      <c r="AX22" s="1112"/>
      <c r="AY22" s="1113"/>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2">
        <v>6551</v>
      </c>
      <c r="R23" s="1096"/>
      <c r="S23" s="1096"/>
      <c r="T23" s="1096"/>
      <c r="U23" s="1096"/>
      <c r="V23" s="1102">
        <v>6364</v>
      </c>
      <c r="W23" s="1096"/>
      <c r="X23" s="1096"/>
      <c r="Y23" s="1096"/>
      <c r="Z23" s="1096"/>
      <c r="AA23" s="1102">
        <f t="shared" ref="AA23" si="0">AA7</f>
        <v>186</v>
      </c>
      <c r="AB23" s="1096"/>
      <c r="AC23" s="1096"/>
      <c r="AD23" s="1096"/>
      <c r="AE23" s="1096"/>
      <c r="AF23" s="1103">
        <v>163</v>
      </c>
      <c r="AG23" s="1096"/>
      <c r="AH23" s="1096"/>
      <c r="AI23" s="1096"/>
      <c r="AJ23" s="1104"/>
      <c r="AK23" s="1105"/>
      <c r="AL23" s="1106"/>
      <c r="AM23" s="1106"/>
      <c r="AN23" s="1106"/>
      <c r="AO23" s="1106"/>
      <c r="AP23" s="1096">
        <f>AP7</f>
        <v>4529</v>
      </c>
      <c r="AQ23" s="1096"/>
      <c r="AR23" s="1096"/>
      <c r="AS23" s="1096"/>
      <c r="AT23" s="1096"/>
      <c r="AU23" s="1097"/>
      <c r="AV23" s="1097"/>
      <c r="AW23" s="1097"/>
      <c r="AX23" s="1097"/>
      <c r="AY23" s="1098"/>
      <c r="AZ23" s="1099" t="s">
        <v>121</v>
      </c>
      <c r="BA23" s="1100"/>
      <c r="BB23" s="1100"/>
      <c r="BC23" s="1100"/>
      <c r="BD23" s="1101"/>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5" t="s">
        <v>378</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4" t="s">
        <v>379</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0" t="s">
        <v>383</v>
      </c>
      <c r="AG26" s="1044"/>
      <c r="AH26" s="1044"/>
      <c r="AI26" s="1044"/>
      <c r="AJ26" s="1091"/>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2" t="s">
        <v>388</v>
      </c>
      <c r="C28" s="1083"/>
      <c r="D28" s="1083"/>
      <c r="E28" s="1083"/>
      <c r="F28" s="1083"/>
      <c r="G28" s="1083"/>
      <c r="H28" s="1083"/>
      <c r="I28" s="1083"/>
      <c r="J28" s="1083"/>
      <c r="K28" s="1083"/>
      <c r="L28" s="1083"/>
      <c r="M28" s="1083"/>
      <c r="N28" s="1083"/>
      <c r="O28" s="1083"/>
      <c r="P28" s="1084"/>
      <c r="Q28" s="1085">
        <v>1291</v>
      </c>
      <c r="R28" s="1086"/>
      <c r="S28" s="1086"/>
      <c r="T28" s="1086"/>
      <c r="U28" s="1086"/>
      <c r="V28" s="1086">
        <v>1260</v>
      </c>
      <c r="W28" s="1086"/>
      <c r="X28" s="1086"/>
      <c r="Y28" s="1086"/>
      <c r="Z28" s="1086"/>
      <c r="AA28" s="1086">
        <v>32</v>
      </c>
      <c r="AB28" s="1086"/>
      <c r="AC28" s="1086"/>
      <c r="AD28" s="1086"/>
      <c r="AE28" s="1087"/>
      <c r="AF28" s="1088">
        <v>32</v>
      </c>
      <c r="AG28" s="1086"/>
      <c r="AH28" s="1086"/>
      <c r="AI28" s="1086"/>
      <c r="AJ28" s="1089"/>
      <c r="AK28" s="1078">
        <v>97</v>
      </c>
      <c r="AL28" s="1079"/>
      <c r="AM28" s="1079"/>
      <c r="AN28" s="1079"/>
      <c r="AO28" s="1079"/>
      <c r="AP28" s="1007" t="s">
        <v>546</v>
      </c>
      <c r="AQ28" s="1007"/>
      <c r="AR28" s="1007"/>
      <c r="AS28" s="1007"/>
      <c r="AT28" s="1007"/>
      <c r="AU28" s="1007" t="s">
        <v>546</v>
      </c>
      <c r="AV28" s="1007"/>
      <c r="AW28" s="1007"/>
      <c r="AX28" s="1007"/>
      <c r="AY28" s="1007"/>
      <c r="AZ28" s="1007" t="s">
        <v>546</v>
      </c>
      <c r="BA28" s="1007"/>
      <c r="BB28" s="1007"/>
      <c r="BC28" s="1007"/>
      <c r="BD28" s="1007"/>
      <c r="BE28" s="1080"/>
      <c r="BF28" s="1080"/>
      <c r="BG28" s="1080"/>
      <c r="BH28" s="1080"/>
      <c r="BI28" s="1081"/>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1211</v>
      </c>
      <c r="R29" s="1075"/>
      <c r="S29" s="1075"/>
      <c r="T29" s="1075"/>
      <c r="U29" s="1075"/>
      <c r="V29" s="1075">
        <v>1178</v>
      </c>
      <c r="W29" s="1075"/>
      <c r="X29" s="1075"/>
      <c r="Y29" s="1075"/>
      <c r="Z29" s="1075"/>
      <c r="AA29" s="1075">
        <v>33</v>
      </c>
      <c r="AB29" s="1075"/>
      <c r="AC29" s="1075"/>
      <c r="AD29" s="1075"/>
      <c r="AE29" s="1076"/>
      <c r="AF29" s="1071">
        <v>33</v>
      </c>
      <c r="AG29" s="1072"/>
      <c r="AH29" s="1072"/>
      <c r="AI29" s="1072"/>
      <c r="AJ29" s="1073"/>
      <c r="AK29" s="1016">
        <v>180</v>
      </c>
      <c r="AL29" s="1007"/>
      <c r="AM29" s="1007"/>
      <c r="AN29" s="1007"/>
      <c r="AO29" s="1007"/>
      <c r="AP29" s="1007" t="s">
        <v>546</v>
      </c>
      <c r="AQ29" s="1007"/>
      <c r="AR29" s="1007"/>
      <c r="AS29" s="1007"/>
      <c r="AT29" s="1007"/>
      <c r="AU29" s="1007" t="s">
        <v>546</v>
      </c>
      <c r="AV29" s="1007"/>
      <c r="AW29" s="1007"/>
      <c r="AX29" s="1007"/>
      <c r="AY29" s="1007"/>
      <c r="AZ29" s="1007" t="s">
        <v>546</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216</v>
      </c>
      <c r="R30" s="1075"/>
      <c r="S30" s="1075"/>
      <c r="T30" s="1075"/>
      <c r="U30" s="1075"/>
      <c r="V30" s="1075">
        <v>216</v>
      </c>
      <c r="W30" s="1075"/>
      <c r="X30" s="1075"/>
      <c r="Y30" s="1075"/>
      <c r="Z30" s="1075"/>
      <c r="AA30" s="1075">
        <v>0</v>
      </c>
      <c r="AB30" s="1075"/>
      <c r="AC30" s="1075"/>
      <c r="AD30" s="1075"/>
      <c r="AE30" s="1076"/>
      <c r="AF30" s="1071" t="s">
        <v>121</v>
      </c>
      <c r="AG30" s="1072"/>
      <c r="AH30" s="1072"/>
      <c r="AI30" s="1072"/>
      <c r="AJ30" s="1073"/>
      <c r="AK30" s="1016">
        <v>44</v>
      </c>
      <c r="AL30" s="1007"/>
      <c r="AM30" s="1007"/>
      <c r="AN30" s="1007"/>
      <c r="AO30" s="1007"/>
      <c r="AP30" s="1007" t="s">
        <v>546</v>
      </c>
      <c r="AQ30" s="1007"/>
      <c r="AR30" s="1007"/>
      <c r="AS30" s="1007"/>
      <c r="AT30" s="1007"/>
      <c r="AU30" s="1007" t="s">
        <v>546</v>
      </c>
      <c r="AV30" s="1007"/>
      <c r="AW30" s="1007"/>
      <c r="AX30" s="1007"/>
      <c r="AY30" s="1007"/>
      <c r="AZ30" s="1007" t="s">
        <v>546</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198</v>
      </c>
      <c r="R31" s="1075"/>
      <c r="S31" s="1075"/>
      <c r="T31" s="1075"/>
      <c r="U31" s="1075"/>
      <c r="V31" s="1075">
        <v>170</v>
      </c>
      <c r="W31" s="1075"/>
      <c r="X31" s="1075"/>
      <c r="Y31" s="1075"/>
      <c r="Z31" s="1075"/>
      <c r="AA31" s="1075">
        <v>28</v>
      </c>
      <c r="AB31" s="1075"/>
      <c r="AC31" s="1075"/>
      <c r="AD31" s="1075"/>
      <c r="AE31" s="1076"/>
      <c r="AF31" s="1071">
        <v>348</v>
      </c>
      <c r="AG31" s="1072"/>
      <c r="AH31" s="1072"/>
      <c r="AI31" s="1072"/>
      <c r="AJ31" s="1073"/>
      <c r="AK31" s="1016">
        <v>34</v>
      </c>
      <c r="AL31" s="1007"/>
      <c r="AM31" s="1007"/>
      <c r="AN31" s="1007"/>
      <c r="AO31" s="1007"/>
      <c r="AP31" s="1007">
        <v>720</v>
      </c>
      <c r="AQ31" s="1007"/>
      <c r="AR31" s="1007"/>
      <c r="AS31" s="1007"/>
      <c r="AT31" s="1007"/>
      <c r="AU31" s="1007" t="s">
        <v>546</v>
      </c>
      <c r="AV31" s="1007"/>
      <c r="AW31" s="1007"/>
      <c r="AX31" s="1007"/>
      <c r="AY31" s="1007"/>
      <c r="AZ31" s="1007" t="s">
        <v>546</v>
      </c>
      <c r="BA31" s="1007"/>
      <c r="BB31" s="1007"/>
      <c r="BC31" s="1007"/>
      <c r="BD31" s="100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f>277+147</f>
        <v>424</v>
      </c>
      <c r="R32" s="1075"/>
      <c r="S32" s="1075"/>
      <c r="T32" s="1075"/>
      <c r="U32" s="1075"/>
      <c r="V32" s="1075">
        <f>172+148</f>
        <v>320</v>
      </c>
      <c r="W32" s="1075"/>
      <c r="X32" s="1075"/>
      <c r="Y32" s="1075"/>
      <c r="Z32" s="1075"/>
      <c r="AA32" s="1075">
        <v>104</v>
      </c>
      <c r="AB32" s="1075"/>
      <c r="AC32" s="1075"/>
      <c r="AD32" s="1075"/>
      <c r="AE32" s="1076"/>
      <c r="AF32" s="1071">
        <v>113</v>
      </c>
      <c r="AG32" s="1072"/>
      <c r="AH32" s="1072"/>
      <c r="AI32" s="1072"/>
      <c r="AJ32" s="1073"/>
      <c r="AK32" s="1016">
        <v>72</v>
      </c>
      <c r="AL32" s="1007"/>
      <c r="AM32" s="1007"/>
      <c r="AN32" s="1007"/>
      <c r="AO32" s="1007"/>
      <c r="AP32" s="1007">
        <v>786</v>
      </c>
      <c r="AQ32" s="1007"/>
      <c r="AR32" s="1007"/>
      <c r="AS32" s="1007"/>
      <c r="AT32" s="1007"/>
      <c r="AU32" s="1007">
        <v>442</v>
      </c>
      <c r="AV32" s="1007"/>
      <c r="AW32" s="1007"/>
      <c r="AX32" s="1007"/>
      <c r="AY32" s="1007"/>
      <c r="AZ32" s="1007" t="s">
        <v>546</v>
      </c>
      <c r="BA32" s="1007"/>
      <c r="BB32" s="1007"/>
      <c r="BC32" s="1007"/>
      <c r="BD32" s="100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525</v>
      </c>
      <c r="AG63" s="995"/>
      <c r="AH63" s="995"/>
      <c r="AI63" s="995"/>
      <c r="AJ63" s="1058"/>
      <c r="AK63" s="1059"/>
      <c r="AL63" s="999"/>
      <c r="AM63" s="999"/>
      <c r="AN63" s="999"/>
      <c r="AO63" s="999"/>
      <c r="AP63" s="995">
        <f>SUM(AP28:AT62)</f>
        <v>1506</v>
      </c>
      <c r="AQ63" s="995"/>
      <c r="AR63" s="995"/>
      <c r="AS63" s="995"/>
      <c r="AT63" s="995"/>
      <c r="AU63" s="995">
        <f>SUM(AU28:AY62)</f>
        <v>442</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0" t="s">
        <v>547</v>
      </c>
      <c r="C68" s="1021"/>
      <c r="D68" s="1021"/>
      <c r="E68" s="1021"/>
      <c r="F68" s="1021"/>
      <c r="G68" s="1021"/>
      <c r="H68" s="1021"/>
      <c r="I68" s="1021"/>
      <c r="J68" s="1021"/>
      <c r="K68" s="1021"/>
      <c r="L68" s="1021"/>
      <c r="M68" s="1021"/>
      <c r="N68" s="1021"/>
      <c r="O68" s="1021"/>
      <c r="P68" s="1022"/>
      <c r="Q68" s="1023">
        <v>34</v>
      </c>
      <c r="R68" s="1024"/>
      <c r="S68" s="1024"/>
      <c r="T68" s="1024"/>
      <c r="U68" s="1024"/>
      <c r="V68" s="1024">
        <v>29</v>
      </c>
      <c r="W68" s="1024"/>
      <c r="X68" s="1024"/>
      <c r="Y68" s="1024"/>
      <c r="Z68" s="1024"/>
      <c r="AA68" s="1024">
        <v>5</v>
      </c>
      <c r="AB68" s="1024"/>
      <c r="AC68" s="1024"/>
      <c r="AD68" s="1024"/>
      <c r="AE68" s="1024"/>
      <c r="AF68" s="1024">
        <v>5</v>
      </c>
      <c r="AG68" s="1024"/>
      <c r="AH68" s="1024"/>
      <c r="AI68" s="1024"/>
      <c r="AJ68" s="1024"/>
      <c r="AK68" s="1007" t="s">
        <v>546</v>
      </c>
      <c r="AL68" s="1007"/>
      <c r="AM68" s="1007"/>
      <c r="AN68" s="1007"/>
      <c r="AO68" s="1007"/>
      <c r="AP68" s="1007" t="s">
        <v>546</v>
      </c>
      <c r="AQ68" s="1007"/>
      <c r="AR68" s="1007"/>
      <c r="AS68" s="1007"/>
      <c r="AT68" s="1007"/>
      <c r="AU68" s="1007" t="s">
        <v>546</v>
      </c>
      <c r="AV68" s="1007"/>
      <c r="AW68" s="1007"/>
      <c r="AX68" s="1007"/>
      <c r="AY68" s="1007"/>
      <c r="AZ68" s="1018"/>
      <c r="BA68" s="1018"/>
      <c r="BB68" s="1018"/>
      <c r="BC68" s="1018"/>
      <c r="BD68" s="1019"/>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548</v>
      </c>
      <c r="C69" s="1011"/>
      <c r="D69" s="1011"/>
      <c r="E69" s="1011"/>
      <c r="F69" s="1011"/>
      <c r="G69" s="1011"/>
      <c r="H69" s="1011"/>
      <c r="I69" s="1011"/>
      <c r="J69" s="1011"/>
      <c r="K69" s="1011"/>
      <c r="L69" s="1011"/>
      <c r="M69" s="1011"/>
      <c r="N69" s="1011"/>
      <c r="O69" s="1011"/>
      <c r="P69" s="1012"/>
      <c r="Q69" s="1017">
        <v>29</v>
      </c>
      <c r="R69" s="1015"/>
      <c r="S69" s="1015"/>
      <c r="T69" s="1015"/>
      <c r="U69" s="1016"/>
      <c r="V69" s="1014">
        <v>26</v>
      </c>
      <c r="W69" s="1015"/>
      <c r="X69" s="1015"/>
      <c r="Y69" s="1015"/>
      <c r="Z69" s="1016"/>
      <c r="AA69" s="1014">
        <v>3</v>
      </c>
      <c r="AB69" s="1015"/>
      <c r="AC69" s="1015"/>
      <c r="AD69" s="1015"/>
      <c r="AE69" s="1016"/>
      <c r="AF69" s="1014">
        <v>3</v>
      </c>
      <c r="AG69" s="1015"/>
      <c r="AH69" s="1015"/>
      <c r="AI69" s="1015"/>
      <c r="AJ69" s="1016"/>
      <c r="AK69" s="1014" t="s">
        <v>546</v>
      </c>
      <c r="AL69" s="1015"/>
      <c r="AM69" s="1015"/>
      <c r="AN69" s="1015"/>
      <c r="AO69" s="1016"/>
      <c r="AP69" s="1007" t="s">
        <v>546</v>
      </c>
      <c r="AQ69" s="1007"/>
      <c r="AR69" s="1007"/>
      <c r="AS69" s="1007"/>
      <c r="AT69" s="1007"/>
      <c r="AU69" s="1007" t="s">
        <v>546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549</v>
      </c>
      <c r="C70" s="1011"/>
      <c r="D70" s="1011"/>
      <c r="E70" s="1011"/>
      <c r="F70" s="1011"/>
      <c r="G70" s="1011"/>
      <c r="H70" s="1011"/>
      <c r="I70" s="1011"/>
      <c r="J70" s="1011"/>
      <c r="K70" s="1011"/>
      <c r="L70" s="1011"/>
      <c r="M70" s="1011"/>
      <c r="N70" s="1011"/>
      <c r="O70" s="1011"/>
      <c r="P70" s="1012"/>
      <c r="Q70" s="1013">
        <v>54</v>
      </c>
      <c r="R70" s="1007"/>
      <c r="S70" s="1007"/>
      <c r="T70" s="1007"/>
      <c r="U70" s="1007"/>
      <c r="V70" s="1007">
        <v>47</v>
      </c>
      <c r="W70" s="1007"/>
      <c r="X70" s="1007"/>
      <c r="Y70" s="1007"/>
      <c r="Z70" s="1007"/>
      <c r="AA70" s="1007">
        <v>7</v>
      </c>
      <c r="AB70" s="1007"/>
      <c r="AC70" s="1007"/>
      <c r="AD70" s="1007"/>
      <c r="AE70" s="1007"/>
      <c r="AF70" s="1007">
        <v>7</v>
      </c>
      <c r="AG70" s="1007"/>
      <c r="AH70" s="1007"/>
      <c r="AI70" s="1007"/>
      <c r="AJ70" s="1007"/>
      <c r="AK70" s="1014" t="s">
        <v>546</v>
      </c>
      <c r="AL70" s="1015"/>
      <c r="AM70" s="1015"/>
      <c r="AN70" s="1015"/>
      <c r="AO70" s="1016"/>
      <c r="AP70" s="1007" t="s">
        <v>546</v>
      </c>
      <c r="AQ70" s="1007"/>
      <c r="AR70" s="1007"/>
      <c r="AS70" s="1007"/>
      <c r="AT70" s="1007"/>
      <c r="AU70" s="1007" t="s">
        <v>546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550</v>
      </c>
      <c r="C71" s="1011"/>
      <c r="D71" s="1011"/>
      <c r="E71" s="1011"/>
      <c r="F71" s="1011"/>
      <c r="G71" s="1011"/>
      <c r="H71" s="1011"/>
      <c r="I71" s="1011"/>
      <c r="J71" s="1011"/>
      <c r="K71" s="1011"/>
      <c r="L71" s="1011"/>
      <c r="M71" s="1011"/>
      <c r="N71" s="1011"/>
      <c r="O71" s="1011"/>
      <c r="P71" s="1012"/>
      <c r="Q71" s="1013">
        <v>5355</v>
      </c>
      <c r="R71" s="1007"/>
      <c r="S71" s="1007"/>
      <c r="T71" s="1007"/>
      <c r="U71" s="1007"/>
      <c r="V71" s="1007">
        <v>5355</v>
      </c>
      <c r="W71" s="1007"/>
      <c r="X71" s="1007"/>
      <c r="Y71" s="1007"/>
      <c r="Z71" s="1007"/>
      <c r="AA71" s="1007">
        <v>0</v>
      </c>
      <c r="AB71" s="1007"/>
      <c r="AC71" s="1007"/>
      <c r="AD71" s="1007"/>
      <c r="AE71" s="1007"/>
      <c r="AF71" s="1007">
        <v>0</v>
      </c>
      <c r="AG71" s="1007"/>
      <c r="AH71" s="1007"/>
      <c r="AI71" s="1007"/>
      <c r="AJ71" s="1007"/>
      <c r="AK71" s="1007" t="s">
        <v>546</v>
      </c>
      <c r="AL71" s="1007"/>
      <c r="AM71" s="1007"/>
      <c r="AN71" s="1007"/>
      <c r="AO71" s="1007"/>
      <c r="AP71" s="1007" t="s">
        <v>546</v>
      </c>
      <c r="AQ71" s="1007"/>
      <c r="AR71" s="1007"/>
      <c r="AS71" s="1007"/>
      <c r="AT71" s="1007"/>
      <c r="AU71" s="1007" t="s">
        <v>546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551</v>
      </c>
      <c r="C72" s="1011"/>
      <c r="D72" s="1011"/>
      <c r="E72" s="1011"/>
      <c r="F72" s="1011"/>
      <c r="G72" s="1011"/>
      <c r="H72" s="1011"/>
      <c r="I72" s="1011"/>
      <c r="J72" s="1011"/>
      <c r="K72" s="1011"/>
      <c r="L72" s="1011"/>
      <c r="M72" s="1011"/>
      <c r="N72" s="1011"/>
      <c r="O72" s="1011"/>
      <c r="P72" s="1012"/>
      <c r="Q72" s="1013">
        <v>290</v>
      </c>
      <c r="R72" s="1007"/>
      <c r="S72" s="1007"/>
      <c r="T72" s="1007"/>
      <c r="U72" s="1007"/>
      <c r="V72" s="1007">
        <v>210</v>
      </c>
      <c r="W72" s="1007"/>
      <c r="X72" s="1007"/>
      <c r="Y72" s="1007"/>
      <c r="Z72" s="1007"/>
      <c r="AA72" s="1007">
        <v>80</v>
      </c>
      <c r="AB72" s="1007"/>
      <c r="AC72" s="1007"/>
      <c r="AD72" s="1007"/>
      <c r="AE72" s="1007"/>
      <c r="AF72" s="1007">
        <v>77</v>
      </c>
      <c r="AG72" s="1007"/>
      <c r="AH72" s="1007"/>
      <c r="AI72" s="1007"/>
      <c r="AJ72" s="1007"/>
      <c r="AK72" s="1007" t="s">
        <v>546</v>
      </c>
      <c r="AL72" s="1007"/>
      <c r="AM72" s="1007"/>
      <c r="AN72" s="1007"/>
      <c r="AO72" s="1007"/>
      <c r="AP72" s="1007" t="s">
        <v>546</v>
      </c>
      <c r="AQ72" s="1007"/>
      <c r="AR72" s="1007"/>
      <c r="AS72" s="1007"/>
      <c r="AT72" s="1007"/>
      <c r="AU72" s="1007" t="s">
        <v>546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552</v>
      </c>
      <c r="C73" s="1011"/>
      <c r="D73" s="1011"/>
      <c r="E73" s="1011"/>
      <c r="F73" s="1011"/>
      <c r="G73" s="1011"/>
      <c r="H73" s="1011"/>
      <c r="I73" s="1011"/>
      <c r="J73" s="1011"/>
      <c r="K73" s="1011"/>
      <c r="L73" s="1011"/>
      <c r="M73" s="1011"/>
      <c r="N73" s="1011"/>
      <c r="O73" s="1011"/>
      <c r="P73" s="1012"/>
      <c r="Q73" s="1013">
        <v>728</v>
      </c>
      <c r="R73" s="1007"/>
      <c r="S73" s="1007"/>
      <c r="T73" s="1007"/>
      <c r="U73" s="1007"/>
      <c r="V73" s="1007">
        <v>713</v>
      </c>
      <c r="W73" s="1007"/>
      <c r="X73" s="1007"/>
      <c r="Y73" s="1007"/>
      <c r="Z73" s="1007"/>
      <c r="AA73" s="1007">
        <v>15</v>
      </c>
      <c r="AB73" s="1007"/>
      <c r="AC73" s="1007"/>
      <c r="AD73" s="1007"/>
      <c r="AE73" s="1007"/>
      <c r="AF73" s="1007">
        <v>2281</v>
      </c>
      <c r="AG73" s="1007"/>
      <c r="AH73" s="1007"/>
      <c r="AI73" s="1007"/>
      <c r="AJ73" s="1007"/>
      <c r="AK73" s="1007" t="s">
        <v>546</v>
      </c>
      <c r="AL73" s="1007"/>
      <c r="AM73" s="1007"/>
      <c r="AN73" s="1007"/>
      <c r="AO73" s="1007"/>
      <c r="AP73" s="1007">
        <v>3233</v>
      </c>
      <c r="AQ73" s="1007"/>
      <c r="AR73" s="1007"/>
      <c r="AS73" s="1007"/>
      <c r="AT73" s="1007"/>
      <c r="AU73" s="1007">
        <v>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553</v>
      </c>
      <c r="C74" s="1011"/>
      <c r="D74" s="1011"/>
      <c r="E74" s="1011"/>
      <c r="F74" s="1011"/>
      <c r="G74" s="1011"/>
      <c r="H74" s="1011"/>
      <c r="I74" s="1011"/>
      <c r="J74" s="1011"/>
      <c r="K74" s="1011"/>
      <c r="L74" s="1011"/>
      <c r="M74" s="1011"/>
      <c r="N74" s="1011"/>
      <c r="O74" s="1011"/>
      <c r="P74" s="1012"/>
      <c r="Q74" s="1013">
        <v>85</v>
      </c>
      <c r="R74" s="1007"/>
      <c r="S74" s="1007"/>
      <c r="T74" s="1007"/>
      <c r="U74" s="1007"/>
      <c r="V74" s="1007">
        <v>72</v>
      </c>
      <c r="W74" s="1007"/>
      <c r="X74" s="1007"/>
      <c r="Y74" s="1007"/>
      <c r="Z74" s="1007"/>
      <c r="AA74" s="1007">
        <v>13</v>
      </c>
      <c r="AB74" s="1007"/>
      <c r="AC74" s="1007"/>
      <c r="AD74" s="1007"/>
      <c r="AE74" s="1007"/>
      <c r="AF74" s="1007">
        <v>13</v>
      </c>
      <c r="AG74" s="1007"/>
      <c r="AH74" s="1007"/>
      <c r="AI74" s="1007"/>
      <c r="AJ74" s="1007"/>
      <c r="AK74" s="1007">
        <v>15</v>
      </c>
      <c r="AL74" s="1007"/>
      <c r="AM74" s="1007"/>
      <c r="AN74" s="1007"/>
      <c r="AO74" s="1007"/>
      <c r="AP74" s="1007" t="s">
        <v>564</v>
      </c>
      <c r="AQ74" s="1007"/>
      <c r="AR74" s="1007"/>
      <c r="AS74" s="1007"/>
      <c r="AT74" s="1007"/>
      <c r="AU74" s="1007" t="s">
        <v>564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554</v>
      </c>
      <c r="C75" s="1011"/>
      <c r="D75" s="1011"/>
      <c r="E75" s="1011"/>
      <c r="F75" s="1011"/>
      <c r="G75" s="1011"/>
      <c r="H75" s="1011"/>
      <c r="I75" s="1011"/>
      <c r="J75" s="1011"/>
      <c r="K75" s="1011"/>
      <c r="L75" s="1011"/>
      <c r="M75" s="1011"/>
      <c r="N75" s="1011"/>
      <c r="O75" s="1011"/>
      <c r="P75" s="1012"/>
      <c r="Q75" s="1017">
        <v>5106</v>
      </c>
      <c r="R75" s="1015"/>
      <c r="S75" s="1015"/>
      <c r="T75" s="1015"/>
      <c r="U75" s="1016"/>
      <c r="V75" s="1014">
        <v>4768</v>
      </c>
      <c r="W75" s="1015"/>
      <c r="X75" s="1015"/>
      <c r="Y75" s="1015"/>
      <c r="Z75" s="1016"/>
      <c r="AA75" s="1014">
        <v>338</v>
      </c>
      <c r="AB75" s="1015"/>
      <c r="AC75" s="1015"/>
      <c r="AD75" s="1015"/>
      <c r="AE75" s="1016"/>
      <c r="AF75" s="1014">
        <v>338</v>
      </c>
      <c r="AG75" s="1015"/>
      <c r="AH75" s="1015"/>
      <c r="AI75" s="1015"/>
      <c r="AJ75" s="1016"/>
      <c r="AK75" s="1007">
        <v>240</v>
      </c>
      <c r="AL75" s="1007"/>
      <c r="AM75" s="1007"/>
      <c r="AN75" s="1007"/>
      <c r="AO75" s="1007"/>
      <c r="AP75" s="1007" t="s">
        <v>546</v>
      </c>
      <c r="AQ75" s="1007"/>
      <c r="AR75" s="1007"/>
      <c r="AS75" s="1007"/>
      <c r="AT75" s="1007"/>
      <c r="AU75" s="1007" t="s">
        <v>546</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555</v>
      </c>
      <c r="C76" s="1011"/>
      <c r="D76" s="1011"/>
      <c r="E76" s="1011"/>
      <c r="F76" s="1011"/>
      <c r="G76" s="1011"/>
      <c r="H76" s="1011"/>
      <c r="I76" s="1011"/>
      <c r="J76" s="1011"/>
      <c r="K76" s="1011"/>
      <c r="L76" s="1011"/>
      <c r="M76" s="1011"/>
      <c r="N76" s="1011"/>
      <c r="O76" s="1011"/>
      <c r="P76" s="1012"/>
      <c r="Q76" s="1017">
        <v>940</v>
      </c>
      <c r="R76" s="1015"/>
      <c r="S76" s="1015"/>
      <c r="T76" s="1015"/>
      <c r="U76" s="1016"/>
      <c r="V76" s="1014">
        <v>691</v>
      </c>
      <c r="W76" s="1015"/>
      <c r="X76" s="1015"/>
      <c r="Y76" s="1015"/>
      <c r="Z76" s="1016"/>
      <c r="AA76" s="1014">
        <v>249</v>
      </c>
      <c r="AB76" s="1015"/>
      <c r="AC76" s="1015"/>
      <c r="AD76" s="1015"/>
      <c r="AE76" s="1016"/>
      <c r="AF76" s="1014">
        <v>249</v>
      </c>
      <c r="AG76" s="1015"/>
      <c r="AH76" s="1015"/>
      <c r="AI76" s="1015"/>
      <c r="AJ76" s="1016"/>
      <c r="AK76" s="1014" t="s">
        <v>564</v>
      </c>
      <c r="AL76" s="1015"/>
      <c r="AM76" s="1015"/>
      <c r="AN76" s="1015"/>
      <c r="AO76" s="1016"/>
      <c r="AP76" s="1014" t="s">
        <v>564</v>
      </c>
      <c r="AQ76" s="1015"/>
      <c r="AR76" s="1015"/>
      <c r="AS76" s="1015"/>
      <c r="AT76" s="1016"/>
      <c r="AU76" s="1014" t="s">
        <v>564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556</v>
      </c>
      <c r="C77" s="1011"/>
      <c r="D77" s="1011"/>
      <c r="E77" s="1011"/>
      <c r="F77" s="1011"/>
      <c r="G77" s="1011"/>
      <c r="H77" s="1011"/>
      <c r="I77" s="1011"/>
      <c r="J77" s="1011"/>
      <c r="K77" s="1011"/>
      <c r="L77" s="1011"/>
      <c r="M77" s="1011"/>
      <c r="N77" s="1011"/>
      <c r="O77" s="1011"/>
      <c r="P77" s="1012"/>
      <c r="Q77" s="1017">
        <v>245</v>
      </c>
      <c r="R77" s="1015"/>
      <c r="S77" s="1015"/>
      <c r="T77" s="1015"/>
      <c r="U77" s="1016"/>
      <c r="V77" s="1014">
        <v>236</v>
      </c>
      <c r="W77" s="1015"/>
      <c r="X77" s="1015"/>
      <c r="Y77" s="1015"/>
      <c r="Z77" s="1016"/>
      <c r="AA77" s="1014">
        <v>9</v>
      </c>
      <c r="AB77" s="1015"/>
      <c r="AC77" s="1015"/>
      <c r="AD77" s="1015"/>
      <c r="AE77" s="1016"/>
      <c r="AF77" s="1014">
        <v>9</v>
      </c>
      <c r="AG77" s="1015"/>
      <c r="AH77" s="1015"/>
      <c r="AI77" s="1015"/>
      <c r="AJ77" s="1016"/>
      <c r="AK77" s="1014">
        <v>238</v>
      </c>
      <c r="AL77" s="1015"/>
      <c r="AM77" s="1015"/>
      <c r="AN77" s="1015"/>
      <c r="AO77" s="1016"/>
      <c r="AP77" s="1014" t="s">
        <v>564</v>
      </c>
      <c r="AQ77" s="1015"/>
      <c r="AR77" s="1015"/>
      <c r="AS77" s="1015"/>
      <c r="AT77" s="1016"/>
      <c r="AU77" s="1014" t="s">
        <v>564</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557</v>
      </c>
      <c r="C78" s="1011"/>
      <c r="D78" s="1011"/>
      <c r="E78" s="1011"/>
      <c r="F78" s="1011"/>
      <c r="G78" s="1011"/>
      <c r="H78" s="1011"/>
      <c r="I78" s="1011"/>
      <c r="J78" s="1011"/>
      <c r="K78" s="1011"/>
      <c r="L78" s="1011"/>
      <c r="M78" s="1011"/>
      <c r="N78" s="1011"/>
      <c r="O78" s="1011"/>
      <c r="P78" s="1012"/>
      <c r="Q78" s="1017">
        <v>911</v>
      </c>
      <c r="R78" s="1015"/>
      <c r="S78" s="1015"/>
      <c r="T78" s="1015"/>
      <c r="U78" s="1016"/>
      <c r="V78" s="1014">
        <v>909</v>
      </c>
      <c r="W78" s="1015"/>
      <c r="X78" s="1015"/>
      <c r="Y78" s="1015"/>
      <c r="Z78" s="1016"/>
      <c r="AA78" s="1014">
        <v>2</v>
      </c>
      <c r="AB78" s="1015"/>
      <c r="AC78" s="1015"/>
      <c r="AD78" s="1015"/>
      <c r="AE78" s="1016"/>
      <c r="AF78" s="1014">
        <v>2</v>
      </c>
      <c r="AG78" s="1015"/>
      <c r="AH78" s="1015"/>
      <c r="AI78" s="1015"/>
      <c r="AJ78" s="1016"/>
      <c r="AK78" s="1014" t="s">
        <v>564</v>
      </c>
      <c r="AL78" s="1015"/>
      <c r="AM78" s="1015"/>
      <c r="AN78" s="1015"/>
      <c r="AO78" s="1016"/>
      <c r="AP78" s="1014" t="s">
        <v>564</v>
      </c>
      <c r="AQ78" s="1015"/>
      <c r="AR78" s="1015"/>
      <c r="AS78" s="1015"/>
      <c r="AT78" s="1016"/>
      <c r="AU78" s="1014" t="s">
        <v>564</v>
      </c>
      <c r="AV78" s="1015"/>
      <c r="AW78" s="1015"/>
      <c r="AX78" s="1015"/>
      <c r="AY78" s="1016"/>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558</v>
      </c>
      <c r="C79" s="1011"/>
      <c r="D79" s="1011"/>
      <c r="E79" s="1011"/>
      <c r="F79" s="1011"/>
      <c r="G79" s="1011"/>
      <c r="H79" s="1011"/>
      <c r="I79" s="1011"/>
      <c r="J79" s="1011"/>
      <c r="K79" s="1011"/>
      <c r="L79" s="1011"/>
      <c r="M79" s="1011"/>
      <c r="N79" s="1011"/>
      <c r="O79" s="1011"/>
      <c r="P79" s="1012"/>
      <c r="Q79" s="1013">
        <v>303798</v>
      </c>
      <c r="R79" s="1007"/>
      <c r="S79" s="1007"/>
      <c r="T79" s="1007"/>
      <c r="U79" s="1007"/>
      <c r="V79" s="1007">
        <v>300652</v>
      </c>
      <c r="W79" s="1007"/>
      <c r="X79" s="1007"/>
      <c r="Y79" s="1007"/>
      <c r="Z79" s="1007"/>
      <c r="AA79" s="1007">
        <v>3146</v>
      </c>
      <c r="AB79" s="1007"/>
      <c r="AC79" s="1007"/>
      <c r="AD79" s="1007"/>
      <c r="AE79" s="1007"/>
      <c r="AF79" s="1007">
        <v>3146</v>
      </c>
      <c r="AG79" s="1007"/>
      <c r="AH79" s="1007"/>
      <c r="AI79" s="1007"/>
      <c r="AJ79" s="1007"/>
      <c r="AK79" s="1007">
        <v>5678</v>
      </c>
      <c r="AL79" s="1007"/>
      <c r="AM79" s="1007"/>
      <c r="AN79" s="1007"/>
      <c r="AO79" s="1007"/>
      <c r="AP79" s="1007" t="s">
        <v>564</v>
      </c>
      <c r="AQ79" s="1007"/>
      <c r="AR79" s="1007"/>
      <c r="AS79" s="1007"/>
      <c r="AT79" s="1007"/>
      <c r="AU79" s="1007" t="s">
        <v>564</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3716</v>
      </c>
      <c r="AG88" s="995"/>
      <c r="AH88" s="995"/>
      <c r="AI88" s="995"/>
      <c r="AJ88" s="995"/>
      <c r="AK88" s="999"/>
      <c r="AL88" s="999"/>
      <c r="AM88" s="999"/>
      <c r="AN88" s="999"/>
      <c r="AO88" s="999"/>
      <c r="AP88" s="995">
        <f>SUM(AP68:AT87)</f>
        <v>3233</v>
      </c>
      <c r="AQ88" s="995"/>
      <c r="AR88" s="995"/>
      <c r="AS88" s="995"/>
      <c r="AT88" s="995"/>
      <c r="AU88" s="995">
        <f>SUM(AU68:AY87)</f>
        <v>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416585</v>
      </c>
      <c r="AB110" s="925"/>
      <c r="AC110" s="925"/>
      <c r="AD110" s="925"/>
      <c r="AE110" s="926"/>
      <c r="AF110" s="927">
        <v>416216</v>
      </c>
      <c r="AG110" s="925"/>
      <c r="AH110" s="925"/>
      <c r="AI110" s="925"/>
      <c r="AJ110" s="926"/>
      <c r="AK110" s="927">
        <v>426847</v>
      </c>
      <c r="AL110" s="925"/>
      <c r="AM110" s="925"/>
      <c r="AN110" s="925"/>
      <c r="AO110" s="926"/>
      <c r="AP110" s="928">
        <v>12.9</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4643418</v>
      </c>
      <c r="BR110" s="878"/>
      <c r="BS110" s="878"/>
      <c r="BT110" s="878"/>
      <c r="BU110" s="878"/>
      <c r="BV110" s="878">
        <v>4668181</v>
      </c>
      <c r="BW110" s="878"/>
      <c r="BX110" s="878"/>
      <c r="BY110" s="878"/>
      <c r="BZ110" s="878"/>
      <c r="CA110" s="878">
        <v>4529141</v>
      </c>
      <c r="CB110" s="878"/>
      <c r="CC110" s="878"/>
      <c r="CD110" s="878"/>
      <c r="CE110" s="878"/>
      <c r="CF110" s="902">
        <v>137.19999999999999</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329952</v>
      </c>
      <c r="BR111" s="853"/>
      <c r="BS111" s="853"/>
      <c r="BT111" s="853"/>
      <c r="BU111" s="853"/>
      <c r="BV111" s="853">
        <v>295968</v>
      </c>
      <c r="BW111" s="853"/>
      <c r="BX111" s="853"/>
      <c r="BY111" s="853"/>
      <c r="BZ111" s="853"/>
      <c r="CA111" s="853">
        <v>267645</v>
      </c>
      <c r="CB111" s="853"/>
      <c r="CC111" s="853"/>
      <c r="CD111" s="853"/>
      <c r="CE111" s="853"/>
      <c r="CF111" s="911">
        <v>8.1</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578516</v>
      </c>
      <c r="BR112" s="853"/>
      <c r="BS112" s="853"/>
      <c r="BT112" s="853"/>
      <c r="BU112" s="853"/>
      <c r="BV112" s="853">
        <v>513611</v>
      </c>
      <c r="BW112" s="853"/>
      <c r="BX112" s="853"/>
      <c r="BY112" s="853"/>
      <c r="BZ112" s="853"/>
      <c r="CA112" s="853">
        <v>441888</v>
      </c>
      <c r="CB112" s="853"/>
      <c r="CC112" s="853"/>
      <c r="CD112" s="853"/>
      <c r="CE112" s="853"/>
      <c r="CF112" s="911">
        <v>13.4</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140716</v>
      </c>
      <c r="AB113" s="955"/>
      <c r="AC113" s="955"/>
      <c r="AD113" s="955"/>
      <c r="AE113" s="956"/>
      <c r="AF113" s="957">
        <v>133009</v>
      </c>
      <c r="AG113" s="955"/>
      <c r="AH113" s="955"/>
      <c r="AI113" s="955"/>
      <c r="AJ113" s="956"/>
      <c r="AK113" s="957">
        <v>59618</v>
      </c>
      <c r="AL113" s="955"/>
      <c r="AM113" s="955"/>
      <c r="AN113" s="955"/>
      <c r="AO113" s="956"/>
      <c r="AP113" s="958">
        <v>1.8</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t="s">
        <v>121</v>
      </c>
      <c r="BR113" s="853"/>
      <c r="BS113" s="853"/>
      <c r="BT113" s="853"/>
      <c r="BU113" s="853"/>
      <c r="BV113" s="853" t="s">
        <v>121</v>
      </c>
      <c r="BW113" s="853"/>
      <c r="BX113" s="853"/>
      <c r="BY113" s="853"/>
      <c r="BZ113" s="853"/>
      <c r="CA113" s="853" t="s">
        <v>121</v>
      </c>
      <c r="CB113" s="853"/>
      <c r="CC113" s="853"/>
      <c r="CD113" s="853"/>
      <c r="CE113" s="853"/>
      <c r="CF113" s="911" t="s">
        <v>121</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121</v>
      </c>
      <c r="AB114" s="816"/>
      <c r="AC114" s="816"/>
      <c r="AD114" s="816"/>
      <c r="AE114" s="817"/>
      <c r="AF114" s="818" t="s">
        <v>121</v>
      </c>
      <c r="AG114" s="816"/>
      <c r="AH114" s="816"/>
      <c r="AI114" s="816"/>
      <c r="AJ114" s="817"/>
      <c r="AK114" s="818" t="s">
        <v>121</v>
      </c>
      <c r="AL114" s="816"/>
      <c r="AM114" s="816"/>
      <c r="AN114" s="816"/>
      <c r="AO114" s="817"/>
      <c r="AP114" s="860" t="s">
        <v>121</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205709</v>
      </c>
      <c r="BR114" s="853"/>
      <c r="BS114" s="853"/>
      <c r="BT114" s="853"/>
      <c r="BU114" s="853"/>
      <c r="BV114" s="853">
        <v>224629</v>
      </c>
      <c r="BW114" s="853"/>
      <c r="BX114" s="853"/>
      <c r="BY114" s="853"/>
      <c r="BZ114" s="853"/>
      <c r="CA114" s="853">
        <v>235588</v>
      </c>
      <c r="CB114" s="853"/>
      <c r="CC114" s="853"/>
      <c r="CD114" s="853"/>
      <c r="CE114" s="853"/>
      <c r="CF114" s="911">
        <v>7.1</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30773</v>
      </c>
      <c r="AB115" s="955"/>
      <c r="AC115" s="955"/>
      <c r="AD115" s="955"/>
      <c r="AE115" s="956"/>
      <c r="AF115" s="957">
        <v>29341</v>
      </c>
      <c r="AG115" s="955"/>
      <c r="AH115" s="955"/>
      <c r="AI115" s="955"/>
      <c r="AJ115" s="956"/>
      <c r="AK115" s="957">
        <v>27962</v>
      </c>
      <c r="AL115" s="955"/>
      <c r="AM115" s="955"/>
      <c r="AN115" s="955"/>
      <c r="AO115" s="956"/>
      <c r="AP115" s="958">
        <v>0.8</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588074</v>
      </c>
      <c r="AB117" s="939"/>
      <c r="AC117" s="939"/>
      <c r="AD117" s="939"/>
      <c r="AE117" s="940"/>
      <c r="AF117" s="941">
        <v>578566</v>
      </c>
      <c r="AG117" s="939"/>
      <c r="AH117" s="939"/>
      <c r="AI117" s="939"/>
      <c r="AJ117" s="940"/>
      <c r="AK117" s="941">
        <v>514427</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5757595</v>
      </c>
      <c r="BR119" s="881"/>
      <c r="BS119" s="881"/>
      <c r="BT119" s="881"/>
      <c r="BU119" s="881"/>
      <c r="BV119" s="881">
        <v>5702389</v>
      </c>
      <c r="BW119" s="881"/>
      <c r="BX119" s="881"/>
      <c r="BY119" s="881"/>
      <c r="BZ119" s="881"/>
      <c r="CA119" s="881">
        <v>5474262</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329952</v>
      </c>
      <c r="DH119" s="800"/>
      <c r="DI119" s="800"/>
      <c r="DJ119" s="800"/>
      <c r="DK119" s="801"/>
      <c r="DL119" s="802">
        <v>295968</v>
      </c>
      <c r="DM119" s="800"/>
      <c r="DN119" s="800"/>
      <c r="DO119" s="800"/>
      <c r="DP119" s="801"/>
      <c r="DQ119" s="802">
        <v>267645</v>
      </c>
      <c r="DR119" s="800"/>
      <c r="DS119" s="800"/>
      <c r="DT119" s="800"/>
      <c r="DU119" s="801"/>
      <c r="DV119" s="884">
        <v>8.1</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2751781</v>
      </c>
      <c r="BR120" s="878"/>
      <c r="BS120" s="878"/>
      <c r="BT120" s="878"/>
      <c r="BU120" s="878"/>
      <c r="BV120" s="878">
        <v>2993897</v>
      </c>
      <c r="BW120" s="878"/>
      <c r="BX120" s="878"/>
      <c r="BY120" s="878"/>
      <c r="BZ120" s="878"/>
      <c r="CA120" s="878">
        <v>3205439</v>
      </c>
      <c r="CB120" s="878"/>
      <c r="CC120" s="878"/>
      <c r="CD120" s="878"/>
      <c r="CE120" s="878"/>
      <c r="CF120" s="902">
        <v>97.1</v>
      </c>
      <c r="CG120" s="903"/>
      <c r="CH120" s="903"/>
      <c r="CI120" s="903"/>
      <c r="CJ120" s="903"/>
      <c r="CK120" s="904" t="s">
        <v>445</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578516</v>
      </c>
      <c r="DH120" s="878"/>
      <c r="DI120" s="878"/>
      <c r="DJ120" s="878"/>
      <c r="DK120" s="878"/>
      <c r="DL120" s="878">
        <v>513611</v>
      </c>
      <c r="DM120" s="878"/>
      <c r="DN120" s="878"/>
      <c r="DO120" s="878"/>
      <c r="DP120" s="878"/>
      <c r="DQ120" s="878">
        <v>441888</v>
      </c>
      <c r="DR120" s="878"/>
      <c r="DS120" s="878"/>
      <c r="DT120" s="878"/>
      <c r="DU120" s="878"/>
      <c r="DV120" s="879">
        <v>13.4</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144141</v>
      </c>
      <c r="BR121" s="853"/>
      <c r="BS121" s="853"/>
      <c r="BT121" s="853"/>
      <c r="BU121" s="853"/>
      <c r="BV121" s="853">
        <v>194190</v>
      </c>
      <c r="BW121" s="853"/>
      <c r="BX121" s="853"/>
      <c r="BY121" s="853"/>
      <c r="BZ121" s="853"/>
      <c r="CA121" s="853">
        <v>228376</v>
      </c>
      <c r="CB121" s="853"/>
      <c r="CC121" s="853"/>
      <c r="CD121" s="853"/>
      <c r="CE121" s="853"/>
      <c r="CF121" s="911">
        <v>6.9</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3632322</v>
      </c>
      <c r="BR122" s="881"/>
      <c r="BS122" s="881"/>
      <c r="BT122" s="881"/>
      <c r="BU122" s="881"/>
      <c r="BV122" s="881">
        <v>3467005</v>
      </c>
      <c r="BW122" s="881"/>
      <c r="BX122" s="881"/>
      <c r="BY122" s="881"/>
      <c r="BZ122" s="881"/>
      <c r="CA122" s="881">
        <v>3363072</v>
      </c>
      <c r="CB122" s="881"/>
      <c r="CC122" s="881"/>
      <c r="CD122" s="881"/>
      <c r="CE122" s="881"/>
      <c r="CF122" s="882">
        <v>101.9</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6528244</v>
      </c>
      <c r="BR123" s="869"/>
      <c r="BS123" s="869"/>
      <c r="BT123" s="869"/>
      <c r="BU123" s="869"/>
      <c r="BV123" s="869">
        <v>6655092</v>
      </c>
      <c r="BW123" s="869"/>
      <c r="BX123" s="869"/>
      <c r="BY123" s="869"/>
      <c r="BZ123" s="869"/>
      <c r="CA123" s="869">
        <v>6796887</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26740</v>
      </c>
      <c r="AB126" s="816"/>
      <c r="AC126" s="816"/>
      <c r="AD126" s="816"/>
      <c r="AE126" s="817"/>
      <c r="AF126" s="818">
        <v>26740</v>
      </c>
      <c r="AG126" s="816"/>
      <c r="AH126" s="816"/>
      <c r="AI126" s="816"/>
      <c r="AJ126" s="817"/>
      <c r="AK126" s="818">
        <v>27381</v>
      </c>
      <c r="AL126" s="816"/>
      <c r="AM126" s="816"/>
      <c r="AN126" s="816"/>
      <c r="AO126" s="817"/>
      <c r="AP126" s="860">
        <v>0.8</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4033</v>
      </c>
      <c r="AB127" s="816"/>
      <c r="AC127" s="816"/>
      <c r="AD127" s="816"/>
      <c r="AE127" s="817"/>
      <c r="AF127" s="818">
        <v>2601</v>
      </c>
      <c r="AG127" s="816"/>
      <c r="AH127" s="816"/>
      <c r="AI127" s="816"/>
      <c r="AJ127" s="817"/>
      <c r="AK127" s="818">
        <v>581</v>
      </c>
      <c r="AL127" s="816"/>
      <c r="AM127" s="816"/>
      <c r="AN127" s="816"/>
      <c r="AO127" s="817"/>
      <c r="AP127" s="860">
        <v>0</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18207</v>
      </c>
      <c r="AB128" s="837"/>
      <c r="AC128" s="837"/>
      <c r="AD128" s="837"/>
      <c r="AE128" s="838"/>
      <c r="AF128" s="839">
        <v>19350</v>
      </c>
      <c r="AG128" s="837"/>
      <c r="AH128" s="837"/>
      <c r="AI128" s="837"/>
      <c r="AJ128" s="838"/>
      <c r="AK128" s="839">
        <v>21213</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121</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3593405</v>
      </c>
      <c r="AB129" s="816"/>
      <c r="AC129" s="816"/>
      <c r="AD129" s="816"/>
      <c r="AE129" s="817"/>
      <c r="AF129" s="818">
        <v>3553568</v>
      </c>
      <c r="AG129" s="816"/>
      <c r="AH129" s="816"/>
      <c r="AI129" s="816"/>
      <c r="AJ129" s="817"/>
      <c r="AK129" s="818">
        <v>3649140</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389831</v>
      </c>
      <c r="AB130" s="816"/>
      <c r="AC130" s="816"/>
      <c r="AD130" s="816"/>
      <c r="AE130" s="817"/>
      <c r="AF130" s="818">
        <v>376447</v>
      </c>
      <c r="AG130" s="816"/>
      <c r="AH130" s="816"/>
      <c r="AI130" s="816"/>
      <c r="AJ130" s="817"/>
      <c r="AK130" s="818">
        <v>348244</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5.2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3203574</v>
      </c>
      <c r="AB131" s="800"/>
      <c r="AC131" s="800"/>
      <c r="AD131" s="800"/>
      <c r="AE131" s="801"/>
      <c r="AF131" s="802">
        <v>3177121</v>
      </c>
      <c r="AG131" s="800"/>
      <c r="AH131" s="800"/>
      <c r="AI131" s="800"/>
      <c r="AJ131" s="801"/>
      <c r="AK131" s="802">
        <v>3300896</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5.6198483320000001</v>
      </c>
      <c r="AB132" s="781"/>
      <c r="AC132" s="781"/>
      <c r="AD132" s="781"/>
      <c r="AE132" s="782"/>
      <c r="AF132" s="783">
        <v>5.7526609779999998</v>
      </c>
      <c r="AG132" s="781"/>
      <c r="AH132" s="781"/>
      <c r="AI132" s="781"/>
      <c r="AJ132" s="782"/>
      <c r="AK132" s="783">
        <v>4.3918378530000002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6.5</v>
      </c>
      <c r="AB133" s="760"/>
      <c r="AC133" s="760"/>
      <c r="AD133" s="760"/>
      <c r="AE133" s="761"/>
      <c r="AF133" s="759">
        <v>6.1</v>
      </c>
      <c r="AG133" s="760"/>
      <c r="AH133" s="760"/>
      <c r="AI133" s="760"/>
      <c r="AJ133" s="761"/>
      <c r="AK133" s="759">
        <v>5.2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e5f6TMYSdzDKJdfaYD4w0/yrycAru3SkEAtMJWEGxW9OoqDYo1iLjFhhw1hEdbFcsDUmo/hNt4GH4i4A3Fyvw==" saltValue="+IGSoPgmDV+18H8FstO+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topLeftCell="AB19" workbookViewId="0">
      <selection activeCell="AZ75" sqref="AZ75"/>
    </sheetView>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F0epuLhBg3iZkSqN2nzC57sMsIlmYiLFFc6RuazrG0+BuC+5hvkU8kUDzT2/zO+YImzk5hHMhiIIAECEuJa+Ng==" saltValue="4au8+b5PFzS/gMfh+26nV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ZRzRT3HvOlAebrnTSj/BX9tF9+rEZGnmTAq3o0zTGS7z2SmRNEEKlQiBNflFr8vDGXuPFgDFZm9HPrsRDh34A==" saltValue="YSePx5vtMT76oN0oj1QieA=="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topLeftCell="A13"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4" t="s">
        <v>483</v>
      </c>
      <c r="AL9" s="1165"/>
      <c r="AM9" s="1165"/>
      <c r="AN9" s="1166"/>
      <c r="AO9" s="281">
        <v>965208</v>
      </c>
      <c r="AP9" s="281">
        <v>75620</v>
      </c>
      <c r="AQ9" s="282">
        <v>111034</v>
      </c>
      <c r="AR9" s="283">
        <v>-31.9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4" t="s">
        <v>484</v>
      </c>
      <c r="AL10" s="1165"/>
      <c r="AM10" s="1165"/>
      <c r="AN10" s="1166"/>
      <c r="AO10" s="284">
        <v>4665</v>
      </c>
      <c r="AP10" s="284">
        <v>365</v>
      </c>
      <c r="AQ10" s="285">
        <v>15617</v>
      </c>
      <c r="AR10" s="286">
        <v>-97.7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4" t="s">
        <v>485</v>
      </c>
      <c r="AL11" s="1165"/>
      <c r="AM11" s="1165"/>
      <c r="AN11" s="1166"/>
      <c r="AO11" s="284" t="s">
        <v>486</v>
      </c>
      <c r="AP11" s="284" t="s">
        <v>486</v>
      </c>
      <c r="AQ11" s="285">
        <v>1538</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4" t="s">
        <v>487</v>
      </c>
      <c r="AL12" s="1165"/>
      <c r="AM12" s="1165"/>
      <c r="AN12" s="1166"/>
      <c r="AO12" s="284" t="s">
        <v>486</v>
      </c>
      <c r="AP12" s="284" t="s">
        <v>486</v>
      </c>
      <c r="AQ12" s="285">
        <v>0</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4" t="s">
        <v>488</v>
      </c>
      <c r="AL13" s="1165"/>
      <c r="AM13" s="1165"/>
      <c r="AN13" s="1166"/>
      <c r="AO13" s="284">
        <v>26350</v>
      </c>
      <c r="AP13" s="284">
        <v>2064</v>
      </c>
      <c r="AQ13" s="285">
        <v>4378</v>
      </c>
      <c r="AR13" s="286">
        <v>-52.9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4" t="s">
        <v>489</v>
      </c>
      <c r="AL14" s="1165"/>
      <c r="AM14" s="1165"/>
      <c r="AN14" s="1166"/>
      <c r="AO14" s="284">
        <v>9308</v>
      </c>
      <c r="AP14" s="284">
        <v>729</v>
      </c>
      <c r="AQ14" s="285">
        <v>2499</v>
      </c>
      <c r="AR14" s="286">
        <v>-70.8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7" t="s">
        <v>490</v>
      </c>
      <c r="AL15" s="1168"/>
      <c r="AM15" s="1168"/>
      <c r="AN15" s="1169"/>
      <c r="AO15" s="284">
        <v>-42956</v>
      </c>
      <c r="AP15" s="284">
        <v>-3365</v>
      </c>
      <c r="AQ15" s="285">
        <v>-6867</v>
      </c>
      <c r="AR15" s="286">
        <v>-51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7" t="s">
        <v>177</v>
      </c>
      <c r="AL16" s="1168"/>
      <c r="AM16" s="1168"/>
      <c r="AN16" s="1169"/>
      <c r="AO16" s="284">
        <v>962575</v>
      </c>
      <c r="AP16" s="284">
        <v>75413</v>
      </c>
      <c r="AQ16" s="285">
        <v>128199</v>
      </c>
      <c r="AR16" s="286">
        <v>-41.2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0" t="s">
        <v>495</v>
      </c>
      <c r="AL21" s="1171"/>
      <c r="AM21" s="1171"/>
      <c r="AN21" s="1172"/>
      <c r="AO21" s="297">
        <v>6.58</v>
      </c>
      <c r="AP21" s="298">
        <v>10.85</v>
      </c>
      <c r="AQ21" s="299">
        <v>-4.2699999999999996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0" t="s">
        <v>496</v>
      </c>
      <c r="AL22" s="1171"/>
      <c r="AM22" s="1171"/>
      <c r="AN22" s="1172"/>
      <c r="AO22" s="302">
        <v>97.7</v>
      </c>
      <c r="AP22" s="303">
        <v>96.2</v>
      </c>
      <c r="AQ22" s="304">
        <v>1.5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3" t="s">
        <v>497</v>
      </c>
      <c r="B26" s="1163"/>
      <c r="C26" s="1163"/>
      <c r="D26" s="1163"/>
      <c r="E26" s="1163"/>
      <c r="F26" s="1163"/>
      <c r="G26" s="1163"/>
      <c r="H26" s="1163"/>
      <c r="I26" s="1163"/>
      <c r="J26" s="1163"/>
      <c r="K26" s="1163"/>
      <c r="L26" s="1163"/>
      <c r="M26" s="1163"/>
      <c r="N26" s="1163"/>
      <c r="O26" s="1163"/>
      <c r="P26" s="1163"/>
      <c r="Q26" s="1163"/>
      <c r="R26" s="1163"/>
      <c r="S26" s="1163"/>
      <c r="T26" s="1163"/>
      <c r="U26" s="1163"/>
      <c r="V26" s="1163"/>
      <c r="W26" s="1163"/>
      <c r="X26" s="1163"/>
      <c r="Y26" s="1163"/>
      <c r="Z26" s="1163"/>
      <c r="AA26" s="1163"/>
      <c r="AB26" s="1163"/>
      <c r="AC26" s="1163"/>
      <c r="AD26" s="1163"/>
      <c r="AE26" s="1163"/>
      <c r="AF26" s="1163"/>
      <c r="AG26" s="1163"/>
      <c r="AH26" s="1163"/>
      <c r="AI26" s="1163"/>
      <c r="AJ26" s="1163"/>
      <c r="AK26" s="1163"/>
      <c r="AL26" s="1163"/>
      <c r="AM26" s="1163"/>
      <c r="AN26" s="1163"/>
      <c r="AO26" s="1163"/>
      <c r="AP26" s="1163"/>
      <c r="AQ26" s="1163"/>
      <c r="AR26" s="1163"/>
      <c r="AS26" s="1163"/>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4" t="s">
        <v>500</v>
      </c>
      <c r="AL32" s="1155"/>
      <c r="AM32" s="1155"/>
      <c r="AN32" s="1156"/>
      <c r="AO32" s="312">
        <v>426847</v>
      </c>
      <c r="AP32" s="312">
        <v>33441</v>
      </c>
      <c r="AQ32" s="313">
        <v>62185</v>
      </c>
      <c r="AR32" s="314">
        <v>-46.2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4" t="s">
        <v>501</v>
      </c>
      <c r="AL33" s="1155"/>
      <c r="AM33" s="1155"/>
      <c r="AN33" s="1156"/>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4" t="s">
        <v>502</v>
      </c>
      <c r="AL34" s="1155"/>
      <c r="AM34" s="1155"/>
      <c r="AN34" s="1156"/>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4" t="s">
        <v>503</v>
      </c>
      <c r="AL35" s="1155"/>
      <c r="AM35" s="1155"/>
      <c r="AN35" s="1156"/>
      <c r="AO35" s="312">
        <v>59618</v>
      </c>
      <c r="AP35" s="312">
        <v>4671</v>
      </c>
      <c r="AQ35" s="313">
        <v>15497</v>
      </c>
      <c r="AR35" s="314">
        <v>-69.900000000000006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4" t="s">
        <v>504</v>
      </c>
      <c r="AL36" s="1155"/>
      <c r="AM36" s="1155"/>
      <c r="AN36" s="1156"/>
      <c r="AO36" s="312" t="s">
        <v>486</v>
      </c>
      <c r="AP36" s="312" t="s">
        <v>486</v>
      </c>
      <c r="AQ36" s="313">
        <v>3842</v>
      </c>
      <c r="AR36" s="314" t="s">
        <v>486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4" t="s">
        <v>505</v>
      </c>
      <c r="AL37" s="1155"/>
      <c r="AM37" s="1155"/>
      <c r="AN37" s="1156"/>
      <c r="AO37" s="312">
        <v>27962</v>
      </c>
      <c r="AP37" s="312">
        <v>2191</v>
      </c>
      <c r="AQ37" s="313">
        <v>306</v>
      </c>
      <c r="AR37" s="314">
        <v>616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7" t="s">
        <v>506</v>
      </c>
      <c r="AL38" s="1158"/>
      <c r="AM38" s="1158"/>
      <c r="AN38" s="1159"/>
      <c r="AO38" s="315" t="s">
        <v>486</v>
      </c>
      <c r="AP38" s="315" t="s">
        <v>486</v>
      </c>
      <c r="AQ38" s="316">
        <v>4</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7" t="s">
        <v>507</v>
      </c>
      <c r="AL39" s="1158"/>
      <c r="AM39" s="1158"/>
      <c r="AN39" s="1159"/>
      <c r="AO39" s="312">
        <v>-21213</v>
      </c>
      <c r="AP39" s="312">
        <v>-1662</v>
      </c>
      <c r="AQ39" s="313">
        <v>-2250</v>
      </c>
      <c r="AR39" s="314">
        <v>-26.1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4" t="s">
        <v>508</v>
      </c>
      <c r="AL40" s="1155"/>
      <c r="AM40" s="1155"/>
      <c r="AN40" s="1156"/>
      <c r="AO40" s="312">
        <v>-348244</v>
      </c>
      <c r="AP40" s="312">
        <v>-27283</v>
      </c>
      <c r="AQ40" s="313">
        <v>-52332</v>
      </c>
      <c r="AR40" s="314">
        <v>-47.9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0" t="s">
        <v>287</v>
      </c>
      <c r="AL41" s="1161"/>
      <c r="AM41" s="1161"/>
      <c r="AN41" s="1162"/>
      <c r="AO41" s="312">
        <v>144970</v>
      </c>
      <c r="AP41" s="312">
        <v>11358</v>
      </c>
      <c r="AQ41" s="313">
        <v>27253</v>
      </c>
      <c r="AR41" s="314">
        <v>-58.3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7" t="s">
        <v>478</v>
      </c>
      <c r="AN49" s="1149" t="s">
        <v>511</v>
      </c>
      <c r="AO49" s="1150"/>
      <c r="AP49" s="1150"/>
      <c r="AQ49" s="1150"/>
      <c r="AR49" s="1151"/>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8"/>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475665</v>
      </c>
      <c r="AN51" s="334">
        <v>37721</v>
      </c>
      <c r="AO51" s="335">
        <v>120.6</v>
      </c>
      <c r="AP51" s="336">
        <v>103390</v>
      </c>
      <c r="AQ51" s="337">
        <v>17.100000000000001</v>
      </c>
      <c r="AR51" s="338">
        <v>103.5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354972</v>
      </c>
      <c r="AN52" s="342">
        <v>28150</v>
      </c>
      <c r="AO52" s="343">
        <v>230.5</v>
      </c>
      <c r="AP52" s="344">
        <v>51269</v>
      </c>
      <c r="AQ52" s="345">
        <v>4.5999999999999996</v>
      </c>
      <c r="AR52" s="346">
        <v>225.9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499545</v>
      </c>
      <c r="AN53" s="334">
        <v>39269</v>
      </c>
      <c r="AO53" s="335">
        <v>4.0999999999999996</v>
      </c>
      <c r="AP53" s="336">
        <v>117234</v>
      </c>
      <c r="AQ53" s="337">
        <v>13.4</v>
      </c>
      <c r="AR53" s="338">
        <v>-9.3000000000000007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275948</v>
      </c>
      <c r="AN54" s="342">
        <v>21692</v>
      </c>
      <c r="AO54" s="343">
        <v>-22.9</v>
      </c>
      <c r="AP54" s="344">
        <v>59796</v>
      </c>
      <c r="AQ54" s="345">
        <v>16.600000000000001</v>
      </c>
      <c r="AR54" s="346">
        <v>-39.5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483539</v>
      </c>
      <c r="AN55" s="334">
        <v>37996</v>
      </c>
      <c r="AO55" s="335">
        <v>-3.2</v>
      </c>
      <c r="AP55" s="336">
        <v>97758</v>
      </c>
      <c r="AQ55" s="337">
        <v>-16.600000000000001</v>
      </c>
      <c r="AR55" s="338">
        <v>13.4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275178</v>
      </c>
      <c r="AN56" s="342">
        <v>21623</v>
      </c>
      <c r="AO56" s="343">
        <v>-0.3</v>
      </c>
      <c r="AP56" s="344">
        <v>45946</v>
      </c>
      <c r="AQ56" s="345">
        <v>-23.2</v>
      </c>
      <c r="AR56" s="346">
        <v>22.9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495734</v>
      </c>
      <c r="AN57" s="334">
        <v>39195</v>
      </c>
      <c r="AO57" s="335">
        <v>3.2</v>
      </c>
      <c r="AP57" s="336">
        <v>91338</v>
      </c>
      <c r="AQ57" s="337">
        <v>-6.6</v>
      </c>
      <c r="AR57" s="338">
        <v>9.8000000000000007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226917</v>
      </c>
      <c r="AN58" s="342">
        <v>17941</v>
      </c>
      <c r="AO58" s="343">
        <v>-17</v>
      </c>
      <c r="AP58" s="344">
        <v>43989</v>
      </c>
      <c r="AQ58" s="345">
        <v>-4.3</v>
      </c>
      <c r="AR58" s="346">
        <v>-12.7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798162</v>
      </c>
      <c r="AN59" s="334">
        <v>62532</v>
      </c>
      <c r="AO59" s="335">
        <v>59.5</v>
      </c>
      <c r="AP59" s="336">
        <v>103975</v>
      </c>
      <c r="AQ59" s="337">
        <v>13.8</v>
      </c>
      <c r="AR59" s="338">
        <v>45.7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262438</v>
      </c>
      <c r="AN60" s="342">
        <v>20561</v>
      </c>
      <c r="AO60" s="343">
        <v>14.6</v>
      </c>
      <c r="AP60" s="344">
        <v>52698</v>
      </c>
      <c r="AQ60" s="345">
        <v>19.8</v>
      </c>
      <c r="AR60" s="346">
        <v>-5.2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550529</v>
      </c>
      <c r="AN61" s="349">
        <v>43343</v>
      </c>
      <c r="AO61" s="350">
        <v>36.799999999999997</v>
      </c>
      <c r="AP61" s="351">
        <v>102739</v>
      </c>
      <c r="AQ61" s="352">
        <v>4.2</v>
      </c>
      <c r="AR61" s="338">
        <v>32.6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279091</v>
      </c>
      <c r="AN62" s="342">
        <v>21993</v>
      </c>
      <c r="AO62" s="343">
        <v>41</v>
      </c>
      <c r="AP62" s="344">
        <v>50740</v>
      </c>
      <c r="AQ62" s="345">
        <v>2.7</v>
      </c>
      <c r="AR62" s="346">
        <v>38.299999999999997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kbi81ucWbBthTC62G+n8Zz6W1SvNIIDgAa+HFtM+Tswu17U8ub2oEPwvxJE8mstgb43w5f6Oxpa+tN3hnJddQ==" saltValue="IoO6DPP6z7Rm7EhOyQxR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topLeftCell="A94"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0" spans="125:125" ht="13.5" hidden="1" customHeight="1" x14ac:dyDescent="0.2"/>
    <row r="121" spans="125:125" ht="13.5" hidden="1" customHeight="1" x14ac:dyDescent="0.2">
      <c r="DU121" s="259"/>
    </row>
  </sheetData>
  <sheetProtection algorithmName="SHA-512" hashValue="oVuqBpUyRuMM9fwuyQvRq69HmuawZcqUYEFq25OJML2OLGR8TJNGFb5VrHXqSApwvQW/BO0ylf6Lr9nk3RCJaw==" saltValue="AiuHwDRcpaAC7pQzXGBenQ=="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topLeftCell="A97"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3ygcBbm1RXJXVd1+j44lKpzjTg4TeOavor2VLz6MBcWs77+9eyNYWcyRHrPz7j62qynMiZKLG5W8genfO8BKNg==" saltValue="T+UG/N8eLtG6nWE2XhNIbQ=="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topLeftCell="A31"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3" t="s">
        <v>3</v>
      </c>
      <c r="D47" s="1173"/>
      <c r="E47" s="1174"/>
      <c r="F47" s="11">
        <v>26.87</v>
      </c>
      <c r="G47" s="12">
        <v>24.67</v>
      </c>
      <c r="H47" s="12">
        <v>25.45</v>
      </c>
      <c r="I47" s="12">
        <v>28.43</v>
      </c>
      <c r="J47" s="13">
        <v>35.43</v>
      </c>
    </row>
    <row r="48" spans="2:10" ht="57.75" customHeight="1" x14ac:dyDescent="0.2">
      <c r="B48" s="14"/>
      <c r="C48" s="1175" t="s">
        <v>4</v>
      </c>
      <c r="D48" s="1175"/>
      <c r="E48" s="1176"/>
      <c r="F48" s="15">
        <v>5.69</v>
      </c>
      <c r="G48" s="16">
        <v>5.19</v>
      </c>
      <c r="H48" s="16">
        <v>5.32</v>
      </c>
      <c r="I48" s="16">
        <v>7.37</v>
      </c>
      <c r="J48" s="17">
        <v>4.46</v>
      </c>
    </row>
    <row r="49" spans="2:10" ht="57.75" customHeight="1" thickBot="1" x14ac:dyDescent="0.25">
      <c r="B49" s="18"/>
      <c r="C49" s="1177" t="s">
        <v>5</v>
      </c>
      <c r="D49" s="1177"/>
      <c r="E49" s="1178"/>
      <c r="F49" s="19" t="s">
        <v>530</v>
      </c>
      <c r="G49" s="20" t="s">
        <v>531</v>
      </c>
      <c r="H49" s="20">
        <v>2.9</v>
      </c>
      <c r="I49" s="20">
        <v>4.68</v>
      </c>
      <c r="J49" s="21">
        <v>5.03</v>
      </c>
    </row>
    <row r="50" spans="2:10" ht="13" x14ac:dyDescent="0.2"/>
  </sheetData>
  <sheetProtection algorithmName="SHA-512" hashValue="rBu1hMYL7AVmI4ueMj85cU+RvuOv5Bn1ycLwFuaDwv1EPRaonVNw17PZDoNCfsifFmNdIUffwgYePYSciohwiQ==" saltValue="6hFA5ro0qQU0PwKzkFK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2025-03-07T04:08:45Z</cp:lastPrinted>
  <dcterms:created xsi:type="dcterms:W3CDTF">2025-02-19T04:11:10Z</dcterms:created>
  <dcterms:modified xsi:type="dcterms:W3CDTF">2025-09-18T07:35:27Z</dcterms:modified>
  <cp:category/>
</cp:coreProperties>
</file>