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3_市町村から\19_矢掛町〇\"/>
    </mc:Choice>
  </mc:AlternateContent>
  <bookViews>
    <workbookView xWindow="0" yWindow="0" windowWidth="21330" windowHeight="998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9" l="1"/>
  <c r="CR102" i="9"/>
  <c r="AU88" i="9"/>
  <c r="AF88" i="9"/>
  <c r="AU63" i="9"/>
  <c r="AP63" i="9"/>
  <c r="DG43" i="7"/>
  <c r="CQ43" i="7"/>
  <c r="CO43" i="7"/>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O37" i="7"/>
  <c r="W37" i="7"/>
  <c r="E37" i="7"/>
  <c r="C37" i="7"/>
  <c r="DG36" i="7"/>
  <c r="CQ36" i="7"/>
  <c r="CO36" i="7" s="1"/>
  <c r="BY36" i="7"/>
  <c r="BE36" i="7"/>
  <c r="AO36" i="7"/>
  <c r="W36" i="7"/>
  <c r="E36" i="7"/>
  <c r="C36" i="7"/>
  <c r="DG35" i="7"/>
  <c r="CQ35" i="7"/>
  <c r="BY35" i="7"/>
  <c r="BE35" i="7"/>
  <c r="AO35" i="7"/>
  <c r="W35" i="7"/>
  <c r="E35" i="7"/>
  <c r="C35" i="7"/>
  <c r="DG34" i="7"/>
  <c r="CQ34" i="7"/>
  <c r="BY34" i="7"/>
  <c r="BG34" i="7"/>
  <c r="AO34" i="7"/>
  <c r="W34" i="7"/>
  <c r="U34" i="7" s="1"/>
  <c r="U35" i="7" s="1"/>
  <c r="U36" i="7" s="1"/>
  <c r="U37" i="7" s="1"/>
  <c r="E34" i="7"/>
  <c r="C34" i="7" s="1"/>
  <c r="AM34" i="7" l="1"/>
  <c r="AM35" i="7" s="1"/>
  <c r="AM36" i="7" s="1"/>
  <c r="AM37" i="7" s="1"/>
  <c r="BE34" i="7"/>
  <c r="BW34" i="7" s="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<sst xmlns="http://schemas.openxmlformats.org/spreadsheetml/2006/main" count="1035" uniqueCount="556">
  <si>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</si>
  <si>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</si>
  <si>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</si>
  <si>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</si>
  <si>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</si>
  <si>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</si>
  <si>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</si>
  <si>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</si>
  <si>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</si>
  <si>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</si>
  <si>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</si>
  <si>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</si>
  <si>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</si>
  <si>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</si>
  <si>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</si>
  <si>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将来負担比率が数値なしのため，該当数値なし。
　将来負担比率は，類似団体平均と比較して大きく下回っているが，その主な要因は，財政調整基金や減債基金等への積立てにより，将来負担を上回る基金残高となっていることが挙げられる。（将来負担比率の分析については，「（３）市町村財政分析比較表」も併せて参照。）</t>
    <phoneticPr fontId="5"/>
  </si>
  <si>
    <t>　将来負担比率が数値なしのため，該当数値なし。（将来負担比率及び実質公債費比率の分析については，上記及び「（３）市町村財政比較分析表」を参照。）</t>
    <rPh sb="1" eb="3">
      <t>ショウライ</t>
    </rPh>
    <rPh sb="3" eb="5">
      <t>フタン</t>
    </rPh>
    <rPh sb="5" eb="7">
      <t>ヒリツ</t>
    </rPh>
    <rPh sb="8" eb="10">
      <t>スウチ</t>
    </rPh>
    <rPh sb="16" eb="18">
      <t>ガイトウ</t>
    </rPh>
    <rPh sb="18" eb="20">
      <t>スウチ</t>
    </rPh>
    <rPh sb="24" eb="26">
      <t>ショウライ</t>
    </rPh>
    <rPh sb="26" eb="28">
      <t>フタン</t>
    </rPh>
    <rPh sb="28" eb="30">
      <t>ヒリツ</t>
    </rPh>
    <rPh sb="30" eb="31">
      <t>オヨ</t>
    </rPh>
    <rPh sb="32" eb="34">
      <t>ジッシツ</t>
    </rPh>
    <rPh sb="34" eb="37">
      <t>コウサイヒ</t>
    </rPh>
    <rPh sb="37" eb="39">
      <t>ヒリツ</t>
    </rPh>
    <rPh sb="40" eb="42">
      <t>ブンセキ</t>
    </rPh>
    <rPh sb="48" eb="50">
      <t>ジョウキ</t>
    </rPh>
    <rPh sb="50" eb="51">
      <t>オヨ</t>
    </rPh>
    <rPh sb="56" eb="59">
      <t>シチョウソン</t>
    </rPh>
    <rPh sb="59" eb="61">
      <t>ザイセイ</t>
    </rPh>
    <rPh sb="61" eb="63">
      <t>ヒカク</t>
    </rPh>
    <rPh sb="63" eb="65">
      <t>ブンセキ</t>
    </rPh>
    <rPh sb="65" eb="66">
      <t>ヒョウ</t>
    </rPh>
    <rPh sb="68" eb="70">
      <t>サンショウ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</si>
  <si>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</si>
  <si>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</si>
  <si>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</si>
  <si>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</si>
  <si>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</si>
  <si>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</si>
  <si>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</si>
  <si>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</si>
  <si>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</si>
  <si>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</si>
  <si>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</si>
  <si>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</si>
  <si>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</si>
  <si>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</si>
  <si>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</si>
  <si>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</si>
  <si>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</si>
  <si>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</si>
  <si>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</si>
  <si>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矢掛町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</si>
  <si>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</si>
  <si>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</si>
  <si>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</si>
  <si>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</si>
  <si>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</si>
  <si>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</si>
  <si>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</si>
  <si>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</si>
  <si>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</si>
  <si>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</si>
  <si>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</si>
  <si>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</si>
  <si>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</si>
  <si>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</si>
  <si>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</si>
  <si>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</si>
  <si>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</si>
  <si>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</si>
  <si>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</si>
  <si>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</si>
  <si>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</si>
  <si>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</si>
  <si>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</si>
  <si>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</si>
  <si>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</si>
  <si>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</si>
  <si>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</si>
  <si>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</si>
  <si>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</si>
  <si>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</si>
  <si>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</si>
  <si>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</si>
  <si>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</si>
  <si>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</si>
  <si>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</si>
  <si>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</si>
  <si>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</si>
  <si>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</si>
  <si>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</si>
  <si>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</si>
  <si>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</si>
  <si>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</si>
  <si>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</si>
  <si>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</si>
  <si>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</si>
  <si>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</si>
  <si>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</si>
  <si>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</si>
  <si>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</si>
  <si>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-1.8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</si>
  <si>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</si>
  <si>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</si>
  <si>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</si>
  <si>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</si>
  <si>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</si>
  <si>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</si>
  <si>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</si>
  <si>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</si>
  <si>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</si>
  <si>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</si>
  <si>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</si>
  <si>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</si>
  <si>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</si>
  <si>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</si>
  <si>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</si>
  <si>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</si>
  <si>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</si>
  <si>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</si>
  <si>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</si>
  <si>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</si>
  <si>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</si>
  <si>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</si>
  <si>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</si>
  <si>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</si>
  <si>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</si>
  <si>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</si>
  <si>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</si>
  <si>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</si>
  <si>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</si>
  <si>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</si>
  <si>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</si>
  <si>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</si>
  <si>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</si>
  <si>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</si>
  <si>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</si>
  <si>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</si>
  <si>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</si>
  <si>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</si>
  <si>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</si>
  <si>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</si>
  <si>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</si>
  <si>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</si>
  <si>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</si>
  <si>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</si>
  <si>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</si>
  <si>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</si>
  <si>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</si>
  <si>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</si>
  <si>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</si>
  <si>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</si>
  <si>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</si>
  <si>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</si>
  <si>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</si>
  <si>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</si>
  <si>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</si>
  <si>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</si>
  <si>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</si>
  <si>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</si>
  <si>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</si>
  <si>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</si>
  <si>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岡山県矢掛町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</si>
  <si>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</si>
  <si>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</si>
  <si>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</si>
  <si>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</si>
  <si>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</si>
  <si>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</si>
  <si>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</si>
  <si>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</si>
  <si>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</si>
  <si>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</si>
  <si>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</si>
  <si>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</si>
  <si>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</si>
  <si>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</si>
  <si>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</si>
  <si>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</si>
  <si>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</si>
  <si>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</si>
  <si>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</si>
  <si>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</si>
  <si>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</si>
  <si>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</si>
  <si>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</si>
  <si>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</si>
  <si>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</si>
  <si>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</si>
  <si>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</si>
  <si>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</si>
  <si>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</si>
  <si>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</si>
  <si>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</si>
  <si>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</si>
  <si>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</si>
  <si>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</si>
  <si>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</si>
  <si>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</si>
  <si>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</si>
  <si>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</si>
  <si>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</si>
  <si>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</si>
  <si>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</si>
  <si>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</si>
  <si>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</si>
  <si>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</si>
  <si>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</si>
  <si>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</si>
  <si>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</si>
  <si>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</si>
  <si>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</si>
  <si>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</si>
  <si>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</si>
  <si>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</si>
  <si>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</si>
  <si>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</si>
  <si>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</si>
  <si>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</si>
  <si>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</si>
  <si>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</si>
  <si>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</si>
  <si>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</si>
  <si>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</si>
  <si>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</si>
  <si>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</si>
  <si>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</si>
  <si>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</si>
  <si>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</si>
  <si>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</si>
  <si>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</si>
  <si>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</si>
  <si>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</si>
  <si>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</si>
  <si>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</si>
  <si>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</si>
  <si>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</si>
  <si>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</si>
  <si>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</si>
  <si>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</si>
  <si>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</si>
  <si>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</si>
  <si>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</si>
  <si>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</si>
  <si>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</si>
  <si>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</si>
  <si>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</si>
  <si>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</si>
  <si>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</si>
  <si>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</si>
  <si>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</si>
  <si>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</si>
  <si>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</si>
  <si>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</si>
  <si>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</si>
  <si>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</si>
  <si>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</si>
  <si>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</si>
  <si>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</si>
  <si>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</si>
  <si>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</si>
  <si>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</si>
  <si>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</si>
  <si>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</si>
  <si>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</si>
  <si>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</si>
  <si>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</si>
  <si>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</si>
  <si>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</si>
  <si>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</si>
  <si>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</si>
  <si>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</si>
  <si>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</si>
  <si>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</si>
  <si>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</si>
  <si>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</si>
  <si>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</si>
  <si>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</si>
  <si>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</si>
  <si>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</si>
  <si>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</si>
  <si>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</si>
  <si>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</si>
  <si>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</si>
  <si>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</si>
  <si>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</si>
  <si>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</si>
  <si>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</si>
  <si>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</si>
  <si>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</si>
  <si>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</si>
  <si>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</si>
  <si>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</si>
  <si>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</si>
  <si>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</si>
  <si>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</si>
  <si>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</si>
  <si>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</si>
  <si>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</si>
  <si>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</si>
  <si>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</si>
  <si>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</si>
  <si>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</si>
  <si>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</si>
  <si>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</si>
  <si>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</si>
  <si>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</si>
  <si>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</si>
  <si>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</si>
  <si>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</si>
  <si>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</si>
  <si>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</si>
  <si>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</si>
  <si>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</si>
  <si>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岡山県矢掛町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</si>
  <si>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</si>
  <si>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</si>
  <si>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</si>
  <si>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</si>
  <si>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</si>
  <si>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</si>
  <si>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</si>
  <si>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</si>
  <si>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</si>
  <si>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</si>
  <si>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</si>
  <si>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</si>
  <si>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</si>
  <si>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</si>
  <si>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</si>
  <si>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</si>
  <si>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</si>
  <si>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</si>
  <si>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</si>
  <si>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</si>
  <si>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5"/>
  </si>
  <si>
    <t>矢掛町土地開発公社</t>
    <rPh sb="0" eb="3">
      <t>ヤカゲチョウ</t>
    </rPh>
    <rPh sb="3" eb="5">
      <t>トチ</t>
    </rPh>
    <rPh sb="5" eb="7">
      <t>カイハツ</t>
    </rPh>
    <rPh sb="7" eb="9">
      <t>コウシャ</t>
    </rPh>
    <phoneticPr fontId="25"/>
  </si>
  <si>
    <t>-</t>
    <phoneticPr fontId="25"/>
  </si>
  <si>
    <t>矢掛町観光交流推進機構</t>
    <rPh sb="0" eb="3">
      <t>ヤカゲチョウ</t>
    </rPh>
    <rPh sb="3" eb="5">
      <t>カンコウ</t>
    </rPh>
    <rPh sb="5" eb="7">
      <t>コウリュウ</t>
    </rPh>
    <rPh sb="7" eb="9">
      <t>スイシン</t>
    </rPh>
    <rPh sb="9" eb="11">
      <t>キコウ</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</si>
  <si>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</si>
  <si>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</si>
  <si>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</si>
  <si>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</si>
  <si>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</si>
  <si>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</si>
  <si>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</si>
  <si>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</si>
  <si>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</si>
  <si>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</si>
  <si>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</si>
  <si>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</si>
  <si>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</si>
  <si>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矢掛町国民健康保険事業特別会計</t>
    <phoneticPr fontId="5"/>
  </si>
  <si>
    <t>矢掛町介護保険事業特別会計</t>
    <phoneticPr fontId="5"/>
  </si>
  <si>
    <t>矢掛町介護サービス事業特別会計</t>
    <phoneticPr fontId="5"/>
  </si>
  <si>
    <t>矢掛町後期高齢者医療事業特別会計</t>
    <phoneticPr fontId="5"/>
  </si>
  <si>
    <t>矢掛町水道事業会計</t>
    <phoneticPr fontId="5"/>
  </si>
  <si>
    <t>法適用企業</t>
    <phoneticPr fontId="5"/>
  </si>
  <si>
    <t>矢掛町病院事業会計</t>
    <phoneticPr fontId="5"/>
  </si>
  <si>
    <t>矢掛町介護老人保健施設事業会計</t>
    <phoneticPr fontId="5"/>
  </si>
  <si>
    <t>矢掛町下水道事業会計</t>
    <phoneticPr fontId="5"/>
  </si>
  <si>
    <t>矢掛町地域開発事業特別会計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</si>
  <si>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</si>
  <si>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</si>
  <si>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</si>
  <si>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</si>
  <si>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</si>
  <si>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</si>
  <si>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岡山県井原地区清掃施設組合一般会計</t>
    <phoneticPr fontId="25"/>
  </si>
  <si>
    <t>井原地区消防組合一般会計</t>
    <phoneticPr fontId="25"/>
  </si>
  <si>
    <t>岡山県西部衛生施設組合一般会計</t>
    <phoneticPr fontId="25"/>
  </si>
  <si>
    <t>岡山県笠岡市・矢掛町中学校組合一般会計</t>
    <phoneticPr fontId="25"/>
  </si>
  <si>
    <t>岡山県市町村総合事務組合一般会計</t>
    <phoneticPr fontId="25"/>
  </si>
  <si>
    <t>岡山県市町村総合事務組合貸付金特別会計</t>
    <phoneticPr fontId="25"/>
  </si>
  <si>
    <t>岡山県市町村総合事務組合拠出金事業特別会計</t>
    <phoneticPr fontId="25"/>
  </si>
  <si>
    <t>岡山県後期高齢者医療広域連合一般会計</t>
    <phoneticPr fontId="25"/>
  </si>
  <si>
    <t>岡山県後期高齢者医療広域連合特別会計</t>
    <phoneticPr fontId="25"/>
  </si>
  <si>
    <t>岡山県市町村税整理組合一般会計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</si>
  <si>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</si>
  <si>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</si>
  <si>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</si>
  <si>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</si>
  <si>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</si>
  <si>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</si>
  <si>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</si>
  <si>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</si>
  <si>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</si>
  <si>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</si>
  <si>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</si>
  <si>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</si>
  <si>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</si>
  <si>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</si>
  <si>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</si>
  <si>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</si>
  <si>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</si>
  <si>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</si>
  <si>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</si>
  <si>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</si>
  <si>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</si>
  <si>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</si>
  <si>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</si>
  <si>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</si>
  <si>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</si>
  <si>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</si>
  <si>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</si>
  <si>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</si>
  <si>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</si>
  <si>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</si>
  <si>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</si>
  <si>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</si>
  <si>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</si>
  <si>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</si>
  <si>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</si>
  <si>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</si>
  <si>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</si>
  <si>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</si>
  <si>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</si>
  <si>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</si>
  <si>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</si>
  <si>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</si>
  <si>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</si>
  <si>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</si>
  <si>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</si>
  <si>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</si>
  <si>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</si>
  <si>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</si>
  <si>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</si>
  <si>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</si>
  <si>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</si>
  <si>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</si>
  <si>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</si>
  <si>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</si>
  <si>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</si>
  <si>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</si>
  <si>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</si>
  <si>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</si>
  <si>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</si>
  <si>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</si>
  <si>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</si>
  <si>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</si>
  <si>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</si>
  <si>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</si>
  <si>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</si>
  <si>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</si>
  <si>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</si>
  <si>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</si>
  <si>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</si>
  <si>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</si>
  <si>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</si>
  <si>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</si>
  <si>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</si>
  <si>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</si>
  <si>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</si>
  <si>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</si>
  <si>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</si>
  <si>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</si>
  <si>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</si>
  <si>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</si>
  <si>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</si>
  <si>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</si>
  <si>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</si>
  <si>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</si>
  <si>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</si>
  <si>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</si>
  <si>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</si>
  <si>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</si>
  <si>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</si>
  <si>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</si>
  <si>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</si>
  <si>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</si>
  <si>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</si>
  <si>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</si>
  <si>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</si>
  <si>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</si>
  <si>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</si>
  <si>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</si>
  <si>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</si>
  <si>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</si>
  <si>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</si>
  <si>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</si>
  <si>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</si>
  <si>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</si>
  <si>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</si>
  <si>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</si>
  <si>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</si>
  <si>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</si>
  <si>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</si>
  <si>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</si>
  <si>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</si>
  <si>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</si>
  <si>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</si>
  <si>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</si>
  <si>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</si>
  <si>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</si>
  <si>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</si>
  <si>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</si>
  <si>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</si>
  <si>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</si>
  <si>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</si>
  <si>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</si>
  <si>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</si>
  <si>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</si>
  <si>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</si>
  <si>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</si>
  <si>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</si>
  <si>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</si>
  <si>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</si>
  <si>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1.00</t>
  </si>
  <si>
    <t>▲ 3.23</t>
  </si>
  <si>
    <t>会計</t>
    <rPh sb="0" eb="2">
      <t>カイケイ</t>
    </rPh>
    <phoneticPr fontId="5"/>
  </si>
  <si>
    <t>矢掛町病院事業会計</t>
  </si>
  <si>
    <t>矢掛町水道事業会計</t>
  </si>
  <si>
    <t>一般会計</t>
  </si>
  <si>
    <t>矢掛町下水道事業会計</t>
  </si>
  <si>
    <t>矢掛町介護保険事業特別会計</t>
  </si>
  <si>
    <t>矢掛町介護老人保健施設事業会計</t>
  </si>
  <si>
    <t>矢掛町国民健康保険事業特別会計</t>
  </si>
  <si>
    <t>矢掛町地域開発事業特別会計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</si>
  <si>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</si>
  <si>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</si>
  <si>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</si>
  <si>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</si>
  <si>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</si>
  <si>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</si>
  <si>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</si>
  <si>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</si>
  <si>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</si>
  <si>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</si>
  <si>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</si>
  <si>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</si>
  <si>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</si>
  <si>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</si>
  <si>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</si>
  <si>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</si>
  <si>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</si>
  <si>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</si>
  <si>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</si>
  <si>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</si>
  <si>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</si>
  <si>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</si>
  <si>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</si>
  <si>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</si>
  <si>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</si>
  <si>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</si>
  <si>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</si>
  <si>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</si>
  <si>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</si>
  <si>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</si>
  <si>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</si>
  <si>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</si>
  <si>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</si>
  <si>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</si>
  <si>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</si>
  <si>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</si>
  <si>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</si>
  <si>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</si>
  <si>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</si>
  <si>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</si>
  <si>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</si>
  <si>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</si>
  <si>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</si>
  <si>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</si>
  <si>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</si>
  <si>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</si>
  <si>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</si>
  <si>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文教福祉施設整備基金</t>
    <rPh sb="0" eb="2">
      <t>ブンキョウ</t>
    </rPh>
    <rPh sb="2" eb="4">
      <t>フクシ</t>
    </rPh>
    <rPh sb="4" eb="6">
      <t>シセツ</t>
    </rPh>
    <rPh sb="6" eb="8">
      <t>セイビ</t>
    </rPh>
    <rPh sb="8" eb="10">
      <t>キキン</t>
    </rPh>
    <phoneticPr fontId="5"/>
  </si>
  <si>
    <t>賑わいのまちづくり基金</t>
    <rPh sb="0" eb="1">
      <t>ニギ</t>
    </rPh>
    <rPh sb="9" eb="11">
      <t>キキン</t>
    </rPh>
    <phoneticPr fontId="25"/>
  </si>
  <si>
    <t>地域福祉基金</t>
    <rPh sb="0" eb="2">
      <t>チイキ</t>
    </rPh>
    <rPh sb="2" eb="4">
      <t>フクシ</t>
    </rPh>
    <rPh sb="4" eb="6">
      <t>キキン</t>
    </rPh>
    <phoneticPr fontId="25"/>
  </si>
  <si>
    <t>こどもみらい基金</t>
    <rPh sb="6" eb="8">
      <t>キキン</t>
    </rPh>
    <phoneticPr fontId="25"/>
  </si>
  <si>
    <t>ふるさと応援基金</t>
    <rPh sb="4" eb="6">
      <t>オウエン</t>
    </rPh>
    <rPh sb="6" eb="8">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</si>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</sst>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D36-4864-A432-BADD5EEDB4B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110778</c:v>
                </c:pt>
                <c:pt idx="1">
                  <c:v>143070</c:v>
                </c:pt>
                <c:pt idx="2">
                  <c:v>82613</c:v>
                </c:pt>
                <c:pt idx="3">
                  <c:v>63990</c:v>
                </c:pt>
                <c:pt idx="4">
                  <c:v>77702</c:v>
                </c:pt>
              </c:numCache>
            </c:numRef>
          </c:val>
          <c:smooth val="0"/>
          <c:extLst>
            <c:ext xmlns:c16="http://schemas.microsoft.com/office/drawing/2014/chart" uri="{C3380CC4-5D6E-409C-BE32-E72D297353CC}">
              <c16:uniqueId val="{00000001-5D36-4864-A432-BADD5EEDB4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13.59</c:v>
                </c:pt>
                <c:pt idx="1">
                  <c:v>6.46</c:v>
                </c:pt>
                <c:pt idx="2">
                  <c:v>7.33</c:v>
                </c:pt>
                <c:pt idx="3">
                  <c:v>7.31</c:v>
                </c:pt>
                <c:pt idx="4">
                  <c:v>4.91</c:v>
                </c:pt>
              </c:numCache>
            </c:numRef>
          </c:val>
          <c:extLst>
            <c:ext xmlns:c16="http://schemas.microsoft.com/office/drawing/2014/chart" uri="{C3380CC4-5D6E-409C-BE32-E72D297353CC}">
              <c16:uniqueId val="{00000000-72AE-41D6-978D-9F99DCAECF5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66.11</c:v>
                </c:pt>
                <c:pt idx="1">
                  <c:v>64.7</c:v>
                </c:pt>
                <c:pt idx="2">
                  <c:v>63.58</c:v>
                </c:pt>
                <c:pt idx="3">
                  <c:v>65.91</c:v>
                </c:pt>
                <c:pt idx="4">
                  <c:v>67.08</c:v>
                </c:pt>
              </c:numCache>
            </c:numRef>
          </c:val>
          <c:extLst>
            <c:ext xmlns:c16="http://schemas.microsoft.com/office/drawing/2014/chart" uri="{C3380CC4-5D6E-409C-BE32-E72D297353CC}">
              <c16:uniqueId val="{00000001-72AE-41D6-978D-9F99DCAECF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c:v>
                </c:pt>
                <c:pt idx="1">
                  <c:v>-3.23</c:v>
                </c:pt>
                <c:pt idx="2">
                  <c:v>6.67</c:v>
                </c:pt>
                <c:pt idx="3">
                  <c:v>3.1</c:v>
                </c:pt>
                <c:pt idx="4">
                  <c:v>0.5</c:v>
                </c:pt>
              </c:numCache>
            </c:numRef>
          </c:val>
          <c:smooth val="0"/>
          <c:extLst>
            <c:ext xmlns:c16="http://schemas.microsoft.com/office/drawing/2014/chart" uri="{C3380CC4-5D6E-409C-BE32-E72D297353CC}">
              <c16:uniqueId val="{00000002-72AE-41D6-978D-9F99DCAECF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0.32</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0-9C92-428D-96F6-647D80DBD2E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92-428D-96F6-647D80DBD2E4}"/>
            </c:ext>
          </c:extLst>
        </c:ser>
        <c:ser>
          <c:idx val="2"/>
          <c:order val="2"/>
          <c:tx>
            <c:strRef>
              <c:f>[1]データシート!$A$29</c:f>
              <c:strCache>
                <c:ptCount val="1"/>
                <c:pt idx="0">
                  <c:v>矢掛町地域開発事業特別会計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0.06</c:v>
                </c:pt>
                <c:pt idx="2">
                  <c:v>#N/A</c:v>
                </c:pt>
                <c:pt idx="3">
                  <c:v>0.05</c:v>
                </c:pt>
                <c:pt idx="4">
                  <c:v>#N/A</c:v>
                </c:pt>
                <c:pt idx="5">
                  <c:v>0.05</c:v>
                </c:pt>
                <c:pt idx="6">
                  <c:v>#N/A</c:v>
                </c:pt>
                <c:pt idx="7">
                  <c:v>0.09</c:v>
                </c:pt>
                <c:pt idx="8">
                  <c:v>#N/A</c:v>
                </c:pt>
                <c:pt idx="9">
                  <c:v>0.34</c:v>
                </c:pt>
              </c:numCache>
            </c:numRef>
          </c:val>
          <c:extLst>
            <c:ext xmlns:c16="http://schemas.microsoft.com/office/drawing/2014/chart" uri="{C3380CC4-5D6E-409C-BE32-E72D297353CC}">
              <c16:uniqueId val="{00000002-9C92-428D-96F6-647D80DBD2E4}"/>
            </c:ext>
          </c:extLst>
        </c:ser>
        <c:ser>
          <c:idx val="3"/>
          <c:order val="3"/>
          <c:tx>
            <c:strRef>
              <c:f>[1]データシート!$A$30</c:f>
              <c:strCache>
                <c:ptCount val="1"/>
                <c:pt idx="0">
                  <c:v>矢掛町国民健康保険事業特別会計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0.83</c:v>
                </c:pt>
                <c:pt idx="2">
                  <c:v>#N/A</c:v>
                </c:pt>
                <c:pt idx="3">
                  <c:v>0.63</c:v>
                </c:pt>
                <c:pt idx="4">
                  <c:v>#N/A</c:v>
                </c:pt>
                <c:pt idx="5">
                  <c:v>0.53</c:v>
                </c:pt>
                <c:pt idx="6">
                  <c:v>#N/A</c:v>
                </c:pt>
                <c:pt idx="7">
                  <c:v>0.6</c:v>
                </c:pt>
                <c:pt idx="8">
                  <c:v>#N/A</c:v>
                </c:pt>
                <c:pt idx="9">
                  <c:v>0.43</c:v>
                </c:pt>
              </c:numCache>
            </c:numRef>
          </c:val>
          <c:extLst>
            <c:ext xmlns:c16="http://schemas.microsoft.com/office/drawing/2014/chart" uri="{C3380CC4-5D6E-409C-BE32-E72D297353CC}">
              <c16:uniqueId val="{00000003-9C92-428D-96F6-647D80DBD2E4}"/>
            </c:ext>
          </c:extLst>
        </c:ser>
        <c:ser>
          <c:idx val="4"/>
          <c:order val="4"/>
          <c:tx>
            <c:strRef>
              <c:f>[1]データシート!$A$31</c:f>
              <c:strCache>
                <c:ptCount val="1"/>
                <c:pt idx="0">
                  <c:v>矢掛町介護老人保健施設事業会計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5.5</c:v>
                </c:pt>
                <c:pt idx="2">
                  <c:v>#N/A</c:v>
                </c:pt>
                <c:pt idx="3">
                  <c:v>2.87</c:v>
                </c:pt>
                <c:pt idx="4">
                  <c:v>#N/A</c:v>
                </c:pt>
                <c:pt idx="5">
                  <c:v>2.99</c:v>
                </c:pt>
                <c:pt idx="6">
                  <c:v>#N/A</c:v>
                </c:pt>
                <c:pt idx="7">
                  <c:v>2.6</c:v>
                </c:pt>
                <c:pt idx="8">
                  <c:v>#N/A</c:v>
                </c:pt>
                <c:pt idx="9">
                  <c:v>2.2999999999999998</c:v>
                </c:pt>
              </c:numCache>
            </c:numRef>
          </c:val>
          <c:extLst>
            <c:ext xmlns:c16="http://schemas.microsoft.com/office/drawing/2014/chart" uri="{C3380CC4-5D6E-409C-BE32-E72D297353CC}">
              <c16:uniqueId val="{00000004-9C92-428D-96F6-647D80DBD2E4}"/>
            </c:ext>
          </c:extLst>
        </c:ser>
        <c:ser>
          <c:idx val="5"/>
          <c:order val="5"/>
          <c:tx>
            <c:strRef>
              <c:f>[1]データシート!$A$32</c:f>
              <c:strCache>
                <c:ptCount val="1"/>
                <c:pt idx="0">
                  <c:v>矢掛町介護保険事業特別会計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1.03</c:v>
                </c:pt>
                <c:pt idx="2">
                  <c:v>#N/A</c:v>
                </c:pt>
                <c:pt idx="3">
                  <c:v>0.45</c:v>
                </c:pt>
                <c:pt idx="4">
                  <c:v>#N/A</c:v>
                </c:pt>
                <c:pt idx="5">
                  <c:v>2.1</c:v>
                </c:pt>
                <c:pt idx="6">
                  <c:v>#N/A</c:v>
                </c:pt>
                <c:pt idx="7">
                  <c:v>3.09</c:v>
                </c:pt>
                <c:pt idx="8">
                  <c:v>#N/A</c:v>
                </c:pt>
                <c:pt idx="9">
                  <c:v>2.4500000000000002</c:v>
                </c:pt>
              </c:numCache>
            </c:numRef>
          </c:val>
          <c:extLst>
            <c:ext xmlns:c16="http://schemas.microsoft.com/office/drawing/2014/chart" uri="{C3380CC4-5D6E-409C-BE32-E72D297353CC}">
              <c16:uniqueId val="{00000005-9C92-428D-96F6-647D80DBD2E4}"/>
            </c:ext>
          </c:extLst>
        </c:ser>
        <c:ser>
          <c:idx val="6"/>
          <c:order val="6"/>
          <c:tx>
            <c:strRef>
              <c:f>[1]データシート!$A$33</c:f>
              <c:strCache>
                <c:ptCount val="1"/>
                <c:pt idx="0">
                  <c:v>矢掛町下水道事業会計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7.48</c:v>
                </c:pt>
                <c:pt idx="2">
                  <c:v>#N/A</c:v>
                </c:pt>
                <c:pt idx="3">
                  <c:v>7.05</c:v>
                </c:pt>
                <c:pt idx="4">
                  <c:v>#N/A</c:v>
                </c:pt>
                <c:pt idx="5">
                  <c:v>5.26</c:v>
                </c:pt>
                <c:pt idx="6">
                  <c:v>#N/A</c:v>
                </c:pt>
                <c:pt idx="7">
                  <c:v>4.17</c:v>
                </c:pt>
                <c:pt idx="8">
                  <c:v>#N/A</c:v>
                </c:pt>
                <c:pt idx="9">
                  <c:v>4.08</c:v>
                </c:pt>
              </c:numCache>
            </c:numRef>
          </c:val>
          <c:extLst>
            <c:ext xmlns:c16="http://schemas.microsoft.com/office/drawing/2014/chart" uri="{C3380CC4-5D6E-409C-BE32-E72D297353CC}">
              <c16:uniqueId val="{00000006-9C92-428D-96F6-647D80DBD2E4}"/>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13.39</c:v>
                </c:pt>
                <c:pt idx="2">
                  <c:v>#N/A</c:v>
                </c:pt>
                <c:pt idx="3">
                  <c:v>6.46</c:v>
                </c:pt>
                <c:pt idx="4">
                  <c:v>#N/A</c:v>
                </c:pt>
                <c:pt idx="5">
                  <c:v>7.33</c:v>
                </c:pt>
                <c:pt idx="6">
                  <c:v>#N/A</c:v>
                </c:pt>
                <c:pt idx="7">
                  <c:v>7.31</c:v>
                </c:pt>
                <c:pt idx="8">
                  <c:v>#N/A</c:v>
                </c:pt>
                <c:pt idx="9">
                  <c:v>4.91</c:v>
                </c:pt>
              </c:numCache>
            </c:numRef>
          </c:val>
          <c:extLst>
            <c:ext xmlns:c16="http://schemas.microsoft.com/office/drawing/2014/chart" uri="{C3380CC4-5D6E-409C-BE32-E72D297353CC}">
              <c16:uniqueId val="{00000007-9C92-428D-96F6-647D80DBD2E4}"/>
            </c:ext>
          </c:extLst>
        </c:ser>
        <c:ser>
          <c:idx val="8"/>
          <c:order val="8"/>
          <c:tx>
            <c:strRef>
              <c:f>[1]データシート!$A$35</c:f>
              <c:strCache>
                <c:ptCount val="1"/>
                <c:pt idx="0">
                  <c:v>矢掛町水道事業会計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14.49</c:v>
                </c:pt>
                <c:pt idx="2">
                  <c:v>#N/A</c:v>
                </c:pt>
                <c:pt idx="3">
                  <c:v>9.89</c:v>
                </c:pt>
                <c:pt idx="4">
                  <c:v>#N/A</c:v>
                </c:pt>
                <c:pt idx="5">
                  <c:v>9.4</c:v>
                </c:pt>
                <c:pt idx="6">
                  <c:v>#N/A</c:v>
                </c:pt>
                <c:pt idx="7">
                  <c:v>10.11</c:v>
                </c:pt>
                <c:pt idx="8">
                  <c:v>#N/A</c:v>
                </c:pt>
                <c:pt idx="9">
                  <c:v>9.85</c:v>
                </c:pt>
              </c:numCache>
            </c:numRef>
          </c:val>
          <c:extLst>
            <c:ext xmlns:c16="http://schemas.microsoft.com/office/drawing/2014/chart" uri="{C3380CC4-5D6E-409C-BE32-E72D297353CC}">
              <c16:uniqueId val="{00000008-9C92-428D-96F6-647D80DBD2E4}"/>
            </c:ext>
          </c:extLst>
        </c:ser>
        <c:ser>
          <c:idx val="9"/>
          <c:order val="9"/>
          <c:tx>
            <c:strRef>
              <c:f>[1]データシート!$A$36</c:f>
              <c:strCache>
                <c:ptCount val="1"/>
                <c:pt idx="0">
                  <c:v>矢掛町病院事業会計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23.76</c:v>
                </c:pt>
                <c:pt idx="2">
                  <c:v>#N/A</c:v>
                </c:pt>
                <c:pt idx="3">
                  <c:v>13.03</c:v>
                </c:pt>
                <c:pt idx="4">
                  <c:v>#N/A</c:v>
                </c:pt>
                <c:pt idx="5">
                  <c:v>13.14</c:v>
                </c:pt>
                <c:pt idx="6">
                  <c:v>#N/A</c:v>
                </c:pt>
                <c:pt idx="7">
                  <c:v>13.79</c:v>
                </c:pt>
                <c:pt idx="8">
                  <c:v>#N/A</c:v>
                </c:pt>
                <c:pt idx="9">
                  <c:v>11.55</c:v>
                </c:pt>
              </c:numCache>
            </c:numRef>
          </c:val>
          <c:extLst>
            <c:ext xmlns:c16="http://schemas.microsoft.com/office/drawing/2014/chart" uri="{C3380CC4-5D6E-409C-BE32-E72D297353CC}">
              <c16:uniqueId val="{00000009-9C92-428D-96F6-647D80DBD2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1029</c:v>
                </c:pt>
                <c:pt idx="5">
                  <c:v>1086</c:v>
                </c:pt>
                <c:pt idx="8">
                  <c:v>1160</c:v>
                </c:pt>
                <c:pt idx="11">
                  <c:v>1206</c:v>
                </c:pt>
                <c:pt idx="14">
                  <c:v>1251</c:v>
                </c:pt>
              </c:numCache>
            </c:numRef>
          </c:val>
          <c:extLst>
            <c:ext xmlns:c16="http://schemas.microsoft.com/office/drawing/2014/chart" uri="{C3380CC4-5D6E-409C-BE32-E72D297353CC}">
              <c16:uniqueId val="{00000000-18A4-409D-B965-BBE54A42699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A4-409D-B965-BBE54A42699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4</c:v>
                </c:pt>
                <c:pt idx="3">
                  <c:v>3</c:v>
                </c:pt>
                <c:pt idx="6">
                  <c:v>3</c:v>
                </c:pt>
                <c:pt idx="9">
                  <c:v>3</c:v>
                </c:pt>
                <c:pt idx="12">
                  <c:v>2</c:v>
                </c:pt>
              </c:numCache>
            </c:numRef>
          </c:val>
          <c:extLst>
            <c:ext xmlns:c16="http://schemas.microsoft.com/office/drawing/2014/chart" uri="{C3380CC4-5D6E-409C-BE32-E72D297353CC}">
              <c16:uniqueId val="{00000002-18A4-409D-B965-BBE54A42699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c:v>
                </c:pt>
                <c:pt idx="3">
                  <c:v>5</c:v>
                </c:pt>
                <c:pt idx="6">
                  <c:v>6</c:v>
                </c:pt>
                <c:pt idx="9">
                  <c:v>6</c:v>
                </c:pt>
                <c:pt idx="12">
                  <c:v>6</c:v>
                </c:pt>
              </c:numCache>
            </c:numRef>
          </c:val>
          <c:extLst>
            <c:ext xmlns:c16="http://schemas.microsoft.com/office/drawing/2014/chart" uri="{C3380CC4-5D6E-409C-BE32-E72D297353CC}">
              <c16:uniqueId val="{00000003-18A4-409D-B965-BBE54A42699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594</c:v>
                </c:pt>
                <c:pt idx="3">
                  <c:v>611</c:v>
                </c:pt>
                <c:pt idx="6">
                  <c:v>675</c:v>
                </c:pt>
                <c:pt idx="9">
                  <c:v>639</c:v>
                </c:pt>
                <c:pt idx="12">
                  <c:v>640</c:v>
                </c:pt>
              </c:numCache>
            </c:numRef>
          </c:val>
          <c:extLst>
            <c:ext xmlns:c16="http://schemas.microsoft.com/office/drawing/2014/chart" uri="{C3380CC4-5D6E-409C-BE32-E72D297353CC}">
              <c16:uniqueId val="{00000004-18A4-409D-B965-BBE54A42699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A4-409D-B965-BBE54A42699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A4-409D-B965-BBE54A42699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785</c:v>
                </c:pt>
                <c:pt idx="3">
                  <c:v>837</c:v>
                </c:pt>
                <c:pt idx="6">
                  <c:v>897</c:v>
                </c:pt>
                <c:pt idx="9">
                  <c:v>920</c:v>
                </c:pt>
                <c:pt idx="12">
                  <c:v>961</c:v>
                </c:pt>
              </c:numCache>
            </c:numRef>
          </c:val>
          <c:extLst>
            <c:ext xmlns:c16="http://schemas.microsoft.com/office/drawing/2014/chart" uri="{C3380CC4-5D6E-409C-BE32-E72D297353CC}">
              <c16:uniqueId val="{00000007-18A4-409D-B965-BBE54A4269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359</c:v>
                </c:pt>
                <c:pt idx="2">
                  <c:v>#N/A</c:v>
                </c:pt>
                <c:pt idx="3">
                  <c:v>#N/A</c:v>
                </c:pt>
                <c:pt idx="4">
                  <c:v>370</c:v>
                </c:pt>
                <c:pt idx="5">
                  <c:v>#N/A</c:v>
                </c:pt>
                <c:pt idx="6">
                  <c:v>#N/A</c:v>
                </c:pt>
                <c:pt idx="7">
                  <c:v>421</c:v>
                </c:pt>
                <c:pt idx="8">
                  <c:v>#N/A</c:v>
                </c:pt>
                <c:pt idx="9">
                  <c:v>#N/A</c:v>
                </c:pt>
                <c:pt idx="10">
                  <c:v>362</c:v>
                </c:pt>
                <c:pt idx="11">
                  <c:v>#N/A</c:v>
                </c:pt>
                <c:pt idx="12">
                  <c:v>#N/A</c:v>
                </c:pt>
                <c:pt idx="13">
                  <c:v>358</c:v>
                </c:pt>
                <c:pt idx="14">
                  <c:v>#N/A</c:v>
                </c:pt>
              </c:numCache>
            </c:numRef>
          </c:val>
          <c:smooth val="0"/>
          <c:extLst>
            <c:ext xmlns:c16="http://schemas.microsoft.com/office/drawing/2014/chart" uri="{C3380CC4-5D6E-409C-BE32-E72D297353CC}">
              <c16:uniqueId val="{00000008-18A4-409D-B965-BBE54A4269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12462</c:v>
                </c:pt>
                <c:pt idx="5">
                  <c:v>12072</c:v>
                </c:pt>
                <c:pt idx="8">
                  <c:v>11583</c:v>
                </c:pt>
                <c:pt idx="11">
                  <c:v>11059</c:v>
                </c:pt>
                <c:pt idx="14">
                  <c:v>10775</c:v>
                </c:pt>
              </c:numCache>
            </c:numRef>
          </c:val>
          <c:extLst>
            <c:ext xmlns:c16="http://schemas.microsoft.com/office/drawing/2014/chart" uri="{C3380CC4-5D6E-409C-BE32-E72D297353CC}">
              <c16:uniqueId val="{00000000-B7AA-4302-82DD-2F9C9801C73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47</c:v>
                </c:pt>
                <c:pt idx="5">
                  <c:v>148</c:v>
                </c:pt>
                <c:pt idx="8">
                  <c:v>142</c:v>
                </c:pt>
                <c:pt idx="11">
                  <c:v>135</c:v>
                </c:pt>
                <c:pt idx="14">
                  <c:v>133</c:v>
                </c:pt>
              </c:numCache>
            </c:numRef>
          </c:val>
          <c:extLst>
            <c:ext xmlns:c16="http://schemas.microsoft.com/office/drawing/2014/chart" uri="{C3380CC4-5D6E-409C-BE32-E72D297353CC}">
              <c16:uniqueId val="{00000001-B7AA-4302-82DD-2F9C9801C73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8419</c:v>
                </c:pt>
                <c:pt idx="5">
                  <c:v>8603</c:v>
                </c:pt>
                <c:pt idx="8">
                  <c:v>8975</c:v>
                </c:pt>
                <c:pt idx="11">
                  <c:v>9340</c:v>
                </c:pt>
                <c:pt idx="14">
                  <c:v>9540</c:v>
                </c:pt>
              </c:numCache>
            </c:numRef>
          </c:val>
          <c:extLst>
            <c:ext xmlns:c16="http://schemas.microsoft.com/office/drawing/2014/chart" uri="{C3380CC4-5D6E-409C-BE32-E72D297353CC}">
              <c16:uniqueId val="{00000002-B7AA-4302-82DD-2F9C9801C73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AA-4302-82DD-2F9C9801C73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AA-4302-82DD-2F9C9801C73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67</c:v>
                </c:pt>
                <c:pt idx="9">
                  <c:v>0</c:v>
                </c:pt>
                <c:pt idx="12">
                  <c:v>457</c:v>
                </c:pt>
              </c:numCache>
            </c:numRef>
          </c:val>
          <c:extLst>
            <c:ext xmlns:c16="http://schemas.microsoft.com/office/drawing/2014/chart" uri="{C3380CC4-5D6E-409C-BE32-E72D297353CC}">
              <c16:uniqueId val="{00000005-B7AA-4302-82DD-2F9C9801C73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764</c:v>
                </c:pt>
                <c:pt idx="3">
                  <c:v>680</c:v>
                </c:pt>
                <c:pt idx="6">
                  <c:v>607</c:v>
                </c:pt>
                <c:pt idx="9">
                  <c:v>597</c:v>
                </c:pt>
                <c:pt idx="12">
                  <c:v>604</c:v>
                </c:pt>
              </c:numCache>
            </c:numRef>
          </c:val>
          <c:extLst>
            <c:ext xmlns:c16="http://schemas.microsoft.com/office/drawing/2014/chart" uri="{C3380CC4-5D6E-409C-BE32-E72D297353CC}">
              <c16:uniqueId val="{00000006-B7AA-4302-82DD-2F9C9801C73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59</c:v>
                </c:pt>
                <c:pt idx="3">
                  <c:v>56</c:v>
                </c:pt>
                <c:pt idx="6">
                  <c:v>52</c:v>
                </c:pt>
                <c:pt idx="9">
                  <c:v>47</c:v>
                </c:pt>
                <c:pt idx="12">
                  <c:v>40</c:v>
                </c:pt>
              </c:numCache>
            </c:numRef>
          </c:val>
          <c:extLst>
            <c:ext xmlns:c16="http://schemas.microsoft.com/office/drawing/2014/chart" uri="{C3380CC4-5D6E-409C-BE32-E72D297353CC}">
              <c16:uniqueId val="{00000007-B7AA-4302-82DD-2F9C9801C73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7393</c:v>
                </c:pt>
                <c:pt idx="3">
                  <c:v>6627</c:v>
                </c:pt>
                <c:pt idx="6">
                  <c:v>6406</c:v>
                </c:pt>
                <c:pt idx="9">
                  <c:v>5909</c:v>
                </c:pt>
                <c:pt idx="12">
                  <c:v>5407</c:v>
                </c:pt>
              </c:numCache>
            </c:numRef>
          </c:val>
          <c:extLst>
            <c:ext xmlns:c16="http://schemas.microsoft.com/office/drawing/2014/chart" uri="{C3380CC4-5D6E-409C-BE32-E72D297353CC}">
              <c16:uniqueId val="{00000008-B7AA-4302-82DD-2F9C9801C73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212</c:v>
                </c:pt>
                <c:pt idx="3">
                  <c:v>416</c:v>
                </c:pt>
                <c:pt idx="6">
                  <c:v>329</c:v>
                </c:pt>
                <c:pt idx="9">
                  <c:v>323</c:v>
                </c:pt>
                <c:pt idx="12">
                  <c:v>243</c:v>
                </c:pt>
              </c:numCache>
            </c:numRef>
          </c:val>
          <c:extLst>
            <c:ext xmlns:c16="http://schemas.microsoft.com/office/drawing/2014/chart" uri="{C3380CC4-5D6E-409C-BE32-E72D297353CC}">
              <c16:uniqueId val="{00000009-B7AA-4302-82DD-2F9C9801C73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10309</c:v>
                </c:pt>
                <c:pt idx="3">
                  <c:v>10194</c:v>
                </c:pt>
                <c:pt idx="6">
                  <c:v>10048</c:v>
                </c:pt>
                <c:pt idx="9">
                  <c:v>9473</c:v>
                </c:pt>
                <c:pt idx="12">
                  <c:v>9083</c:v>
                </c:pt>
              </c:numCache>
            </c:numRef>
          </c:val>
          <c:extLst>
            <c:ext xmlns:c16="http://schemas.microsoft.com/office/drawing/2014/chart" uri="{C3380CC4-5D6E-409C-BE32-E72D297353CC}">
              <c16:uniqueId val="{0000000A-B7AA-4302-82DD-2F9C9801C7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AA-4302-82DD-2F9C9801C7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3615</c:v>
                </c:pt>
                <c:pt idx="1">
                  <c:v>3723</c:v>
                </c:pt>
                <c:pt idx="2">
                  <c:v>3812</c:v>
                </c:pt>
              </c:numCache>
            </c:numRef>
          </c:val>
          <c:extLst>
            <c:ext xmlns:c16="http://schemas.microsoft.com/office/drawing/2014/chart" uri="{C3380CC4-5D6E-409C-BE32-E72D297353CC}">
              <c16:uniqueId val="{00000000-3F3B-4CC3-A886-70F9DB065FD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1234</c:v>
                </c:pt>
                <c:pt idx="1">
                  <c:v>1208</c:v>
                </c:pt>
                <c:pt idx="2">
                  <c:v>1136</c:v>
                </c:pt>
              </c:numCache>
            </c:numRef>
          </c:val>
          <c:extLst>
            <c:ext xmlns:c16="http://schemas.microsoft.com/office/drawing/2014/chart" uri="{C3380CC4-5D6E-409C-BE32-E72D297353CC}">
              <c16:uniqueId val="{00000001-3F3B-4CC3-A886-70F9DB065FD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3554</c:v>
                </c:pt>
                <c:pt idx="1">
                  <c:v>3874</c:v>
                </c:pt>
                <c:pt idx="2">
                  <c:v>4073</c:v>
                </c:pt>
              </c:numCache>
            </c:numRef>
          </c:val>
          <c:extLst>
            <c:ext xmlns:c16="http://schemas.microsoft.com/office/drawing/2014/chart" uri="{C3380CC4-5D6E-409C-BE32-E72D297353CC}">
              <c16:uniqueId val="{00000002-3F3B-4CC3-A886-70F9DB065F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{FE00403C-BC35-41F4-9AB2-400C05548BB7}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D9-4CF3-8AEB-2B4B82BA3F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{CBF696F9-2E70-4B27-A3E6-4BA45ABB8478}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D9-4CF3-8AEB-2B4B82BA3F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{9E9F2633-1FE7-4732-A5DB-949A66C51D3E}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D9-4CF3-8AEB-2B4B82BA3F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{DC147BC9-246B-4920-A1B9-B2CA46BE1658}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D9-4CF3-8AEB-2B4B82BA3F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{AEFBD6DC-764E-4AA6-9807-74BFAD7C5FDF}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D9-4CF3-8AEB-2B4B82BA3F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{F6EFC3E3-64B9-4ABB-88F8-B490B297A5C2}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D9-4CF3-8AEB-2B4B82BA3F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{C820AC78-7E9D-41ED-A02B-8D54D747178C}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D9-4CF3-8AEB-2B4B82BA3F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{35DB492B-4AE6-4D2F-A3FE-12E4C0609FBA}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D9-4CF3-8AEB-2B4B82BA3F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{39CB58A3-C13D-43C7-9632-300568F4F655}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D9-4CF3-8AEB-2B4B82BA3F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65.5</c:v>
                </c:pt>
                <c:pt idx="16">
                  <c:v>66.5</c:v>
                </c:pt>
                <c:pt idx="24">
                  <c:v>68</c:v>
                </c:pt>
                <c:pt idx="32">
                  <c:v>69.3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D9-4CF3-8AEB-2B4B82BA3F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{13082A01-2272-4425-B11B-31EEC837243F}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D9-4CF3-8AEB-2B4B82BA3F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{C40CC26B-A243-460D-B75B-3357BC57E795}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D9-4CF3-8AEB-2B4B82BA3F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{623BF2FA-D7EA-4A4F-841E-19231143DE60}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D9-4CF3-8AEB-2B4B82BA3F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{3B22D87B-9FB0-451B-82FE-25EDAAC32323}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D9-4CF3-8AEB-2B4B82BA3F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{8A6A0DFF-CD77-4FA8-AE79-D48E03872148}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D9-4CF3-8AEB-2B4B82BA3F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{B9485B09-C10E-4B1C-8733-BD3A90DFE457}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D9-4CF3-8AEB-2B4B82BA3F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{0081F085-C355-4CFC-8AF0-F844B419322E}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D9-4CF3-8AEB-2B4B82BA3F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{09274B01-25BD-4B28-A14F-7C68A15CA4DC}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D9-4CF3-8AEB-2B4B82BA3F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{A7645B78-D5D3-491E-B10B-BF71C69987C2}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D9-4CF3-8AEB-2B4B82BA3F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1CD9-4CF3-8AEB-2B4B82BA3FB0}"/>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{C439A49E-DE72-4BBD-9F78-30351E4E13EA}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225-4750-A8A7-7C2DF24C57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{6F3C76FE-690F-4629-A7C3-5DD373210803}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25-4750-A8A7-7C2DF24C57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{B0C44258-65A4-40D6-9BDB-2057655872B5}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25-4750-A8A7-7C2DF24C57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{93DACB37-84DE-4B8B-AD2B-6FAA80DFD1CA}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25-4750-A8A7-7C2DF24C57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{E523F049-58DE-4686-BA4D-21992510C530}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25-4750-A8A7-7C2DF24C57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{EEF266BE-5EBC-4F4B-8717-B16EF29BF90E}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225-4750-A8A7-7C2DF24C57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{C504B12F-7990-4506-B01F-E4A449458CB9}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225-4750-A8A7-7C2DF24C57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{21DBF1A8-CA42-4057-9B27-51B6561F2879}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225-4750-A8A7-7C2DF24C57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{7F6387B6-6DE2-463B-9DF2-A69B36842285}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225-4750-A8A7-7C2DF24C57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c:v>
                </c:pt>
                <c:pt idx="16">
                  <c:v>9.1</c:v>
                </c:pt>
                <c:pt idx="24">
                  <c:v>8.6999999999999993</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25-4750-A8A7-7C2DF24C57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{C7B764D3-3470-42CD-97BC-E285B6205BBC}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225-4750-A8A7-7C2DF24C57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{6C42B289-4BD0-4359-AF8E-D224794198D2}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25-4750-A8A7-7C2DF24C57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{79D1ED30-238E-4C2B-B944-A3133ABE9777}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25-4750-A8A7-7C2DF24C57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{098E48DB-8975-473E-92B1-9573BB3058E7}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25-4750-A8A7-7C2DF24C57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{4E121C62-92A4-432E-97C3-582549583EEF}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25-4750-A8A7-7C2DF24C57E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{AFC573A2-C8A7-42E1-A190-55FDCCC91BC8}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225-4750-A8A7-7C2DF24C57E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{EF3739C8-93BE-4296-919A-73E42B9B9559}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225-4750-A8A7-7C2DF24C57E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{B4A0F950-40EC-4A3A-93BA-F78FD811169A}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225-4750-A8A7-7C2DF24C57E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{CF90EC6B-3D9B-4733-8E3C-AC8231137679}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225-4750-A8A7-7C2DF24C57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F225-4750-A8A7-7C2DF24C57E7}"/>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平成</a:t>
          </a:r>
          <a:r>
            <a:rPr kumimoji="1" lang="en-US" altLang="ja-JP" sz="1350">
              <a:latin typeface="ＭＳ ゴシック" pitchFamily="49" charset="-128"/>
              <a:ea typeface="ＭＳ ゴシック" pitchFamily="49" charset="-128"/>
            </a:rPr>
            <a:t>22</a:t>
          </a:r>
          <a:r>
            <a:rPr kumimoji="1" lang="ja-JP" altLang="en-US" sz="1350">
              <a:latin typeface="ＭＳ ゴシック" pitchFamily="49" charset="-128"/>
              <a:ea typeface="ＭＳ ゴシック" pitchFamily="49" charset="-128"/>
            </a:rPr>
            <a:t>年度に過疎地域の指定を受けて以降，積極的に活用している過疎債の元金償還の増加や金利の上昇により，元利償還金は増加しており，今後も償還額の増が見込まれる。</a:t>
          </a:r>
        </a:p>
        <a:p>
          <a:r>
            <a:rPr kumimoji="1" lang="ja-JP" altLang="en-US" sz="1350">
              <a:latin typeface="ＭＳ ゴシック" pitchFamily="49" charset="-128"/>
              <a:ea typeface="ＭＳ ゴシック" pitchFamily="49" charset="-128"/>
            </a:rPr>
            <a:t>　また，平成</a:t>
          </a:r>
          <a:r>
            <a:rPr kumimoji="1" lang="en-US" altLang="ja-JP" sz="1350">
              <a:latin typeface="ＭＳ ゴシック" pitchFamily="49" charset="-128"/>
              <a:ea typeface="ＭＳ ゴシック" pitchFamily="49" charset="-128"/>
            </a:rPr>
            <a:t>20</a:t>
          </a:r>
          <a:r>
            <a:rPr kumimoji="1" lang="ja-JP" altLang="en-US" sz="1350">
              <a:latin typeface="ＭＳ ゴシック" pitchFamily="49" charset="-128"/>
              <a:ea typeface="ＭＳ ゴシック" pitchFamily="49" charset="-128"/>
            </a:rPr>
            <a:t>年度代の中頃に，下水道事業の区域拡大や施設更新等を積極的に行い，多額の企業債を借り入れた分の元金償還開始に伴い，公営企業債の元利償還金に対する繰出金も多額となっている。</a:t>
          </a:r>
        </a:p>
        <a:p>
          <a:r>
            <a:rPr kumimoji="1" lang="ja-JP" altLang="en-US" sz="1350">
              <a:latin typeface="ＭＳ ゴシック" pitchFamily="49" charset="-128"/>
              <a:ea typeface="ＭＳ ゴシック" pitchFamily="49" charset="-128"/>
            </a:rPr>
            <a:t>　計画的な地方債の借入に努めるとともに，令和２年度からは計画的な繰上償還の実施により，後年度の元利償還金の削減に取り組んでいる。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近年，過疎債を積極的に活用していることから，地方債残高が年々増加してきていた。過疎債については，現在高の増加に合わせて基準財政需要額算入見込額も増加していくことから，将来負担比率の分子の悪化にすぐに繋がるものではなく，また，制度開始当初から，交付税措置外分（借入額の３割）を減債基金へ積み立て，将来の財政運営に備えてきたが，残高削減と後年度の公債費負担軽減のため，令和２年度から過疎債の計画繰上償還を継続実施している。</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１年あたり２億８千万円ずつ。</a:t>
          </a:r>
          <a:r>
            <a:rPr kumimoji="1" lang="en-US" altLang="ja-JP" sz="1350">
              <a:latin typeface="ＭＳ ゴシック" pitchFamily="49" charset="-128"/>
              <a:ea typeface="ＭＳ ゴシック" pitchFamily="49" charset="-128"/>
            </a:rPr>
            <a:t>)</a:t>
          </a:r>
        </a:p>
        <a:p>
          <a:r>
            <a:rPr kumimoji="1" lang="ja-JP" altLang="en-US" sz="1350">
              <a:latin typeface="ＭＳ ゴシック" pitchFamily="49" charset="-128"/>
              <a:ea typeface="ＭＳ ゴシック" pitchFamily="49" charset="-128"/>
            </a:rPr>
            <a:t>　これにより，令和２年度以降，一般会計等に係る地方債の現在高が減少しており，前年度末には</a:t>
          </a:r>
          <a:r>
            <a:rPr kumimoji="1" lang="en-US" altLang="ja-JP" sz="1350">
              <a:latin typeface="ＭＳ ゴシック" pitchFamily="49" charset="-128"/>
              <a:ea typeface="ＭＳ ゴシック" pitchFamily="49" charset="-128"/>
            </a:rPr>
            <a:t>100</a:t>
          </a:r>
          <a:r>
            <a:rPr kumimoji="1" lang="ja-JP" altLang="en-US" sz="1350">
              <a:latin typeface="ＭＳ ゴシック" pitchFamily="49" charset="-128"/>
              <a:ea typeface="ＭＳ ゴシック" pitchFamily="49" charset="-128"/>
            </a:rPr>
            <a:t>億円を下回ることができ，令和５年度においても効果が表れている。</a:t>
          </a:r>
        </a:p>
        <a:p>
          <a:r>
            <a:rPr kumimoji="1" lang="ja-JP" altLang="en-US" sz="1350">
              <a:latin typeface="ＭＳ ゴシック" pitchFamily="49" charset="-128"/>
              <a:ea typeface="ＭＳ ゴシック" pitchFamily="49" charset="-128"/>
            </a:rPr>
            <a:t>　公営企業債等繰入見込額については，下水道事業会計の償還ピークが過ぎたこともあり，今後も減少傾向が続く見込である。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岡山県矢掛町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令和５年度末時点の基金全体の残高は，前年度と比べて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効率的な財政運営を図ったことによる決算剰余金積立や，普通交付税の大幅な増により財源不足が縮減されたことによる財政調整基金の増，大幅に増加したふるさと納税寄附金の経費と事業への充当残の基金への積立の増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同規模の他団体と比較しても，多額の基金残高を有しているが，これは今後の人口減少に伴う税収や交付税の減少や，近年各地で頻発している災害への対応のため，また，町の最重要課題である少子化対策及び賑わいづくりを着実に行うための財源として，基金を積み立てているものであり，今後も重点課題については基金を財源として積極的な施策を展開するとともに，余裕のある時には特定目的基金への積み増しを行うなど，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・文教福祉施設整備基金　　　文化・教育及び福祉施設の整備並びに管理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・賑わいのまちづくり基金　　観光の振興・地域の活性化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地域福祉の向上及び健康づくりの促進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・こどもみらい基金　　　　　親世代の子育て推進，若者世代の出会い創出による次世代につながるまちづくり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ふるさと納税による豊かな地域づくり（ふるさと納税寄附金の当年度経費・事業への充当残の積立て）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令和５年度末時点のその他特定目的基金全体の残高は，前年度から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特に残高の増が大きいものとしては，ふるさと応援基金（＋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百万円），住宅等整備基金（＋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百万円，町営住宅等の家賃収入の経費充当後の残額を積立）等となっている。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は，それぞれの設置目的に従い，特に国県補助金等の特定財源のない事業の実施や施設等の維持管理のために取り崩すとともに，その積立金については国債等の運用により有効に活用している。今後の少子高齢化，人口減少の進展に伴い税収等についても減少が見込まれるが，そうした際の一般財源の不足に備えるため，効率的な財政運営により余裕のある時には基金への積立を行うとともに，積立金についてはできるだけ有効に運用して収益を上げることを目指し，将来に備え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令和５年度末時点の基金残高は，前年度から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百万円となった。これは，効率的な財政運営を図ったことによる決算剰余金積立や，普通交付税の大幅な増により財源不足が縮減されたためである。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の西日本豪雨災害では，本町も甚大な被害を受けたが，激甚災害に指定されたことや災害救助法の適用となったこともあり，国や県等から手厚い財政支援を受けることができたが，それでも災害対応のため２億円以上の財政調整基金の取崩が必要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災害の発生状況を見ると，国等の財政支援の対象とならない，より局地的な規模の災害も想定しておく必要があり，また，感染症対策等の不測の事態に対応する備えとして一定以上の財政調整基金残高は確保しておく必要があるため，引き続き選択と集中による効率的な財政運営を行い，一定程度以上の残高は確保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本町では過疎債及び辺地債について，将来の交付税措置がない分（過疎債の３割、辺地債の２割）を減債基金へ積み立てて，将来の償還に備えている。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町の活性化・人口減少対策として積極的に事業を実施し，その財源として過疎債を活用していることから基金残高の増加が続いていたが，令和２年度からの過疎債の任意繰上償還に伴う取崩のため，同様の繰上償還を実施している間は，残高の減少傾向が続く見通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上記の積立及び過疎債等の計画的な繰上償還を引き続き実施していく方針であり，その間は積立額よりも取崩額の方が大きくなるため，しばらくの間は基金残高の減少が続く見込みとなっている。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有形固定資産減価償却率は，類似団体平均や全国平均と比較すると高くなっている。</a:t>
          </a:r>
        </a:p>
        <a:p>
          <a:r>
            <a:rPr kumimoji="1" lang="ja-JP" altLang="en-US" sz="1100">
              <a:latin typeface="ＭＳ Ｐゴシック" panose="020B0600070205080204" pitchFamily="50" charset="-128"/>
              <a:ea typeface="ＭＳ Ｐゴシック" panose="020B0600070205080204" pitchFamily="50" charset="-128"/>
            </a:rPr>
            <a:t>　本町は市町村合併をしていないこともあり，公用・公共施設は必要最小限しか有していない。主要施設については，ほぼ耐震化ができており，今後も基本的には現有施設を継続して使用する見込みであることから，個別の長寿命化計画を作成し，計画的に維持管理を図っていく方針で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140462</xdr:rowOff>
    </xdr:from>
    <xdr:to>
      <xdr:col>23</xdr:col>
      <xdr:colOff>136525</xdr:colOff>
      <xdr:row>33</xdr:row>
      <xdr:rowOff>70612</xdr:rowOff>
    </xdr:to>
    <xdr:sp macro="" textlink="">
      <xdr:nvSpPr>
        <xdr:cNvPr id="89" name="楕円 88"/>
        <xdr:cNvSpPr/>
      </xdr:nvSpPr>
      <xdr:spPr>
        <a:xfrm>
          <a:off x="4711700" y="6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118889</xdr:rowOff>
    </xdr:from>
    <xdr:ext cx="405111" cy="259045"/>
    <xdr:sp macro="" textlink="">
      <xdr:nvSpPr>
        <xdr:cNvPr id="90" name="有形固定資産減価償却率該当値テキスト"/>
        <xdr:cNvSpPr txBox="1"/>
      </xdr:nvSpPr>
      <xdr:spPr>
        <a:xfrm>
          <a:off x="4813300" y="637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91" name="楕円 90"/>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19812</xdr:rowOff>
    </xdr:to>
    <xdr:cxnSp macro="">
      <xdr:nvCxnSpPr>
        <xdr:cNvPr id="92" name="直線コネクタ 91"/>
        <xdr:cNvCxnSpPr/>
      </xdr:nvCxnSpPr>
      <xdr:spPr>
        <a:xfrm>
          <a:off x="4051300" y="6421120"/>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80010</xdr:rowOff>
    </xdr:from>
    <xdr:to>
      <xdr:col>15</xdr:col>
      <xdr:colOff>187325</xdr:colOff>
      <xdr:row>33</xdr:row>
      <xdr:rowOff>10160</xdr:rowOff>
    </xdr:to>
    <xdr:sp macro="" textlink="">
      <xdr:nvSpPr>
        <xdr:cNvPr id="93" name="楕円 92"/>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32</xdr:row>
      <xdr:rowOff>163195</xdr:rowOff>
    </xdr:to>
    <xdr:cxnSp macro="">
      <xdr:nvCxnSpPr>
        <xdr:cNvPr id="94" name="直線コネクタ 93"/>
        <xdr:cNvCxnSpPr/>
      </xdr:nvCxnSpPr>
      <xdr:spPr>
        <a:xfrm>
          <a:off x="3289300" y="638873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58420</xdr:rowOff>
    </xdr:from>
    <xdr:to>
      <xdr:col>11</xdr:col>
      <xdr:colOff>187325</xdr:colOff>
      <xdr:row>32</xdr:row>
      <xdr:rowOff>160020</xdr:rowOff>
    </xdr:to>
    <xdr:sp macro="" textlink="">
      <xdr:nvSpPr>
        <xdr:cNvPr id="95" name="楕円 94"/>
        <xdr:cNvSpPr/>
      </xdr:nvSpPr>
      <xdr:spPr>
        <a:xfrm>
          <a:off x="2476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109220</xdr:rowOff>
    </xdr:from>
    <xdr:to>
      <xdr:col>15</xdr:col>
      <xdr:colOff>136525</xdr:colOff>
      <xdr:row>32</xdr:row>
      <xdr:rowOff>130810</xdr:rowOff>
    </xdr:to>
    <xdr:cxnSp macro="">
      <xdr:nvCxnSpPr>
        <xdr:cNvPr id="96" name="直線コネクタ 95"/>
        <xdr:cNvCxnSpPr/>
      </xdr:nvCxnSpPr>
      <xdr:spPr>
        <a:xfrm>
          <a:off x="2527300" y="636714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7" name="楕円 96"/>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109220</xdr:rowOff>
    </xdr:to>
    <xdr:cxnSp macro="">
      <xdr:nvCxnSpPr>
        <xdr:cNvPr id="98" name="直線コネクタ 97"/>
        <xdr:cNvCxnSpPr/>
      </xdr:nvCxnSpPr>
      <xdr:spPr>
        <a:xfrm>
          <a:off x="1765300" y="635635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9" name="n_1aveValue有形固定資産減価償却率"/>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100" name="n_2aveValue有形固定資産減価償却率"/>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103" name="n_1mainValue有形固定資産減価償却率"/>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104" name="n_2mainValue有形固定資産減価償却率"/>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151147</xdr:rowOff>
    </xdr:from>
    <xdr:ext cx="405111" cy="259045"/>
    <xdr:sp macro="" textlink="">
      <xdr:nvSpPr>
        <xdr:cNvPr id="105" name="n_3mainValue有形固定資産減価償却率"/>
        <xdr:cNvSpPr txBox="1"/>
      </xdr:nvSpPr>
      <xdr:spPr>
        <a:xfrm>
          <a:off x="2324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6" name="n_4mainValue有形固定資産減価償却率"/>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債務償還比率は，全国や岡山県，類似団体の平均と比較してかなり低くなっているが，これは多額の基金残高を有することと，令和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年度以降，計画的な地方債の繰上償還を継続していることにより，将来負担額が減少していること等による。</a:t>
          </a:r>
        </a:p>
        <a:p>
          <a:r>
            <a:rPr kumimoji="1" lang="ja-JP" altLang="en-US" sz="1100">
              <a:latin typeface="ＭＳ Ｐゴシック" panose="020B0600070205080204" pitchFamily="50" charset="-128"/>
              <a:ea typeface="ＭＳ Ｐゴシック" panose="020B0600070205080204" pitchFamily="50" charset="-128"/>
            </a:rPr>
            <a:t>　また本町では，将来負担額のほとんどを占める地方債残高について，交付税措置率</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割の臨時財政対策債と</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割の過疎対策事業債が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割以上を占めていることと，過疎債・辺地債については，その償還額のうち普通交付税措置されない部分を減債基金へ積立てていることから，実質的な将来世代への負担はさらに低いものとなっている。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15568</xdr:rowOff>
    </xdr:from>
    <xdr:to>
      <xdr:col>76</xdr:col>
      <xdr:colOff>73025</xdr:colOff>
      <xdr:row>29</xdr:row>
      <xdr:rowOff>117168</xdr:rowOff>
    </xdr:to>
    <xdr:sp macro="" textlink="">
      <xdr:nvSpPr>
        <xdr:cNvPr id="151" name="楕円 150"/>
        <xdr:cNvSpPr/>
      </xdr:nvSpPr>
      <xdr:spPr>
        <a:xfrm>
          <a:off x="14744700" y="57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38445</xdr:rowOff>
    </xdr:from>
    <xdr:ext cx="469744" cy="259045"/>
    <xdr:sp macro="" textlink="">
      <xdr:nvSpPr>
        <xdr:cNvPr id="152" name="債務償還比率該当値テキスト"/>
        <xdr:cNvSpPr txBox="1"/>
      </xdr:nvSpPr>
      <xdr:spPr>
        <a:xfrm>
          <a:off x="14846300" y="56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35359</xdr:rowOff>
    </xdr:from>
    <xdr:to>
      <xdr:col>72</xdr:col>
      <xdr:colOff>123825</xdr:colOff>
      <xdr:row>29</xdr:row>
      <xdr:rowOff>136959</xdr:rowOff>
    </xdr:to>
    <xdr:sp macro="" textlink="">
      <xdr:nvSpPr>
        <xdr:cNvPr id="153" name="楕円 152"/>
        <xdr:cNvSpPr/>
      </xdr:nvSpPr>
      <xdr:spPr>
        <a:xfrm>
          <a:off x="14033500" y="57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66368</xdr:rowOff>
    </xdr:from>
    <xdr:to>
      <xdr:col>76</xdr:col>
      <xdr:colOff>22225</xdr:colOff>
      <xdr:row>29</xdr:row>
      <xdr:rowOff>86159</xdr:rowOff>
    </xdr:to>
    <xdr:cxnSp macro="">
      <xdr:nvCxnSpPr>
        <xdr:cNvPr id="154" name="直線コネクタ 153"/>
        <xdr:cNvCxnSpPr/>
      </xdr:nvCxnSpPr>
      <xdr:spPr>
        <a:xfrm flipV="1">
          <a:off x="14084300" y="5809943"/>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101748</xdr:rowOff>
    </xdr:from>
    <xdr:to>
      <xdr:col>68</xdr:col>
      <xdr:colOff>123825</xdr:colOff>
      <xdr:row>30</xdr:row>
      <xdr:rowOff>31898</xdr:rowOff>
    </xdr:to>
    <xdr:sp macro="" textlink="">
      <xdr:nvSpPr>
        <xdr:cNvPr id="155" name="楕円 154"/>
        <xdr:cNvSpPr/>
      </xdr:nvSpPr>
      <xdr:spPr>
        <a:xfrm>
          <a:off x="13271500" y="58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86159</xdr:rowOff>
    </xdr:from>
    <xdr:to>
      <xdr:col>72</xdr:col>
      <xdr:colOff>73025</xdr:colOff>
      <xdr:row>29</xdr:row>
      <xdr:rowOff>152548</xdr:rowOff>
    </xdr:to>
    <xdr:cxnSp macro="">
      <xdr:nvCxnSpPr>
        <xdr:cNvPr id="156" name="直線コネクタ 155"/>
        <xdr:cNvCxnSpPr/>
      </xdr:nvCxnSpPr>
      <xdr:spPr>
        <a:xfrm flipV="1">
          <a:off x="13322300" y="5829734"/>
          <a:ext cx="762000" cy="6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126947</xdr:rowOff>
    </xdr:from>
    <xdr:to>
      <xdr:col>64</xdr:col>
      <xdr:colOff>123825</xdr:colOff>
      <xdr:row>31</xdr:row>
      <xdr:rowOff>57097</xdr:rowOff>
    </xdr:to>
    <xdr:sp macro="" textlink="">
      <xdr:nvSpPr>
        <xdr:cNvPr id="157" name="楕円 156"/>
        <xdr:cNvSpPr/>
      </xdr:nvSpPr>
      <xdr:spPr>
        <a:xfrm>
          <a:off x="12509500" y="60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152548</xdr:rowOff>
    </xdr:from>
    <xdr:to>
      <xdr:col>68</xdr:col>
      <xdr:colOff>73025</xdr:colOff>
      <xdr:row>31</xdr:row>
      <xdr:rowOff>6297</xdr:rowOff>
    </xdr:to>
    <xdr:cxnSp macro="">
      <xdr:nvCxnSpPr>
        <xdr:cNvPr id="158" name="直線コネクタ 157"/>
        <xdr:cNvCxnSpPr/>
      </xdr:nvCxnSpPr>
      <xdr:spPr>
        <a:xfrm flipV="1">
          <a:off x="12560300" y="5896123"/>
          <a:ext cx="762000" cy="19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11462</xdr:rowOff>
    </xdr:from>
    <xdr:to>
      <xdr:col>60</xdr:col>
      <xdr:colOff>123825</xdr:colOff>
      <xdr:row>32</xdr:row>
      <xdr:rowOff>113062</xdr:rowOff>
    </xdr:to>
    <xdr:sp macro="" textlink="">
      <xdr:nvSpPr>
        <xdr:cNvPr id="159" name="楕円 158"/>
        <xdr:cNvSpPr/>
      </xdr:nvSpPr>
      <xdr:spPr>
        <a:xfrm>
          <a:off x="11747500" y="62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6297</xdr:rowOff>
    </xdr:from>
    <xdr:to>
      <xdr:col>64</xdr:col>
      <xdr:colOff>73025</xdr:colOff>
      <xdr:row>32</xdr:row>
      <xdr:rowOff>62262</xdr:rowOff>
    </xdr:to>
    <xdr:cxnSp macro="">
      <xdr:nvCxnSpPr>
        <xdr:cNvPr id="160" name="直線コネクタ 159"/>
        <xdr:cNvCxnSpPr/>
      </xdr:nvCxnSpPr>
      <xdr:spPr>
        <a:xfrm flipV="1">
          <a:off x="11798300" y="6092772"/>
          <a:ext cx="762000" cy="22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64" name="n_4aveValue債務償還比率"/>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153486</xdr:rowOff>
    </xdr:from>
    <xdr:ext cx="469744" cy="259045"/>
    <xdr:sp macro="" textlink="">
      <xdr:nvSpPr>
        <xdr:cNvPr id="165" name="n_1mainValue債務償還比率"/>
        <xdr:cNvSpPr txBox="1"/>
      </xdr:nvSpPr>
      <xdr:spPr>
        <a:xfrm>
          <a:off x="13836727" y="555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48425</xdr:rowOff>
    </xdr:from>
    <xdr:ext cx="469744" cy="259045"/>
    <xdr:sp macro="" textlink="">
      <xdr:nvSpPr>
        <xdr:cNvPr id="166" name="n_2mainValue債務償還比率"/>
        <xdr:cNvSpPr txBox="1"/>
      </xdr:nvSpPr>
      <xdr:spPr>
        <a:xfrm>
          <a:off x="13087427" y="562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73624</xdr:rowOff>
    </xdr:from>
    <xdr:ext cx="469744" cy="259045"/>
    <xdr:sp macro="" textlink="">
      <xdr:nvSpPr>
        <xdr:cNvPr id="167" name="n_3mainValue債務償還比率"/>
        <xdr:cNvSpPr txBox="1"/>
      </xdr:nvSpPr>
      <xdr:spPr>
        <a:xfrm>
          <a:off x="12325427" y="58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104189</xdr:rowOff>
    </xdr:from>
    <xdr:ext cx="469744" cy="259045"/>
    <xdr:sp macro="" textlink="">
      <xdr:nvSpPr>
        <xdr:cNvPr id="168" name="n_4mainValue債務償還比率"/>
        <xdr:cNvSpPr txBox="1"/>
      </xdr:nvSpPr>
      <xdr:spPr>
        <a:xfrm>
          <a:off x="11563427" y="636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97155</xdr:rowOff>
    </xdr:to>
    <xdr:cxnSp macro="">
      <xdr:nvCxnSpPr>
        <xdr:cNvPr id="76" name="直線コネクタ 75"/>
        <xdr:cNvCxnSpPr/>
      </xdr:nvCxnSpPr>
      <xdr:spPr>
        <a:xfrm>
          <a:off x="3797300" y="65855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70485</xdr:rowOff>
    </xdr:to>
    <xdr:cxnSp macro="">
      <xdr:nvCxnSpPr>
        <xdr:cNvPr id="78" name="直線コネクタ 77"/>
        <xdr:cNvCxnSpPr/>
      </xdr:nvCxnSpPr>
      <xdr:spPr>
        <a:xfrm>
          <a:off x="2908300" y="655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41910</xdr:rowOff>
    </xdr:to>
    <xdr:cxnSp macro="">
      <xdr:nvCxnSpPr>
        <xdr:cNvPr id="80" name="直線コネクタ 79"/>
        <xdr:cNvCxnSpPr/>
      </xdr:nvCxnSpPr>
      <xdr:spPr>
        <a:xfrm>
          <a:off x="2019300" y="6526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107315</xdr:rowOff>
    </xdr:from>
    <xdr:to>
      <xdr:col>6</xdr:col>
      <xdr:colOff>38100</xdr:colOff>
      <xdr:row>38</xdr:row>
      <xdr:rowOff>37465</xdr:rowOff>
    </xdr:to>
    <xdr:sp macro="" textlink="">
      <xdr:nvSpPr>
        <xdr:cNvPr id="81" name="楕円 80"/>
        <xdr:cNvSpPr/>
      </xdr:nvSpPr>
      <xdr:spPr>
        <a:xfrm>
          <a:off x="1079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158115</xdr:rowOff>
    </xdr:from>
    <xdr:to>
      <xdr:col>10</xdr:col>
      <xdr:colOff>114300</xdr:colOff>
      <xdr:row>38</xdr:row>
      <xdr:rowOff>11430</xdr:rowOff>
    </xdr:to>
    <xdr:cxnSp macro="">
      <xdr:nvCxnSpPr>
        <xdr:cNvPr id="82" name="直線コネクタ 81"/>
        <xdr:cNvCxnSpPr/>
      </xdr:nvCxnSpPr>
      <xdr:spPr>
        <a:xfrm>
          <a:off x="1130300" y="65017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7" name="n_1main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8" name="n_2main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9" name="n_3main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90" name="n_4mainValue【道路】&#10;有形固定資産減価償却率"/>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31115</xdr:rowOff>
    </xdr:from>
    <xdr:to>
      <xdr:col>55</xdr:col>
      <xdr:colOff>50800</xdr:colOff>
      <xdr:row>38</xdr:row>
      <xdr:rowOff>132715</xdr:rowOff>
    </xdr:to>
    <xdr:sp macro="" textlink="">
      <xdr:nvSpPr>
        <xdr:cNvPr id="130" name="楕円 129"/>
        <xdr:cNvSpPr/>
      </xdr:nvSpPr>
      <xdr:spPr>
        <a:xfrm>
          <a:off x="10426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53992</xdr:rowOff>
    </xdr:from>
    <xdr:ext cx="534377" cy="259045"/>
    <xdr:sp macro="" textlink="">
      <xdr:nvSpPr>
        <xdr:cNvPr id="131" name="【道路】&#10;一人当たり延長該当値テキスト"/>
        <xdr:cNvSpPr txBox="1"/>
      </xdr:nvSpPr>
      <xdr:spPr>
        <a:xfrm>
          <a:off x="10515600" y="63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39401</xdr:rowOff>
    </xdr:from>
    <xdr:to>
      <xdr:col>50</xdr:col>
      <xdr:colOff>165100</xdr:colOff>
      <xdr:row>38</xdr:row>
      <xdr:rowOff>141001</xdr:rowOff>
    </xdr:to>
    <xdr:sp macro="" textlink="">
      <xdr:nvSpPr>
        <xdr:cNvPr id="132" name="楕円 131"/>
        <xdr:cNvSpPr/>
      </xdr:nvSpPr>
      <xdr:spPr>
        <a:xfrm>
          <a:off x="9588500" y="65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81915</xdr:rowOff>
    </xdr:from>
    <xdr:to>
      <xdr:col>55</xdr:col>
      <xdr:colOff>0</xdr:colOff>
      <xdr:row>38</xdr:row>
      <xdr:rowOff>90201</xdr:rowOff>
    </xdr:to>
    <xdr:cxnSp macro="">
      <xdr:nvCxnSpPr>
        <xdr:cNvPr id="133" name="直線コネクタ 132"/>
        <xdr:cNvCxnSpPr/>
      </xdr:nvCxnSpPr>
      <xdr:spPr>
        <a:xfrm flipV="1">
          <a:off x="9639300" y="6597015"/>
          <a:ext cx="8382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52298</xdr:rowOff>
    </xdr:from>
    <xdr:to>
      <xdr:col>46</xdr:col>
      <xdr:colOff>38100</xdr:colOff>
      <xdr:row>38</xdr:row>
      <xdr:rowOff>153898</xdr:rowOff>
    </xdr:to>
    <xdr:sp macro="" textlink="">
      <xdr:nvSpPr>
        <xdr:cNvPr id="134" name="楕円 133"/>
        <xdr:cNvSpPr/>
      </xdr:nvSpPr>
      <xdr:spPr>
        <a:xfrm>
          <a:off x="8699500" y="65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90201</xdr:rowOff>
    </xdr:from>
    <xdr:to>
      <xdr:col>50</xdr:col>
      <xdr:colOff>114300</xdr:colOff>
      <xdr:row>38</xdr:row>
      <xdr:rowOff>103098</xdr:rowOff>
    </xdr:to>
    <xdr:cxnSp macro="">
      <xdr:nvCxnSpPr>
        <xdr:cNvPr id="135" name="直線コネクタ 134"/>
        <xdr:cNvCxnSpPr/>
      </xdr:nvCxnSpPr>
      <xdr:spPr>
        <a:xfrm flipV="1">
          <a:off x="8750300" y="6605301"/>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64871</xdr:rowOff>
    </xdr:from>
    <xdr:to>
      <xdr:col>41</xdr:col>
      <xdr:colOff>101600</xdr:colOff>
      <xdr:row>38</xdr:row>
      <xdr:rowOff>166471</xdr:rowOff>
    </xdr:to>
    <xdr:sp macro="" textlink="">
      <xdr:nvSpPr>
        <xdr:cNvPr id="136" name="楕円 135"/>
        <xdr:cNvSpPr/>
      </xdr:nvSpPr>
      <xdr:spPr>
        <a:xfrm>
          <a:off x="7810500" y="65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103098</xdr:rowOff>
    </xdr:from>
    <xdr:to>
      <xdr:col>45</xdr:col>
      <xdr:colOff>177800</xdr:colOff>
      <xdr:row>38</xdr:row>
      <xdr:rowOff>115671</xdr:rowOff>
    </xdr:to>
    <xdr:cxnSp macro="">
      <xdr:nvCxnSpPr>
        <xdr:cNvPr id="137" name="直線コネクタ 136"/>
        <xdr:cNvCxnSpPr/>
      </xdr:nvCxnSpPr>
      <xdr:spPr>
        <a:xfrm flipV="1">
          <a:off x="7861300" y="661819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75273</xdr:rowOff>
    </xdr:from>
    <xdr:to>
      <xdr:col>36</xdr:col>
      <xdr:colOff>165100</xdr:colOff>
      <xdr:row>39</xdr:row>
      <xdr:rowOff>5423</xdr:rowOff>
    </xdr:to>
    <xdr:sp macro="" textlink="">
      <xdr:nvSpPr>
        <xdr:cNvPr id="138" name="楕円 137"/>
        <xdr:cNvSpPr/>
      </xdr:nvSpPr>
      <xdr:spPr>
        <a:xfrm>
          <a:off x="6921500" y="65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115671</xdr:rowOff>
    </xdr:from>
    <xdr:to>
      <xdr:col>41</xdr:col>
      <xdr:colOff>50800</xdr:colOff>
      <xdr:row>38</xdr:row>
      <xdr:rowOff>126073</xdr:rowOff>
    </xdr:to>
    <xdr:cxnSp macro="">
      <xdr:nvCxnSpPr>
        <xdr:cNvPr id="139" name="直線コネクタ 138"/>
        <xdr:cNvCxnSpPr/>
      </xdr:nvCxnSpPr>
      <xdr:spPr>
        <a:xfrm flipV="1">
          <a:off x="6972300" y="6630771"/>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157529</xdr:rowOff>
    </xdr:from>
    <xdr:ext cx="534377" cy="259045"/>
    <xdr:sp macro="" textlink="">
      <xdr:nvSpPr>
        <xdr:cNvPr id="144" name="n_1mainValue【道路】&#10;一人当たり延長"/>
        <xdr:cNvSpPr txBox="1"/>
      </xdr:nvSpPr>
      <xdr:spPr>
        <a:xfrm>
          <a:off x="9359411" y="63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170426</xdr:rowOff>
    </xdr:from>
    <xdr:ext cx="534377" cy="259045"/>
    <xdr:sp macro="" textlink="">
      <xdr:nvSpPr>
        <xdr:cNvPr id="145" name="n_2mainValue【道路】&#10;一人当たり延長"/>
        <xdr:cNvSpPr txBox="1"/>
      </xdr:nvSpPr>
      <xdr:spPr>
        <a:xfrm>
          <a:off x="8483111" y="63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11549</xdr:rowOff>
    </xdr:from>
    <xdr:ext cx="534377" cy="259045"/>
    <xdr:sp macro="" textlink="">
      <xdr:nvSpPr>
        <xdr:cNvPr id="146" name="n_3mainValue【道路】&#10;一人当たり延長"/>
        <xdr:cNvSpPr txBox="1"/>
      </xdr:nvSpPr>
      <xdr:spPr>
        <a:xfrm>
          <a:off x="7594111" y="63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21950</xdr:rowOff>
    </xdr:from>
    <xdr:ext cx="534377" cy="259045"/>
    <xdr:sp macro="" textlink="">
      <xdr:nvSpPr>
        <xdr:cNvPr id="147" name="n_4mainValue【道路】&#10;一人当たり延長"/>
        <xdr:cNvSpPr txBox="1"/>
      </xdr:nvSpPr>
      <xdr:spPr>
        <a:xfrm>
          <a:off x="6705111" y="63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89" name="楕円 188"/>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90" name="【橋りょう・トンネル】&#10;有形固定資産減価償却率該当値テキスト"/>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1" name="楕円 190"/>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48985</xdr:rowOff>
    </xdr:to>
    <xdr:cxnSp macro="">
      <xdr:nvCxnSpPr>
        <xdr:cNvPr id="192" name="直線コネクタ 191"/>
        <xdr:cNvCxnSpPr/>
      </xdr:nvCxnSpPr>
      <xdr:spPr>
        <a:xfrm>
          <a:off x="3797300" y="106625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136978</xdr:rowOff>
    </xdr:from>
    <xdr:to>
      <xdr:col>15</xdr:col>
      <xdr:colOff>101600</xdr:colOff>
      <xdr:row>62</xdr:row>
      <xdr:rowOff>67128</xdr:rowOff>
    </xdr:to>
    <xdr:sp macro="" textlink="">
      <xdr:nvSpPr>
        <xdr:cNvPr id="193" name="楕円 192"/>
        <xdr:cNvSpPr/>
      </xdr:nvSpPr>
      <xdr:spPr>
        <a:xfrm>
          <a:off x="2857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32657</xdr:rowOff>
    </xdr:to>
    <xdr:cxnSp macro="">
      <xdr:nvCxnSpPr>
        <xdr:cNvPr id="194" name="直線コネクタ 193"/>
        <xdr:cNvCxnSpPr/>
      </xdr:nvCxnSpPr>
      <xdr:spPr>
        <a:xfrm>
          <a:off x="2908300" y="10646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127181</xdr:rowOff>
    </xdr:from>
    <xdr:to>
      <xdr:col>10</xdr:col>
      <xdr:colOff>165100</xdr:colOff>
      <xdr:row>62</xdr:row>
      <xdr:rowOff>57331</xdr:rowOff>
    </xdr:to>
    <xdr:sp macro="" textlink="">
      <xdr:nvSpPr>
        <xdr:cNvPr id="195" name="楕円 194"/>
        <xdr:cNvSpPr/>
      </xdr:nvSpPr>
      <xdr:spPr>
        <a:xfrm>
          <a:off x="1968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xdr:rowOff>
    </xdr:from>
    <xdr:to>
      <xdr:col>15</xdr:col>
      <xdr:colOff>50800</xdr:colOff>
      <xdr:row>62</xdr:row>
      <xdr:rowOff>16328</xdr:rowOff>
    </xdr:to>
    <xdr:cxnSp macro="">
      <xdr:nvCxnSpPr>
        <xdr:cNvPr id="196" name="直線コネクタ 195"/>
        <xdr:cNvCxnSpPr/>
      </xdr:nvCxnSpPr>
      <xdr:spPr>
        <a:xfrm>
          <a:off x="2019300" y="106364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133713</xdr:rowOff>
    </xdr:from>
    <xdr:to>
      <xdr:col>6</xdr:col>
      <xdr:colOff>38100</xdr:colOff>
      <xdr:row>62</xdr:row>
      <xdr:rowOff>63863</xdr:rowOff>
    </xdr:to>
    <xdr:sp macro="" textlink="">
      <xdr:nvSpPr>
        <xdr:cNvPr id="197" name="楕円 196"/>
        <xdr:cNvSpPr/>
      </xdr:nvSpPr>
      <xdr:spPr>
        <a:xfrm>
          <a:off x="107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xdr:rowOff>
    </xdr:from>
    <xdr:to>
      <xdr:col>10</xdr:col>
      <xdr:colOff>114300</xdr:colOff>
      <xdr:row>62</xdr:row>
      <xdr:rowOff>13063</xdr:rowOff>
    </xdr:to>
    <xdr:cxnSp macro="">
      <xdr:nvCxnSpPr>
        <xdr:cNvPr id="198" name="直線コネクタ 197"/>
        <xdr:cNvCxnSpPr/>
      </xdr:nvCxnSpPr>
      <xdr:spPr>
        <a:xfrm flipV="1">
          <a:off x="1130300" y="10636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3" name="n_1mainValue【橋りょう・トンネル】&#10;有形固定資産減価償却率"/>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204" name="n_2mainValue【橋りょう・トンネル】&#10;有形固定資産減価償却率"/>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48458</xdr:rowOff>
    </xdr:from>
    <xdr:ext cx="405111" cy="259045"/>
    <xdr:sp macro="" textlink="">
      <xdr:nvSpPr>
        <xdr:cNvPr id="205" name="n_3mainValue【橋りょう・トンネル】&#10;有形固定資産減価償却率"/>
        <xdr:cNvSpPr txBox="1"/>
      </xdr:nvSpPr>
      <xdr:spPr>
        <a:xfrm>
          <a:off x="1816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54990</xdr:rowOff>
    </xdr:from>
    <xdr:ext cx="405111" cy="259045"/>
    <xdr:sp macro="" textlink="">
      <xdr:nvSpPr>
        <xdr:cNvPr id="206" name="n_4mainValue【橋りょう・トンネル】&#10;有形固定資産減価償却率"/>
        <xdr:cNvSpPr txBox="1"/>
      </xdr:nvSpPr>
      <xdr:spPr>
        <a:xfrm>
          <a:off x="927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28032</xdr:rowOff>
    </xdr:from>
    <xdr:to>
      <xdr:col>55</xdr:col>
      <xdr:colOff>50800</xdr:colOff>
      <xdr:row>60</xdr:row>
      <xdr:rowOff>129632</xdr:rowOff>
    </xdr:to>
    <xdr:sp macro="" textlink="">
      <xdr:nvSpPr>
        <xdr:cNvPr id="248" name="楕円 247"/>
        <xdr:cNvSpPr/>
      </xdr:nvSpPr>
      <xdr:spPr>
        <a:xfrm>
          <a:off x="10426700" y="10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50909</xdr:rowOff>
    </xdr:from>
    <xdr:ext cx="599010" cy="259045"/>
    <xdr:sp macro="" textlink="">
      <xdr:nvSpPr>
        <xdr:cNvPr id="249" name="【橋りょう・トンネル】&#10;一人当たり有形固定資産（償却資産）額該当値テキスト"/>
        <xdr:cNvSpPr txBox="1"/>
      </xdr:nvSpPr>
      <xdr:spPr>
        <a:xfrm>
          <a:off x="10515600" y="1016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37089</xdr:rowOff>
    </xdr:from>
    <xdr:to>
      <xdr:col>50</xdr:col>
      <xdr:colOff>165100</xdr:colOff>
      <xdr:row>60</xdr:row>
      <xdr:rowOff>138689</xdr:rowOff>
    </xdr:to>
    <xdr:sp macro="" textlink="">
      <xdr:nvSpPr>
        <xdr:cNvPr id="250" name="楕円 249"/>
        <xdr:cNvSpPr/>
      </xdr:nvSpPr>
      <xdr:spPr>
        <a:xfrm>
          <a:off x="9588500" y="103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78832</xdr:rowOff>
    </xdr:from>
    <xdr:to>
      <xdr:col>55</xdr:col>
      <xdr:colOff>0</xdr:colOff>
      <xdr:row>60</xdr:row>
      <xdr:rowOff>87889</xdr:rowOff>
    </xdr:to>
    <xdr:cxnSp macro="">
      <xdr:nvCxnSpPr>
        <xdr:cNvPr id="251" name="直線コネクタ 250"/>
        <xdr:cNvCxnSpPr/>
      </xdr:nvCxnSpPr>
      <xdr:spPr>
        <a:xfrm flipV="1">
          <a:off x="9639300" y="10365832"/>
          <a:ext cx="8382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51257</xdr:rowOff>
    </xdr:from>
    <xdr:to>
      <xdr:col>46</xdr:col>
      <xdr:colOff>38100</xdr:colOff>
      <xdr:row>60</xdr:row>
      <xdr:rowOff>152857</xdr:rowOff>
    </xdr:to>
    <xdr:sp macro="" textlink="">
      <xdr:nvSpPr>
        <xdr:cNvPr id="252" name="楕円 251"/>
        <xdr:cNvSpPr/>
      </xdr:nvSpPr>
      <xdr:spPr>
        <a:xfrm>
          <a:off x="8699500" y="103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87889</xdr:rowOff>
    </xdr:from>
    <xdr:to>
      <xdr:col>50</xdr:col>
      <xdr:colOff>114300</xdr:colOff>
      <xdr:row>60</xdr:row>
      <xdr:rowOff>102057</xdr:rowOff>
    </xdr:to>
    <xdr:cxnSp macro="">
      <xdr:nvCxnSpPr>
        <xdr:cNvPr id="253" name="直線コネクタ 252"/>
        <xdr:cNvCxnSpPr/>
      </xdr:nvCxnSpPr>
      <xdr:spPr>
        <a:xfrm flipV="1">
          <a:off x="8750300" y="10374889"/>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66577</xdr:rowOff>
    </xdr:from>
    <xdr:to>
      <xdr:col>41</xdr:col>
      <xdr:colOff>101600</xdr:colOff>
      <xdr:row>60</xdr:row>
      <xdr:rowOff>168177</xdr:rowOff>
    </xdr:to>
    <xdr:sp macro="" textlink="">
      <xdr:nvSpPr>
        <xdr:cNvPr id="254" name="楕円 253"/>
        <xdr:cNvSpPr/>
      </xdr:nvSpPr>
      <xdr:spPr>
        <a:xfrm>
          <a:off x="7810500" y="103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102057</xdr:rowOff>
    </xdr:from>
    <xdr:to>
      <xdr:col>45</xdr:col>
      <xdr:colOff>177800</xdr:colOff>
      <xdr:row>60</xdr:row>
      <xdr:rowOff>117377</xdr:rowOff>
    </xdr:to>
    <xdr:cxnSp macro="">
      <xdr:nvCxnSpPr>
        <xdr:cNvPr id="255" name="直線コネクタ 254"/>
        <xdr:cNvCxnSpPr/>
      </xdr:nvCxnSpPr>
      <xdr:spPr>
        <a:xfrm flipV="1">
          <a:off x="7861300" y="10389057"/>
          <a:ext cx="889000" cy="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91553</xdr:rowOff>
    </xdr:from>
    <xdr:to>
      <xdr:col>36</xdr:col>
      <xdr:colOff>165100</xdr:colOff>
      <xdr:row>61</xdr:row>
      <xdr:rowOff>21703</xdr:rowOff>
    </xdr:to>
    <xdr:sp macro="" textlink="">
      <xdr:nvSpPr>
        <xdr:cNvPr id="256" name="楕円 255"/>
        <xdr:cNvSpPr/>
      </xdr:nvSpPr>
      <xdr:spPr>
        <a:xfrm>
          <a:off x="6921500" y="1037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117377</xdr:rowOff>
    </xdr:from>
    <xdr:to>
      <xdr:col>41</xdr:col>
      <xdr:colOff>50800</xdr:colOff>
      <xdr:row>60</xdr:row>
      <xdr:rowOff>142353</xdr:rowOff>
    </xdr:to>
    <xdr:cxnSp macro="">
      <xdr:nvCxnSpPr>
        <xdr:cNvPr id="257" name="直線コネクタ 256"/>
        <xdr:cNvCxnSpPr/>
      </xdr:nvCxnSpPr>
      <xdr:spPr>
        <a:xfrm flipV="1">
          <a:off x="6972300" y="10404377"/>
          <a:ext cx="88900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155216</xdr:rowOff>
    </xdr:from>
    <xdr:ext cx="599010" cy="259045"/>
    <xdr:sp macro="" textlink="">
      <xdr:nvSpPr>
        <xdr:cNvPr id="262" name="n_1mainValue【橋りょう・トンネル】&#10;一人当たり有形固定資産（償却資産）額"/>
        <xdr:cNvSpPr txBox="1"/>
      </xdr:nvSpPr>
      <xdr:spPr>
        <a:xfrm>
          <a:off x="9327095" y="100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169384</xdr:rowOff>
    </xdr:from>
    <xdr:ext cx="599010" cy="259045"/>
    <xdr:sp macro="" textlink="">
      <xdr:nvSpPr>
        <xdr:cNvPr id="263" name="n_2mainValue【橋りょう・トンネル】&#10;一人当たり有形固定資産（償却資産）額"/>
        <xdr:cNvSpPr txBox="1"/>
      </xdr:nvSpPr>
      <xdr:spPr>
        <a:xfrm>
          <a:off x="8450795" y="1011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13254</xdr:rowOff>
    </xdr:from>
    <xdr:ext cx="599010" cy="259045"/>
    <xdr:sp macro="" textlink="">
      <xdr:nvSpPr>
        <xdr:cNvPr id="264" name="n_3mainValue【橋りょう・トンネル】&#10;一人当たり有形固定資産（償却資産）額"/>
        <xdr:cNvSpPr txBox="1"/>
      </xdr:nvSpPr>
      <xdr:spPr>
        <a:xfrm>
          <a:off x="7561795" y="101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38230</xdr:rowOff>
    </xdr:from>
    <xdr:ext cx="599010" cy="259045"/>
    <xdr:sp macro="" textlink="">
      <xdr:nvSpPr>
        <xdr:cNvPr id="265" name="n_4mainValue【橋りょう・トンネル】&#10;一人当たり有形固定資産（償却資産）額"/>
        <xdr:cNvSpPr txBox="1"/>
      </xdr:nvSpPr>
      <xdr:spPr>
        <a:xfrm>
          <a:off x="6672795" y="1015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306" name="楕円 305"/>
        <xdr:cNvSpPr/>
      </xdr:nvSpPr>
      <xdr:spPr>
        <a:xfrm>
          <a:off x="4584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6366</xdr:rowOff>
    </xdr:from>
    <xdr:ext cx="405111" cy="259045"/>
    <xdr:sp macro="" textlink="">
      <xdr:nvSpPr>
        <xdr:cNvPr id="307" name="【公営住宅】&#10;有形固定資産減価償却率該当値テキスト"/>
        <xdr:cNvSpPr txBox="1"/>
      </xdr:nvSpPr>
      <xdr:spPr>
        <a:xfrm>
          <a:off x="4673600"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8" name="楕円 307"/>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34289</xdr:rowOff>
    </xdr:to>
    <xdr:cxnSp macro="">
      <xdr:nvCxnSpPr>
        <xdr:cNvPr id="309" name="直線コネクタ 308"/>
        <xdr:cNvCxnSpPr/>
      </xdr:nvCxnSpPr>
      <xdr:spPr>
        <a:xfrm>
          <a:off x="3797300" y="140569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310" name="楕円 309"/>
        <xdr:cNvSpPr/>
      </xdr:nvSpPr>
      <xdr:spPr>
        <a:xfrm>
          <a:off x="2857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81</xdr:row>
      <xdr:rowOff>169545</xdr:rowOff>
    </xdr:to>
    <xdr:cxnSp macro="">
      <xdr:nvCxnSpPr>
        <xdr:cNvPr id="311" name="直線コネクタ 310"/>
        <xdr:cNvCxnSpPr/>
      </xdr:nvCxnSpPr>
      <xdr:spPr>
        <a:xfrm>
          <a:off x="2908300" y="14032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12" name="楕円 311"/>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81</xdr:row>
      <xdr:rowOff>144780</xdr:rowOff>
    </xdr:to>
    <xdr:cxnSp macro="">
      <xdr:nvCxnSpPr>
        <xdr:cNvPr id="313" name="直線コネクタ 312"/>
        <xdr:cNvCxnSpPr/>
      </xdr:nvCxnSpPr>
      <xdr:spPr>
        <a:xfrm>
          <a:off x="2019300" y="14020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4" name="楕円 313"/>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81</xdr:row>
      <xdr:rowOff>140970</xdr:rowOff>
    </xdr:to>
    <xdr:cxnSp macro="">
      <xdr:nvCxnSpPr>
        <xdr:cNvPr id="315" name="直線コネクタ 314"/>
        <xdr:cNvCxnSpPr/>
      </xdr:nvCxnSpPr>
      <xdr:spPr>
        <a:xfrm flipV="1">
          <a:off x="1130300" y="14020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16"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7" name="n_2aveValue【公営住宅】&#10;有形固定資産減価償却率"/>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320" name="n_1mainValue【公営住宅】&#10;有形固定資産減価償却率"/>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21" name="n_2main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22" name="n_3mainValue【公営住宅】&#10;有形固定資産減価償却率"/>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23" name="n_4mainValue【公営住宅】&#10;有形固定資産減価償却率"/>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114336</xdr:rowOff>
    </xdr:from>
    <xdr:to>
      <xdr:col>55</xdr:col>
      <xdr:colOff>50800</xdr:colOff>
      <xdr:row>85</xdr:row>
      <xdr:rowOff>44486</xdr:rowOff>
    </xdr:to>
    <xdr:sp macro="" textlink="">
      <xdr:nvSpPr>
        <xdr:cNvPr id="365" name="楕円 364"/>
        <xdr:cNvSpPr/>
      </xdr:nvSpPr>
      <xdr:spPr>
        <a:xfrm>
          <a:off x="10426700" y="14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137213</xdr:rowOff>
    </xdr:from>
    <xdr:ext cx="469744" cy="259045"/>
    <xdr:sp macro="" textlink="">
      <xdr:nvSpPr>
        <xdr:cNvPr id="366" name="【公営住宅】&#10;一人当たり面積該当値テキスト"/>
        <xdr:cNvSpPr txBox="1"/>
      </xdr:nvSpPr>
      <xdr:spPr>
        <a:xfrm>
          <a:off x="10515600" y="1436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114010</xdr:rowOff>
    </xdr:from>
    <xdr:to>
      <xdr:col>50</xdr:col>
      <xdr:colOff>165100</xdr:colOff>
      <xdr:row>85</xdr:row>
      <xdr:rowOff>44160</xdr:rowOff>
    </xdr:to>
    <xdr:sp macro="" textlink="">
      <xdr:nvSpPr>
        <xdr:cNvPr id="367" name="楕円 366"/>
        <xdr:cNvSpPr/>
      </xdr:nvSpPr>
      <xdr:spPr>
        <a:xfrm>
          <a:off x="9588500" y="145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164810</xdr:rowOff>
    </xdr:from>
    <xdr:to>
      <xdr:col>55</xdr:col>
      <xdr:colOff>0</xdr:colOff>
      <xdr:row>84</xdr:row>
      <xdr:rowOff>165136</xdr:rowOff>
    </xdr:to>
    <xdr:cxnSp macro="">
      <xdr:nvCxnSpPr>
        <xdr:cNvPr id="368" name="直線コネクタ 367"/>
        <xdr:cNvCxnSpPr/>
      </xdr:nvCxnSpPr>
      <xdr:spPr>
        <a:xfrm>
          <a:off x="9639300" y="14566610"/>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108784</xdr:rowOff>
    </xdr:from>
    <xdr:to>
      <xdr:col>46</xdr:col>
      <xdr:colOff>38100</xdr:colOff>
      <xdr:row>85</xdr:row>
      <xdr:rowOff>38934</xdr:rowOff>
    </xdr:to>
    <xdr:sp macro="" textlink="">
      <xdr:nvSpPr>
        <xdr:cNvPr id="369" name="楕円 368"/>
        <xdr:cNvSpPr/>
      </xdr:nvSpPr>
      <xdr:spPr>
        <a:xfrm>
          <a:off x="8699500" y="145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159584</xdr:rowOff>
    </xdr:from>
    <xdr:to>
      <xdr:col>50</xdr:col>
      <xdr:colOff>114300</xdr:colOff>
      <xdr:row>84</xdr:row>
      <xdr:rowOff>164810</xdr:rowOff>
    </xdr:to>
    <xdr:cxnSp macro="">
      <xdr:nvCxnSpPr>
        <xdr:cNvPr id="370" name="直線コネクタ 369"/>
        <xdr:cNvCxnSpPr/>
      </xdr:nvCxnSpPr>
      <xdr:spPr>
        <a:xfrm>
          <a:off x="8750300" y="1456138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71" name="楕円 370"/>
        <xdr:cNvSpPr/>
      </xdr:nvSpPr>
      <xdr:spPr>
        <a:xfrm>
          <a:off x="781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159584</xdr:rowOff>
    </xdr:from>
    <xdr:to>
      <xdr:col>45</xdr:col>
      <xdr:colOff>177800</xdr:colOff>
      <xdr:row>85</xdr:row>
      <xdr:rowOff>15239</xdr:rowOff>
    </xdr:to>
    <xdr:cxnSp macro="">
      <xdr:nvCxnSpPr>
        <xdr:cNvPr id="372" name="直線コネクタ 371"/>
        <xdr:cNvCxnSpPr/>
      </xdr:nvCxnSpPr>
      <xdr:spPr>
        <a:xfrm flipV="1">
          <a:off x="7861300" y="14561384"/>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141441</xdr:rowOff>
    </xdr:from>
    <xdr:to>
      <xdr:col>36</xdr:col>
      <xdr:colOff>165100</xdr:colOff>
      <xdr:row>85</xdr:row>
      <xdr:rowOff>71591</xdr:rowOff>
    </xdr:to>
    <xdr:sp macro="" textlink="">
      <xdr:nvSpPr>
        <xdr:cNvPr id="373" name="楕円 372"/>
        <xdr:cNvSpPr/>
      </xdr:nvSpPr>
      <xdr:spPr>
        <a:xfrm>
          <a:off x="6921500" y="1454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15239</xdr:rowOff>
    </xdr:from>
    <xdr:to>
      <xdr:col>41</xdr:col>
      <xdr:colOff>50800</xdr:colOff>
      <xdr:row>85</xdr:row>
      <xdr:rowOff>20791</xdr:rowOff>
    </xdr:to>
    <xdr:cxnSp macro="">
      <xdr:nvCxnSpPr>
        <xdr:cNvPr id="374" name="直線コネクタ 373"/>
        <xdr:cNvCxnSpPr/>
      </xdr:nvCxnSpPr>
      <xdr:spPr>
        <a:xfrm flipV="1">
          <a:off x="6972300" y="1458848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60687</xdr:rowOff>
    </xdr:from>
    <xdr:ext cx="469744" cy="259045"/>
    <xdr:sp macro="" textlink="">
      <xdr:nvSpPr>
        <xdr:cNvPr id="379" name="n_1mainValue【公営住宅】&#10;一人当たり面積"/>
        <xdr:cNvSpPr txBox="1"/>
      </xdr:nvSpPr>
      <xdr:spPr>
        <a:xfrm>
          <a:off x="9391727" y="142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55461</xdr:rowOff>
    </xdr:from>
    <xdr:ext cx="469744" cy="259045"/>
    <xdr:sp macro="" textlink="">
      <xdr:nvSpPr>
        <xdr:cNvPr id="380" name="n_2mainValue【公営住宅】&#10;一人当たり面積"/>
        <xdr:cNvSpPr txBox="1"/>
      </xdr:nvSpPr>
      <xdr:spPr>
        <a:xfrm>
          <a:off x="8515427" y="1428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82566</xdr:rowOff>
    </xdr:from>
    <xdr:ext cx="469744" cy="259045"/>
    <xdr:sp macro="" textlink="">
      <xdr:nvSpPr>
        <xdr:cNvPr id="381" name="n_3mainValue【公営住宅】&#10;一人当たり面積"/>
        <xdr:cNvSpPr txBox="1"/>
      </xdr:nvSpPr>
      <xdr:spPr>
        <a:xfrm>
          <a:off x="7626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88118</xdr:rowOff>
    </xdr:from>
    <xdr:ext cx="469744" cy="259045"/>
    <xdr:sp macro="" textlink="">
      <xdr:nvSpPr>
        <xdr:cNvPr id="382" name="n_4mainValue【公営住宅】&#10;一人当たり面積"/>
        <xdr:cNvSpPr txBox="1"/>
      </xdr:nvSpPr>
      <xdr:spPr>
        <a:xfrm>
          <a:off x="6737427" y="1431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156028</xdr:rowOff>
    </xdr:from>
    <xdr:to>
      <xdr:col>85</xdr:col>
      <xdr:colOff>177800</xdr:colOff>
      <xdr:row>39</xdr:row>
      <xdr:rowOff>86178</xdr:rowOff>
    </xdr:to>
    <xdr:sp macro="" textlink="">
      <xdr:nvSpPr>
        <xdr:cNvPr id="440" name="楕円 439"/>
        <xdr:cNvSpPr/>
      </xdr:nvSpPr>
      <xdr:spPr>
        <a:xfrm>
          <a:off x="16268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134455</xdr:rowOff>
    </xdr:from>
    <xdr:ext cx="405111" cy="259045"/>
    <xdr:sp macro="" textlink="">
      <xdr:nvSpPr>
        <xdr:cNvPr id="441" name="【認定こども園・幼稚園・保育所】&#10;有形固定資産減価償却率該当値テキスト"/>
        <xdr:cNvSpPr txBox="1"/>
      </xdr:nvSpPr>
      <xdr:spPr>
        <a:xfrm>
          <a:off x="16357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442" name="楕円 441"/>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35378</xdr:rowOff>
    </xdr:to>
    <xdr:cxnSp macro="">
      <xdr:nvCxnSpPr>
        <xdr:cNvPr id="443" name="直線コネクタ 442"/>
        <xdr:cNvCxnSpPr/>
      </xdr:nvCxnSpPr>
      <xdr:spPr>
        <a:xfrm>
          <a:off x="15481300" y="66762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444" name="楕円 443"/>
        <xdr:cNvSpPr/>
      </xdr:nvSpPr>
      <xdr:spPr>
        <a:xfrm>
          <a:off x="14541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161109</xdr:rowOff>
    </xdr:to>
    <xdr:cxnSp macro="">
      <xdr:nvCxnSpPr>
        <xdr:cNvPr id="445" name="直線コネクタ 444"/>
        <xdr:cNvCxnSpPr/>
      </xdr:nvCxnSpPr>
      <xdr:spPr>
        <a:xfrm>
          <a:off x="14592300" y="66353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446" name="楕円 445"/>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120287</xdr:rowOff>
    </xdr:from>
    <xdr:to>
      <xdr:col>76</xdr:col>
      <xdr:colOff>114300</xdr:colOff>
      <xdr:row>39</xdr:row>
      <xdr:rowOff>14151</xdr:rowOff>
    </xdr:to>
    <xdr:cxnSp macro="">
      <xdr:nvCxnSpPr>
        <xdr:cNvPr id="447" name="直線コネクタ 446"/>
        <xdr:cNvCxnSpPr/>
      </xdr:nvCxnSpPr>
      <xdr:spPr>
        <a:xfrm flipV="1">
          <a:off x="13703300" y="663538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165826</xdr:rowOff>
    </xdr:from>
    <xdr:to>
      <xdr:col>67</xdr:col>
      <xdr:colOff>101600</xdr:colOff>
      <xdr:row>38</xdr:row>
      <xdr:rowOff>95976</xdr:rowOff>
    </xdr:to>
    <xdr:sp macro="" textlink="">
      <xdr:nvSpPr>
        <xdr:cNvPr id="448" name="楕円 447"/>
        <xdr:cNvSpPr/>
      </xdr:nvSpPr>
      <xdr:spPr>
        <a:xfrm>
          <a:off x="1276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39</xdr:row>
      <xdr:rowOff>14151</xdr:rowOff>
    </xdr:to>
    <xdr:cxnSp macro="">
      <xdr:nvCxnSpPr>
        <xdr:cNvPr id="449" name="直線コネクタ 448"/>
        <xdr:cNvCxnSpPr/>
      </xdr:nvCxnSpPr>
      <xdr:spPr>
        <a:xfrm>
          <a:off x="12814300" y="656027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454" name="n_1mainValue【認定こども園・幼稚園・保育所】&#10;有形固定資産減価償却率"/>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162214</xdr:rowOff>
    </xdr:from>
    <xdr:ext cx="405111" cy="259045"/>
    <xdr:sp macro="" textlink="">
      <xdr:nvSpPr>
        <xdr:cNvPr id="455" name="n_2mainValue【認定こども園・幼稚園・保育所】&#10;有形固定資産減価償却率"/>
        <xdr:cNvSpPr txBox="1"/>
      </xdr:nvSpPr>
      <xdr:spPr>
        <a:xfrm>
          <a:off x="14389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456" name="n_3mainValue【認定こども園・幼稚園・保育所】&#10;有形固定資産減価償却率"/>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112503</xdr:rowOff>
    </xdr:from>
    <xdr:ext cx="405111" cy="259045"/>
    <xdr:sp macro="" textlink="">
      <xdr:nvSpPr>
        <xdr:cNvPr id="457" name="n_4mainValue【認定こども園・幼稚園・保育所】&#10;有形固定資産減価償却率"/>
        <xdr:cNvSpPr txBox="1"/>
      </xdr:nvSpPr>
      <xdr:spPr>
        <a:xfrm>
          <a:off x="12611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97" name="楕円 496"/>
        <xdr:cNvSpPr/>
      </xdr:nvSpPr>
      <xdr:spPr>
        <a:xfrm>
          <a:off x="22110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161942</xdr:rowOff>
    </xdr:from>
    <xdr:ext cx="469744" cy="259045"/>
    <xdr:sp macro="" textlink="">
      <xdr:nvSpPr>
        <xdr:cNvPr id="498" name="【認定こども園・幼稚園・保育所】&#10;一人当たり面積該当値テキスト"/>
        <xdr:cNvSpPr txBox="1"/>
      </xdr:nvSpPr>
      <xdr:spPr>
        <a:xfrm>
          <a:off x="22199600" y="66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17780</xdr:rowOff>
    </xdr:from>
    <xdr:to>
      <xdr:col>112</xdr:col>
      <xdr:colOff>38100</xdr:colOff>
      <xdr:row>39</xdr:row>
      <xdr:rowOff>119380</xdr:rowOff>
    </xdr:to>
    <xdr:sp macro="" textlink="">
      <xdr:nvSpPr>
        <xdr:cNvPr id="499" name="楕円 498"/>
        <xdr:cNvSpPr/>
      </xdr:nvSpPr>
      <xdr:spPr>
        <a:xfrm>
          <a:off x="2127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62865</xdr:rowOff>
    </xdr:from>
    <xdr:to>
      <xdr:col>116</xdr:col>
      <xdr:colOff>63500</xdr:colOff>
      <xdr:row>39</xdr:row>
      <xdr:rowOff>68580</xdr:rowOff>
    </xdr:to>
    <xdr:cxnSp macro="">
      <xdr:nvCxnSpPr>
        <xdr:cNvPr id="500" name="直線コネクタ 499"/>
        <xdr:cNvCxnSpPr/>
      </xdr:nvCxnSpPr>
      <xdr:spPr>
        <a:xfrm flipV="1">
          <a:off x="21323300" y="67494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27305</xdr:rowOff>
    </xdr:from>
    <xdr:to>
      <xdr:col>107</xdr:col>
      <xdr:colOff>101600</xdr:colOff>
      <xdr:row>39</xdr:row>
      <xdr:rowOff>128905</xdr:rowOff>
    </xdr:to>
    <xdr:sp macro="" textlink="">
      <xdr:nvSpPr>
        <xdr:cNvPr id="501" name="楕円 500"/>
        <xdr:cNvSpPr/>
      </xdr:nvSpPr>
      <xdr:spPr>
        <a:xfrm>
          <a:off x="20383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68580</xdr:rowOff>
    </xdr:from>
    <xdr:to>
      <xdr:col>111</xdr:col>
      <xdr:colOff>177800</xdr:colOff>
      <xdr:row>39</xdr:row>
      <xdr:rowOff>78105</xdr:rowOff>
    </xdr:to>
    <xdr:cxnSp macro="">
      <xdr:nvCxnSpPr>
        <xdr:cNvPr id="502" name="直線コネクタ 501"/>
        <xdr:cNvCxnSpPr/>
      </xdr:nvCxnSpPr>
      <xdr:spPr>
        <a:xfrm flipV="1">
          <a:off x="20434300" y="67551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34925</xdr:rowOff>
    </xdr:from>
    <xdr:to>
      <xdr:col>102</xdr:col>
      <xdr:colOff>165100</xdr:colOff>
      <xdr:row>39</xdr:row>
      <xdr:rowOff>136525</xdr:rowOff>
    </xdr:to>
    <xdr:sp macro="" textlink="">
      <xdr:nvSpPr>
        <xdr:cNvPr id="503" name="楕円 502"/>
        <xdr:cNvSpPr/>
      </xdr:nvSpPr>
      <xdr:spPr>
        <a:xfrm>
          <a:off x="19494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78105</xdr:rowOff>
    </xdr:from>
    <xdr:to>
      <xdr:col>107</xdr:col>
      <xdr:colOff>50800</xdr:colOff>
      <xdr:row>39</xdr:row>
      <xdr:rowOff>85725</xdr:rowOff>
    </xdr:to>
    <xdr:cxnSp macro="">
      <xdr:nvCxnSpPr>
        <xdr:cNvPr id="504" name="直線コネクタ 503"/>
        <xdr:cNvCxnSpPr/>
      </xdr:nvCxnSpPr>
      <xdr:spPr>
        <a:xfrm flipV="1">
          <a:off x="19545300" y="6764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505" name="楕円 504"/>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125730</xdr:rowOff>
    </xdr:from>
    <xdr:to>
      <xdr:col>102</xdr:col>
      <xdr:colOff>114300</xdr:colOff>
      <xdr:row>39</xdr:row>
      <xdr:rowOff>85725</xdr:rowOff>
    </xdr:to>
    <xdr:cxnSp macro="">
      <xdr:nvCxnSpPr>
        <xdr:cNvPr id="506" name="直線コネクタ 505"/>
        <xdr:cNvCxnSpPr/>
      </xdr:nvCxnSpPr>
      <xdr:spPr>
        <a:xfrm>
          <a:off x="18656300" y="66408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110507</xdr:rowOff>
    </xdr:from>
    <xdr:ext cx="469744" cy="259045"/>
    <xdr:sp macro="" textlink="">
      <xdr:nvSpPr>
        <xdr:cNvPr id="511" name="n_1main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120032</xdr:rowOff>
    </xdr:from>
    <xdr:ext cx="469744" cy="259045"/>
    <xdr:sp macro="" textlink="">
      <xdr:nvSpPr>
        <xdr:cNvPr id="512" name="n_2mainValue【認定こども園・幼稚園・保育所】&#10;一人当たり面積"/>
        <xdr:cNvSpPr txBox="1"/>
      </xdr:nvSpPr>
      <xdr:spPr>
        <a:xfrm>
          <a:off x="20199427"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127652</xdr:rowOff>
    </xdr:from>
    <xdr:ext cx="469744" cy="259045"/>
    <xdr:sp macro="" textlink="">
      <xdr:nvSpPr>
        <xdr:cNvPr id="513" name="n_3mainValue【認定こども園・幼稚園・保育所】&#10;一人当たり面積"/>
        <xdr:cNvSpPr txBox="1"/>
      </xdr:nvSpPr>
      <xdr:spPr>
        <a:xfrm>
          <a:off x="19310427" y="68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14" name="n_4mainValue【認定こども園・幼稚園・保育所】&#10;一人当たり面積"/>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555" name="楕円 554"/>
        <xdr:cNvSpPr/>
      </xdr:nvSpPr>
      <xdr:spPr>
        <a:xfrm>
          <a:off x="16268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92727</xdr:rowOff>
    </xdr:from>
    <xdr:ext cx="405111" cy="259045"/>
    <xdr:sp macro="" textlink="">
      <xdr:nvSpPr>
        <xdr:cNvPr id="556" name="【学校施設】&#10;有形固定資産減価償却率該当値テキスト"/>
        <xdr:cNvSpPr txBox="1"/>
      </xdr:nvSpPr>
      <xdr:spPr>
        <a:xfrm>
          <a:off x="16357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141605</xdr:rowOff>
    </xdr:from>
    <xdr:to>
      <xdr:col>81</xdr:col>
      <xdr:colOff>101600</xdr:colOff>
      <xdr:row>63</xdr:row>
      <xdr:rowOff>71755</xdr:rowOff>
    </xdr:to>
    <xdr:sp macro="" textlink="">
      <xdr:nvSpPr>
        <xdr:cNvPr id="557" name="楕円 556"/>
        <xdr:cNvSpPr/>
      </xdr:nvSpPr>
      <xdr:spPr>
        <a:xfrm>
          <a:off x="15430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20955</xdr:rowOff>
    </xdr:from>
    <xdr:to>
      <xdr:col>85</xdr:col>
      <xdr:colOff>127000</xdr:colOff>
      <xdr:row>63</xdr:row>
      <xdr:rowOff>57150</xdr:rowOff>
    </xdr:to>
    <xdr:cxnSp macro="">
      <xdr:nvCxnSpPr>
        <xdr:cNvPr id="558" name="直線コネクタ 557"/>
        <xdr:cNvCxnSpPr/>
      </xdr:nvCxnSpPr>
      <xdr:spPr>
        <a:xfrm>
          <a:off x="15481300" y="108223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59" name="楕円 558"/>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20955</xdr:rowOff>
    </xdr:to>
    <xdr:cxnSp macro="">
      <xdr:nvCxnSpPr>
        <xdr:cNvPr id="560" name="直線コネクタ 559"/>
        <xdr:cNvCxnSpPr/>
      </xdr:nvCxnSpPr>
      <xdr:spPr>
        <a:xfrm>
          <a:off x="14592300" y="10789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97790</xdr:rowOff>
    </xdr:from>
    <xdr:to>
      <xdr:col>72</xdr:col>
      <xdr:colOff>38100</xdr:colOff>
      <xdr:row>63</xdr:row>
      <xdr:rowOff>27940</xdr:rowOff>
    </xdr:to>
    <xdr:sp macro="" textlink="">
      <xdr:nvSpPr>
        <xdr:cNvPr id="561" name="楕円 560"/>
        <xdr:cNvSpPr/>
      </xdr:nvSpPr>
      <xdr:spPr>
        <a:xfrm>
          <a:off x="1365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148590</xdr:rowOff>
    </xdr:from>
    <xdr:to>
      <xdr:col>76</xdr:col>
      <xdr:colOff>114300</xdr:colOff>
      <xdr:row>62</xdr:row>
      <xdr:rowOff>160020</xdr:rowOff>
    </xdr:to>
    <xdr:cxnSp macro="">
      <xdr:nvCxnSpPr>
        <xdr:cNvPr id="562" name="直線コネクタ 561"/>
        <xdr:cNvCxnSpPr/>
      </xdr:nvCxnSpPr>
      <xdr:spPr>
        <a:xfrm>
          <a:off x="13703300" y="10778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563" name="楕円 562"/>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102870</xdr:rowOff>
    </xdr:from>
    <xdr:to>
      <xdr:col>71</xdr:col>
      <xdr:colOff>177800</xdr:colOff>
      <xdr:row>62</xdr:row>
      <xdr:rowOff>148590</xdr:rowOff>
    </xdr:to>
    <xdr:cxnSp macro="">
      <xdr:nvCxnSpPr>
        <xdr:cNvPr id="564" name="直線コネクタ 563"/>
        <xdr:cNvCxnSpPr/>
      </xdr:nvCxnSpPr>
      <xdr:spPr>
        <a:xfrm>
          <a:off x="12814300" y="107327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62882</xdr:rowOff>
    </xdr:from>
    <xdr:ext cx="405111" cy="259045"/>
    <xdr:sp macro="" textlink="">
      <xdr:nvSpPr>
        <xdr:cNvPr id="569" name="n_1mainValue【学校施設】&#10;有形固定資産減価償却率"/>
        <xdr:cNvSpPr txBox="1"/>
      </xdr:nvSpPr>
      <xdr:spPr>
        <a:xfrm>
          <a:off x="152660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70" name="n_2mainValue【学校施設】&#10;有形固定資産減価償却率"/>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19067</xdr:rowOff>
    </xdr:from>
    <xdr:ext cx="405111" cy="259045"/>
    <xdr:sp macro="" textlink="">
      <xdr:nvSpPr>
        <xdr:cNvPr id="571" name="n_3mainValue【学校施設】&#10;有形固定資産減価償却率"/>
        <xdr:cNvSpPr txBox="1"/>
      </xdr:nvSpPr>
      <xdr:spPr>
        <a:xfrm>
          <a:off x="13500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572" name="n_4mainValue【学校施設】&#10;有形固定資産減価償却率"/>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93599</xdr:rowOff>
    </xdr:from>
    <xdr:to>
      <xdr:col>116</xdr:col>
      <xdr:colOff>114300</xdr:colOff>
      <xdr:row>62</xdr:row>
      <xdr:rowOff>23749</xdr:rowOff>
    </xdr:to>
    <xdr:sp macro="" textlink="">
      <xdr:nvSpPr>
        <xdr:cNvPr id="613" name="楕円 612"/>
        <xdr:cNvSpPr/>
      </xdr:nvSpPr>
      <xdr:spPr>
        <a:xfrm>
          <a:off x="22110700" y="105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72026</xdr:rowOff>
    </xdr:from>
    <xdr:ext cx="469744" cy="259045"/>
    <xdr:sp macro="" textlink="">
      <xdr:nvSpPr>
        <xdr:cNvPr id="614" name="【学校施設】&#10;一人当たり面積該当値テキスト"/>
        <xdr:cNvSpPr txBox="1"/>
      </xdr:nvSpPr>
      <xdr:spPr>
        <a:xfrm>
          <a:off x="22199600" y="1053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103505</xdr:rowOff>
    </xdr:from>
    <xdr:to>
      <xdr:col>112</xdr:col>
      <xdr:colOff>38100</xdr:colOff>
      <xdr:row>62</xdr:row>
      <xdr:rowOff>33655</xdr:rowOff>
    </xdr:to>
    <xdr:sp macro="" textlink="">
      <xdr:nvSpPr>
        <xdr:cNvPr id="615" name="楕円 614"/>
        <xdr:cNvSpPr/>
      </xdr:nvSpPr>
      <xdr:spPr>
        <a:xfrm>
          <a:off x="2127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144399</xdr:rowOff>
    </xdr:from>
    <xdr:to>
      <xdr:col>116</xdr:col>
      <xdr:colOff>63500</xdr:colOff>
      <xdr:row>61</xdr:row>
      <xdr:rowOff>154305</xdr:rowOff>
    </xdr:to>
    <xdr:cxnSp macro="">
      <xdr:nvCxnSpPr>
        <xdr:cNvPr id="616" name="直線コネクタ 615"/>
        <xdr:cNvCxnSpPr/>
      </xdr:nvCxnSpPr>
      <xdr:spPr>
        <a:xfrm flipV="1">
          <a:off x="21323300" y="1060284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119126</xdr:rowOff>
    </xdr:from>
    <xdr:to>
      <xdr:col>107</xdr:col>
      <xdr:colOff>101600</xdr:colOff>
      <xdr:row>62</xdr:row>
      <xdr:rowOff>49276</xdr:rowOff>
    </xdr:to>
    <xdr:sp macro="" textlink="">
      <xdr:nvSpPr>
        <xdr:cNvPr id="617" name="楕円 616"/>
        <xdr:cNvSpPr/>
      </xdr:nvSpPr>
      <xdr:spPr>
        <a:xfrm>
          <a:off x="20383500" y="105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154305</xdr:rowOff>
    </xdr:from>
    <xdr:to>
      <xdr:col>111</xdr:col>
      <xdr:colOff>177800</xdr:colOff>
      <xdr:row>61</xdr:row>
      <xdr:rowOff>169926</xdr:rowOff>
    </xdr:to>
    <xdr:cxnSp macro="">
      <xdr:nvCxnSpPr>
        <xdr:cNvPr id="618" name="直線コネクタ 617"/>
        <xdr:cNvCxnSpPr/>
      </xdr:nvCxnSpPr>
      <xdr:spPr>
        <a:xfrm flipV="1">
          <a:off x="20434300" y="1061275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132842</xdr:rowOff>
    </xdr:from>
    <xdr:to>
      <xdr:col>102</xdr:col>
      <xdr:colOff>165100</xdr:colOff>
      <xdr:row>62</xdr:row>
      <xdr:rowOff>62992</xdr:rowOff>
    </xdr:to>
    <xdr:sp macro="" textlink="">
      <xdr:nvSpPr>
        <xdr:cNvPr id="619" name="楕円 618"/>
        <xdr:cNvSpPr/>
      </xdr:nvSpPr>
      <xdr:spPr>
        <a:xfrm>
          <a:off x="19494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169926</xdr:rowOff>
    </xdr:from>
    <xdr:to>
      <xdr:col>107</xdr:col>
      <xdr:colOff>50800</xdr:colOff>
      <xdr:row>62</xdr:row>
      <xdr:rowOff>12192</xdr:rowOff>
    </xdr:to>
    <xdr:cxnSp macro="">
      <xdr:nvCxnSpPr>
        <xdr:cNvPr id="620" name="直線コネクタ 619"/>
        <xdr:cNvCxnSpPr/>
      </xdr:nvCxnSpPr>
      <xdr:spPr>
        <a:xfrm flipV="1">
          <a:off x="19545300" y="10628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145415</xdr:rowOff>
    </xdr:from>
    <xdr:to>
      <xdr:col>98</xdr:col>
      <xdr:colOff>38100</xdr:colOff>
      <xdr:row>62</xdr:row>
      <xdr:rowOff>75565</xdr:rowOff>
    </xdr:to>
    <xdr:sp macro="" textlink="">
      <xdr:nvSpPr>
        <xdr:cNvPr id="621" name="楕円 620"/>
        <xdr:cNvSpPr/>
      </xdr:nvSpPr>
      <xdr:spPr>
        <a:xfrm>
          <a:off x="1860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xdr:rowOff>
    </xdr:from>
    <xdr:to>
      <xdr:col>102</xdr:col>
      <xdr:colOff>114300</xdr:colOff>
      <xdr:row>62</xdr:row>
      <xdr:rowOff>24765</xdr:rowOff>
    </xdr:to>
    <xdr:cxnSp macro="">
      <xdr:nvCxnSpPr>
        <xdr:cNvPr id="622" name="直線コネクタ 621"/>
        <xdr:cNvCxnSpPr/>
      </xdr:nvCxnSpPr>
      <xdr:spPr>
        <a:xfrm flipV="1">
          <a:off x="18656300" y="1064209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24782</xdr:rowOff>
    </xdr:from>
    <xdr:ext cx="469744" cy="259045"/>
    <xdr:sp macro="" textlink="">
      <xdr:nvSpPr>
        <xdr:cNvPr id="627" name="n_1mainValue【学校施設】&#10;一人当たり面積"/>
        <xdr:cNvSpPr txBox="1"/>
      </xdr:nvSpPr>
      <xdr:spPr>
        <a:xfrm>
          <a:off x="210757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40403</xdr:rowOff>
    </xdr:from>
    <xdr:ext cx="469744" cy="259045"/>
    <xdr:sp macro="" textlink="">
      <xdr:nvSpPr>
        <xdr:cNvPr id="628" name="n_2mainValue【学校施設】&#10;一人当たり面積"/>
        <xdr:cNvSpPr txBox="1"/>
      </xdr:nvSpPr>
      <xdr:spPr>
        <a:xfrm>
          <a:off x="20199427" y="106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54119</xdr:rowOff>
    </xdr:from>
    <xdr:ext cx="469744" cy="259045"/>
    <xdr:sp macro="" textlink="">
      <xdr:nvSpPr>
        <xdr:cNvPr id="629" name="n_3mainValue【学校施設】&#10;一人当たり面積"/>
        <xdr:cNvSpPr txBox="1"/>
      </xdr:nvSpPr>
      <xdr:spPr>
        <a:xfrm>
          <a:off x="19310427"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66692</xdr:rowOff>
    </xdr:from>
    <xdr:ext cx="469744" cy="259045"/>
    <xdr:sp macro="" textlink="">
      <xdr:nvSpPr>
        <xdr:cNvPr id="630" name="n_4mainValue【学校施設】&#10;一人当たり面積"/>
        <xdr:cNvSpPr txBox="1"/>
      </xdr:nvSpPr>
      <xdr:spPr>
        <a:xfrm>
          <a:off x="184214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687" name="楕円 686"/>
        <xdr:cNvSpPr/>
      </xdr:nvSpPr>
      <xdr:spPr>
        <a:xfrm>
          <a:off x="16268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688" name="【公民館】&#10;有形固定資産減価償却率該当値テキスト"/>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89" name="楕円 688"/>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59055</xdr:rowOff>
    </xdr:to>
    <xdr:cxnSp macro="">
      <xdr:nvCxnSpPr>
        <xdr:cNvPr id="690" name="直線コネクタ 689"/>
        <xdr:cNvCxnSpPr/>
      </xdr:nvCxnSpPr>
      <xdr:spPr>
        <a:xfrm>
          <a:off x="15481300" y="18219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691" name="楕円 690"/>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45720</xdr:rowOff>
    </xdr:to>
    <xdr:cxnSp macro="">
      <xdr:nvCxnSpPr>
        <xdr:cNvPr id="692" name="直線コネクタ 691"/>
        <xdr:cNvCxnSpPr/>
      </xdr:nvCxnSpPr>
      <xdr:spPr>
        <a:xfrm>
          <a:off x="14592300" y="1820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693" name="楕円 692"/>
        <xdr:cNvSpPr/>
      </xdr:nvSpPr>
      <xdr:spPr>
        <a:xfrm>
          <a:off x="13652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36195</xdr:rowOff>
    </xdr:to>
    <xdr:cxnSp macro="">
      <xdr:nvCxnSpPr>
        <xdr:cNvPr id="694" name="直線コネクタ 693"/>
        <xdr:cNvCxnSpPr/>
      </xdr:nvCxnSpPr>
      <xdr:spPr>
        <a:xfrm flipV="1">
          <a:off x="13703300" y="1820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133986</xdr:rowOff>
    </xdr:from>
    <xdr:to>
      <xdr:col>67</xdr:col>
      <xdr:colOff>101600</xdr:colOff>
      <xdr:row>106</xdr:row>
      <xdr:rowOff>64136</xdr:rowOff>
    </xdr:to>
    <xdr:sp macro="" textlink="">
      <xdr:nvSpPr>
        <xdr:cNvPr id="695" name="楕円 694"/>
        <xdr:cNvSpPr/>
      </xdr:nvSpPr>
      <xdr:spPr>
        <a:xfrm>
          <a:off x="12763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13336</xdr:rowOff>
    </xdr:from>
    <xdr:to>
      <xdr:col>71</xdr:col>
      <xdr:colOff>177800</xdr:colOff>
      <xdr:row>106</xdr:row>
      <xdr:rowOff>36195</xdr:rowOff>
    </xdr:to>
    <xdr:cxnSp macro="">
      <xdr:nvCxnSpPr>
        <xdr:cNvPr id="696" name="直線コネクタ 695"/>
        <xdr:cNvCxnSpPr/>
      </xdr:nvCxnSpPr>
      <xdr:spPr>
        <a:xfrm>
          <a:off x="12814300" y="181870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9"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00" name="n_4aveValue【公民館】&#10;有形固定資産減価償却率"/>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701" name="n_1mainValue【公民館】&#10;有形固定資産減価償却率"/>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702" name="n_2mainValue【公民館】&#10;有形固定資産減価償却率"/>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03" name="n_3mainValue【公民館】&#10;有形固定資産減価償却率"/>
        <xdr:cNvSpPr txBox="1"/>
      </xdr:nvSpPr>
      <xdr:spPr>
        <a:xfrm>
          <a:off x="13500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55263</xdr:rowOff>
    </xdr:from>
    <xdr:ext cx="405111" cy="259045"/>
    <xdr:sp macro="" textlink="">
      <xdr:nvSpPr>
        <xdr:cNvPr id="704" name="n_4mainValue【公民館】&#10;有形固定資産減価償却率"/>
        <xdr:cNvSpPr txBox="1"/>
      </xdr:nvSpPr>
      <xdr:spPr>
        <a:xfrm>
          <a:off x="12611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735" name="【公民館】&#10;一人当たり面積平均値テキスト"/>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99968</xdr:rowOff>
    </xdr:from>
    <xdr:to>
      <xdr:col>116</xdr:col>
      <xdr:colOff>114300</xdr:colOff>
      <xdr:row>108</xdr:row>
      <xdr:rowOff>30118</xdr:rowOff>
    </xdr:to>
    <xdr:sp macro="" textlink="">
      <xdr:nvSpPr>
        <xdr:cNvPr id="746" name="楕円 745"/>
        <xdr:cNvSpPr/>
      </xdr:nvSpPr>
      <xdr:spPr>
        <a:xfrm>
          <a:off x="221107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78395</xdr:rowOff>
    </xdr:from>
    <xdr:ext cx="469744" cy="259045"/>
    <xdr:sp macro="" textlink="">
      <xdr:nvSpPr>
        <xdr:cNvPr id="747" name="【公民館】&#10;一人当たり面積該当値テキスト"/>
        <xdr:cNvSpPr txBox="1"/>
      </xdr:nvSpPr>
      <xdr:spPr>
        <a:xfrm>
          <a:off x="22199600" y="1842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748" name="楕円 747"/>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150768</xdr:rowOff>
    </xdr:from>
    <xdr:to>
      <xdr:col>116</xdr:col>
      <xdr:colOff>63500</xdr:colOff>
      <xdr:row>107</xdr:row>
      <xdr:rowOff>152944</xdr:rowOff>
    </xdr:to>
    <xdr:cxnSp macro="">
      <xdr:nvCxnSpPr>
        <xdr:cNvPr id="749" name="直線コネクタ 748"/>
        <xdr:cNvCxnSpPr/>
      </xdr:nvCxnSpPr>
      <xdr:spPr>
        <a:xfrm flipV="1">
          <a:off x="21323300" y="184959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106499</xdr:rowOff>
    </xdr:from>
    <xdr:to>
      <xdr:col>107</xdr:col>
      <xdr:colOff>101600</xdr:colOff>
      <xdr:row>108</xdr:row>
      <xdr:rowOff>36649</xdr:rowOff>
    </xdr:to>
    <xdr:sp macro="" textlink="">
      <xdr:nvSpPr>
        <xdr:cNvPr id="750" name="楕円 749"/>
        <xdr:cNvSpPr/>
      </xdr:nvSpPr>
      <xdr:spPr>
        <a:xfrm>
          <a:off x="20383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157299</xdr:rowOff>
    </xdr:to>
    <xdr:cxnSp macro="">
      <xdr:nvCxnSpPr>
        <xdr:cNvPr id="751" name="直線コネクタ 750"/>
        <xdr:cNvCxnSpPr/>
      </xdr:nvCxnSpPr>
      <xdr:spPr>
        <a:xfrm flipV="1">
          <a:off x="20434300" y="18498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116295</xdr:rowOff>
    </xdr:from>
    <xdr:to>
      <xdr:col>102</xdr:col>
      <xdr:colOff>165100</xdr:colOff>
      <xdr:row>108</xdr:row>
      <xdr:rowOff>46445</xdr:rowOff>
    </xdr:to>
    <xdr:sp macro="" textlink="">
      <xdr:nvSpPr>
        <xdr:cNvPr id="752" name="楕円 751"/>
        <xdr:cNvSpPr/>
      </xdr:nvSpPr>
      <xdr:spPr>
        <a:xfrm>
          <a:off x="19494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157299</xdr:rowOff>
    </xdr:from>
    <xdr:to>
      <xdr:col>107</xdr:col>
      <xdr:colOff>50800</xdr:colOff>
      <xdr:row>107</xdr:row>
      <xdr:rowOff>167095</xdr:rowOff>
    </xdr:to>
    <xdr:cxnSp macro="">
      <xdr:nvCxnSpPr>
        <xdr:cNvPr id="753" name="直線コネクタ 752"/>
        <xdr:cNvCxnSpPr/>
      </xdr:nvCxnSpPr>
      <xdr:spPr>
        <a:xfrm flipV="1">
          <a:off x="19545300" y="185024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119562</xdr:rowOff>
    </xdr:from>
    <xdr:to>
      <xdr:col>98</xdr:col>
      <xdr:colOff>38100</xdr:colOff>
      <xdr:row>108</xdr:row>
      <xdr:rowOff>49712</xdr:rowOff>
    </xdr:to>
    <xdr:sp macro="" textlink="">
      <xdr:nvSpPr>
        <xdr:cNvPr id="754" name="楕円 753"/>
        <xdr:cNvSpPr/>
      </xdr:nvSpPr>
      <xdr:spPr>
        <a:xfrm>
          <a:off x="18605500" y="184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167095</xdr:rowOff>
    </xdr:from>
    <xdr:to>
      <xdr:col>102</xdr:col>
      <xdr:colOff>114300</xdr:colOff>
      <xdr:row>107</xdr:row>
      <xdr:rowOff>170362</xdr:rowOff>
    </xdr:to>
    <xdr:cxnSp macro="">
      <xdr:nvCxnSpPr>
        <xdr:cNvPr id="755" name="直線コネクタ 754"/>
        <xdr:cNvCxnSpPr/>
      </xdr:nvCxnSpPr>
      <xdr:spPr>
        <a:xfrm flipV="1">
          <a:off x="18656300" y="185122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56" name="n_1ave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757" name="n_2aveValue【公民館】&#10;一人当たり面積"/>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58" name="n_3aveValue【公民館】&#10;一人当たり面積"/>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9" name="n_4aveValue【公民館】&#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760" name="n_1mainValue【公民館】&#10;一人当たり面積"/>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27776</xdr:rowOff>
    </xdr:from>
    <xdr:ext cx="469744" cy="259045"/>
    <xdr:sp macro="" textlink="">
      <xdr:nvSpPr>
        <xdr:cNvPr id="761" name="n_2mainValue【公民館】&#10;一人当たり面積"/>
        <xdr:cNvSpPr txBox="1"/>
      </xdr:nvSpPr>
      <xdr:spPr>
        <a:xfrm>
          <a:off x="201994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37572</xdr:rowOff>
    </xdr:from>
    <xdr:ext cx="469744" cy="259045"/>
    <xdr:sp macro="" textlink="">
      <xdr:nvSpPr>
        <xdr:cNvPr id="762" name="n_3mainValue【公民館】&#10;一人当たり面積"/>
        <xdr:cNvSpPr txBox="1"/>
      </xdr:nvSpPr>
      <xdr:spPr>
        <a:xfrm>
          <a:off x="19310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40839</xdr:rowOff>
    </xdr:from>
    <xdr:ext cx="469744" cy="259045"/>
    <xdr:sp macro="" textlink="">
      <xdr:nvSpPr>
        <xdr:cNvPr id="763" name="n_4mainValue【公民館】&#10;一人当たり面積"/>
        <xdr:cNvSpPr txBox="1"/>
      </xdr:nvSpPr>
      <xdr:spPr>
        <a:xfrm>
          <a:off x="18421427" y="1855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有形固定資産減価償却率について，類似団体と比較して特に比率が高いのは「橋りょう・トンネル」「学校施設」となっている。</a:t>
          </a:r>
        </a:p>
        <a:p>
          <a:r>
            <a:rPr kumimoji="1" lang="ja-JP" altLang="en-US" sz="1200">
              <a:latin typeface="ＭＳ Ｐゴシック" panose="020B0600070205080204" pitchFamily="50" charset="-128"/>
              <a:ea typeface="ＭＳ Ｐゴシック" panose="020B0600070205080204" pitchFamily="50" charset="-128"/>
            </a:rPr>
            <a:t>　橋りょう・トンネルは，町の管理する橋りょうが</a:t>
          </a:r>
          <a:r>
            <a:rPr kumimoji="1" lang="en-US" altLang="ja-JP" sz="1200">
              <a:solidFill>
                <a:schemeClr val="tx1"/>
              </a:solidFill>
              <a:latin typeface="ＭＳ Ｐゴシック" panose="020B0600070205080204" pitchFamily="50" charset="-128"/>
              <a:ea typeface="ＭＳ Ｐゴシック" panose="020B0600070205080204" pitchFamily="50" charset="-128"/>
            </a:rPr>
            <a:t>280</a:t>
          </a:r>
          <a:r>
            <a:rPr kumimoji="1" lang="ja-JP" altLang="en-US" sz="1200">
              <a:solidFill>
                <a:schemeClr val="tx1"/>
              </a:solidFill>
              <a:latin typeface="ＭＳ Ｐゴシック" panose="020B0600070205080204" pitchFamily="50" charset="-128"/>
              <a:ea typeface="ＭＳ Ｐゴシック" panose="020B0600070205080204" pitchFamily="50" charset="-128"/>
            </a:rPr>
            <a:t>橋と</a:t>
          </a:r>
          <a:r>
            <a:rPr kumimoji="1" lang="ja-JP" altLang="en-US" sz="1200">
              <a:latin typeface="ＭＳ Ｐゴシック" panose="020B0600070205080204" pitchFamily="50" charset="-128"/>
              <a:ea typeface="ＭＳ Ｐゴシック" panose="020B0600070205080204" pitchFamily="50" charset="-128"/>
            </a:rPr>
            <a:t>非常に多く，老朽化が進んでいる橋も多くあることから比率が高くなっている。橋りょうの安全性や老朽化度合いについては，法令に基づき</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回の点検を行っており，その結果に基づき優先順位をつけ，長寿命化のための補修工事等を行っている。</a:t>
          </a:r>
        </a:p>
        <a:p>
          <a:r>
            <a:rPr kumimoji="1" lang="ja-JP" altLang="en-US" sz="1200">
              <a:latin typeface="ＭＳ Ｐゴシック" panose="020B0600070205080204" pitchFamily="50" charset="-128"/>
              <a:ea typeface="ＭＳ Ｐゴシック" panose="020B0600070205080204" pitchFamily="50" charset="-128"/>
            </a:rPr>
            <a:t>　学校施設は，ほぼ昭和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の建設であることから，比率が高くなっている。校舎については，全校で耐震化改修ができており，児童・生徒の安全面で急を要する状態にはなく，使用についても当面は現校舎を使用する予定であるが，毎年かなりの額の修繕が必要となっていることから，場当たり的な修繕ではなく，個別施設計画に基づいて補修を行い，全体としての費用を節減していく必要がある。</a:t>
          </a:r>
        </a:p>
        <a:p>
          <a:r>
            <a:rPr kumimoji="1" lang="ja-JP" altLang="en-US" sz="1200">
              <a:latin typeface="ＭＳ Ｐゴシック" panose="020B0600070205080204" pitchFamily="50" charset="-128"/>
              <a:ea typeface="ＭＳ Ｐゴシック" panose="020B0600070205080204" pitchFamily="50" charset="-128"/>
            </a:rPr>
            <a:t>　公民館は，平成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つある公民館のうち</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館の建て替えを実施したため，比率が大幅に改善したものの，</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は類似団体平均よりやや高い状態となった。公民館についても，当面は使用に問題はないものの，地域住民の声を聴きながら，必要に応じて改修や更新を行っていくこととしている。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認定こども園・幼稚園・保育所は，令和元年度に認定こども園を整備したため比率が改善したが，類似団体平均よりやや高い状態で推移している。町内にある３保育園については，公民館と同様，当面の使用に問題はないが，施設の状況に応じて改修工事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4" name="楕円 73"/>
        <xdr:cNvSpPr/>
      </xdr:nvSpPr>
      <xdr:spPr>
        <a:xfrm>
          <a:off x="4584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79301</xdr:rowOff>
    </xdr:from>
    <xdr:ext cx="405111" cy="259045"/>
    <xdr:sp macro="" textlink="">
      <xdr:nvSpPr>
        <xdr:cNvPr id="75" name="【図書館】&#10;有形固定資産減価償却率該当値テキスト"/>
        <xdr:cNvSpPr txBox="1"/>
      </xdr:nvSpPr>
      <xdr:spPr>
        <a:xfrm>
          <a:off x="4673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6" name="楕円 75"/>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107224</xdr:rowOff>
    </xdr:to>
    <xdr:cxnSp macro="">
      <xdr:nvCxnSpPr>
        <xdr:cNvPr id="77" name="直線コネクタ 76"/>
        <xdr:cNvCxnSpPr/>
      </xdr:nvCxnSpPr>
      <xdr:spPr>
        <a:xfrm>
          <a:off x="3797300" y="64198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76200</xdr:rowOff>
    </xdr:to>
    <xdr:cxnSp macro="">
      <xdr:nvCxnSpPr>
        <xdr:cNvPr id="79" name="直線コネクタ 78"/>
        <xdr:cNvCxnSpPr/>
      </xdr:nvCxnSpPr>
      <xdr:spPr>
        <a:xfrm>
          <a:off x="2908300" y="63822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120106</xdr:rowOff>
    </xdr:from>
    <xdr:to>
      <xdr:col>10</xdr:col>
      <xdr:colOff>165100</xdr:colOff>
      <xdr:row>37</xdr:row>
      <xdr:rowOff>50256</xdr:rowOff>
    </xdr:to>
    <xdr:sp macro="" textlink="">
      <xdr:nvSpPr>
        <xdr:cNvPr id="80" name="楕円 79"/>
        <xdr:cNvSpPr/>
      </xdr:nvSpPr>
      <xdr:spPr>
        <a:xfrm>
          <a:off x="1968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170906</xdr:rowOff>
    </xdr:from>
    <xdr:to>
      <xdr:col>15</xdr:col>
      <xdr:colOff>50800</xdr:colOff>
      <xdr:row>37</xdr:row>
      <xdr:rowOff>38644</xdr:rowOff>
    </xdr:to>
    <xdr:cxnSp macro="">
      <xdr:nvCxnSpPr>
        <xdr:cNvPr id="81" name="直線コネクタ 80"/>
        <xdr:cNvCxnSpPr/>
      </xdr:nvCxnSpPr>
      <xdr:spPr>
        <a:xfrm>
          <a:off x="2019300" y="634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110308</xdr:rowOff>
    </xdr:from>
    <xdr:to>
      <xdr:col>6</xdr:col>
      <xdr:colOff>38100</xdr:colOff>
      <xdr:row>37</xdr:row>
      <xdr:rowOff>40458</xdr:rowOff>
    </xdr:to>
    <xdr:sp macro="" textlink="">
      <xdr:nvSpPr>
        <xdr:cNvPr id="82" name="楕円 81"/>
        <xdr:cNvSpPr/>
      </xdr:nvSpPr>
      <xdr:spPr>
        <a:xfrm>
          <a:off x="1079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161108</xdr:rowOff>
    </xdr:from>
    <xdr:to>
      <xdr:col>10</xdr:col>
      <xdr:colOff>114300</xdr:colOff>
      <xdr:row>36</xdr:row>
      <xdr:rowOff>170906</xdr:rowOff>
    </xdr:to>
    <xdr:cxnSp macro="">
      <xdr:nvCxnSpPr>
        <xdr:cNvPr id="83" name="直線コネクタ 82"/>
        <xdr:cNvCxnSpPr/>
      </xdr:nvCxnSpPr>
      <xdr:spPr>
        <a:xfrm>
          <a:off x="1130300" y="63333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118127</xdr:rowOff>
    </xdr:from>
    <xdr:ext cx="405111" cy="259045"/>
    <xdr:sp macro="" textlink="">
      <xdr:nvSpPr>
        <xdr:cNvPr id="88" name="n_1main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9" name="n_2mainValue【図書館】&#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90" name="n_3main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56985</xdr:rowOff>
    </xdr:from>
    <xdr:ext cx="405111" cy="259045"/>
    <xdr:sp macro="" textlink="">
      <xdr:nvSpPr>
        <xdr:cNvPr id="91" name="n_4mainValue【図書館】&#10;有形固定資産減価償却率"/>
        <xdr:cNvSpPr txBox="1"/>
      </xdr:nvSpPr>
      <xdr:spPr>
        <a:xfrm>
          <a:off x="927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137414</xdr:rowOff>
    </xdr:from>
    <xdr:to>
      <xdr:col>55</xdr:col>
      <xdr:colOff>50800</xdr:colOff>
      <xdr:row>40</xdr:row>
      <xdr:rowOff>67564</xdr:rowOff>
    </xdr:to>
    <xdr:sp macro="" textlink="">
      <xdr:nvSpPr>
        <xdr:cNvPr id="129" name="楕円 128"/>
        <xdr:cNvSpPr/>
      </xdr:nvSpPr>
      <xdr:spPr>
        <a:xfrm>
          <a:off x="10426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115841</xdr:rowOff>
    </xdr:from>
    <xdr:ext cx="469744" cy="259045"/>
    <xdr:sp macro="" textlink="">
      <xdr:nvSpPr>
        <xdr:cNvPr id="130" name="【図書館】&#10;一人当たり面積該当値テキスト"/>
        <xdr:cNvSpPr txBox="1"/>
      </xdr:nvSpPr>
      <xdr:spPr>
        <a:xfrm>
          <a:off x="105156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31" name="楕円 130"/>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xdr:rowOff>
    </xdr:from>
    <xdr:to>
      <xdr:col>55</xdr:col>
      <xdr:colOff>0</xdr:colOff>
      <xdr:row>40</xdr:row>
      <xdr:rowOff>21336</xdr:rowOff>
    </xdr:to>
    <xdr:cxnSp macro="">
      <xdr:nvCxnSpPr>
        <xdr:cNvPr id="132" name="直線コネクタ 131"/>
        <xdr:cNvCxnSpPr/>
      </xdr:nvCxnSpPr>
      <xdr:spPr>
        <a:xfrm flipV="1">
          <a:off x="9639300" y="6874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33" name="楕円 132"/>
        <xdr:cNvSpPr/>
      </xdr:nvSpPr>
      <xdr:spPr>
        <a:xfrm>
          <a:off x="869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25908</xdr:rowOff>
    </xdr:to>
    <xdr:cxnSp macro="">
      <xdr:nvCxnSpPr>
        <xdr:cNvPr id="134" name="直線コネクタ 133"/>
        <xdr:cNvCxnSpPr/>
      </xdr:nvCxnSpPr>
      <xdr:spPr>
        <a:xfrm flipV="1">
          <a:off x="8750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25908</xdr:rowOff>
    </xdr:from>
    <xdr:to>
      <xdr:col>45</xdr:col>
      <xdr:colOff>177800</xdr:colOff>
      <xdr:row>40</xdr:row>
      <xdr:rowOff>30480</xdr:rowOff>
    </xdr:to>
    <xdr:cxnSp macro="">
      <xdr:nvCxnSpPr>
        <xdr:cNvPr id="136" name="直線コネクタ 135"/>
        <xdr:cNvCxnSpPr/>
      </xdr:nvCxnSpPr>
      <xdr:spPr>
        <a:xfrm flipV="1">
          <a:off x="7861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8" name="直線コネクタ 137"/>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43" name="n_1mainValue【図書館】&#10;一人当たり面積"/>
        <xdr:cNvSpPr txBox="1"/>
      </xdr:nvSpPr>
      <xdr:spPr>
        <a:xfrm>
          <a:off x="9391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44" name="n_2mainValue【図書館】&#10;一人当たり面積"/>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5" name="n_3main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105410</xdr:rowOff>
    </xdr:from>
    <xdr:to>
      <xdr:col>24</xdr:col>
      <xdr:colOff>114300</xdr:colOff>
      <xdr:row>62</xdr:row>
      <xdr:rowOff>35560</xdr:rowOff>
    </xdr:to>
    <xdr:sp macro="" textlink="">
      <xdr:nvSpPr>
        <xdr:cNvPr id="187" name="楕円 186"/>
        <xdr:cNvSpPr/>
      </xdr:nvSpPr>
      <xdr:spPr>
        <a:xfrm>
          <a:off x="4584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83837</xdr:rowOff>
    </xdr:from>
    <xdr:ext cx="405111" cy="259045"/>
    <xdr:sp macro="" textlink="">
      <xdr:nvSpPr>
        <xdr:cNvPr id="188" name="【体育館・プール】&#10;有形固定資産減価償却率該当値テキスト"/>
        <xdr:cNvSpPr txBox="1"/>
      </xdr:nvSpPr>
      <xdr:spPr>
        <a:xfrm>
          <a:off x="4673600"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89" name="楕円 188"/>
        <xdr:cNvSpPr/>
      </xdr:nvSpPr>
      <xdr:spPr>
        <a:xfrm>
          <a:off x="3746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61</xdr:row>
      <xdr:rowOff>156210</xdr:rowOff>
    </xdr:to>
    <xdr:cxnSp macro="">
      <xdr:nvCxnSpPr>
        <xdr:cNvPr id="190" name="直線コネクタ 189"/>
        <xdr:cNvCxnSpPr/>
      </xdr:nvCxnSpPr>
      <xdr:spPr>
        <a:xfrm>
          <a:off x="3797300" y="105575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91" name="楕円 190"/>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99060</xdr:rowOff>
    </xdr:from>
    <xdr:to>
      <xdr:col>19</xdr:col>
      <xdr:colOff>177800</xdr:colOff>
      <xdr:row>62</xdr:row>
      <xdr:rowOff>26670</xdr:rowOff>
    </xdr:to>
    <xdr:cxnSp macro="">
      <xdr:nvCxnSpPr>
        <xdr:cNvPr id="192" name="直線コネクタ 191"/>
        <xdr:cNvCxnSpPr/>
      </xdr:nvCxnSpPr>
      <xdr:spPr>
        <a:xfrm flipV="1">
          <a:off x="2908300" y="105575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3" name="楕円 192"/>
        <xdr:cNvSpPr/>
      </xdr:nvSpPr>
      <xdr:spPr>
        <a:xfrm>
          <a:off x="196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142875</xdr:rowOff>
    </xdr:from>
    <xdr:to>
      <xdr:col>15</xdr:col>
      <xdr:colOff>50800</xdr:colOff>
      <xdr:row>62</xdr:row>
      <xdr:rowOff>26670</xdr:rowOff>
    </xdr:to>
    <xdr:cxnSp macro="">
      <xdr:nvCxnSpPr>
        <xdr:cNvPr id="194" name="直線コネクタ 193"/>
        <xdr:cNvCxnSpPr/>
      </xdr:nvCxnSpPr>
      <xdr:spPr>
        <a:xfrm>
          <a:off x="2019300" y="10601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195" name="楕円 194"/>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142875</xdr:rowOff>
    </xdr:from>
    <xdr:to>
      <xdr:col>10</xdr:col>
      <xdr:colOff>114300</xdr:colOff>
      <xdr:row>62</xdr:row>
      <xdr:rowOff>24765</xdr:rowOff>
    </xdr:to>
    <xdr:cxnSp macro="">
      <xdr:nvCxnSpPr>
        <xdr:cNvPr id="196" name="直線コネクタ 195"/>
        <xdr:cNvCxnSpPr/>
      </xdr:nvCxnSpPr>
      <xdr:spPr>
        <a:xfrm flipV="1">
          <a:off x="1130300" y="106013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140987</xdr:rowOff>
    </xdr:from>
    <xdr:ext cx="405111" cy="259045"/>
    <xdr:sp macro="" textlink="">
      <xdr:nvSpPr>
        <xdr:cNvPr id="201" name="n_1mainValue【体育館・プール】&#10;有形固定資産減価償却率"/>
        <xdr:cNvSpPr txBox="1"/>
      </xdr:nvSpPr>
      <xdr:spPr>
        <a:xfrm>
          <a:off x="3582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202" name="n_2mainValue【体育館・プー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203" name="n_3mainValue【体育館・プール】&#10;有形固定資産減価償却率"/>
        <xdr:cNvSpPr txBox="1"/>
      </xdr:nvSpPr>
      <xdr:spPr>
        <a:xfrm>
          <a:off x="1816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204" name="n_4mainValue【体育館・プール】&#10;有形固定資産減価償却率"/>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26924</xdr:rowOff>
    </xdr:from>
    <xdr:to>
      <xdr:col>55</xdr:col>
      <xdr:colOff>50800</xdr:colOff>
      <xdr:row>63</xdr:row>
      <xdr:rowOff>128524</xdr:rowOff>
    </xdr:to>
    <xdr:sp macro="" textlink="">
      <xdr:nvSpPr>
        <xdr:cNvPr id="244" name="楕円 243"/>
        <xdr:cNvSpPr/>
      </xdr:nvSpPr>
      <xdr:spPr>
        <a:xfrm>
          <a:off x="10426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113301</xdr:rowOff>
    </xdr:from>
    <xdr:ext cx="469744" cy="259045"/>
    <xdr:sp macro="" textlink="">
      <xdr:nvSpPr>
        <xdr:cNvPr id="245" name="【体育館・プール】&#10;一人当たり面積該当値テキスト"/>
        <xdr:cNvSpPr txBox="1"/>
      </xdr:nvSpPr>
      <xdr:spPr>
        <a:xfrm>
          <a:off x="10515600" y="1074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46" name="楕円 245"/>
        <xdr:cNvSpPr/>
      </xdr:nvSpPr>
      <xdr:spPr>
        <a:xfrm>
          <a:off x="958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77724</xdr:rowOff>
    </xdr:from>
    <xdr:to>
      <xdr:col>55</xdr:col>
      <xdr:colOff>0</xdr:colOff>
      <xdr:row>63</xdr:row>
      <xdr:rowOff>80010</xdr:rowOff>
    </xdr:to>
    <xdr:cxnSp macro="">
      <xdr:nvCxnSpPr>
        <xdr:cNvPr id="247" name="直線コネクタ 246"/>
        <xdr:cNvCxnSpPr/>
      </xdr:nvCxnSpPr>
      <xdr:spPr>
        <a:xfrm flipV="1">
          <a:off x="9639300" y="1087907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32258</xdr:rowOff>
    </xdr:from>
    <xdr:to>
      <xdr:col>46</xdr:col>
      <xdr:colOff>38100</xdr:colOff>
      <xdr:row>63</xdr:row>
      <xdr:rowOff>133858</xdr:rowOff>
    </xdr:to>
    <xdr:sp macro="" textlink="">
      <xdr:nvSpPr>
        <xdr:cNvPr id="248" name="楕円 247"/>
        <xdr:cNvSpPr/>
      </xdr:nvSpPr>
      <xdr:spPr>
        <a:xfrm>
          <a:off x="8699500" y="108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80010</xdr:rowOff>
    </xdr:from>
    <xdr:to>
      <xdr:col>50</xdr:col>
      <xdr:colOff>114300</xdr:colOff>
      <xdr:row>63</xdr:row>
      <xdr:rowOff>83058</xdr:rowOff>
    </xdr:to>
    <xdr:cxnSp macro="">
      <xdr:nvCxnSpPr>
        <xdr:cNvPr id="249" name="直線コネクタ 248"/>
        <xdr:cNvCxnSpPr/>
      </xdr:nvCxnSpPr>
      <xdr:spPr>
        <a:xfrm flipV="1">
          <a:off x="8750300" y="1088136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34544</xdr:rowOff>
    </xdr:from>
    <xdr:to>
      <xdr:col>41</xdr:col>
      <xdr:colOff>101600</xdr:colOff>
      <xdr:row>63</xdr:row>
      <xdr:rowOff>136144</xdr:rowOff>
    </xdr:to>
    <xdr:sp macro="" textlink="">
      <xdr:nvSpPr>
        <xdr:cNvPr id="250" name="楕円 249"/>
        <xdr:cNvSpPr/>
      </xdr:nvSpPr>
      <xdr:spPr>
        <a:xfrm>
          <a:off x="7810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83058</xdr:rowOff>
    </xdr:from>
    <xdr:to>
      <xdr:col>45</xdr:col>
      <xdr:colOff>177800</xdr:colOff>
      <xdr:row>63</xdr:row>
      <xdr:rowOff>85344</xdr:rowOff>
    </xdr:to>
    <xdr:cxnSp macro="">
      <xdr:nvCxnSpPr>
        <xdr:cNvPr id="251" name="直線コネクタ 250"/>
        <xdr:cNvCxnSpPr/>
      </xdr:nvCxnSpPr>
      <xdr:spPr>
        <a:xfrm flipV="1">
          <a:off x="7861300" y="108844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37592</xdr:rowOff>
    </xdr:from>
    <xdr:to>
      <xdr:col>36</xdr:col>
      <xdr:colOff>165100</xdr:colOff>
      <xdr:row>63</xdr:row>
      <xdr:rowOff>139192</xdr:rowOff>
    </xdr:to>
    <xdr:sp macro="" textlink="">
      <xdr:nvSpPr>
        <xdr:cNvPr id="252" name="楕円 251"/>
        <xdr:cNvSpPr/>
      </xdr:nvSpPr>
      <xdr:spPr>
        <a:xfrm>
          <a:off x="6921500" y="108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85344</xdr:rowOff>
    </xdr:from>
    <xdr:to>
      <xdr:col>41</xdr:col>
      <xdr:colOff>50800</xdr:colOff>
      <xdr:row>63</xdr:row>
      <xdr:rowOff>88392</xdr:rowOff>
    </xdr:to>
    <xdr:cxnSp macro="">
      <xdr:nvCxnSpPr>
        <xdr:cNvPr id="253" name="直線コネクタ 252"/>
        <xdr:cNvCxnSpPr/>
      </xdr:nvCxnSpPr>
      <xdr:spPr>
        <a:xfrm flipV="1">
          <a:off x="6972300" y="108866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58" name="n_1mainValue【体育館・プール】&#10;一人当たり面積"/>
        <xdr:cNvSpPr txBox="1"/>
      </xdr:nvSpPr>
      <xdr:spPr>
        <a:xfrm>
          <a:off x="9391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124985</xdr:rowOff>
    </xdr:from>
    <xdr:ext cx="469744" cy="259045"/>
    <xdr:sp macro="" textlink="">
      <xdr:nvSpPr>
        <xdr:cNvPr id="259" name="n_2mainValue【体育館・プール】&#10;一人当たり面積"/>
        <xdr:cNvSpPr txBox="1"/>
      </xdr:nvSpPr>
      <xdr:spPr>
        <a:xfrm>
          <a:off x="8515427"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127271</xdr:rowOff>
    </xdr:from>
    <xdr:ext cx="469744" cy="259045"/>
    <xdr:sp macro="" textlink="">
      <xdr:nvSpPr>
        <xdr:cNvPr id="260" name="n_3mainValue【体育館・プール】&#10;一人当たり面積"/>
        <xdr:cNvSpPr txBox="1"/>
      </xdr:nvSpPr>
      <xdr:spPr>
        <a:xfrm>
          <a:off x="7626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130319</xdr:rowOff>
    </xdr:from>
    <xdr:ext cx="469744" cy="259045"/>
    <xdr:sp macro="" textlink="">
      <xdr:nvSpPr>
        <xdr:cNvPr id="261" name="n_4mainValue【体育館・プール】&#10;一人当たり面積"/>
        <xdr:cNvSpPr txBox="1"/>
      </xdr:nvSpPr>
      <xdr:spPr>
        <a:xfrm>
          <a:off x="6737427"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153036</xdr:rowOff>
    </xdr:from>
    <xdr:to>
      <xdr:col>24</xdr:col>
      <xdr:colOff>114300</xdr:colOff>
      <xdr:row>86</xdr:row>
      <xdr:rowOff>83186</xdr:rowOff>
    </xdr:to>
    <xdr:sp macro="" textlink="">
      <xdr:nvSpPr>
        <xdr:cNvPr id="302" name="楕円 301"/>
        <xdr:cNvSpPr/>
      </xdr:nvSpPr>
      <xdr:spPr>
        <a:xfrm>
          <a:off x="4584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67963</xdr:rowOff>
    </xdr:from>
    <xdr:ext cx="405111" cy="259045"/>
    <xdr:sp macro="" textlink="">
      <xdr:nvSpPr>
        <xdr:cNvPr id="303" name="【福祉施設】&#10;有形固定資産減価償却率該当値テキスト"/>
        <xdr:cNvSpPr txBox="1"/>
      </xdr:nvSpPr>
      <xdr:spPr>
        <a:xfrm>
          <a:off x="4673600"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130175</xdr:rowOff>
    </xdr:from>
    <xdr:to>
      <xdr:col>20</xdr:col>
      <xdr:colOff>38100</xdr:colOff>
      <xdr:row>86</xdr:row>
      <xdr:rowOff>60325</xdr:rowOff>
    </xdr:to>
    <xdr:sp macro="" textlink="">
      <xdr:nvSpPr>
        <xdr:cNvPr id="304" name="楕円 303"/>
        <xdr:cNvSpPr/>
      </xdr:nvSpPr>
      <xdr:spPr>
        <a:xfrm>
          <a:off x="3746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xdr:rowOff>
    </xdr:from>
    <xdr:to>
      <xdr:col>24</xdr:col>
      <xdr:colOff>63500</xdr:colOff>
      <xdr:row>86</xdr:row>
      <xdr:rowOff>32386</xdr:rowOff>
    </xdr:to>
    <xdr:cxnSp macro="">
      <xdr:nvCxnSpPr>
        <xdr:cNvPr id="305" name="直線コネクタ 304"/>
        <xdr:cNvCxnSpPr/>
      </xdr:nvCxnSpPr>
      <xdr:spPr>
        <a:xfrm>
          <a:off x="3797300" y="147542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103505</xdr:rowOff>
    </xdr:from>
    <xdr:to>
      <xdr:col>15</xdr:col>
      <xdr:colOff>101600</xdr:colOff>
      <xdr:row>86</xdr:row>
      <xdr:rowOff>33655</xdr:rowOff>
    </xdr:to>
    <xdr:sp macro="" textlink="">
      <xdr:nvSpPr>
        <xdr:cNvPr id="306" name="楕円 305"/>
        <xdr:cNvSpPr/>
      </xdr:nvSpPr>
      <xdr:spPr>
        <a:xfrm>
          <a:off x="2857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154305</xdr:rowOff>
    </xdr:from>
    <xdr:to>
      <xdr:col>19</xdr:col>
      <xdr:colOff>177800</xdr:colOff>
      <xdr:row>86</xdr:row>
      <xdr:rowOff>9525</xdr:rowOff>
    </xdr:to>
    <xdr:cxnSp macro="">
      <xdr:nvCxnSpPr>
        <xdr:cNvPr id="307" name="直線コネクタ 306"/>
        <xdr:cNvCxnSpPr/>
      </xdr:nvCxnSpPr>
      <xdr:spPr>
        <a:xfrm>
          <a:off x="2908300" y="147275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308" name="楕円 307"/>
        <xdr:cNvSpPr/>
      </xdr:nvSpPr>
      <xdr:spPr>
        <a:xfrm>
          <a:off x="196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131445</xdr:rowOff>
    </xdr:from>
    <xdr:to>
      <xdr:col>15</xdr:col>
      <xdr:colOff>50800</xdr:colOff>
      <xdr:row>85</xdr:row>
      <xdr:rowOff>154305</xdr:rowOff>
    </xdr:to>
    <xdr:cxnSp macro="">
      <xdr:nvCxnSpPr>
        <xdr:cNvPr id="309" name="直線コネクタ 308"/>
        <xdr:cNvCxnSpPr/>
      </xdr:nvCxnSpPr>
      <xdr:spPr>
        <a:xfrm>
          <a:off x="2019300" y="14704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63500</xdr:rowOff>
    </xdr:from>
    <xdr:to>
      <xdr:col>6</xdr:col>
      <xdr:colOff>38100</xdr:colOff>
      <xdr:row>85</xdr:row>
      <xdr:rowOff>165100</xdr:rowOff>
    </xdr:to>
    <xdr:sp macro="" textlink="">
      <xdr:nvSpPr>
        <xdr:cNvPr id="310" name="楕円 309"/>
        <xdr:cNvSpPr/>
      </xdr:nvSpPr>
      <xdr:spPr>
        <a:xfrm>
          <a:off x="1079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114300</xdr:rowOff>
    </xdr:from>
    <xdr:to>
      <xdr:col>10</xdr:col>
      <xdr:colOff>114300</xdr:colOff>
      <xdr:row>85</xdr:row>
      <xdr:rowOff>131445</xdr:rowOff>
    </xdr:to>
    <xdr:cxnSp macro="">
      <xdr:nvCxnSpPr>
        <xdr:cNvPr id="311" name="直線コネクタ 310"/>
        <xdr:cNvCxnSpPr/>
      </xdr:nvCxnSpPr>
      <xdr:spPr>
        <a:xfrm>
          <a:off x="1130300" y="14687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51452</xdr:rowOff>
    </xdr:from>
    <xdr:ext cx="405111" cy="259045"/>
    <xdr:sp macro="" textlink="">
      <xdr:nvSpPr>
        <xdr:cNvPr id="316" name="n_1mainValue【福祉施設】&#10;有形固定資産減価償却率"/>
        <xdr:cNvSpPr txBox="1"/>
      </xdr:nvSpPr>
      <xdr:spPr>
        <a:xfrm>
          <a:off x="35820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24782</xdr:rowOff>
    </xdr:from>
    <xdr:ext cx="405111" cy="259045"/>
    <xdr:sp macro="" textlink="">
      <xdr:nvSpPr>
        <xdr:cNvPr id="317" name="n_2mainValue【福祉施設】&#10;有形固定資産減価償却率"/>
        <xdr:cNvSpPr txBox="1"/>
      </xdr:nvSpPr>
      <xdr:spPr>
        <a:xfrm>
          <a:off x="2705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318" name="n_3mainValue【福祉施設】&#10;有形固定資産減価償却率"/>
        <xdr:cNvSpPr txBox="1"/>
      </xdr:nvSpPr>
      <xdr:spPr>
        <a:xfrm>
          <a:off x="1816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156227</xdr:rowOff>
    </xdr:from>
    <xdr:ext cx="405111" cy="259045"/>
    <xdr:sp macro="" textlink="">
      <xdr:nvSpPr>
        <xdr:cNvPr id="319" name="n_4mainValue【福祉施設】&#10;有形固定資産減価償却率"/>
        <xdr:cNvSpPr txBox="1"/>
      </xdr:nvSpPr>
      <xdr:spPr>
        <a:xfrm>
          <a:off x="9277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8" name="【福祉施設】&#10;一人当たり面積平均値テキスト"/>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59" name="楕円 358"/>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60" name="【福祉施設】&#10;一人当たり面積該当値テキスト"/>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27939</xdr:rowOff>
    </xdr:from>
    <xdr:to>
      <xdr:col>50</xdr:col>
      <xdr:colOff>165100</xdr:colOff>
      <xdr:row>85</xdr:row>
      <xdr:rowOff>129539</xdr:rowOff>
    </xdr:to>
    <xdr:sp macro="" textlink="">
      <xdr:nvSpPr>
        <xdr:cNvPr id="361" name="楕円 360"/>
        <xdr:cNvSpPr/>
      </xdr:nvSpPr>
      <xdr:spPr>
        <a:xfrm>
          <a:off x="9588500" y="14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78739</xdr:rowOff>
    </xdr:to>
    <xdr:cxnSp macro="">
      <xdr:nvCxnSpPr>
        <xdr:cNvPr id="362" name="直線コネクタ 361"/>
        <xdr:cNvCxnSpPr/>
      </xdr:nvCxnSpPr>
      <xdr:spPr>
        <a:xfrm flipV="1">
          <a:off x="9639300" y="146494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133350</xdr:rowOff>
    </xdr:to>
    <xdr:sp macro="" textlink="">
      <xdr:nvSpPr>
        <xdr:cNvPr id="363" name="楕円 362"/>
        <xdr:cNvSpPr/>
      </xdr:nvSpPr>
      <xdr:spPr>
        <a:xfrm>
          <a:off x="8699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78739</xdr:rowOff>
    </xdr:from>
    <xdr:to>
      <xdr:col>50</xdr:col>
      <xdr:colOff>114300</xdr:colOff>
      <xdr:row>85</xdr:row>
      <xdr:rowOff>82550</xdr:rowOff>
    </xdr:to>
    <xdr:cxnSp macro="">
      <xdr:nvCxnSpPr>
        <xdr:cNvPr id="364" name="直線コネクタ 363"/>
        <xdr:cNvCxnSpPr/>
      </xdr:nvCxnSpPr>
      <xdr:spPr>
        <a:xfrm flipV="1">
          <a:off x="8750300" y="14651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35561</xdr:rowOff>
    </xdr:from>
    <xdr:to>
      <xdr:col>41</xdr:col>
      <xdr:colOff>101600</xdr:colOff>
      <xdr:row>85</xdr:row>
      <xdr:rowOff>137161</xdr:rowOff>
    </xdr:to>
    <xdr:sp macro="" textlink="">
      <xdr:nvSpPr>
        <xdr:cNvPr id="365" name="楕円 364"/>
        <xdr:cNvSpPr/>
      </xdr:nvSpPr>
      <xdr:spPr>
        <a:xfrm>
          <a:off x="7810500" y="146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82550</xdr:rowOff>
    </xdr:from>
    <xdr:to>
      <xdr:col>45</xdr:col>
      <xdr:colOff>177800</xdr:colOff>
      <xdr:row>85</xdr:row>
      <xdr:rowOff>86361</xdr:rowOff>
    </xdr:to>
    <xdr:cxnSp macro="">
      <xdr:nvCxnSpPr>
        <xdr:cNvPr id="366" name="直線コネクタ 365"/>
        <xdr:cNvCxnSpPr/>
      </xdr:nvCxnSpPr>
      <xdr:spPr>
        <a:xfrm flipV="1">
          <a:off x="7861300" y="14655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38100</xdr:rowOff>
    </xdr:from>
    <xdr:to>
      <xdr:col>36</xdr:col>
      <xdr:colOff>165100</xdr:colOff>
      <xdr:row>85</xdr:row>
      <xdr:rowOff>139700</xdr:rowOff>
    </xdr:to>
    <xdr:sp macro="" textlink="">
      <xdr:nvSpPr>
        <xdr:cNvPr id="367" name="楕円 366"/>
        <xdr:cNvSpPr/>
      </xdr:nvSpPr>
      <xdr:spPr>
        <a:xfrm>
          <a:off x="69215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86361</xdr:rowOff>
    </xdr:from>
    <xdr:to>
      <xdr:col>41</xdr:col>
      <xdr:colOff>50800</xdr:colOff>
      <xdr:row>85</xdr:row>
      <xdr:rowOff>88900</xdr:rowOff>
    </xdr:to>
    <xdr:cxnSp macro="">
      <xdr:nvCxnSpPr>
        <xdr:cNvPr id="368" name="直線コネクタ 367"/>
        <xdr:cNvCxnSpPr/>
      </xdr:nvCxnSpPr>
      <xdr:spPr>
        <a:xfrm flipV="1">
          <a:off x="6972300" y="146596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69" name="n_1aveValue【福祉施設】&#10;一人当たり面積"/>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70" name="n_2aveValue【福祉施設】&#10;一人当たり面積"/>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1" name="n_3aveValue【福祉施設】&#10;一人当たり面積"/>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120666</xdr:rowOff>
    </xdr:from>
    <xdr:ext cx="469744" cy="259045"/>
    <xdr:sp macro="" textlink="">
      <xdr:nvSpPr>
        <xdr:cNvPr id="373" name="n_1mainValue【福祉施設】&#10;一人当たり面積"/>
        <xdr:cNvSpPr txBox="1"/>
      </xdr:nvSpPr>
      <xdr:spPr>
        <a:xfrm>
          <a:off x="9391727"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124477</xdr:rowOff>
    </xdr:from>
    <xdr:ext cx="469744" cy="259045"/>
    <xdr:sp macro="" textlink="">
      <xdr:nvSpPr>
        <xdr:cNvPr id="374" name="n_2mainValue【福祉施設】&#10;一人当たり面積"/>
        <xdr:cNvSpPr txBox="1"/>
      </xdr:nvSpPr>
      <xdr:spPr>
        <a:xfrm>
          <a:off x="85154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128288</xdr:rowOff>
    </xdr:from>
    <xdr:ext cx="469744" cy="259045"/>
    <xdr:sp macro="" textlink="">
      <xdr:nvSpPr>
        <xdr:cNvPr id="375" name="n_3mainValue【福祉施設】&#10;一人当たり面積"/>
        <xdr:cNvSpPr txBox="1"/>
      </xdr:nvSpPr>
      <xdr:spPr>
        <a:xfrm>
          <a:off x="7626427" y="147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130827</xdr:rowOff>
    </xdr:from>
    <xdr:ext cx="469744" cy="259045"/>
    <xdr:sp macro="" textlink="">
      <xdr:nvSpPr>
        <xdr:cNvPr id="376" name="n_4mainValue【福祉施設】&#10;一人当たり面積"/>
        <xdr:cNvSpPr txBox="1"/>
      </xdr:nvSpPr>
      <xdr:spPr>
        <a:xfrm>
          <a:off x="6737427"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147320</xdr:rowOff>
    </xdr:from>
    <xdr:to>
      <xdr:col>24</xdr:col>
      <xdr:colOff>114300</xdr:colOff>
      <xdr:row>103</xdr:row>
      <xdr:rowOff>77470</xdr:rowOff>
    </xdr:to>
    <xdr:sp macro="" textlink="">
      <xdr:nvSpPr>
        <xdr:cNvPr id="417" name="楕円 416"/>
        <xdr:cNvSpPr/>
      </xdr:nvSpPr>
      <xdr:spPr>
        <a:xfrm>
          <a:off x="4584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170197</xdr:rowOff>
    </xdr:from>
    <xdr:ext cx="405111" cy="259045"/>
    <xdr:sp macro="" textlink="">
      <xdr:nvSpPr>
        <xdr:cNvPr id="418" name="【市民会館】&#10;有形固定資産減価償却率該当値テキスト"/>
        <xdr:cNvSpPr txBox="1"/>
      </xdr:nvSpPr>
      <xdr:spPr>
        <a:xfrm>
          <a:off x="4673600"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111125</xdr:rowOff>
    </xdr:from>
    <xdr:to>
      <xdr:col>20</xdr:col>
      <xdr:colOff>38100</xdr:colOff>
      <xdr:row>103</xdr:row>
      <xdr:rowOff>41275</xdr:rowOff>
    </xdr:to>
    <xdr:sp macro="" textlink="">
      <xdr:nvSpPr>
        <xdr:cNvPr id="419" name="楕円 418"/>
        <xdr:cNvSpPr/>
      </xdr:nvSpPr>
      <xdr:spPr>
        <a:xfrm>
          <a:off x="3746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161925</xdr:rowOff>
    </xdr:from>
    <xdr:to>
      <xdr:col>24</xdr:col>
      <xdr:colOff>63500</xdr:colOff>
      <xdr:row>103</xdr:row>
      <xdr:rowOff>26670</xdr:rowOff>
    </xdr:to>
    <xdr:cxnSp macro="">
      <xdr:nvCxnSpPr>
        <xdr:cNvPr id="420" name="直線コネクタ 419"/>
        <xdr:cNvCxnSpPr/>
      </xdr:nvCxnSpPr>
      <xdr:spPr>
        <a:xfrm>
          <a:off x="3797300" y="17649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67311</xdr:rowOff>
    </xdr:from>
    <xdr:to>
      <xdr:col>15</xdr:col>
      <xdr:colOff>101600</xdr:colOff>
      <xdr:row>102</xdr:row>
      <xdr:rowOff>168911</xdr:rowOff>
    </xdr:to>
    <xdr:sp macro="" textlink="">
      <xdr:nvSpPr>
        <xdr:cNvPr id="421" name="楕円 420"/>
        <xdr:cNvSpPr/>
      </xdr:nvSpPr>
      <xdr:spPr>
        <a:xfrm>
          <a:off x="2857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118111</xdr:rowOff>
    </xdr:from>
    <xdr:to>
      <xdr:col>19</xdr:col>
      <xdr:colOff>177800</xdr:colOff>
      <xdr:row>102</xdr:row>
      <xdr:rowOff>161925</xdr:rowOff>
    </xdr:to>
    <xdr:cxnSp macro="">
      <xdr:nvCxnSpPr>
        <xdr:cNvPr id="422" name="直線コネクタ 421"/>
        <xdr:cNvCxnSpPr/>
      </xdr:nvCxnSpPr>
      <xdr:spPr>
        <a:xfrm>
          <a:off x="2908300" y="176060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21589</xdr:rowOff>
    </xdr:from>
    <xdr:to>
      <xdr:col>10</xdr:col>
      <xdr:colOff>165100</xdr:colOff>
      <xdr:row>102</xdr:row>
      <xdr:rowOff>123189</xdr:rowOff>
    </xdr:to>
    <xdr:sp macro="" textlink="">
      <xdr:nvSpPr>
        <xdr:cNvPr id="423" name="楕円 422"/>
        <xdr:cNvSpPr/>
      </xdr:nvSpPr>
      <xdr:spPr>
        <a:xfrm>
          <a:off x="1968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72389</xdr:rowOff>
    </xdr:from>
    <xdr:to>
      <xdr:col>15</xdr:col>
      <xdr:colOff>50800</xdr:colOff>
      <xdr:row>102</xdr:row>
      <xdr:rowOff>118111</xdr:rowOff>
    </xdr:to>
    <xdr:cxnSp macro="">
      <xdr:nvCxnSpPr>
        <xdr:cNvPr id="424" name="直線コネクタ 423"/>
        <xdr:cNvCxnSpPr/>
      </xdr:nvCxnSpPr>
      <xdr:spPr>
        <a:xfrm>
          <a:off x="2019300" y="17560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10161</xdr:rowOff>
    </xdr:from>
    <xdr:to>
      <xdr:col>6</xdr:col>
      <xdr:colOff>38100</xdr:colOff>
      <xdr:row>102</xdr:row>
      <xdr:rowOff>111761</xdr:rowOff>
    </xdr:to>
    <xdr:sp macro="" textlink="">
      <xdr:nvSpPr>
        <xdr:cNvPr id="425" name="楕円 424"/>
        <xdr:cNvSpPr/>
      </xdr:nvSpPr>
      <xdr:spPr>
        <a:xfrm>
          <a:off x="1079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60961</xdr:rowOff>
    </xdr:from>
    <xdr:to>
      <xdr:col>10</xdr:col>
      <xdr:colOff>114300</xdr:colOff>
      <xdr:row>102</xdr:row>
      <xdr:rowOff>72389</xdr:rowOff>
    </xdr:to>
    <xdr:cxnSp macro="">
      <xdr:nvCxnSpPr>
        <xdr:cNvPr id="426" name="直線コネクタ 425"/>
        <xdr:cNvCxnSpPr/>
      </xdr:nvCxnSpPr>
      <xdr:spPr>
        <a:xfrm>
          <a:off x="1130300" y="17548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57802</xdr:rowOff>
    </xdr:from>
    <xdr:ext cx="405111" cy="259045"/>
    <xdr:sp macro="" textlink="">
      <xdr:nvSpPr>
        <xdr:cNvPr id="431" name="n_1mainValue【市民会館】&#10;有形固定資産減価償却率"/>
        <xdr:cNvSpPr txBox="1"/>
      </xdr:nvSpPr>
      <xdr:spPr>
        <a:xfrm>
          <a:off x="35820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13988</xdr:rowOff>
    </xdr:from>
    <xdr:ext cx="405111" cy="259045"/>
    <xdr:sp macro="" textlink="">
      <xdr:nvSpPr>
        <xdr:cNvPr id="432" name="n_2mainValue【市民会館】&#10;有形固定資産減価償却率"/>
        <xdr:cNvSpPr txBox="1"/>
      </xdr:nvSpPr>
      <xdr:spPr>
        <a:xfrm>
          <a:off x="2705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139716</xdr:rowOff>
    </xdr:from>
    <xdr:ext cx="405111" cy="259045"/>
    <xdr:sp macro="" textlink="">
      <xdr:nvSpPr>
        <xdr:cNvPr id="433" name="n_3mainValue【市民会館】&#10;有形固定資産減価償却率"/>
        <xdr:cNvSpPr txBox="1"/>
      </xdr:nvSpPr>
      <xdr:spPr>
        <a:xfrm>
          <a:off x="18167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128288</xdr:rowOff>
    </xdr:from>
    <xdr:ext cx="405111" cy="259045"/>
    <xdr:sp macro="" textlink="">
      <xdr:nvSpPr>
        <xdr:cNvPr id="434" name="n_4mainValue【市民会館】&#10;有形固定資産減価償却率"/>
        <xdr:cNvSpPr txBox="1"/>
      </xdr:nvSpPr>
      <xdr:spPr>
        <a:xfrm>
          <a:off x="927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463" name="【市民会館】&#10;一人当たり面積平均値テキスト"/>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29211</xdr:rowOff>
    </xdr:from>
    <xdr:to>
      <xdr:col>55</xdr:col>
      <xdr:colOff>50800</xdr:colOff>
      <xdr:row>105</xdr:row>
      <xdr:rowOff>130811</xdr:rowOff>
    </xdr:to>
    <xdr:sp macro="" textlink="">
      <xdr:nvSpPr>
        <xdr:cNvPr id="474" name="楕円 473"/>
        <xdr:cNvSpPr/>
      </xdr:nvSpPr>
      <xdr:spPr>
        <a:xfrm>
          <a:off x="104267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52088</xdr:rowOff>
    </xdr:from>
    <xdr:ext cx="469744" cy="259045"/>
    <xdr:sp macro="" textlink="">
      <xdr:nvSpPr>
        <xdr:cNvPr id="475" name="【市民会館】&#10;一人当たり面積該当値テキスト"/>
        <xdr:cNvSpPr txBox="1"/>
      </xdr:nvSpPr>
      <xdr:spPr>
        <a:xfrm>
          <a:off x="10515600"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76" name="楕円 475"/>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80011</xdr:rowOff>
    </xdr:from>
    <xdr:to>
      <xdr:col>55</xdr:col>
      <xdr:colOff>0</xdr:colOff>
      <xdr:row>105</xdr:row>
      <xdr:rowOff>87630</xdr:rowOff>
    </xdr:to>
    <xdr:cxnSp macro="">
      <xdr:nvCxnSpPr>
        <xdr:cNvPr id="477" name="直線コネクタ 476"/>
        <xdr:cNvCxnSpPr/>
      </xdr:nvCxnSpPr>
      <xdr:spPr>
        <a:xfrm flipV="1">
          <a:off x="9639300" y="18082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78" name="楕円 477"/>
        <xdr:cNvSpPr/>
      </xdr:nvSpPr>
      <xdr:spPr>
        <a:xfrm>
          <a:off x="8699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99061</xdr:rowOff>
    </xdr:to>
    <xdr:cxnSp macro="">
      <xdr:nvCxnSpPr>
        <xdr:cNvPr id="479" name="直線コネクタ 478"/>
        <xdr:cNvCxnSpPr/>
      </xdr:nvCxnSpPr>
      <xdr:spPr>
        <a:xfrm flipV="1">
          <a:off x="8750300" y="18089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57786</xdr:rowOff>
    </xdr:from>
    <xdr:to>
      <xdr:col>41</xdr:col>
      <xdr:colOff>101600</xdr:colOff>
      <xdr:row>105</xdr:row>
      <xdr:rowOff>159386</xdr:rowOff>
    </xdr:to>
    <xdr:sp macro="" textlink="">
      <xdr:nvSpPr>
        <xdr:cNvPr id="480" name="楕円 479"/>
        <xdr:cNvSpPr/>
      </xdr:nvSpPr>
      <xdr:spPr>
        <a:xfrm>
          <a:off x="7810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99061</xdr:rowOff>
    </xdr:from>
    <xdr:to>
      <xdr:col>45</xdr:col>
      <xdr:colOff>177800</xdr:colOff>
      <xdr:row>105</xdr:row>
      <xdr:rowOff>108586</xdr:rowOff>
    </xdr:to>
    <xdr:cxnSp macro="">
      <xdr:nvCxnSpPr>
        <xdr:cNvPr id="481" name="直線コネクタ 480"/>
        <xdr:cNvCxnSpPr/>
      </xdr:nvCxnSpPr>
      <xdr:spPr>
        <a:xfrm flipV="1">
          <a:off x="7861300" y="181013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82" name="楕円 481"/>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108586</xdr:rowOff>
    </xdr:from>
    <xdr:to>
      <xdr:col>41</xdr:col>
      <xdr:colOff>50800</xdr:colOff>
      <xdr:row>105</xdr:row>
      <xdr:rowOff>116205</xdr:rowOff>
    </xdr:to>
    <xdr:cxnSp macro="">
      <xdr:nvCxnSpPr>
        <xdr:cNvPr id="483" name="直線コネクタ 482"/>
        <xdr:cNvCxnSpPr/>
      </xdr:nvCxnSpPr>
      <xdr:spPr>
        <a:xfrm flipV="1">
          <a:off x="6972300" y="181108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4"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485" name="n_2aveValue【市民会館】&#10;一人当たり面積"/>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6"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154957</xdr:rowOff>
    </xdr:from>
    <xdr:ext cx="469744" cy="259045"/>
    <xdr:sp macro="" textlink="">
      <xdr:nvSpPr>
        <xdr:cNvPr id="488" name="n_1main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489" name="n_2main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4463</xdr:rowOff>
    </xdr:from>
    <xdr:ext cx="469744" cy="259045"/>
    <xdr:sp macro="" textlink="">
      <xdr:nvSpPr>
        <xdr:cNvPr id="490" name="n_3mainValue【市民会館】&#10;一人当たり面積"/>
        <xdr:cNvSpPr txBox="1"/>
      </xdr:nvSpPr>
      <xdr:spPr>
        <a:xfrm>
          <a:off x="7626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12082</xdr:rowOff>
    </xdr:from>
    <xdr:ext cx="469744" cy="259045"/>
    <xdr:sp macro="" textlink="">
      <xdr:nvSpPr>
        <xdr:cNvPr id="491" name="n_4mainValue【市民会館】&#10;一人当たり面積"/>
        <xdr:cNvSpPr txBox="1"/>
      </xdr:nvSpPr>
      <xdr:spPr>
        <a:xfrm>
          <a:off x="6737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1" name="【一般廃棄物処理施設】&#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532" name="楕円 531"/>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533" name="【一般廃棄物処理施設】&#10;有形固定資産減価償却率該当値テキスト"/>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534" name="楕円 533"/>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167640</xdr:rowOff>
    </xdr:to>
    <xdr:cxnSp macro="">
      <xdr:nvCxnSpPr>
        <xdr:cNvPr id="535" name="直線コネクタ 534"/>
        <xdr:cNvCxnSpPr/>
      </xdr:nvCxnSpPr>
      <xdr:spPr>
        <a:xfrm flipV="1">
          <a:off x="15481300" y="67970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76835</xdr:rowOff>
    </xdr:from>
    <xdr:to>
      <xdr:col>76</xdr:col>
      <xdr:colOff>165100</xdr:colOff>
      <xdr:row>40</xdr:row>
      <xdr:rowOff>6985</xdr:rowOff>
    </xdr:to>
    <xdr:sp macro="" textlink="">
      <xdr:nvSpPr>
        <xdr:cNvPr id="536" name="楕円 535"/>
        <xdr:cNvSpPr/>
      </xdr:nvSpPr>
      <xdr:spPr>
        <a:xfrm>
          <a:off x="14541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127635</xdr:rowOff>
    </xdr:from>
    <xdr:to>
      <xdr:col>81</xdr:col>
      <xdr:colOff>50800</xdr:colOff>
      <xdr:row>39</xdr:row>
      <xdr:rowOff>167640</xdr:rowOff>
    </xdr:to>
    <xdr:cxnSp macro="">
      <xdr:nvCxnSpPr>
        <xdr:cNvPr id="537" name="直線コネクタ 536"/>
        <xdr:cNvCxnSpPr/>
      </xdr:nvCxnSpPr>
      <xdr:spPr>
        <a:xfrm>
          <a:off x="14592300" y="6814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122555</xdr:rowOff>
    </xdr:from>
    <xdr:to>
      <xdr:col>72</xdr:col>
      <xdr:colOff>38100</xdr:colOff>
      <xdr:row>40</xdr:row>
      <xdr:rowOff>52705</xdr:rowOff>
    </xdr:to>
    <xdr:sp macro="" textlink="">
      <xdr:nvSpPr>
        <xdr:cNvPr id="538" name="楕円 537"/>
        <xdr:cNvSpPr/>
      </xdr:nvSpPr>
      <xdr:spPr>
        <a:xfrm>
          <a:off x="13652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127635</xdr:rowOff>
    </xdr:from>
    <xdr:to>
      <xdr:col>76</xdr:col>
      <xdr:colOff>114300</xdr:colOff>
      <xdr:row>40</xdr:row>
      <xdr:rowOff>1905</xdr:rowOff>
    </xdr:to>
    <xdr:cxnSp macro="">
      <xdr:nvCxnSpPr>
        <xdr:cNvPr id="539" name="直線コネクタ 538"/>
        <xdr:cNvCxnSpPr/>
      </xdr:nvCxnSpPr>
      <xdr:spPr>
        <a:xfrm flipV="1">
          <a:off x="13703300" y="68141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31115</xdr:rowOff>
    </xdr:from>
    <xdr:to>
      <xdr:col>67</xdr:col>
      <xdr:colOff>101600</xdr:colOff>
      <xdr:row>39</xdr:row>
      <xdr:rowOff>132715</xdr:rowOff>
    </xdr:to>
    <xdr:sp macro="" textlink="">
      <xdr:nvSpPr>
        <xdr:cNvPr id="540" name="楕円 539"/>
        <xdr:cNvSpPr/>
      </xdr:nvSpPr>
      <xdr:spPr>
        <a:xfrm>
          <a:off x="12763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81915</xdr:rowOff>
    </xdr:from>
    <xdr:to>
      <xdr:col>71</xdr:col>
      <xdr:colOff>177800</xdr:colOff>
      <xdr:row>40</xdr:row>
      <xdr:rowOff>1905</xdr:rowOff>
    </xdr:to>
    <xdr:cxnSp macro="">
      <xdr:nvCxnSpPr>
        <xdr:cNvPr id="541" name="直線コネクタ 540"/>
        <xdr:cNvCxnSpPr/>
      </xdr:nvCxnSpPr>
      <xdr:spPr>
        <a:xfrm>
          <a:off x="12814300" y="67684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42" name="n_1ave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3"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4" name="n_3aveValue【一般廃棄物処理施設】&#10;有形固定資産減価償却率"/>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546"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169562</xdr:rowOff>
    </xdr:from>
    <xdr:ext cx="405111" cy="259045"/>
    <xdr:sp macro="" textlink="">
      <xdr:nvSpPr>
        <xdr:cNvPr id="547" name="n_2mainValue【一般廃棄物処理施設】&#10;有形固定資産減価償却率"/>
        <xdr:cNvSpPr txBox="1"/>
      </xdr:nvSpPr>
      <xdr:spPr>
        <a:xfrm>
          <a:off x="14389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43832</xdr:rowOff>
    </xdr:from>
    <xdr:ext cx="405111" cy="259045"/>
    <xdr:sp macro="" textlink="">
      <xdr:nvSpPr>
        <xdr:cNvPr id="548" name="n_3mainValue【一般廃棄物処理施設】&#10;有形固定資産減価償却率"/>
        <xdr:cNvSpPr txBox="1"/>
      </xdr:nvSpPr>
      <xdr:spPr>
        <a:xfrm>
          <a:off x="13500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123842</xdr:rowOff>
    </xdr:from>
    <xdr:ext cx="405111" cy="259045"/>
    <xdr:sp macro="" textlink="">
      <xdr:nvSpPr>
        <xdr:cNvPr id="549" name="n_4mainValue【一般廃棄物処理施設】&#10;有形固定資産減価償却率"/>
        <xdr:cNvSpPr txBox="1"/>
      </xdr:nvSpPr>
      <xdr:spPr>
        <a:xfrm>
          <a:off x="12611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78" name="【一般廃棄物処理施設】&#10;一人当たり有形固定資産（償却資産）額平均値テキスト"/>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87515</xdr:rowOff>
    </xdr:from>
    <xdr:to>
      <xdr:col>116</xdr:col>
      <xdr:colOff>114300</xdr:colOff>
      <xdr:row>39</xdr:row>
      <xdr:rowOff>17665</xdr:rowOff>
    </xdr:to>
    <xdr:sp macro="" textlink="">
      <xdr:nvSpPr>
        <xdr:cNvPr id="589" name="楕円 588"/>
        <xdr:cNvSpPr/>
      </xdr:nvSpPr>
      <xdr:spPr>
        <a:xfrm>
          <a:off x="22110700" y="66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110391</xdr:rowOff>
    </xdr:from>
    <xdr:ext cx="599010" cy="259045"/>
    <xdr:sp macro="" textlink="">
      <xdr:nvSpPr>
        <xdr:cNvPr id="590" name="【一般廃棄物処理施設】&#10;一人当たり有形固定資産（償却資産）額該当値テキスト"/>
        <xdr:cNvSpPr txBox="1"/>
      </xdr:nvSpPr>
      <xdr:spPr>
        <a:xfrm>
          <a:off x="22199600" y="645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135003</xdr:rowOff>
    </xdr:from>
    <xdr:to>
      <xdr:col>112</xdr:col>
      <xdr:colOff>38100</xdr:colOff>
      <xdr:row>39</xdr:row>
      <xdr:rowOff>65153</xdr:rowOff>
    </xdr:to>
    <xdr:sp macro="" textlink="">
      <xdr:nvSpPr>
        <xdr:cNvPr id="591" name="楕円 590"/>
        <xdr:cNvSpPr/>
      </xdr:nvSpPr>
      <xdr:spPr>
        <a:xfrm>
          <a:off x="21272500" y="66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138315</xdr:rowOff>
    </xdr:from>
    <xdr:to>
      <xdr:col>116</xdr:col>
      <xdr:colOff>63500</xdr:colOff>
      <xdr:row>39</xdr:row>
      <xdr:rowOff>14353</xdr:rowOff>
    </xdr:to>
    <xdr:cxnSp macro="">
      <xdr:nvCxnSpPr>
        <xdr:cNvPr id="592" name="直線コネクタ 591"/>
        <xdr:cNvCxnSpPr/>
      </xdr:nvCxnSpPr>
      <xdr:spPr>
        <a:xfrm flipV="1">
          <a:off x="21323300" y="6653415"/>
          <a:ext cx="8382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125306</xdr:rowOff>
    </xdr:from>
    <xdr:to>
      <xdr:col>107</xdr:col>
      <xdr:colOff>101600</xdr:colOff>
      <xdr:row>39</xdr:row>
      <xdr:rowOff>55456</xdr:rowOff>
    </xdr:to>
    <xdr:sp macro="" textlink="">
      <xdr:nvSpPr>
        <xdr:cNvPr id="593" name="楕円 592"/>
        <xdr:cNvSpPr/>
      </xdr:nvSpPr>
      <xdr:spPr>
        <a:xfrm>
          <a:off x="20383500" y="66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4656</xdr:rowOff>
    </xdr:from>
    <xdr:to>
      <xdr:col>111</xdr:col>
      <xdr:colOff>177800</xdr:colOff>
      <xdr:row>39</xdr:row>
      <xdr:rowOff>14353</xdr:rowOff>
    </xdr:to>
    <xdr:cxnSp macro="">
      <xdr:nvCxnSpPr>
        <xdr:cNvPr id="594" name="直線コネクタ 593"/>
        <xdr:cNvCxnSpPr/>
      </xdr:nvCxnSpPr>
      <xdr:spPr>
        <a:xfrm>
          <a:off x="20434300" y="6691206"/>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11844</xdr:rowOff>
    </xdr:from>
    <xdr:to>
      <xdr:col>102</xdr:col>
      <xdr:colOff>165100</xdr:colOff>
      <xdr:row>39</xdr:row>
      <xdr:rowOff>113444</xdr:rowOff>
    </xdr:to>
    <xdr:sp macro="" textlink="">
      <xdr:nvSpPr>
        <xdr:cNvPr id="595" name="楕円 594"/>
        <xdr:cNvSpPr/>
      </xdr:nvSpPr>
      <xdr:spPr>
        <a:xfrm>
          <a:off x="19494500" y="669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4656</xdr:rowOff>
    </xdr:from>
    <xdr:to>
      <xdr:col>107</xdr:col>
      <xdr:colOff>50800</xdr:colOff>
      <xdr:row>39</xdr:row>
      <xdr:rowOff>62644</xdr:rowOff>
    </xdr:to>
    <xdr:cxnSp macro="">
      <xdr:nvCxnSpPr>
        <xdr:cNvPr id="596" name="直線コネクタ 595"/>
        <xdr:cNvCxnSpPr/>
      </xdr:nvCxnSpPr>
      <xdr:spPr>
        <a:xfrm flipV="1">
          <a:off x="19545300" y="6691206"/>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125413</xdr:rowOff>
    </xdr:from>
    <xdr:to>
      <xdr:col>98</xdr:col>
      <xdr:colOff>38100</xdr:colOff>
      <xdr:row>40</xdr:row>
      <xdr:rowOff>55563</xdr:rowOff>
    </xdr:to>
    <xdr:sp macro="" textlink="">
      <xdr:nvSpPr>
        <xdr:cNvPr id="597" name="楕円 596"/>
        <xdr:cNvSpPr/>
      </xdr:nvSpPr>
      <xdr:spPr>
        <a:xfrm>
          <a:off x="18605500" y="68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62644</xdr:rowOff>
    </xdr:from>
    <xdr:to>
      <xdr:col>102</xdr:col>
      <xdr:colOff>114300</xdr:colOff>
      <xdr:row>40</xdr:row>
      <xdr:rowOff>4763</xdr:rowOff>
    </xdr:to>
    <xdr:cxnSp macro="">
      <xdr:nvCxnSpPr>
        <xdr:cNvPr id="598" name="直線コネクタ 597"/>
        <xdr:cNvCxnSpPr/>
      </xdr:nvCxnSpPr>
      <xdr:spPr>
        <a:xfrm flipV="1">
          <a:off x="18656300" y="6749194"/>
          <a:ext cx="889000" cy="1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99" name="n_1aveValue【一般廃棄物処理施設】&#10;一人当たり有形固定資産（償却資産）額"/>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600" name="n_2aveValue【一般廃棄物処理施設】&#10;一人当たり有形固定資産（償却資産）額"/>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601" name="n_3aveValue【一般廃棄物処理施設】&#10;一人当たり有形固定資産（償却資産）額"/>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602" name="n_4aveValue【一般廃棄物処理施設】&#10;一人当たり有形固定資産（償却資産）額"/>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81679</xdr:rowOff>
    </xdr:from>
    <xdr:ext cx="599010" cy="259045"/>
    <xdr:sp macro="" textlink="">
      <xdr:nvSpPr>
        <xdr:cNvPr id="603" name="n_1mainValue【一般廃棄物処理施設】&#10;一人当たり有形固定資産（償却資産）額"/>
        <xdr:cNvSpPr txBox="1"/>
      </xdr:nvSpPr>
      <xdr:spPr>
        <a:xfrm>
          <a:off x="21011095" y="6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71983</xdr:rowOff>
    </xdr:from>
    <xdr:ext cx="599010" cy="259045"/>
    <xdr:sp macro="" textlink="">
      <xdr:nvSpPr>
        <xdr:cNvPr id="604" name="n_2mainValue【一般廃棄物処理施設】&#10;一人当たり有形固定資産（償却資産）額"/>
        <xdr:cNvSpPr txBox="1"/>
      </xdr:nvSpPr>
      <xdr:spPr>
        <a:xfrm>
          <a:off x="20134795" y="641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104571</xdr:rowOff>
    </xdr:from>
    <xdr:ext cx="599010" cy="259045"/>
    <xdr:sp macro="" textlink="">
      <xdr:nvSpPr>
        <xdr:cNvPr id="605" name="n_3mainValue【一般廃棄物処理施設】&#10;一人当たり有形固定資産（償却資産）額"/>
        <xdr:cNvSpPr txBox="1"/>
      </xdr:nvSpPr>
      <xdr:spPr>
        <a:xfrm>
          <a:off x="19245795" y="679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46690</xdr:rowOff>
    </xdr:from>
    <xdr:ext cx="534377" cy="259045"/>
    <xdr:sp macro="" textlink="">
      <xdr:nvSpPr>
        <xdr:cNvPr id="606" name="n_4mainValue【一般廃棄物処理施設】&#10;一人当たり有形固定資産（償却資産）額"/>
        <xdr:cNvSpPr txBox="1"/>
      </xdr:nvSpPr>
      <xdr:spPr>
        <a:xfrm>
          <a:off x="18389111" y="69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48" name="直線コネクタ 647"/>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49" name="【消防施設】&#10;有形固定資産減価償却率最小値テキスト"/>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0" name="直線コネクタ 649"/>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1"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2" name="直線コネクタ 651"/>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653" name="【消防施設】&#10;有形固定資産減価償却率平均値テキスト"/>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4" name="フローチャート: 判断 653"/>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5" name="フローチャート: 判断 654"/>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6" name="フローチャート: 判断 655"/>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7" name="フローチャート: 判断 656"/>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58" name="フローチャート: 判断 657"/>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64" name="楕円 663"/>
        <xdr:cNvSpPr/>
      </xdr:nvSpPr>
      <xdr:spPr>
        <a:xfrm>
          <a:off x="162687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124114</xdr:rowOff>
    </xdr:from>
    <xdr:ext cx="405111" cy="259045"/>
    <xdr:sp macro="" textlink="">
      <xdr:nvSpPr>
        <xdr:cNvPr id="665" name="【消防施設】&#10;有形固定資産減価償却率該当値テキスト"/>
        <xdr:cNvSpPr txBox="1"/>
      </xdr:nvSpPr>
      <xdr:spPr>
        <a:xfrm>
          <a:off x="16357600"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666" name="楕円 665"/>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83</xdr:row>
      <xdr:rowOff>25037</xdr:rowOff>
    </xdr:to>
    <xdr:cxnSp macro="">
      <xdr:nvCxnSpPr>
        <xdr:cNvPr id="667" name="直線コネクタ 666"/>
        <xdr:cNvCxnSpPr/>
      </xdr:nvCxnSpPr>
      <xdr:spPr>
        <a:xfrm>
          <a:off x="15481300" y="14106798"/>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18324</xdr:rowOff>
    </xdr:from>
    <xdr:to>
      <xdr:col>76</xdr:col>
      <xdr:colOff>165100</xdr:colOff>
      <xdr:row>82</xdr:row>
      <xdr:rowOff>119924</xdr:rowOff>
    </xdr:to>
    <xdr:sp macro="" textlink="">
      <xdr:nvSpPr>
        <xdr:cNvPr id="668" name="楕円 667"/>
        <xdr:cNvSpPr/>
      </xdr:nvSpPr>
      <xdr:spPr>
        <a:xfrm>
          <a:off x="1454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69124</xdr:rowOff>
    </xdr:to>
    <xdr:cxnSp macro="">
      <xdr:nvCxnSpPr>
        <xdr:cNvPr id="669" name="直線コネクタ 668"/>
        <xdr:cNvCxnSpPr/>
      </xdr:nvCxnSpPr>
      <xdr:spPr>
        <a:xfrm flipV="1">
          <a:off x="14592300" y="1410679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70" name="楕円 669"/>
        <xdr:cNvSpPr/>
      </xdr:nvSpPr>
      <xdr:spPr>
        <a:xfrm>
          <a:off x="13652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28302</xdr:rowOff>
    </xdr:from>
    <xdr:to>
      <xdr:col>76</xdr:col>
      <xdr:colOff>114300</xdr:colOff>
      <xdr:row>82</xdr:row>
      <xdr:rowOff>69124</xdr:rowOff>
    </xdr:to>
    <xdr:cxnSp macro="">
      <xdr:nvCxnSpPr>
        <xdr:cNvPr id="671" name="直線コネクタ 670"/>
        <xdr:cNvCxnSpPr/>
      </xdr:nvCxnSpPr>
      <xdr:spPr>
        <a:xfrm>
          <a:off x="13703300" y="140872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82006</xdr:rowOff>
    </xdr:from>
    <xdr:to>
      <xdr:col>67</xdr:col>
      <xdr:colOff>101600</xdr:colOff>
      <xdr:row>82</xdr:row>
      <xdr:rowOff>12156</xdr:rowOff>
    </xdr:to>
    <xdr:sp macro="" textlink="">
      <xdr:nvSpPr>
        <xdr:cNvPr id="672" name="楕円 671"/>
        <xdr:cNvSpPr/>
      </xdr:nvSpPr>
      <xdr:spPr>
        <a:xfrm>
          <a:off x="12763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132806</xdr:rowOff>
    </xdr:from>
    <xdr:to>
      <xdr:col>71</xdr:col>
      <xdr:colOff>177800</xdr:colOff>
      <xdr:row>82</xdr:row>
      <xdr:rowOff>28302</xdr:rowOff>
    </xdr:to>
    <xdr:cxnSp macro="">
      <xdr:nvCxnSpPr>
        <xdr:cNvPr id="673" name="直線コネクタ 672"/>
        <xdr:cNvCxnSpPr/>
      </xdr:nvCxnSpPr>
      <xdr:spPr>
        <a:xfrm>
          <a:off x="12814300" y="140202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4" name="n_1aveValue【消防施設】&#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5" name="n_2aveValue【消防施設】&#10;有形固定資産減価償却率"/>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6" name="n_3aveValue【消防施設】&#10;有形固定資産減価償却率"/>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77" name="n_4aveValue【消防施設】&#10;有形固定資産減価償却率"/>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115225</xdr:rowOff>
    </xdr:from>
    <xdr:ext cx="405111" cy="259045"/>
    <xdr:sp macro="" textlink="">
      <xdr:nvSpPr>
        <xdr:cNvPr id="678" name="n_1mainValue【消防施設】&#10;有形固定資産減価償却率"/>
        <xdr:cNvSpPr txBox="1"/>
      </xdr:nvSpPr>
      <xdr:spPr>
        <a:xfrm>
          <a:off x="15266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136451</xdr:rowOff>
    </xdr:from>
    <xdr:ext cx="405111" cy="259045"/>
    <xdr:sp macro="" textlink="">
      <xdr:nvSpPr>
        <xdr:cNvPr id="679" name="n_2mainValue【消防施設】&#10;有形固定資産減価償却率"/>
        <xdr:cNvSpPr txBox="1"/>
      </xdr:nvSpPr>
      <xdr:spPr>
        <a:xfrm>
          <a:off x="14389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80" name="n_3mainValue【消防施設】&#10;有形固定資産減価償却率"/>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81" name="n_4mainValue【消防施設】&#10;有形固定資産減価償却率"/>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3" name="直線コネクタ 702"/>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4" name="【消防施設】&#10;一人当たり面積最小値テキスト"/>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5" name="直線コネクタ 704"/>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6" name="【消防施設】&#10;一人当たり面積最大値テキスト"/>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07" name="直線コネクタ 706"/>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08" name="【消防施設】&#10;一人当たり面積平均値テキスト"/>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09" name="フローチャート: 判断 708"/>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0" name="フローチャート: 判断 709"/>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1" name="フローチャート: 判断 710"/>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2" name="フローチャート: 判断 711"/>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3" name="フローチャート: 判断 712"/>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145492</xdr:rowOff>
    </xdr:from>
    <xdr:to>
      <xdr:col>116</xdr:col>
      <xdr:colOff>114300</xdr:colOff>
      <xdr:row>85</xdr:row>
      <xdr:rowOff>75642</xdr:rowOff>
    </xdr:to>
    <xdr:sp macro="" textlink="">
      <xdr:nvSpPr>
        <xdr:cNvPr id="719" name="楕円 718"/>
        <xdr:cNvSpPr/>
      </xdr:nvSpPr>
      <xdr:spPr>
        <a:xfrm>
          <a:off x="22110700" y="145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123919</xdr:rowOff>
    </xdr:from>
    <xdr:ext cx="469744" cy="259045"/>
    <xdr:sp macro="" textlink="">
      <xdr:nvSpPr>
        <xdr:cNvPr id="720" name="【消防施設】&#10;一人当たり面積該当値テキスト"/>
        <xdr:cNvSpPr txBox="1"/>
      </xdr:nvSpPr>
      <xdr:spPr>
        <a:xfrm>
          <a:off x="22199600" y="145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721" name="楕円 720"/>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24842</xdr:rowOff>
    </xdr:from>
    <xdr:to>
      <xdr:col>116</xdr:col>
      <xdr:colOff>63500</xdr:colOff>
      <xdr:row>85</xdr:row>
      <xdr:rowOff>40387</xdr:rowOff>
    </xdr:to>
    <xdr:cxnSp macro="">
      <xdr:nvCxnSpPr>
        <xdr:cNvPr id="722" name="直線コネクタ 721"/>
        <xdr:cNvCxnSpPr/>
      </xdr:nvCxnSpPr>
      <xdr:spPr>
        <a:xfrm flipV="1">
          <a:off x="21323300" y="1459809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135432</xdr:rowOff>
    </xdr:from>
    <xdr:to>
      <xdr:col>107</xdr:col>
      <xdr:colOff>101600</xdr:colOff>
      <xdr:row>85</xdr:row>
      <xdr:rowOff>65582</xdr:rowOff>
    </xdr:to>
    <xdr:sp macro="" textlink="">
      <xdr:nvSpPr>
        <xdr:cNvPr id="723" name="楕円 722"/>
        <xdr:cNvSpPr/>
      </xdr:nvSpPr>
      <xdr:spPr>
        <a:xfrm>
          <a:off x="20383500" y="145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14782</xdr:rowOff>
    </xdr:from>
    <xdr:to>
      <xdr:col>111</xdr:col>
      <xdr:colOff>177800</xdr:colOff>
      <xdr:row>85</xdr:row>
      <xdr:rowOff>40387</xdr:rowOff>
    </xdr:to>
    <xdr:cxnSp macro="">
      <xdr:nvCxnSpPr>
        <xdr:cNvPr id="724" name="直線コネクタ 723"/>
        <xdr:cNvCxnSpPr/>
      </xdr:nvCxnSpPr>
      <xdr:spPr>
        <a:xfrm>
          <a:off x="20434300" y="14588032"/>
          <a:ext cx="889000" cy="2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xdr:rowOff>
    </xdr:from>
    <xdr:to>
      <xdr:col>102</xdr:col>
      <xdr:colOff>165100</xdr:colOff>
      <xdr:row>85</xdr:row>
      <xdr:rowOff>107645</xdr:rowOff>
    </xdr:to>
    <xdr:sp macro="" textlink="">
      <xdr:nvSpPr>
        <xdr:cNvPr id="725" name="楕円 724"/>
        <xdr:cNvSpPr/>
      </xdr:nvSpPr>
      <xdr:spPr>
        <a:xfrm>
          <a:off x="19494500" y="145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14782</xdr:rowOff>
    </xdr:from>
    <xdr:to>
      <xdr:col>107</xdr:col>
      <xdr:colOff>50800</xdr:colOff>
      <xdr:row>85</xdr:row>
      <xdr:rowOff>56845</xdr:rowOff>
    </xdr:to>
    <xdr:cxnSp macro="">
      <xdr:nvCxnSpPr>
        <xdr:cNvPr id="726" name="直線コネクタ 725"/>
        <xdr:cNvCxnSpPr/>
      </xdr:nvCxnSpPr>
      <xdr:spPr>
        <a:xfrm flipV="1">
          <a:off x="19545300" y="14588032"/>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xdr:rowOff>
    </xdr:from>
    <xdr:to>
      <xdr:col>98</xdr:col>
      <xdr:colOff>38100</xdr:colOff>
      <xdr:row>85</xdr:row>
      <xdr:rowOff>102158</xdr:rowOff>
    </xdr:to>
    <xdr:sp macro="" textlink="">
      <xdr:nvSpPr>
        <xdr:cNvPr id="727" name="楕円 726"/>
        <xdr:cNvSpPr/>
      </xdr:nvSpPr>
      <xdr:spPr>
        <a:xfrm>
          <a:off x="18605500" y="145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51358</xdr:rowOff>
    </xdr:from>
    <xdr:to>
      <xdr:col>102</xdr:col>
      <xdr:colOff>114300</xdr:colOff>
      <xdr:row>85</xdr:row>
      <xdr:rowOff>56845</xdr:rowOff>
    </xdr:to>
    <xdr:cxnSp macro="">
      <xdr:nvCxnSpPr>
        <xdr:cNvPr id="728" name="直線コネクタ 727"/>
        <xdr:cNvCxnSpPr/>
      </xdr:nvCxnSpPr>
      <xdr:spPr>
        <a:xfrm>
          <a:off x="18656300" y="1462460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29" name="n_1aveValue【消防施設】&#10;一人当たり面積"/>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0" name="n_2aveValue【消防施設】&#10;一人当たり面積"/>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1"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732" name="n_4aveValue【消防施設】&#10;一人当たり面積"/>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82314</xdr:rowOff>
    </xdr:from>
    <xdr:ext cx="469744" cy="259045"/>
    <xdr:sp macro="" textlink="">
      <xdr:nvSpPr>
        <xdr:cNvPr id="733" name="n_1mainValue【消防施設】&#10;一人当たり面積"/>
        <xdr:cNvSpPr txBox="1"/>
      </xdr:nvSpPr>
      <xdr:spPr>
        <a:xfrm>
          <a:off x="21075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56709</xdr:rowOff>
    </xdr:from>
    <xdr:ext cx="469744" cy="259045"/>
    <xdr:sp macro="" textlink="">
      <xdr:nvSpPr>
        <xdr:cNvPr id="734" name="n_2mainValue【消防施設】&#10;一人当たり面積"/>
        <xdr:cNvSpPr txBox="1"/>
      </xdr:nvSpPr>
      <xdr:spPr>
        <a:xfrm>
          <a:off x="20199427" y="1462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98772</xdr:rowOff>
    </xdr:from>
    <xdr:ext cx="469744" cy="259045"/>
    <xdr:sp macro="" textlink="">
      <xdr:nvSpPr>
        <xdr:cNvPr id="735" name="n_3mainValue【消防施設】&#10;一人当たり面積"/>
        <xdr:cNvSpPr txBox="1"/>
      </xdr:nvSpPr>
      <xdr:spPr>
        <a:xfrm>
          <a:off x="19310427" y="1467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118685</xdr:rowOff>
    </xdr:from>
    <xdr:ext cx="469744" cy="259045"/>
    <xdr:sp macro="" textlink="">
      <xdr:nvSpPr>
        <xdr:cNvPr id="736" name="n_4mainValue【消防施設】&#10;一人当たり面積"/>
        <xdr:cNvSpPr txBox="1"/>
      </xdr:nvSpPr>
      <xdr:spPr>
        <a:xfrm>
          <a:off x="18421427" y="1434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2" name="直線コネクタ 761"/>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5" name="【庁舎】&#10;有形固定資産減価償却率最大値テキスト"/>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6" name="直線コネクタ 765"/>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67"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68" name="フローチャート: 判断 767"/>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69" name="フローチャート: 判断 768"/>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0" name="フローチャート: 判断 769"/>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1" name="フローチャート: 判断 770"/>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2" name="フローチャート: 判断 771"/>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778" name="楕円 777"/>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779" name="【庁舎】&#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780" name="楕円 779"/>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77832</xdr:rowOff>
    </xdr:to>
    <xdr:cxnSp macro="">
      <xdr:nvCxnSpPr>
        <xdr:cNvPr id="781" name="直線コネクタ 780"/>
        <xdr:cNvCxnSpPr/>
      </xdr:nvCxnSpPr>
      <xdr:spPr>
        <a:xfrm>
          <a:off x="15481300" y="1821561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82" name="楕円 781"/>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41911</xdr:rowOff>
    </xdr:to>
    <xdr:cxnSp macro="">
      <xdr:nvCxnSpPr>
        <xdr:cNvPr id="783" name="直線コネクタ 782"/>
        <xdr:cNvCxnSpPr/>
      </xdr:nvCxnSpPr>
      <xdr:spPr>
        <a:xfrm>
          <a:off x="14592300" y="18168257"/>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85816</xdr:rowOff>
    </xdr:from>
    <xdr:to>
      <xdr:col>72</xdr:col>
      <xdr:colOff>38100</xdr:colOff>
      <xdr:row>106</xdr:row>
      <xdr:rowOff>15966</xdr:rowOff>
    </xdr:to>
    <xdr:sp macro="" textlink="">
      <xdr:nvSpPr>
        <xdr:cNvPr id="784" name="楕円 783"/>
        <xdr:cNvSpPr/>
      </xdr:nvSpPr>
      <xdr:spPr>
        <a:xfrm>
          <a:off x="1365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105</xdr:row>
      <xdr:rowOff>166007</xdr:rowOff>
    </xdr:to>
    <xdr:cxnSp macro="">
      <xdr:nvCxnSpPr>
        <xdr:cNvPr id="785" name="直線コネクタ 784"/>
        <xdr:cNvCxnSpPr/>
      </xdr:nvCxnSpPr>
      <xdr:spPr>
        <a:xfrm>
          <a:off x="13703300" y="1813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786" name="楕円 785"/>
        <xdr:cNvSpPr/>
      </xdr:nvSpPr>
      <xdr:spPr>
        <a:xfrm>
          <a:off x="1276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105</xdr:row>
      <xdr:rowOff>136616</xdr:rowOff>
    </xdr:to>
    <xdr:cxnSp macro="">
      <xdr:nvCxnSpPr>
        <xdr:cNvPr id="787" name="直線コネクタ 786"/>
        <xdr:cNvCxnSpPr/>
      </xdr:nvCxnSpPr>
      <xdr:spPr>
        <a:xfrm>
          <a:off x="12814300" y="1812090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88"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9"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0"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aveValue【庁舎】&#10;有形固定資産減価償却率"/>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792" name="n_1mainValue【庁舎】&#10;有形固定資産減価償却率"/>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3" name="n_2mainValue【庁舎】&#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7093</xdr:rowOff>
    </xdr:from>
    <xdr:ext cx="405111" cy="259045"/>
    <xdr:sp macro="" textlink="">
      <xdr:nvSpPr>
        <xdr:cNvPr id="794" name="n_3mainValue【庁舎】&#10;有形固定資産減価償却率"/>
        <xdr:cNvSpPr txBox="1"/>
      </xdr:nvSpPr>
      <xdr:spPr>
        <a:xfrm>
          <a:off x="13500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795" name="n_4mainValue【庁舎】&#10;有形固定資産減価償却率"/>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3" name="直線コネクタ 822"/>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4" name="【庁舎】&#10;一人当たり面積最小値テキスト"/>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5" name="直線コネクタ 824"/>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6" name="【庁舎】&#10;一人当たり面積最大値テキスト"/>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27" name="直線コネクタ 826"/>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28" name="【庁舎】&#10;一人当たり面積平均値テキスト"/>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29" name="フローチャート: 判断 828"/>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0" name="フローチャート: 判断 829"/>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1" name="フローチャート: 判断 830"/>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2" name="フローチャート: 判断 831"/>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3" name="フローチャート: 判断 832"/>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146844</xdr:rowOff>
    </xdr:from>
    <xdr:to>
      <xdr:col>116</xdr:col>
      <xdr:colOff>114300</xdr:colOff>
      <xdr:row>106</xdr:row>
      <xdr:rowOff>76994</xdr:rowOff>
    </xdr:to>
    <xdr:sp macro="" textlink="">
      <xdr:nvSpPr>
        <xdr:cNvPr id="839" name="楕円 838"/>
        <xdr:cNvSpPr/>
      </xdr:nvSpPr>
      <xdr:spPr>
        <a:xfrm>
          <a:off x="22110700" y="181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125271</xdr:rowOff>
    </xdr:from>
    <xdr:ext cx="469744" cy="259045"/>
    <xdr:sp macro="" textlink="">
      <xdr:nvSpPr>
        <xdr:cNvPr id="840" name="【庁舎】&#10;一人当たり面積該当値テキスト"/>
        <xdr:cNvSpPr txBox="1"/>
      </xdr:nvSpPr>
      <xdr:spPr>
        <a:xfrm>
          <a:off x="22199600" y="1812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153988</xdr:rowOff>
    </xdr:from>
    <xdr:to>
      <xdr:col>112</xdr:col>
      <xdr:colOff>38100</xdr:colOff>
      <xdr:row>106</xdr:row>
      <xdr:rowOff>84138</xdr:rowOff>
    </xdr:to>
    <xdr:sp macro="" textlink="">
      <xdr:nvSpPr>
        <xdr:cNvPr id="841" name="楕円 840"/>
        <xdr:cNvSpPr/>
      </xdr:nvSpPr>
      <xdr:spPr>
        <a:xfrm>
          <a:off x="21272500" y="18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26194</xdr:rowOff>
    </xdr:from>
    <xdr:to>
      <xdr:col>116</xdr:col>
      <xdr:colOff>63500</xdr:colOff>
      <xdr:row>106</xdr:row>
      <xdr:rowOff>33338</xdr:rowOff>
    </xdr:to>
    <xdr:cxnSp macro="">
      <xdr:nvCxnSpPr>
        <xdr:cNvPr id="842" name="直線コネクタ 841"/>
        <xdr:cNvCxnSpPr/>
      </xdr:nvCxnSpPr>
      <xdr:spPr>
        <a:xfrm flipV="1">
          <a:off x="21323300" y="1819989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163988</xdr:rowOff>
    </xdr:from>
    <xdr:to>
      <xdr:col>107</xdr:col>
      <xdr:colOff>101600</xdr:colOff>
      <xdr:row>106</xdr:row>
      <xdr:rowOff>94138</xdr:rowOff>
    </xdr:to>
    <xdr:sp macro="" textlink="">
      <xdr:nvSpPr>
        <xdr:cNvPr id="843" name="楕円 842"/>
        <xdr:cNvSpPr/>
      </xdr:nvSpPr>
      <xdr:spPr>
        <a:xfrm>
          <a:off x="20383500" y="181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33338</xdr:rowOff>
    </xdr:from>
    <xdr:to>
      <xdr:col>111</xdr:col>
      <xdr:colOff>177800</xdr:colOff>
      <xdr:row>106</xdr:row>
      <xdr:rowOff>43338</xdr:rowOff>
    </xdr:to>
    <xdr:cxnSp macro="">
      <xdr:nvCxnSpPr>
        <xdr:cNvPr id="844" name="直線コネクタ 843"/>
        <xdr:cNvCxnSpPr/>
      </xdr:nvCxnSpPr>
      <xdr:spPr>
        <a:xfrm flipV="1">
          <a:off x="20434300" y="18207038"/>
          <a:ext cx="8890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5" name="楕円 844"/>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43338</xdr:rowOff>
    </xdr:from>
    <xdr:to>
      <xdr:col>107</xdr:col>
      <xdr:colOff>50800</xdr:colOff>
      <xdr:row>106</xdr:row>
      <xdr:rowOff>53339</xdr:rowOff>
    </xdr:to>
    <xdr:cxnSp macro="">
      <xdr:nvCxnSpPr>
        <xdr:cNvPr id="846" name="直線コネクタ 845"/>
        <xdr:cNvCxnSpPr/>
      </xdr:nvCxnSpPr>
      <xdr:spPr>
        <a:xfrm flipV="1">
          <a:off x="19545300" y="18217038"/>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11113</xdr:rowOff>
    </xdr:from>
    <xdr:to>
      <xdr:col>98</xdr:col>
      <xdr:colOff>38100</xdr:colOff>
      <xdr:row>106</xdr:row>
      <xdr:rowOff>112713</xdr:rowOff>
    </xdr:to>
    <xdr:sp macro="" textlink="">
      <xdr:nvSpPr>
        <xdr:cNvPr id="847" name="楕円 846"/>
        <xdr:cNvSpPr/>
      </xdr:nvSpPr>
      <xdr:spPr>
        <a:xfrm>
          <a:off x="18605500" y="181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61913</xdr:rowOff>
    </xdr:to>
    <xdr:cxnSp macro="">
      <xdr:nvCxnSpPr>
        <xdr:cNvPr id="848" name="直線コネクタ 847"/>
        <xdr:cNvCxnSpPr/>
      </xdr:nvCxnSpPr>
      <xdr:spPr>
        <a:xfrm flipV="1">
          <a:off x="18656300" y="18227039"/>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49" name="n_1aveValue【庁舎】&#10;一人当たり面積"/>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0" name="n_2aveValue【庁舎】&#10;一人当たり面積"/>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1" name="n_3aveValue【庁舎】&#10;一人当たり面積"/>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2"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75265</xdr:rowOff>
    </xdr:from>
    <xdr:ext cx="469744" cy="259045"/>
    <xdr:sp macro="" textlink="">
      <xdr:nvSpPr>
        <xdr:cNvPr id="853" name="n_1mainValue【庁舎】&#10;一人当たり面積"/>
        <xdr:cNvSpPr txBox="1"/>
      </xdr:nvSpPr>
      <xdr:spPr>
        <a:xfrm>
          <a:off x="21075727" y="182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85265</xdr:rowOff>
    </xdr:from>
    <xdr:ext cx="469744" cy="259045"/>
    <xdr:sp macro="" textlink="">
      <xdr:nvSpPr>
        <xdr:cNvPr id="854" name="n_2mainValue【庁舎】&#10;一人当たり面積"/>
        <xdr:cNvSpPr txBox="1"/>
      </xdr:nvSpPr>
      <xdr:spPr>
        <a:xfrm>
          <a:off x="20199427" y="1825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55" name="n_3mainValue【庁舎】&#10;一人当たり面積"/>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103840</xdr:rowOff>
    </xdr:from>
    <xdr:ext cx="469744" cy="259045"/>
    <xdr:sp macro="" textlink="">
      <xdr:nvSpPr>
        <xdr:cNvPr id="856" name="n_4mainValue【庁舎】&#10;一人当たり面積"/>
        <xdr:cNvSpPr txBox="1"/>
      </xdr:nvSpPr>
      <xdr:spPr>
        <a:xfrm>
          <a:off x="18421427"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類似団体平均と比べて高いのは「福祉施設」「一般廃棄物処理施設」「庁舎」，低いのは「市民会館」となっている。</a:t>
          </a:r>
        </a:p>
        <a:p>
          <a:r>
            <a:rPr kumimoji="1" lang="ja-JP" altLang="en-US" sz="1300">
              <a:latin typeface="ＭＳ Ｐゴシック" panose="020B0600070205080204" pitchFamily="50" charset="-128"/>
              <a:ea typeface="ＭＳ Ｐゴシック" panose="020B0600070205080204" pitchFamily="50" charset="-128"/>
            </a:rPr>
            <a:t>　福祉施設は，町有施設は３施設（救護施設，隣保館及び老人福祉センター）あるが，救護施設と隣保館は建設から相当の年数が経っており，かなり老朽化が進んでいることから，現有施設の継続利用の有無も含め，今後の利用方針を検討する必要がある。</a:t>
          </a:r>
        </a:p>
        <a:p>
          <a:r>
            <a:rPr kumimoji="1" lang="ja-JP" altLang="en-US" sz="1300">
              <a:latin typeface="ＭＳ Ｐゴシック" panose="020B0600070205080204" pitchFamily="50" charset="-128"/>
              <a:ea typeface="ＭＳ Ｐゴシック" panose="020B0600070205080204" pitchFamily="50" charset="-128"/>
            </a:rPr>
            <a:t>　一般廃棄物処理施設は，近隣市町とで構成する一部事務組合の所有施設となる。建設から相当の年数が経ち，老朽化が進んでいることから，組合において新施設の建設を進めている。</a:t>
          </a:r>
        </a:p>
        <a:p>
          <a:r>
            <a:rPr kumimoji="1" lang="ja-JP" altLang="en-US" sz="1300">
              <a:latin typeface="ＭＳ Ｐゴシック" panose="020B0600070205080204" pitchFamily="50" charset="-128"/>
              <a:ea typeface="ＭＳ Ｐゴシック" panose="020B0600070205080204" pitchFamily="50" charset="-128"/>
            </a:rPr>
            <a:t>　庁舎は，本町は市町村合併をしていない（それに伴う庁舎建て替えをしていない。）ため，類似団体に比べて比率が悪くなっているが，使用については，当面問題がないことから，より供用期間を延ばせるよう，点検をもとに長寿命化改修を検討することとしている。</a:t>
          </a:r>
        </a:p>
        <a:p>
          <a:r>
            <a:rPr kumimoji="1" lang="ja-JP" altLang="en-US" sz="1300">
              <a:latin typeface="ＭＳ Ｐゴシック" panose="020B0600070205080204" pitchFamily="50" charset="-128"/>
              <a:ea typeface="ＭＳ Ｐゴシック" panose="020B0600070205080204" pitchFamily="50" charset="-128"/>
            </a:rPr>
            <a:t>　市民会館は，文化センターが平成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年に完成と比較的新しいため，類似団体と比較して比率が低くなっている。また，令和元年から令和２年にかけて，照明・空調の省</a:t>
          </a:r>
          <a:r>
            <a:rPr kumimoji="1" lang="en-US" altLang="ja-JP" sz="1300">
              <a:latin typeface="ＭＳ Ｐゴシック" panose="020B0600070205080204" pitchFamily="50" charset="-128"/>
              <a:ea typeface="ＭＳ Ｐゴシック" panose="020B0600070205080204" pitchFamily="50" charset="-128"/>
            </a:rPr>
            <a:t>CO2</a:t>
          </a:r>
          <a:r>
            <a:rPr kumimoji="1" lang="ja-JP" altLang="en-US" sz="1300">
              <a:latin typeface="ＭＳ Ｐゴシック" panose="020B0600070205080204" pitchFamily="50" charset="-128"/>
              <a:ea typeface="ＭＳ Ｐゴシック" panose="020B0600070205080204" pitchFamily="50" charset="-128"/>
            </a:rPr>
            <a:t>化改修を行ったほか，点検に基づき計画的に設備の更新も行っている。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企業誘致の推進や積極的な定住施策，観光施策等により定住人口や交流人口を増やし，税収増加を図っているが，少子高齢化による人口減少や全国平均を上回る高齢化率</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（令和５年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月末時点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等により財政基盤が弱く，類似団体平均を下回っており，地方交付税に依存した財政運営となっている。</a:t>
          </a:r>
        </a:p>
        <a:p>
          <a:r>
            <a:rPr kumimoji="1" lang="ja-JP" altLang="en-US" sz="1200">
              <a:latin typeface="ＭＳ Ｐゴシック" panose="020B0600070205080204" pitchFamily="50" charset="-128"/>
              <a:ea typeface="ＭＳ Ｐゴシック" panose="020B0600070205080204" pitchFamily="50" charset="-128"/>
            </a:rPr>
            <a:t>　近年はほぼ横ばいで推移しているが，過疎債をはじめとした交付税措置の有利な起債を積極的に活用してきた結果，年々起債の償還額が増加していることに加え，令和２年度以降の算定項目の追加等による基準財政需要額の増により，財政力指数は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14288</xdr:rowOff>
    </xdr:from>
    <xdr:to>
      <xdr:col>23</xdr:col>
      <xdr:colOff>133350</xdr:colOff>
      <xdr:row>44</xdr:row>
      <xdr:rowOff>24342</xdr:rowOff>
    </xdr:to>
    <xdr:cxnSp macro="">
      <xdr:nvCxnSpPr>
        <xdr:cNvPr id="72" name="直線コネクタ 71"/>
        <xdr:cNvCxnSpPr/>
      </xdr:nvCxnSpPr>
      <xdr:spPr>
        <a:xfrm>
          <a:off x="4114800" y="75580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14288</xdr:rowOff>
    </xdr:to>
    <xdr:cxnSp macro="">
      <xdr:nvCxnSpPr>
        <xdr:cNvPr id="75" name="直線コネクタ 74"/>
        <xdr:cNvCxnSpPr/>
      </xdr:nvCxnSpPr>
      <xdr:spPr>
        <a:xfrm>
          <a:off x="3225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8" name="直線コネクタ 77"/>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81" name="直線コネクタ 80"/>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91" name="楕円 90"/>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92"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134938</xdr:rowOff>
    </xdr:from>
    <xdr:to>
      <xdr:col>19</xdr:col>
      <xdr:colOff>184150</xdr:colOff>
      <xdr:row>44</xdr:row>
      <xdr:rowOff>65088</xdr:rowOff>
    </xdr:to>
    <xdr:sp macro="" textlink="">
      <xdr:nvSpPr>
        <xdr:cNvPr id="93" name="楕円 92"/>
        <xdr:cNvSpPr/>
      </xdr:nvSpPr>
      <xdr:spPr>
        <a:xfrm>
          <a:off x="4064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49865</xdr:rowOff>
    </xdr:from>
    <xdr:ext cx="736600" cy="259045"/>
    <xdr:sp macro="" textlink="">
      <xdr:nvSpPr>
        <xdr:cNvPr id="94" name="テキスト ボックス 93"/>
        <xdr:cNvSpPr txBox="1"/>
      </xdr:nvSpPr>
      <xdr:spPr>
        <a:xfrm>
          <a:off x="3733800" y="759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7" name="楕円 96"/>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8" name="テキスト ボックス 97"/>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9" name="楕円 98"/>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100" name="テキスト ボックス 99"/>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経常収支比率は，人件費や維持補修費の増により，経常経費充当一般財源が前年度から</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増となったのに対し，臨財債の</a:t>
          </a:r>
          <a:r>
            <a:rPr kumimoji="1" lang="en-US" altLang="ja-JP" sz="1050">
              <a:latin typeface="ＭＳ Ｐゴシック" panose="020B0600070205080204" pitchFamily="50" charset="-128"/>
              <a:ea typeface="ＭＳ Ｐゴシック" panose="020B0600070205080204" pitchFamily="50" charset="-128"/>
            </a:rPr>
            <a:t>54.4</a:t>
          </a:r>
          <a:r>
            <a:rPr kumimoji="1" lang="ja-JP" altLang="en-US" sz="1050">
              <a:latin typeface="ＭＳ Ｐゴシック" panose="020B0600070205080204" pitchFamily="50" charset="-128"/>
              <a:ea typeface="ＭＳ Ｐゴシック" panose="020B0600070205080204" pitchFamily="50" charset="-128"/>
            </a:rPr>
            <a:t>％減等により，臨財債を含む経常一般財源が</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％の減となったことから，前年度から</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ポイント悪化し，</a:t>
          </a:r>
          <a:r>
            <a:rPr kumimoji="1" lang="en-US" altLang="ja-JP" sz="1050">
              <a:latin typeface="ＭＳ Ｐゴシック" panose="020B0600070205080204" pitchFamily="50" charset="-128"/>
              <a:ea typeface="ＭＳ Ｐゴシック" panose="020B0600070205080204" pitchFamily="50" charset="-128"/>
            </a:rPr>
            <a:t>88.8</a:t>
          </a:r>
          <a:r>
            <a:rPr kumimoji="1" lang="ja-JP" altLang="en-US" sz="1050">
              <a:latin typeface="ＭＳ Ｐゴシック" panose="020B0600070205080204" pitchFamily="50" charset="-128"/>
              <a:ea typeface="ＭＳ Ｐゴシック" panose="020B0600070205080204" pitchFamily="50" charset="-128"/>
            </a:rPr>
            <a:t>％となっている。比率が高くなっているのは，人件費，補助費等，公債費の順だが，企業会計への繰出金（補助費等）が年々増加していることや物価上昇，給与改定等により，経常経費充当一般財源の増加傾向は今後も続く見込みである。地方債の償還については減債基金への積立を行っており，また，将来の財政運営に備え計画的に財政調整基金への積立を行っていることから，経常収支比率が悪化してもすぐに財政運営が立ち行かなくなることはないが，町債残高の抑制と経常収支比率の改善のため，令和２年度から町債の計画的な繰上償還を行っている。今後もこれを継続し，財政状況の改善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62</xdr:row>
      <xdr:rowOff>68580</xdr:rowOff>
    </xdr:to>
    <xdr:cxnSp macro="">
      <xdr:nvCxnSpPr>
        <xdr:cNvPr id="135" name="直線コネクタ 134"/>
        <xdr:cNvCxnSpPr/>
      </xdr:nvCxnSpPr>
      <xdr:spPr>
        <a:xfrm>
          <a:off x="4114800" y="10425006"/>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60</xdr:row>
      <xdr:rowOff>138006</xdr:rowOff>
    </xdr:to>
    <xdr:cxnSp macro="">
      <xdr:nvCxnSpPr>
        <xdr:cNvPr id="138" name="直線コネクタ 137"/>
        <xdr:cNvCxnSpPr/>
      </xdr:nvCxnSpPr>
      <xdr:spPr>
        <a:xfrm>
          <a:off x="3225800" y="102239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61</xdr:row>
      <xdr:rowOff>95250</xdr:rowOff>
    </xdr:to>
    <xdr:cxnSp macro="">
      <xdr:nvCxnSpPr>
        <xdr:cNvPr id="141" name="直線コネクタ 140"/>
        <xdr:cNvCxnSpPr/>
      </xdr:nvCxnSpPr>
      <xdr:spPr>
        <a:xfrm flipV="1">
          <a:off x="2336800" y="1022392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49954</xdr:rowOff>
    </xdr:to>
    <xdr:cxnSp macro="">
      <xdr:nvCxnSpPr>
        <xdr:cNvPr id="144" name="直線コネクタ 143"/>
        <xdr:cNvCxnSpPr/>
      </xdr:nvCxnSpPr>
      <xdr:spPr>
        <a:xfrm flipV="1">
          <a:off x="1447800" y="1055370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4" name="楕円 153"/>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5"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87206</xdr:rowOff>
    </xdr:from>
    <xdr:to>
      <xdr:col>19</xdr:col>
      <xdr:colOff>184150</xdr:colOff>
      <xdr:row>61</xdr:row>
      <xdr:rowOff>17356</xdr:rowOff>
    </xdr:to>
    <xdr:sp macro="" textlink="">
      <xdr:nvSpPr>
        <xdr:cNvPr id="156" name="楕円 155"/>
        <xdr:cNvSpPr/>
      </xdr:nvSpPr>
      <xdr:spPr>
        <a:xfrm>
          <a:off x="4064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27533</xdr:rowOff>
    </xdr:from>
    <xdr:ext cx="736600" cy="259045"/>
    <xdr:sp macro="" textlink="">
      <xdr:nvSpPr>
        <xdr:cNvPr id="157" name="テキスト ボックス 156"/>
        <xdr:cNvSpPr txBox="1"/>
      </xdr:nvSpPr>
      <xdr:spPr>
        <a:xfrm>
          <a:off x="3733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8" name="楕円 157"/>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9" name="テキスト ボックス 158"/>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60" name="楕円 159"/>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61" name="テキスト ボックス 160"/>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2" name="楕円 161"/>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63" name="テキスト ボックス 162"/>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令和５年度の１人当たり人件費・物件費等決算額は前年度から</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人口減少社会の中で矢掛町では定住人口・交流人口の増加を大きく打ち出し，定住施策や少子化対策のほか，観光施策に力を入れている。特にソフト事業に重点を置いて各種施策を実施していることにより，賑わい創出のための委託費が増えていることに加え，令和２年度からの会計年度任用職員制度の開始や物価上昇の継続により，増加が続いている。</a:t>
          </a:r>
        </a:p>
        <a:p>
          <a:r>
            <a:rPr kumimoji="1" lang="ja-JP" altLang="en-US" sz="1100">
              <a:latin typeface="ＭＳ Ｐゴシック" panose="020B0600070205080204" pitchFamily="50" charset="-128"/>
              <a:ea typeface="ＭＳ Ｐゴシック" panose="020B0600070205080204" pitchFamily="50" charset="-128"/>
            </a:rPr>
            <a:t>　基礎自治体である市町村の業務量は年々増加しており，人件費・物件費をすぐに削減することは難しいが，国県の補助制度を有効に活用することで一般財源の支出を抑える一方で，指定管理者制度の活用など事務の合理化を進め，経費削減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88788</xdr:rowOff>
    </xdr:from>
    <xdr:to>
      <xdr:col>23</xdr:col>
      <xdr:colOff>133350</xdr:colOff>
      <xdr:row>82</xdr:row>
      <xdr:rowOff>146518</xdr:rowOff>
    </xdr:to>
    <xdr:cxnSp macro="">
      <xdr:nvCxnSpPr>
        <xdr:cNvPr id="200" name="直線コネクタ 199"/>
        <xdr:cNvCxnSpPr/>
      </xdr:nvCxnSpPr>
      <xdr:spPr>
        <a:xfrm>
          <a:off x="4114800" y="14147688"/>
          <a:ext cx="838200" cy="5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21904</xdr:rowOff>
    </xdr:from>
    <xdr:to>
      <xdr:col>19</xdr:col>
      <xdr:colOff>133350</xdr:colOff>
      <xdr:row>82</xdr:row>
      <xdr:rowOff>88788</xdr:rowOff>
    </xdr:to>
    <xdr:cxnSp macro="">
      <xdr:nvCxnSpPr>
        <xdr:cNvPr id="203" name="直線コネクタ 202"/>
        <xdr:cNvCxnSpPr/>
      </xdr:nvCxnSpPr>
      <xdr:spPr>
        <a:xfrm>
          <a:off x="3225800" y="14080804"/>
          <a:ext cx="889000" cy="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139213</xdr:rowOff>
    </xdr:from>
    <xdr:to>
      <xdr:col>15</xdr:col>
      <xdr:colOff>82550</xdr:colOff>
      <xdr:row>82</xdr:row>
      <xdr:rowOff>21904</xdr:rowOff>
    </xdr:to>
    <xdr:cxnSp macro="">
      <xdr:nvCxnSpPr>
        <xdr:cNvPr id="206" name="直線コネクタ 205"/>
        <xdr:cNvCxnSpPr/>
      </xdr:nvCxnSpPr>
      <xdr:spPr>
        <a:xfrm>
          <a:off x="2336800" y="14026663"/>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35633</xdr:rowOff>
    </xdr:from>
    <xdr:to>
      <xdr:col>11</xdr:col>
      <xdr:colOff>31750</xdr:colOff>
      <xdr:row>81</xdr:row>
      <xdr:rowOff>139213</xdr:rowOff>
    </xdr:to>
    <xdr:cxnSp macro="">
      <xdr:nvCxnSpPr>
        <xdr:cNvPr id="209" name="直線コネクタ 208"/>
        <xdr:cNvCxnSpPr/>
      </xdr:nvCxnSpPr>
      <xdr:spPr>
        <a:xfrm>
          <a:off x="1447800" y="13923083"/>
          <a:ext cx="889000" cy="1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95718</xdr:rowOff>
    </xdr:from>
    <xdr:to>
      <xdr:col>23</xdr:col>
      <xdr:colOff>184150</xdr:colOff>
      <xdr:row>83</xdr:row>
      <xdr:rowOff>25868</xdr:rowOff>
    </xdr:to>
    <xdr:sp macro="" textlink="">
      <xdr:nvSpPr>
        <xdr:cNvPr id="219" name="楕円 218"/>
        <xdr:cNvSpPr/>
      </xdr:nvSpPr>
      <xdr:spPr>
        <a:xfrm>
          <a:off x="4902200" y="141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67795</xdr:rowOff>
    </xdr:from>
    <xdr:ext cx="762000" cy="259045"/>
    <xdr:sp macro="" textlink="">
      <xdr:nvSpPr>
        <xdr:cNvPr id="220" name="人件費・物件費等の状況該当値テキスト"/>
        <xdr:cNvSpPr txBox="1"/>
      </xdr:nvSpPr>
      <xdr:spPr>
        <a:xfrm>
          <a:off x="5041900" y="1412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37988</xdr:rowOff>
    </xdr:from>
    <xdr:to>
      <xdr:col>19</xdr:col>
      <xdr:colOff>184150</xdr:colOff>
      <xdr:row>82</xdr:row>
      <xdr:rowOff>139588</xdr:rowOff>
    </xdr:to>
    <xdr:sp macro="" textlink="">
      <xdr:nvSpPr>
        <xdr:cNvPr id="221" name="楕円 220"/>
        <xdr:cNvSpPr/>
      </xdr:nvSpPr>
      <xdr:spPr>
        <a:xfrm>
          <a:off x="4064000" y="140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124365</xdr:rowOff>
    </xdr:from>
    <xdr:ext cx="736600" cy="259045"/>
    <xdr:sp macro="" textlink="">
      <xdr:nvSpPr>
        <xdr:cNvPr id="222" name="テキスト ボックス 221"/>
        <xdr:cNvSpPr txBox="1"/>
      </xdr:nvSpPr>
      <xdr:spPr>
        <a:xfrm>
          <a:off x="3733800" y="1418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142554</xdr:rowOff>
    </xdr:from>
    <xdr:to>
      <xdr:col>15</xdr:col>
      <xdr:colOff>133350</xdr:colOff>
      <xdr:row>82</xdr:row>
      <xdr:rowOff>72704</xdr:rowOff>
    </xdr:to>
    <xdr:sp macro="" textlink="">
      <xdr:nvSpPr>
        <xdr:cNvPr id="223" name="楕円 222"/>
        <xdr:cNvSpPr/>
      </xdr:nvSpPr>
      <xdr:spPr>
        <a:xfrm>
          <a:off x="3175000" y="140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82881</xdr:rowOff>
    </xdr:from>
    <xdr:ext cx="762000" cy="259045"/>
    <xdr:sp macro="" textlink="">
      <xdr:nvSpPr>
        <xdr:cNvPr id="224" name="テキスト ボックス 223"/>
        <xdr:cNvSpPr txBox="1"/>
      </xdr:nvSpPr>
      <xdr:spPr>
        <a:xfrm>
          <a:off x="2844800" y="137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88413</xdr:rowOff>
    </xdr:from>
    <xdr:to>
      <xdr:col>11</xdr:col>
      <xdr:colOff>82550</xdr:colOff>
      <xdr:row>82</xdr:row>
      <xdr:rowOff>18563</xdr:rowOff>
    </xdr:to>
    <xdr:sp macro="" textlink="">
      <xdr:nvSpPr>
        <xdr:cNvPr id="225" name="楕円 224"/>
        <xdr:cNvSpPr/>
      </xdr:nvSpPr>
      <xdr:spPr>
        <a:xfrm>
          <a:off x="2286000" y="139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28740</xdr:rowOff>
    </xdr:from>
    <xdr:ext cx="762000" cy="259045"/>
    <xdr:sp macro="" textlink="">
      <xdr:nvSpPr>
        <xdr:cNvPr id="226" name="テキスト ボックス 225"/>
        <xdr:cNvSpPr txBox="1"/>
      </xdr:nvSpPr>
      <xdr:spPr>
        <a:xfrm>
          <a:off x="19558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156283</xdr:rowOff>
    </xdr:from>
    <xdr:to>
      <xdr:col>7</xdr:col>
      <xdr:colOff>31750</xdr:colOff>
      <xdr:row>81</xdr:row>
      <xdr:rowOff>86433</xdr:rowOff>
    </xdr:to>
    <xdr:sp macro="" textlink="">
      <xdr:nvSpPr>
        <xdr:cNvPr id="227" name="楕円 226"/>
        <xdr:cNvSpPr/>
      </xdr:nvSpPr>
      <xdr:spPr>
        <a:xfrm>
          <a:off x="1397000" y="13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96610</xdr:rowOff>
    </xdr:from>
    <xdr:ext cx="762000" cy="259045"/>
    <xdr:sp macro="" textlink="">
      <xdr:nvSpPr>
        <xdr:cNvPr id="228" name="テキスト ボックス 227"/>
        <xdr:cNvSpPr txBox="1"/>
      </xdr:nvSpPr>
      <xdr:spPr>
        <a:xfrm>
          <a:off x="1066800" y="1364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年度以降，数字が徐々に上昇している中ではあったが，令和５年度においては前年度から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これらについては，一般行政職員の構成人数が少ない中で，異動に伴い変動しているものであり，特に大きな要因はない。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11491</xdr:rowOff>
    </xdr:to>
    <xdr:cxnSp macro="">
      <xdr:nvCxnSpPr>
        <xdr:cNvPr id="264" name="直線コネクタ 263"/>
        <xdr:cNvCxnSpPr/>
      </xdr:nvCxnSpPr>
      <xdr:spPr>
        <a:xfrm flipV="1">
          <a:off x="16179800" y="15007166"/>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11491</xdr:rowOff>
    </xdr:to>
    <xdr:cxnSp macro="">
      <xdr:nvCxnSpPr>
        <xdr:cNvPr id="267" name="直線コネクタ 266"/>
        <xdr:cNvCxnSpPr/>
      </xdr:nvCxnSpPr>
      <xdr:spPr>
        <a:xfrm>
          <a:off x="15290800" y="150531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57452</xdr:rowOff>
    </xdr:to>
    <xdr:cxnSp macro="">
      <xdr:nvCxnSpPr>
        <xdr:cNvPr id="270" name="直線コネクタ 269"/>
        <xdr:cNvCxnSpPr/>
      </xdr:nvCxnSpPr>
      <xdr:spPr>
        <a:xfrm flipV="1">
          <a:off x="14401800" y="15053129"/>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57452</xdr:rowOff>
    </xdr:to>
    <xdr:cxnSp macro="">
      <xdr:nvCxnSpPr>
        <xdr:cNvPr id="273" name="直線コネクタ 272"/>
        <xdr:cNvCxnSpPr/>
      </xdr:nvCxnSpPr>
      <xdr:spPr>
        <a:xfrm>
          <a:off x="13512800" y="1513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83" name="楕円 282"/>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4"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85" name="楕円 284"/>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86" name="テキスト ボックス 285"/>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7" name="楕円 286"/>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8" name="テキスト ボックス 287"/>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89" name="楕円 288"/>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90" name="テキスト ボックス 289"/>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91" name="楕円 290"/>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92" name="テキスト ボックス 291"/>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矢掛町は類似団体内で人口千人当たり職員数が平均より</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人となっており，前年度からから若干差が縮まったものの，依然として類似団体平均を大きく下回っている。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市町村における行政サービスは，今後もさらに多様化していくことが見込まれることから，介護職や保育職等の専門職の確保を優先し，財政運営を考慮しながら採用を進めていく必要があるが，同時に，定年延長の影響も考慮しながら，世代交代の円滑化やＤＸの推進，業務の民間委託等の推進により，職員負担の軽減を図り，住民サービスの向上を図っ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59</xdr:row>
      <xdr:rowOff>71604</xdr:rowOff>
    </xdr:to>
    <xdr:cxnSp macro="">
      <xdr:nvCxnSpPr>
        <xdr:cNvPr id="329" name="直線コネクタ 328"/>
        <xdr:cNvCxnSpPr/>
      </xdr:nvCxnSpPr>
      <xdr:spPr>
        <a:xfrm>
          <a:off x="16179800" y="100986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130447</xdr:rowOff>
    </xdr:from>
    <xdr:to>
      <xdr:col>77</xdr:col>
      <xdr:colOff>44450</xdr:colOff>
      <xdr:row>58</xdr:row>
      <xdr:rowOff>154577</xdr:rowOff>
    </xdr:to>
    <xdr:cxnSp macro="">
      <xdr:nvCxnSpPr>
        <xdr:cNvPr id="332" name="直線コネクタ 331"/>
        <xdr:cNvCxnSpPr/>
      </xdr:nvCxnSpPr>
      <xdr:spPr>
        <a:xfrm>
          <a:off x="15290800" y="1007454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115509</xdr:rowOff>
    </xdr:from>
    <xdr:to>
      <xdr:col>72</xdr:col>
      <xdr:colOff>203200</xdr:colOff>
      <xdr:row>58</xdr:row>
      <xdr:rowOff>130447</xdr:rowOff>
    </xdr:to>
    <xdr:cxnSp macro="">
      <xdr:nvCxnSpPr>
        <xdr:cNvPr id="335" name="直線コネクタ 334"/>
        <xdr:cNvCxnSpPr/>
      </xdr:nvCxnSpPr>
      <xdr:spPr>
        <a:xfrm>
          <a:off x="14401800" y="1005960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115509</xdr:rowOff>
    </xdr:from>
    <xdr:to>
      <xdr:col>68</xdr:col>
      <xdr:colOff>152400</xdr:colOff>
      <xdr:row>58</xdr:row>
      <xdr:rowOff>118956</xdr:rowOff>
    </xdr:to>
    <xdr:cxnSp macro="">
      <xdr:nvCxnSpPr>
        <xdr:cNvPr id="338" name="直線コネクタ 337"/>
        <xdr:cNvCxnSpPr/>
      </xdr:nvCxnSpPr>
      <xdr:spPr>
        <a:xfrm flipV="1">
          <a:off x="13512800" y="100596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20804</xdr:rowOff>
    </xdr:from>
    <xdr:to>
      <xdr:col>81</xdr:col>
      <xdr:colOff>95250</xdr:colOff>
      <xdr:row>59</xdr:row>
      <xdr:rowOff>122404</xdr:rowOff>
    </xdr:to>
    <xdr:sp macro="" textlink="">
      <xdr:nvSpPr>
        <xdr:cNvPr id="348" name="楕円 347"/>
        <xdr:cNvSpPr/>
      </xdr:nvSpPr>
      <xdr:spPr>
        <a:xfrm>
          <a:off x="16967200" y="101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37331</xdr:rowOff>
    </xdr:from>
    <xdr:ext cx="762000" cy="259045"/>
    <xdr:sp macro="" textlink="">
      <xdr:nvSpPr>
        <xdr:cNvPr id="349" name="定員管理の状況該当値テキスト"/>
        <xdr:cNvSpPr txBox="1"/>
      </xdr:nvSpPr>
      <xdr:spPr>
        <a:xfrm>
          <a:off x="17106900" y="998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50" name="楕円 349"/>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51" name="テキスト ボックス 350"/>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79647</xdr:rowOff>
    </xdr:from>
    <xdr:to>
      <xdr:col>73</xdr:col>
      <xdr:colOff>44450</xdr:colOff>
      <xdr:row>59</xdr:row>
      <xdr:rowOff>9797</xdr:rowOff>
    </xdr:to>
    <xdr:sp macro="" textlink="">
      <xdr:nvSpPr>
        <xdr:cNvPr id="352" name="楕円 351"/>
        <xdr:cNvSpPr/>
      </xdr:nvSpPr>
      <xdr:spPr>
        <a:xfrm>
          <a:off x="15240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19974</xdr:rowOff>
    </xdr:from>
    <xdr:ext cx="762000" cy="259045"/>
    <xdr:sp macro="" textlink="">
      <xdr:nvSpPr>
        <xdr:cNvPr id="353" name="テキスト ボックス 352"/>
        <xdr:cNvSpPr txBox="1"/>
      </xdr:nvSpPr>
      <xdr:spPr>
        <a:xfrm>
          <a:off x="14909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64709</xdr:rowOff>
    </xdr:from>
    <xdr:to>
      <xdr:col>68</xdr:col>
      <xdr:colOff>203200</xdr:colOff>
      <xdr:row>58</xdr:row>
      <xdr:rowOff>166309</xdr:rowOff>
    </xdr:to>
    <xdr:sp macro="" textlink="">
      <xdr:nvSpPr>
        <xdr:cNvPr id="354" name="楕円 353"/>
        <xdr:cNvSpPr/>
      </xdr:nvSpPr>
      <xdr:spPr>
        <a:xfrm>
          <a:off x="14351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5036</xdr:rowOff>
    </xdr:from>
    <xdr:ext cx="762000" cy="259045"/>
    <xdr:sp macro="" textlink="">
      <xdr:nvSpPr>
        <xdr:cNvPr id="355" name="テキスト ボックス 354"/>
        <xdr:cNvSpPr txBox="1"/>
      </xdr:nvSpPr>
      <xdr:spPr>
        <a:xfrm>
          <a:off x="14020800" y="97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56" name="楕円 355"/>
        <xdr:cNvSpPr/>
      </xdr:nvSpPr>
      <xdr:spPr>
        <a:xfrm>
          <a:off x="13462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57" name="テキスト ボックス 356"/>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後年度の交付税措置率の高い地方債を活用していることや，長期保有していた利率の高い地方債の償還終了により，実質公債費比率は年々減少していたが，平成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年度以降，過疎債を積極的に活用してきた結果，平成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年度から再び増加に転じた。</a:t>
          </a:r>
        </a:p>
        <a:p>
          <a:r>
            <a:rPr kumimoji="1" lang="ja-JP" altLang="en-US" sz="1300">
              <a:latin typeface="ＭＳ Ｐゴシック" panose="020B0600070205080204" pitchFamily="50" charset="-128"/>
              <a:ea typeface="ＭＳ Ｐゴシック" panose="020B0600070205080204" pitchFamily="50" charset="-128"/>
            </a:rPr>
            <a:t>　令和元年度末に町債残高が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億円を超えたこともあり，令和２年度から計画的な繰上償還を実施しているが（令和２～５年度は過疎債を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億円／年），その効果により償還元金が削減されていることもあり，実質公債費比率が前年度から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66675</xdr:rowOff>
    </xdr:from>
    <xdr:to>
      <xdr:col>81</xdr:col>
      <xdr:colOff>44450</xdr:colOff>
      <xdr:row>40</xdr:row>
      <xdr:rowOff>96838</xdr:rowOff>
    </xdr:to>
    <xdr:cxnSp macro="">
      <xdr:nvCxnSpPr>
        <xdr:cNvPr id="395" name="直線コネクタ 394"/>
        <xdr:cNvCxnSpPr/>
      </xdr:nvCxnSpPr>
      <xdr:spPr>
        <a:xfrm flipV="1">
          <a:off x="16179800" y="69246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96838</xdr:rowOff>
    </xdr:from>
    <xdr:to>
      <xdr:col>77</xdr:col>
      <xdr:colOff>44450</xdr:colOff>
      <xdr:row>40</xdr:row>
      <xdr:rowOff>137054</xdr:rowOff>
    </xdr:to>
    <xdr:cxnSp macro="">
      <xdr:nvCxnSpPr>
        <xdr:cNvPr id="398" name="直線コネクタ 397"/>
        <xdr:cNvCxnSpPr/>
      </xdr:nvCxnSpPr>
      <xdr:spPr>
        <a:xfrm flipV="1">
          <a:off x="15290800" y="695483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137054</xdr:rowOff>
    </xdr:to>
    <xdr:cxnSp macro="">
      <xdr:nvCxnSpPr>
        <xdr:cNvPr id="401" name="直線コネクタ 400"/>
        <xdr:cNvCxnSpPr/>
      </xdr:nvCxnSpPr>
      <xdr:spPr>
        <a:xfrm>
          <a:off x="14401800" y="69850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116946</xdr:rowOff>
    </xdr:from>
    <xdr:to>
      <xdr:col>68</xdr:col>
      <xdr:colOff>152400</xdr:colOff>
      <xdr:row>40</xdr:row>
      <xdr:rowOff>127000</xdr:rowOff>
    </xdr:to>
    <xdr:cxnSp macro="">
      <xdr:nvCxnSpPr>
        <xdr:cNvPr id="404" name="直線コネクタ 403"/>
        <xdr:cNvCxnSpPr/>
      </xdr:nvCxnSpPr>
      <xdr:spPr>
        <a:xfrm>
          <a:off x="13512800" y="69749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414" name="楕円 413"/>
        <xdr:cNvSpPr/>
      </xdr:nvSpPr>
      <xdr:spPr>
        <a:xfrm>
          <a:off x="16967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32402</xdr:rowOff>
    </xdr:from>
    <xdr:ext cx="762000" cy="259045"/>
    <xdr:sp macro="" textlink="">
      <xdr:nvSpPr>
        <xdr:cNvPr id="415" name="公債費負担の状況該当値テキスト"/>
        <xdr:cNvSpPr txBox="1"/>
      </xdr:nvSpPr>
      <xdr:spPr>
        <a:xfrm>
          <a:off x="17106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46038</xdr:rowOff>
    </xdr:from>
    <xdr:to>
      <xdr:col>77</xdr:col>
      <xdr:colOff>95250</xdr:colOff>
      <xdr:row>40</xdr:row>
      <xdr:rowOff>147638</xdr:rowOff>
    </xdr:to>
    <xdr:sp macro="" textlink="">
      <xdr:nvSpPr>
        <xdr:cNvPr id="416" name="楕円 415"/>
        <xdr:cNvSpPr/>
      </xdr:nvSpPr>
      <xdr:spPr>
        <a:xfrm>
          <a:off x="16129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132415</xdr:rowOff>
    </xdr:from>
    <xdr:ext cx="736600" cy="259045"/>
    <xdr:sp macro="" textlink="">
      <xdr:nvSpPr>
        <xdr:cNvPr id="417" name="テキスト ボックス 416"/>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86254</xdr:rowOff>
    </xdr:from>
    <xdr:to>
      <xdr:col>73</xdr:col>
      <xdr:colOff>44450</xdr:colOff>
      <xdr:row>41</xdr:row>
      <xdr:rowOff>16404</xdr:rowOff>
    </xdr:to>
    <xdr:sp macro="" textlink="">
      <xdr:nvSpPr>
        <xdr:cNvPr id="418" name="楕円 417"/>
        <xdr:cNvSpPr/>
      </xdr:nvSpPr>
      <xdr:spPr>
        <a:xfrm>
          <a:off x="15240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419" name="テキスト ボックス 418"/>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20" name="楕円 41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21" name="テキスト ボックス 42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422" name="楕円 421"/>
        <xdr:cNvSpPr/>
      </xdr:nvSpPr>
      <xdr:spPr>
        <a:xfrm>
          <a:off x="13462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423" name="テキスト ボックス 422"/>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昨年度同様，比率なしとなっている。</a:t>
          </a:r>
        </a:p>
        <a:p>
          <a:r>
            <a:rPr kumimoji="1" lang="ja-JP" altLang="en-US" sz="1200">
              <a:latin typeface="ＭＳ Ｐゴシック" panose="020B0600070205080204" pitchFamily="50" charset="-128"/>
              <a:ea typeface="ＭＳ Ｐゴシック" panose="020B0600070205080204" pitchFamily="50" charset="-128"/>
            </a:rPr>
            <a:t>　これは，財政調整基金や減債基金等への積立により，多額の基金残高があることと，過疎債等の交付税措置率の高い起債を中心に地方債を発行しているため，将来負担額を上回る充当可能財源等があることによ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の過疎地域指定に伴い，過疎債が発行可能となり，その積極的な活用による事業展開の結果公債費が増加しているが，同時に，後年度の負担とならないよう減債基金への積立を行っている。さらに，令和２年度からは過疎債の計画繰上償還を行っており，より健全な財政状況となるよう努めている。</a:t>
          </a: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職員手当の見直し等を行うことで人件費の抑制に努めたことと，団塊の世代の大量退職により職員の平均年齢が下がり，１人当たりの給与費が減少した結果，類似団体や岡山県の平均と比較して経常収支比率に占める人件費の割合はかなり低くなっていたが，令和２年度からの会計年度任用職員制度の施行に伴い，それまで物件費等に計上していた臨時的職員の計上性質を人件費に改めたため，大きく比率が上昇した。</a:t>
          </a:r>
        </a:p>
        <a:p>
          <a:r>
            <a:rPr kumimoji="1" lang="ja-JP" altLang="en-US" sz="1150">
              <a:latin typeface="ＭＳ Ｐゴシック" panose="020B0600070205080204" pitchFamily="50" charset="-128"/>
              <a:ea typeface="ＭＳ Ｐゴシック" panose="020B0600070205080204" pitchFamily="50" charset="-128"/>
            </a:rPr>
            <a:t>　令和５年度は給与改定に伴う給与費の増加により，前年度から</a:t>
          </a:r>
          <a:r>
            <a:rPr kumimoji="1" lang="en-US" altLang="ja-JP" sz="1150">
              <a:latin typeface="ＭＳ Ｐゴシック" panose="020B0600070205080204" pitchFamily="50" charset="-128"/>
              <a:ea typeface="ＭＳ Ｐゴシック" panose="020B0600070205080204" pitchFamily="50" charset="-128"/>
            </a:rPr>
            <a:t>1.3</a:t>
          </a:r>
          <a:r>
            <a:rPr kumimoji="1" lang="ja-JP" altLang="en-US" sz="1150">
              <a:latin typeface="ＭＳ Ｐゴシック" panose="020B0600070205080204" pitchFamily="50" charset="-128"/>
              <a:ea typeface="ＭＳ Ｐゴシック" panose="020B0600070205080204" pitchFamily="50" charset="-128"/>
            </a:rPr>
            <a:t>ポイント増の</a:t>
          </a:r>
          <a:r>
            <a:rPr kumimoji="1" lang="en-US" altLang="ja-JP" sz="1150">
              <a:latin typeface="ＭＳ Ｐゴシック" panose="020B0600070205080204" pitchFamily="50" charset="-128"/>
              <a:ea typeface="ＭＳ Ｐゴシック" panose="020B0600070205080204" pitchFamily="50" charset="-128"/>
            </a:rPr>
            <a:t>24.0</a:t>
          </a:r>
          <a:r>
            <a:rPr kumimoji="1" lang="ja-JP" altLang="en-US" sz="115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165100</xdr:rowOff>
    </xdr:to>
    <xdr:cxnSp macro="">
      <xdr:nvCxnSpPr>
        <xdr:cNvPr id="66" name="直線コネクタ 65"/>
        <xdr:cNvCxnSpPr/>
      </xdr:nvCxnSpPr>
      <xdr:spPr>
        <a:xfrm>
          <a:off x="3987800" y="62382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66040</xdr:rowOff>
    </xdr:to>
    <xdr:cxnSp macro="">
      <xdr:nvCxnSpPr>
        <xdr:cNvPr id="69" name="直線コネクタ 68"/>
        <xdr:cNvCxnSpPr/>
      </xdr:nvCxnSpPr>
      <xdr:spPr>
        <a:xfrm>
          <a:off x="3098800" y="613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43180</xdr:rowOff>
    </xdr:to>
    <xdr:cxnSp macro="">
      <xdr:nvCxnSpPr>
        <xdr:cNvPr id="72" name="直線コネクタ 71"/>
        <xdr:cNvCxnSpPr/>
      </xdr:nvCxnSpPr>
      <xdr:spPr>
        <a:xfrm flipV="1">
          <a:off x="2209800" y="613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36</xdr:row>
      <xdr:rowOff>43180</xdr:rowOff>
    </xdr:to>
    <xdr:cxnSp macro="">
      <xdr:nvCxnSpPr>
        <xdr:cNvPr id="75" name="直線コネクタ 74"/>
        <xdr:cNvCxnSpPr/>
      </xdr:nvCxnSpPr>
      <xdr:spPr>
        <a:xfrm>
          <a:off x="1320800" y="56896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152400</xdr:rowOff>
    </xdr:from>
    <xdr:to>
      <xdr:col>6</xdr:col>
      <xdr:colOff>171450</xdr:colOff>
      <xdr:row>33</xdr:row>
      <xdr:rowOff>82550</xdr:rowOff>
    </xdr:to>
    <xdr:sp macro="" textlink="">
      <xdr:nvSpPr>
        <xdr:cNvPr id="93" name="楕円 92"/>
        <xdr:cNvSpPr/>
      </xdr:nvSpPr>
      <xdr:spPr>
        <a:xfrm>
          <a:off x="1270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92727</xdr:rowOff>
    </xdr:from>
    <xdr:ext cx="762000" cy="259045"/>
    <xdr:sp macro="" textlink="">
      <xdr:nvSpPr>
        <xdr:cNvPr id="94" name="テキスト ボックス 93"/>
        <xdr:cNvSpPr txBox="1"/>
      </xdr:nvSpPr>
      <xdr:spPr>
        <a:xfrm>
          <a:off x="939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正職員の採用を抑制し嘱託・臨時職員を積極的に活用しているため，類似団体と比べて人件費の比率が低い一方で，物件費の比率はやや高めとなっていたが，会計年度任用職員制度の施行に伴い，旧嘱託・臨時職員の計上性質を人件費に改めたことなどにより，物件費が令和２年度に前年度から</a:t>
          </a:r>
          <a:r>
            <a:rPr kumimoji="1" lang="en-US" altLang="ja-JP" sz="950">
              <a:latin typeface="ＭＳ Ｐゴシック" panose="020B0600070205080204" pitchFamily="50" charset="-128"/>
              <a:ea typeface="ＭＳ Ｐゴシック" panose="020B0600070205080204" pitchFamily="50" charset="-128"/>
            </a:rPr>
            <a:t>4.7</a:t>
          </a:r>
          <a:r>
            <a:rPr kumimoji="1" lang="ja-JP" altLang="en-US" sz="950">
              <a:latin typeface="ＭＳ Ｐゴシック" panose="020B0600070205080204" pitchFamily="50" charset="-128"/>
              <a:ea typeface="ＭＳ Ｐゴシック" panose="020B0600070205080204" pitchFamily="50" charset="-128"/>
            </a:rPr>
            <a:t>ポイント減の</a:t>
          </a:r>
          <a:r>
            <a:rPr kumimoji="1" lang="en-US" altLang="ja-JP" sz="950">
              <a:latin typeface="ＭＳ Ｐゴシック" panose="020B0600070205080204" pitchFamily="50" charset="-128"/>
              <a:ea typeface="ＭＳ Ｐゴシック" panose="020B0600070205080204" pitchFamily="50" charset="-128"/>
            </a:rPr>
            <a:t>10.6</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　令和５年度は物価上昇の影響により光熱水費や燃料費といった経常的な物件費が増加したため，比率としては前年度から</a:t>
          </a:r>
          <a:r>
            <a:rPr kumimoji="1" lang="en-US" altLang="ja-JP" sz="950">
              <a:latin typeface="ＭＳ Ｐゴシック" panose="020B0600070205080204" pitchFamily="50" charset="-128"/>
              <a:ea typeface="ＭＳ Ｐゴシック" panose="020B0600070205080204" pitchFamily="50" charset="-128"/>
            </a:rPr>
            <a:t>0.6</a:t>
          </a:r>
          <a:r>
            <a:rPr kumimoji="1" lang="ja-JP" altLang="en-US" sz="950">
              <a:latin typeface="ＭＳ Ｐゴシック" panose="020B0600070205080204" pitchFamily="50" charset="-128"/>
              <a:ea typeface="ＭＳ Ｐゴシック" panose="020B0600070205080204" pitchFamily="50" charset="-128"/>
            </a:rPr>
            <a:t>ポイント増の</a:t>
          </a:r>
          <a:r>
            <a:rPr kumimoji="1" lang="en-US" altLang="ja-JP" sz="950">
              <a:latin typeface="ＭＳ Ｐゴシック" panose="020B0600070205080204" pitchFamily="50" charset="-128"/>
              <a:ea typeface="ＭＳ Ｐゴシック" panose="020B0600070205080204" pitchFamily="50" charset="-128"/>
            </a:rPr>
            <a:t>10.3</a:t>
          </a:r>
          <a:r>
            <a:rPr kumimoji="1" lang="ja-JP" altLang="en-US" sz="950">
              <a:latin typeface="ＭＳ Ｐゴシック" panose="020B0600070205080204" pitchFamily="50" charset="-128"/>
              <a:ea typeface="ＭＳ Ｐゴシック" panose="020B0600070205080204" pitchFamily="50" charset="-128"/>
            </a:rPr>
            <a:t>％となっている。</a:t>
          </a:r>
        </a:p>
        <a:p>
          <a:r>
            <a:rPr kumimoji="1" lang="ja-JP" altLang="en-US" sz="950">
              <a:latin typeface="ＭＳ Ｐゴシック" panose="020B0600070205080204" pitchFamily="50" charset="-128"/>
              <a:ea typeface="ＭＳ Ｐゴシック" panose="020B0600070205080204" pitchFamily="50" charset="-128"/>
            </a:rPr>
            <a:t>　物件費については，物価上昇に加え，デジタル化の推進に伴いシステム関係の委託料等が今後増加していくことが想定されるため，徹底した経費節減と費用対効果の検証により抑制を図っていく必要がある。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167005</xdr:rowOff>
    </xdr:from>
    <xdr:to>
      <xdr:col>82</xdr:col>
      <xdr:colOff>107950</xdr:colOff>
      <xdr:row>14</xdr:row>
      <xdr:rowOff>29845</xdr:rowOff>
    </xdr:to>
    <xdr:cxnSp macro="">
      <xdr:nvCxnSpPr>
        <xdr:cNvPr id="123" name="直線コネクタ 122"/>
        <xdr:cNvCxnSpPr/>
      </xdr:nvCxnSpPr>
      <xdr:spPr>
        <a:xfrm>
          <a:off x="15671800" y="23958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167005</xdr:rowOff>
    </xdr:from>
    <xdr:to>
      <xdr:col>78</xdr:col>
      <xdr:colOff>69850</xdr:colOff>
      <xdr:row>14</xdr:row>
      <xdr:rowOff>6985</xdr:rowOff>
    </xdr:to>
    <xdr:cxnSp macro="">
      <xdr:nvCxnSpPr>
        <xdr:cNvPr id="126" name="直線コネクタ 125"/>
        <xdr:cNvCxnSpPr/>
      </xdr:nvCxnSpPr>
      <xdr:spPr>
        <a:xfrm flipV="1">
          <a:off x="14782800" y="23958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xdr:rowOff>
    </xdr:from>
    <xdr:to>
      <xdr:col>73</xdr:col>
      <xdr:colOff>180975</xdr:colOff>
      <xdr:row>14</xdr:row>
      <xdr:rowOff>46990</xdr:rowOff>
    </xdr:to>
    <xdr:cxnSp macro="">
      <xdr:nvCxnSpPr>
        <xdr:cNvPr id="129" name="直線コネクタ 128"/>
        <xdr:cNvCxnSpPr/>
      </xdr:nvCxnSpPr>
      <xdr:spPr>
        <a:xfrm flipV="1">
          <a:off x="13893800" y="2407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15</xdr:row>
      <xdr:rowOff>144145</xdr:rowOff>
    </xdr:to>
    <xdr:cxnSp macro="">
      <xdr:nvCxnSpPr>
        <xdr:cNvPr id="132" name="直線コネクタ 131"/>
        <xdr:cNvCxnSpPr/>
      </xdr:nvCxnSpPr>
      <xdr:spPr>
        <a:xfrm flipV="1">
          <a:off x="13004800" y="244729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150495</xdr:rowOff>
    </xdr:from>
    <xdr:to>
      <xdr:col>82</xdr:col>
      <xdr:colOff>158750</xdr:colOff>
      <xdr:row>14</xdr:row>
      <xdr:rowOff>80645</xdr:rowOff>
    </xdr:to>
    <xdr:sp macro="" textlink="">
      <xdr:nvSpPr>
        <xdr:cNvPr id="142" name="楕円 141"/>
        <xdr:cNvSpPr/>
      </xdr:nvSpPr>
      <xdr:spPr>
        <a:xfrm>
          <a:off x="164592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59072</xdr:rowOff>
    </xdr:from>
    <xdr:ext cx="762000" cy="259045"/>
    <xdr:sp macro="" textlink="">
      <xdr:nvSpPr>
        <xdr:cNvPr id="143" name="物件費該当値テキスト"/>
        <xdr:cNvSpPr txBox="1"/>
      </xdr:nvSpPr>
      <xdr:spPr>
        <a:xfrm>
          <a:off x="16598900" y="228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116205</xdr:rowOff>
    </xdr:from>
    <xdr:to>
      <xdr:col>78</xdr:col>
      <xdr:colOff>120650</xdr:colOff>
      <xdr:row>14</xdr:row>
      <xdr:rowOff>46355</xdr:rowOff>
    </xdr:to>
    <xdr:sp macro="" textlink="">
      <xdr:nvSpPr>
        <xdr:cNvPr id="144" name="楕円 143"/>
        <xdr:cNvSpPr/>
      </xdr:nvSpPr>
      <xdr:spPr>
        <a:xfrm>
          <a:off x="15621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56532</xdr:rowOff>
    </xdr:from>
    <xdr:ext cx="736600" cy="259045"/>
    <xdr:sp macro="" textlink="">
      <xdr:nvSpPr>
        <xdr:cNvPr id="145" name="テキスト ボックス 144"/>
        <xdr:cNvSpPr txBox="1"/>
      </xdr:nvSpPr>
      <xdr:spPr>
        <a:xfrm>
          <a:off x="15290800" y="211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127635</xdr:rowOff>
    </xdr:from>
    <xdr:to>
      <xdr:col>74</xdr:col>
      <xdr:colOff>31750</xdr:colOff>
      <xdr:row>14</xdr:row>
      <xdr:rowOff>57785</xdr:rowOff>
    </xdr:to>
    <xdr:sp macro="" textlink="">
      <xdr:nvSpPr>
        <xdr:cNvPr id="146" name="楕円 145"/>
        <xdr:cNvSpPr/>
      </xdr:nvSpPr>
      <xdr:spPr>
        <a:xfrm>
          <a:off x="14732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67962</xdr:rowOff>
    </xdr:from>
    <xdr:ext cx="762000" cy="259045"/>
    <xdr:sp macro="" textlink="">
      <xdr:nvSpPr>
        <xdr:cNvPr id="147" name="テキスト ボックス 146"/>
        <xdr:cNvSpPr txBox="1"/>
      </xdr:nvSpPr>
      <xdr:spPr>
        <a:xfrm>
          <a:off x="14401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8" name="楕円 147"/>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9" name="テキスト ボックス 148"/>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51" name="テキスト ボックス 150"/>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障害者，障害児の福祉サービス費が年々増加していることに加え，保育士の給与（嘱託給）の増等による保育園関係経費も増加していたが，会計年度任用職員制度の施行に伴い，保育士給与を人件費へ計上したため，令和２年度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％の大幅減となった。</a:t>
          </a:r>
        </a:p>
        <a:p>
          <a:r>
            <a:rPr kumimoji="1" lang="ja-JP" altLang="en-US" sz="1200">
              <a:latin typeface="ＭＳ Ｐゴシック" panose="020B0600070205080204" pitchFamily="50" charset="-128"/>
              <a:ea typeface="ＭＳ Ｐゴシック" panose="020B0600070205080204" pitchFamily="50" charset="-128"/>
            </a:rPr>
            <a:t>　令和５年度は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経常的な扶助費</a:t>
          </a:r>
          <a:r>
            <a:rPr kumimoji="1" lang="ja-JP" altLang="en-US" sz="1200">
              <a:solidFill>
                <a:schemeClr val="dk1"/>
              </a:solidFill>
              <a:latin typeface="ＭＳ Ｐゴシック" panose="020B0600070205080204" pitchFamily="50" charset="-128"/>
              <a:ea typeface="ＭＳ Ｐゴシック" panose="020B0600070205080204" pitchFamily="50" charset="-128"/>
            </a:rPr>
            <a:t>の</a:t>
          </a:r>
          <a:r>
            <a:rPr kumimoji="1" lang="ja-JP" altLang="en-US" sz="1200">
              <a:latin typeface="ＭＳ Ｐゴシック" panose="020B0600070205080204" pitchFamily="50" charset="-128"/>
              <a:ea typeface="ＭＳ Ｐゴシック" panose="020B0600070205080204" pitchFamily="50" charset="-128"/>
            </a:rPr>
            <a:t>減少は大きくなかったものの，経常一般財源の増加に伴い，前年度から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4" name="直線コネクタ 183"/>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87" name="直線コネクタ 186"/>
        <xdr:cNvCxnSpPr/>
      </xdr:nvCxnSpPr>
      <xdr:spPr>
        <a:xfrm flipV="1">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90" name="直線コネクタ 189"/>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59</xdr:row>
      <xdr:rowOff>12700</xdr:rowOff>
    </xdr:to>
    <xdr:cxnSp macro="">
      <xdr:nvCxnSpPr>
        <xdr:cNvPr id="193" name="直線コネクタ 192"/>
        <xdr:cNvCxnSpPr/>
      </xdr:nvCxnSpPr>
      <xdr:spPr>
        <a:xfrm flipV="1">
          <a:off x="1320800" y="957580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8" name="テキスト ボックス 207"/>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9" name="楕円 208"/>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0" name="テキスト ボックス 209"/>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1" name="楕円 210"/>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2" name="テキスト ボックス 211"/>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矢掛町は下水道の整備を推進する中で多額の設備投資を行っており，その財源とした地方債の償還に充てるための繰出金が大きく数字を押し上げていた。平成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年度に下水道事業が公営企業法適用となり，同会計への繰出金が補助費等となったことに伴い繰出金が大きく減少した。</a:t>
          </a:r>
        </a:p>
        <a:p>
          <a:r>
            <a:rPr kumimoji="1" lang="ja-JP" altLang="en-US" sz="1150">
              <a:latin typeface="ＭＳ Ｐゴシック" panose="020B0600070205080204" pitchFamily="50" charset="-128"/>
              <a:ea typeface="ＭＳ Ｐゴシック" panose="020B0600070205080204" pitchFamily="50" charset="-128"/>
            </a:rPr>
            <a:t>　令和５年度は特別会計への繰出金の増等により，前年度から</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ポイント増の</a:t>
          </a:r>
          <a:r>
            <a:rPr kumimoji="1" lang="en-US" altLang="ja-JP" sz="1150">
              <a:latin typeface="ＭＳ Ｐゴシック" panose="020B0600070205080204" pitchFamily="50" charset="-128"/>
              <a:ea typeface="ＭＳ Ｐゴシック" panose="020B0600070205080204" pitchFamily="50" charset="-128"/>
            </a:rPr>
            <a:t>12.9</a:t>
          </a:r>
          <a:r>
            <a:rPr kumimoji="1" lang="ja-JP" altLang="en-US" sz="1150">
              <a:latin typeface="ＭＳ Ｐゴシック" panose="020B0600070205080204" pitchFamily="50" charset="-128"/>
              <a:ea typeface="ＭＳ Ｐゴシック" panose="020B0600070205080204" pitchFamily="50" charset="-128"/>
            </a:rPr>
            <a:t>％となっており，高齢化の進展に伴い介護保険会計や後期高齢者医療会計への繰出金が増加しているため，今後も比率の悪化が継続する見込みである。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4535</xdr:rowOff>
    </xdr:to>
    <xdr:cxnSp macro="">
      <xdr:nvCxnSpPr>
        <xdr:cNvPr id="247" name="直線コネクタ 246"/>
        <xdr:cNvCxnSpPr/>
      </xdr:nvCxnSpPr>
      <xdr:spPr>
        <a:xfrm>
          <a:off x="15671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143328</xdr:rowOff>
    </xdr:to>
    <xdr:cxnSp macro="">
      <xdr:nvCxnSpPr>
        <xdr:cNvPr id="250" name="直線コネクタ 249"/>
        <xdr:cNvCxnSpPr/>
      </xdr:nvCxnSpPr>
      <xdr:spPr>
        <a:xfrm>
          <a:off x="14782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57</xdr:row>
      <xdr:rowOff>15422</xdr:rowOff>
    </xdr:to>
    <xdr:cxnSp macro="">
      <xdr:nvCxnSpPr>
        <xdr:cNvPr id="253" name="直線コネクタ 252"/>
        <xdr:cNvCxnSpPr/>
      </xdr:nvCxnSpPr>
      <xdr:spPr>
        <a:xfrm flipV="1">
          <a:off x="13893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58965</xdr:rowOff>
    </xdr:to>
    <xdr:cxnSp macro="">
      <xdr:nvCxnSpPr>
        <xdr:cNvPr id="256" name="直線コネクタ 255"/>
        <xdr:cNvCxnSpPr/>
      </xdr:nvCxnSpPr>
      <xdr:spPr>
        <a:xfrm flipV="1">
          <a:off x="13004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6" name="楕円 265"/>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67"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68" name="楕円 267"/>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69" name="テキスト ボックス 268"/>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0" name="楕円 269"/>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1" name="テキスト ボックス 270"/>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2" name="楕円 271"/>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3" name="テキスト ボックス 272"/>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4" name="楕円 273"/>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5" name="テキスト ボックス 274"/>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から下水道事業が公営企業法適用となったことに伴い，同会計への繰出金が補助費等に計上されることとなったため，経常的な補助費等の比率が高くなっているものの，令和２～３年度は経常一般財源の大幅な増加が続いたことから，比率としては低下していた。</a:t>
          </a:r>
        </a:p>
        <a:p>
          <a:r>
            <a:rPr kumimoji="1" lang="ja-JP" altLang="en-US" sz="1150">
              <a:latin typeface="ＭＳ Ｐゴシック" panose="020B0600070205080204" pitchFamily="50" charset="-128"/>
              <a:ea typeface="ＭＳ Ｐゴシック" panose="020B0600070205080204" pitchFamily="50" charset="-128"/>
            </a:rPr>
            <a:t>　令和５年度は一部事務組合への負担金の増等により，前年度から</a:t>
          </a:r>
          <a:r>
            <a:rPr kumimoji="1" lang="en-US" altLang="ja-JP" sz="1150">
              <a:latin typeface="ＭＳ Ｐゴシック" panose="020B0600070205080204" pitchFamily="50" charset="-128"/>
              <a:ea typeface="ＭＳ Ｐゴシック" panose="020B0600070205080204" pitchFamily="50" charset="-128"/>
            </a:rPr>
            <a:t>0.9</a:t>
          </a:r>
          <a:r>
            <a:rPr kumimoji="1" lang="ja-JP" altLang="en-US" sz="1150">
              <a:latin typeface="ＭＳ Ｐゴシック" panose="020B0600070205080204" pitchFamily="50" charset="-128"/>
              <a:ea typeface="ＭＳ Ｐゴシック" panose="020B0600070205080204" pitchFamily="50" charset="-128"/>
            </a:rPr>
            <a:t>ポイント増の</a:t>
          </a:r>
          <a:r>
            <a:rPr kumimoji="1" lang="en-US" altLang="ja-JP" sz="1150">
              <a:latin typeface="ＭＳ Ｐゴシック" panose="020B0600070205080204" pitchFamily="50" charset="-128"/>
              <a:ea typeface="ＭＳ Ｐゴシック" panose="020B0600070205080204" pitchFamily="50" charset="-128"/>
            </a:rPr>
            <a:t>21.1</a:t>
          </a:r>
          <a:r>
            <a:rPr kumimoji="1" lang="ja-JP" altLang="en-US" sz="1150">
              <a:latin typeface="ＭＳ Ｐゴシック" panose="020B0600070205080204" pitchFamily="50" charset="-128"/>
              <a:ea typeface="ＭＳ Ｐゴシック" panose="020B0600070205080204" pitchFamily="50" charset="-128"/>
            </a:rPr>
            <a:t>％となっている。今後も賑わい創出のための積極的な施策を展開する中で支出増が見込まれるが，費用対効果を見極め，適切・効果的に補助事業を執行していく必要がある。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107950</xdr:rowOff>
    </xdr:from>
    <xdr:to>
      <xdr:col>82</xdr:col>
      <xdr:colOff>107950</xdr:colOff>
      <xdr:row>39</xdr:row>
      <xdr:rowOff>22225</xdr:rowOff>
    </xdr:to>
    <xdr:cxnSp macro="">
      <xdr:nvCxnSpPr>
        <xdr:cNvPr id="312" name="直線コネクタ 311"/>
        <xdr:cNvCxnSpPr/>
      </xdr:nvCxnSpPr>
      <xdr:spPr>
        <a:xfrm>
          <a:off x="15671800" y="66230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60325</xdr:rowOff>
    </xdr:from>
    <xdr:to>
      <xdr:col>78</xdr:col>
      <xdr:colOff>69850</xdr:colOff>
      <xdr:row>38</xdr:row>
      <xdr:rowOff>107950</xdr:rowOff>
    </xdr:to>
    <xdr:cxnSp macro="">
      <xdr:nvCxnSpPr>
        <xdr:cNvPr id="315" name="直線コネクタ 314"/>
        <xdr:cNvCxnSpPr/>
      </xdr:nvCxnSpPr>
      <xdr:spPr>
        <a:xfrm>
          <a:off x="14782800" y="6575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60325</xdr:rowOff>
    </xdr:from>
    <xdr:to>
      <xdr:col>73</xdr:col>
      <xdr:colOff>180975</xdr:colOff>
      <xdr:row>38</xdr:row>
      <xdr:rowOff>146050</xdr:rowOff>
    </xdr:to>
    <xdr:cxnSp macro="">
      <xdr:nvCxnSpPr>
        <xdr:cNvPr id="318" name="直線コネクタ 317"/>
        <xdr:cNvCxnSpPr/>
      </xdr:nvCxnSpPr>
      <xdr:spPr>
        <a:xfrm flipV="1">
          <a:off x="13893800" y="6575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146050</xdr:rowOff>
    </xdr:from>
    <xdr:to>
      <xdr:col>69</xdr:col>
      <xdr:colOff>92075</xdr:colOff>
      <xdr:row>40</xdr:row>
      <xdr:rowOff>88900</xdr:rowOff>
    </xdr:to>
    <xdr:cxnSp macro="">
      <xdr:nvCxnSpPr>
        <xdr:cNvPr id="321" name="直線コネクタ 320"/>
        <xdr:cNvCxnSpPr/>
      </xdr:nvCxnSpPr>
      <xdr:spPr>
        <a:xfrm flipV="1">
          <a:off x="13004800" y="66611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142875</xdr:rowOff>
    </xdr:from>
    <xdr:to>
      <xdr:col>82</xdr:col>
      <xdr:colOff>158750</xdr:colOff>
      <xdr:row>39</xdr:row>
      <xdr:rowOff>73025</xdr:rowOff>
    </xdr:to>
    <xdr:sp macro="" textlink="">
      <xdr:nvSpPr>
        <xdr:cNvPr id="331" name="楕円 330"/>
        <xdr:cNvSpPr/>
      </xdr:nvSpPr>
      <xdr:spPr>
        <a:xfrm>
          <a:off x="16459200" y="66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114952</xdr:rowOff>
    </xdr:from>
    <xdr:ext cx="762000" cy="259045"/>
    <xdr:sp macro="" textlink="">
      <xdr:nvSpPr>
        <xdr:cNvPr id="332" name="補助費等該当値テキスト"/>
        <xdr:cNvSpPr txBox="1"/>
      </xdr:nvSpPr>
      <xdr:spPr>
        <a:xfrm>
          <a:off x="165989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57150</xdr:rowOff>
    </xdr:from>
    <xdr:to>
      <xdr:col>78</xdr:col>
      <xdr:colOff>120650</xdr:colOff>
      <xdr:row>38</xdr:row>
      <xdr:rowOff>158750</xdr:rowOff>
    </xdr:to>
    <xdr:sp macro="" textlink="">
      <xdr:nvSpPr>
        <xdr:cNvPr id="333" name="楕円 332"/>
        <xdr:cNvSpPr/>
      </xdr:nvSpPr>
      <xdr:spPr>
        <a:xfrm>
          <a:off x="1562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143527</xdr:rowOff>
    </xdr:from>
    <xdr:ext cx="736600" cy="259045"/>
    <xdr:sp macro="" textlink="">
      <xdr:nvSpPr>
        <xdr:cNvPr id="334" name="テキスト ボックス 333"/>
        <xdr:cNvSpPr txBox="1"/>
      </xdr:nvSpPr>
      <xdr:spPr>
        <a:xfrm>
          <a:off x="15290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9525</xdr:rowOff>
    </xdr:from>
    <xdr:to>
      <xdr:col>74</xdr:col>
      <xdr:colOff>31750</xdr:colOff>
      <xdr:row>38</xdr:row>
      <xdr:rowOff>111125</xdr:rowOff>
    </xdr:to>
    <xdr:sp macro="" textlink="">
      <xdr:nvSpPr>
        <xdr:cNvPr id="335" name="楕円 334"/>
        <xdr:cNvSpPr/>
      </xdr:nvSpPr>
      <xdr:spPr>
        <a:xfrm>
          <a:off x="14732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95902</xdr:rowOff>
    </xdr:from>
    <xdr:ext cx="762000" cy="259045"/>
    <xdr:sp macro="" textlink="">
      <xdr:nvSpPr>
        <xdr:cNvPr id="336" name="テキスト ボックス 335"/>
        <xdr:cNvSpPr txBox="1"/>
      </xdr:nvSpPr>
      <xdr:spPr>
        <a:xfrm>
          <a:off x="14401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95250</xdr:rowOff>
    </xdr:from>
    <xdr:to>
      <xdr:col>69</xdr:col>
      <xdr:colOff>142875</xdr:colOff>
      <xdr:row>39</xdr:row>
      <xdr:rowOff>25400</xdr:rowOff>
    </xdr:to>
    <xdr:sp macro="" textlink="">
      <xdr:nvSpPr>
        <xdr:cNvPr id="337" name="楕円 336"/>
        <xdr:cNvSpPr/>
      </xdr:nvSpPr>
      <xdr:spPr>
        <a:xfrm>
          <a:off x="13843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10177</xdr:rowOff>
    </xdr:from>
    <xdr:ext cx="762000" cy="259045"/>
    <xdr:sp macro="" textlink="">
      <xdr:nvSpPr>
        <xdr:cNvPr id="338" name="テキスト ボックス 337"/>
        <xdr:cNvSpPr txBox="1"/>
      </xdr:nvSpPr>
      <xdr:spPr>
        <a:xfrm>
          <a:off x="13512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38100</xdr:rowOff>
    </xdr:from>
    <xdr:to>
      <xdr:col>65</xdr:col>
      <xdr:colOff>53975</xdr:colOff>
      <xdr:row>40</xdr:row>
      <xdr:rowOff>139700</xdr:rowOff>
    </xdr:to>
    <xdr:sp macro="" textlink="">
      <xdr:nvSpPr>
        <xdr:cNvPr id="339" name="楕円 338"/>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124477</xdr:rowOff>
    </xdr:from>
    <xdr:ext cx="762000" cy="259045"/>
    <xdr:sp macro="" textlink="">
      <xdr:nvSpPr>
        <xdr:cNvPr id="340" name="テキスト ボックス 339"/>
        <xdr:cNvSpPr txBox="1"/>
      </xdr:nvSpPr>
      <xdr:spPr>
        <a:xfrm>
          <a:off x="12623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公債費については，近年の発行額の増加に伴い，償還元金は増えており，経常収支比率に占める公債費の割合は前年度から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これまでにも，利率の高い地方債については任意繰上償還を行う等，後年度の公債費負担の軽減に努めてきたが，今後もしばらくの間は償還元金が増えていく見込みであることから，令和２年度から過疎債の繰上償還を行っている。今後も繰上償還を継続することで，将来の公債費負担の軽減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138430</xdr:rowOff>
    </xdr:to>
    <xdr:cxnSp macro="">
      <xdr:nvCxnSpPr>
        <xdr:cNvPr id="370" name="直線コネクタ 369"/>
        <xdr:cNvCxnSpPr/>
      </xdr:nvCxnSpPr>
      <xdr:spPr>
        <a:xfrm>
          <a:off x="3987800" y="1331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115570</xdr:rowOff>
    </xdr:to>
    <xdr:cxnSp macro="">
      <xdr:nvCxnSpPr>
        <xdr:cNvPr id="373" name="直線コネクタ 372"/>
        <xdr:cNvCxnSpPr/>
      </xdr:nvCxnSpPr>
      <xdr:spPr>
        <a:xfrm>
          <a:off x="3098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106426</xdr:rowOff>
    </xdr:to>
    <xdr:cxnSp macro="">
      <xdr:nvCxnSpPr>
        <xdr:cNvPr id="376" name="直線コネクタ 375"/>
        <xdr:cNvCxnSpPr/>
      </xdr:nvCxnSpPr>
      <xdr:spPr>
        <a:xfrm flipV="1">
          <a:off x="2209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106426</xdr:rowOff>
    </xdr:to>
    <xdr:cxnSp macro="">
      <xdr:nvCxnSpPr>
        <xdr:cNvPr id="379" name="直線コネクタ 378"/>
        <xdr:cNvCxnSpPr/>
      </xdr:nvCxnSpPr>
      <xdr:spPr>
        <a:xfrm>
          <a:off x="1320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9" name="楕円 388"/>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0"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1" name="楕円 390"/>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2" name="テキスト ボックス 39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3" name="楕円 392"/>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94" name="テキスト ボックス 393"/>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5" name="楕円 394"/>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6" name="テキスト ボックス 395"/>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7" name="楕円 396"/>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8" name="テキスト ボックス 397"/>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公債費を除いた経常収支比率は前年度から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これは，コロナ禍における社会活動への影響が大きく緩和されたことにより，事業執行もコロナ禍前の通常の形に戻ってきたため，公債費を除いた経常経費充当一般財源も増となったことによる。</a:t>
          </a:r>
        </a:p>
        <a:p>
          <a:r>
            <a:rPr kumimoji="1" lang="ja-JP" altLang="en-US" sz="1100">
              <a:latin typeface="ＭＳ Ｐゴシック" panose="020B0600070205080204" pitchFamily="50" charset="-128"/>
              <a:ea typeface="ＭＳ Ｐゴシック" panose="020B0600070205080204" pitchFamily="50" charset="-128"/>
            </a:rPr>
            <a:t>　高齢化が進行する中，扶助費や補助費等は容易に削減できない経費だが，適切・計画的に事務を行うことで支出の伸びを抑えるとともに，地方税等の経常一般財源の確保に努め，財政運営の弾力性を維持するために，経常収支比率</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％以下を継続できるよう，適正に財政を運営していく。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117856</xdr:rowOff>
    </xdr:to>
    <xdr:cxnSp macro="">
      <xdr:nvCxnSpPr>
        <xdr:cNvPr id="429" name="直線コネクタ 428"/>
        <xdr:cNvCxnSpPr/>
      </xdr:nvCxnSpPr>
      <xdr:spPr>
        <a:xfrm>
          <a:off x="15671800" y="1301546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156718</xdr:rowOff>
    </xdr:to>
    <xdr:cxnSp macro="">
      <xdr:nvCxnSpPr>
        <xdr:cNvPr id="432" name="直線コネクタ 431"/>
        <xdr:cNvCxnSpPr/>
      </xdr:nvCxnSpPr>
      <xdr:spPr>
        <a:xfrm>
          <a:off x="14782800" y="129286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67563</xdr:rowOff>
    </xdr:to>
    <xdr:cxnSp macro="">
      <xdr:nvCxnSpPr>
        <xdr:cNvPr id="435" name="直線コネクタ 434"/>
        <xdr:cNvCxnSpPr/>
      </xdr:nvCxnSpPr>
      <xdr:spPr>
        <a:xfrm flipV="1">
          <a:off x="13893800" y="12928600"/>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83565</xdr:rowOff>
    </xdr:to>
    <xdr:cxnSp macro="">
      <xdr:nvCxnSpPr>
        <xdr:cNvPr id="438" name="直線コネクタ 437"/>
        <xdr:cNvCxnSpPr/>
      </xdr:nvCxnSpPr>
      <xdr:spPr>
        <a:xfrm flipV="1">
          <a:off x="13004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8" name="楕円 447"/>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9" name="公債費以外該当値テキスト"/>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0" name="楕円 449"/>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1" name="テキスト ボックス 450"/>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2" name="楕円 451"/>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3" name="テキスト ボックス 452"/>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4" name="楕円 453"/>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5" name="テキスト ボックス 454"/>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7" name="テキスト ボックス 456"/>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66510</xdr:rowOff>
    </xdr:from>
    <xdr:to>
      <xdr:col>29</xdr:col>
      <xdr:colOff>127000</xdr:colOff>
      <xdr:row>17</xdr:row>
      <xdr:rowOff>122661</xdr:rowOff>
    </xdr:to>
    <xdr:cxnSp macro="">
      <xdr:nvCxnSpPr>
        <xdr:cNvPr id="52" name="直線コネクタ 51"/>
        <xdr:cNvCxnSpPr/>
      </xdr:nvCxnSpPr>
      <xdr:spPr bwMode="auto">
        <a:xfrm flipV="1">
          <a:off x="5003800" y="3028785"/>
          <a:ext cx="647700" cy="5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122661</xdr:rowOff>
    </xdr:from>
    <xdr:to>
      <xdr:col>26</xdr:col>
      <xdr:colOff>50800</xdr:colOff>
      <xdr:row>17</xdr:row>
      <xdr:rowOff>167362</xdr:rowOff>
    </xdr:to>
    <xdr:cxnSp macro="">
      <xdr:nvCxnSpPr>
        <xdr:cNvPr id="55" name="直線コネクタ 54"/>
        <xdr:cNvCxnSpPr/>
      </xdr:nvCxnSpPr>
      <xdr:spPr bwMode="auto">
        <a:xfrm flipV="1">
          <a:off x="4305300" y="3084936"/>
          <a:ext cx="698500" cy="4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167362</xdr:rowOff>
    </xdr:from>
    <xdr:to>
      <xdr:col>22</xdr:col>
      <xdr:colOff>114300</xdr:colOff>
      <xdr:row>18</xdr:row>
      <xdr:rowOff>36204</xdr:rowOff>
    </xdr:to>
    <xdr:cxnSp macro="">
      <xdr:nvCxnSpPr>
        <xdr:cNvPr id="58" name="直線コネクタ 57"/>
        <xdr:cNvCxnSpPr/>
      </xdr:nvCxnSpPr>
      <xdr:spPr bwMode="auto">
        <a:xfrm flipV="1">
          <a:off x="3606800" y="3129637"/>
          <a:ext cx="698500" cy="4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36204</xdr:rowOff>
    </xdr:from>
    <xdr:to>
      <xdr:col>18</xdr:col>
      <xdr:colOff>177800</xdr:colOff>
      <xdr:row>19</xdr:row>
      <xdr:rowOff>20607</xdr:rowOff>
    </xdr:to>
    <xdr:cxnSp macro="">
      <xdr:nvCxnSpPr>
        <xdr:cNvPr id="61" name="直線コネクタ 60"/>
        <xdr:cNvCxnSpPr/>
      </xdr:nvCxnSpPr>
      <xdr:spPr bwMode="auto">
        <a:xfrm flipV="1">
          <a:off x="2908300" y="3169929"/>
          <a:ext cx="698500" cy="15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15710</xdr:rowOff>
    </xdr:from>
    <xdr:to>
      <xdr:col>29</xdr:col>
      <xdr:colOff>177800</xdr:colOff>
      <xdr:row>17</xdr:row>
      <xdr:rowOff>117310</xdr:rowOff>
    </xdr:to>
    <xdr:sp macro="" textlink="">
      <xdr:nvSpPr>
        <xdr:cNvPr id="71" name="楕円 70"/>
        <xdr:cNvSpPr/>
      </xdr:nvSpPr>
      <xdr:spPr bwMode="auto">
        <a:xfrm>
          <a:off x="5600700" y="297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32237</xdr:rowOff>
    </xdr:from>
    <xdr:ext cx="762000" cy="259045"/>
    <xdr:sp macro="" textlink="">
      <xdr:nvSpPr>
        <xdr:cNvPr id="72" name="人口1人当たり決算額の推移該当値テキスト130"/>
        <xdr:cNvSpPr txBox="1"/>
      </xdr:nvSpPr>
      <xdr:spPr>
        <a:xfrm>
          <a:off x="5740400" y="282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71861</xdr:rowOff>
    </xdr:from>
    <xdr:to>
      <xdr:col>26</xdr:col>
      <xdr:colOff>101600</xdr:colOff>
      <xdr:row>18</xdr:row>
      <xdr:rowOff>2011</xdr:rowOff>
    </xdr:to>
    <xdr:sp macro="" textlink="">
      <xdr:nvSpPr>
        <xdr:cNvPr id="73" name="楕円 72"/>
        <xdr:cNvSpPr/>
      </xdr:nvSpPr>
      <xdr:spPr bwMode="auto">
        <a:xfrm>
          <a:off x="4953000" y="303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12188</xdr:rowOff>
    </xdr:from>
    <xdr:ext cx="736600" cy="259045"/>
    <xdr:sp macro="" textlink="">
      <xdr:nvSpPr>
        <xdr:cNvPr id="74" name="テキスト ボックス 73"/>
        <xdr:cNvSpPr txBox="1"/>
      </xdr:nvSpPr>
      <xdr:spPr>
        <a:xfrm>
          <a:off x="4622800" y="280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116562</xdr:rowOff>
    </xdr:from>
    <xdr:to>
      <xdr:col>22</xdr:col>
      <xdr:colOff>165100</xdr:colOff>
      <xdr:row>18</xdr:row>
      <xdr:rowOff>46712</xdr:rowOff>
    </xdr:to>
    <xdr:sp macro="" textlink="">
      <xdr:nvSpPr>
        <xdr:cNvPr id="75" name="楕円 74"/>
        <xdr:cNvSpPr/>
      </xdr:nvSpPr>
      <xdr:spPr bwMode="auto">
        <a:xfrm>
          <a:off x="4254500" y="307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56889</xdr:rowOff>
    </xdr:from>
    <xdr:ext cx="762000" cy="259045"/>
    <xdr:sp macro="" textlink="">
      <xdr:nvSpPr>
        <xdr:cNvPr id="76" name="テキスト ボックス 75"/>
        <xdr:cNvSpPr txBox="1"/>
      </xdr:nvSpPr>
      <xdr:spPr>
        <a:xfrm>
          <a:off x="3924300" y="28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156854</xdr:rowOff>
    </xdr:from>
    <xdr:to>
      <xdr:col>19</xdr:col>
      <xdr:colOff>38100</xdr:colOff>
      <xdr:row>18</xdr:row>
      <xdr:rowOff>87004</xdr:rowOff>
    </xdr:to>
    <xdr:sp macro="" textlink="">
      <xdr:nvSpPr>
        <xdr:cNvPr id="77" name="楕円 76"/>
        <xdr:cNvSpPr/>
      </xdr:nvSpPr>
      <xdr:spPr bwMode="auto">
        <a:xfrm>
          <a:off x="3556000" y="311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97181</xdr:rowOff>
    </xdr:from>
    <xdr:ext cx="762000" cy="259045"/>
    <xdr:sp macro="" textlink="">
      <xdr:nvSpPr>
        <xdr:cNvPr id="78" name="テキスト ボックス 77"/>
        <xdr:cNvSpPr txBox="1"/>
      </xdr:nvSpPr>
      <xdr:spPr>
        <a:xfrm>
          <a:off x="3225800" y="288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141257</xdr:rowOff>
    </xdr:from>
    <xdr:to>
      <xdr:col>15</xdr:col>
      <xdr:colOff>101600</xdr:colOff>
      <xdr:row>19</xdr:row>
      <xdr:rowOff>71407</xdr:rowOff>
    </xdr:to>
    <xdr:sp macro="" textlink="">
      <xdr:nvSpPr>
        <xdr:cNvPr id="79" name="楕円 78"/>
        <xdr:cNvSpPr/>
      </xdr:nvSpPr>
      <xdr:spPr bwMode="auto">
        <a:xfrm>
          <a:off x="2857500" y="327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56184</xdr:rowOff>
    </xdr:from>
    <xdr:ext cx="762000" cy="259045"/>
    <xdr:sp macro="" textlink="">
      <xdr:nvSpPr>
        <xdr:cNvPr id="80" name="テキスト ボックス 79"/>
        <xdr:cNvSpPr txBox="1"/>
      </xdr:nvSpPr>
      <xdr:spPr>
        <a:xfrm>
          <a:off x="2527300" y="336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253896</xdr:rowOff>
    </xdr:from>
    <xdr:to>
      <xdr:col>29</xdr:col>
      <xdr:colOff>127000</xdr:colOff>
      <xdr:row>35</xdr:row>
      <xdr:rowOff>255701</xdr:rowOff>
    </xdr:to>
    <xdr:cxnSp macro="">
      <xdr:nvCxnSpPr>
        <xdr:cNvPr id="112" name="直線コネクタ 111"/>
        <xdr:cNvCxnSpPr/>
      </xdr:nvCxnSpPr>
      <xdr:spPr bwMode="auto">
        <a:xfrm>
          <a:off x="5003800" y="6864246"/>
          <a:ext cx="647700" cy="1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167462</xdr:rowOff>
    </xdr:from>
    <xdr:to>
      <xdr:col>26</xdr:col>
      <xdr:colOff>50800</xdr:colOff>
      <xdr:row>35</xdr:row>
      <xdr:rowOff>253896</xdr:rowOff>
    </xdr:to>
    <xdr:cxnSp macro="">
      <xdr:nvCxnSpPr>
        <xdr:cNvPr id="115" name="直線コネクタ 114"/>
        <xdr:cNvCxnSpPr/>
      </xdr:nvCxnSpPr>
      <xdr:spPr bwMode="auto">
        <a:xfrm>
          <a:off x="4305300" y="6777812"/>
          <a:ext cx="698500" cy="8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167462</xdr:rowOff>
    </xdr:from>
    <xdr:to>
      <xdr:col>22</xdr:col>
      <xdr:colOff>114300</xdr:colOff>
      <xdr:row>35</xdr:row>
      <xdr:rowOff>259634</xdr:rowOff>
    </xdr:to>
    <xdr:cxnSp macro="">
      <xdr:nvCxnSpPr>
        <xdr:cNvPr id="118" name="直線コネクタ 117"/>
        <xdr:cNvCxnSpPr/>
      </xdr:nvCxnSpPr>
      <xdr:spPr bwMode="auto">
        <a:xfrm flipV="1">
          <a:off x="3606800" y="6777812"/>
          <a:ext cx="698500" cy="9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259634</xdr:rowOff>
    </xdr:from>
    <xdr:to>
      <xdr:col>18</xdr:col>
      <xdr:colOff>177800</xdr:colOff>
      <xdr:row>35</xdr:row>
      <xdr:rowOff>291181</xdr:rowOff>
    </xdr:to>
    <xdr:cxnSp macro="">
      <xdr:nvCxnSpPr>
        <xdr:cNvPr id="121" name="直線コネクタ 120"/>
        <xdr:cNvCxnSpPr/>
      </xdr:nvCxnSpPr>
      <xdr:spPr bwMode="auto">
        <a:xfrm flipV="1">
          <a:off x="2908300" y="6869984"/>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204901</xdr:rowOff>
    </xdr:from>
    <xdr:to>
      <xdr:col>29</xdr:col>
      <xdr:colOff>177800</xdr:colOff>
      <xdr:row>35</xdr:row>
      <xdr:rowOff>306501</xdr:rowOff>
    </xdr:to>
    <xdr:sp macro="" textlink="">
      <xdr:nvSpPr>
        <xdr:cNvPr id="131" name="楕円 130"/>
        <xdr:cNvSpPr/>
      </xdr:nvSpPr>
      <xdr:spPr bwMode="auto">
        <a:xfrm>
          <a:off x="5600700" y="681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176978</xdr:rowOff>
    </xdr:from>
    <xdr:ext cx="762000" cy="259045"/>
    <xdr:sp macro="" textlink="">
      <xdr:nvSpPr>
        <xdr:cNvPr id="132" name="人口1人当たり決算額の推移該当値テキスト445"/>
        <xdr:cNvSpPr txBox="1"/>
      </xdr:nvSpPr>
      <xdr:spPr>
        <a:xfrm>
          <a:off x="5740400" y="678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203096</xdr:rowOff>
    </xdr:from>
    <xdr:to>
      <xdr:col>26</xdr:col>
      <xdr:colOff>101600</xdr:colOff>
      <xdr:row>35</xdr:row>
      <xdr:rowOff>304696</xdr:rowOff>
    </xdr:to>
    <xdr:sp macro="" textlink="">
      <xdr:nvSpPr>
        <xdr:cNvPr id="133" name="楕円 132"/>
        <xdr:cNvSpPr/>
      </xdr:nvSpPr>
      <xdr:spPr bwMode="auto">
        <a:xfrm>
          <a:off x="4953000" y="68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289473</xdr:rowOff>
    </xdr:from>
    <xdr:ext cx="736600" cy="259045"/>
    <xdr:sp macro="" textlink="">
      <xdr:nvSpPr>
        <xdr:cNvPr id="134" name="テキスト ボックス 133"/>
        <xdr:cNvSpPr txBox="1"/>
      </xdr:nvSpPr>
      <xdr:spPr>
        <a:xfrm>
          <a:off x="4622800" y="6899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116662</xdr:rowOff>
    </xdr:from>
    <xdr:to>
      <xdr:col>22</xdr:col>
      <xdr:colOff>165100</xdr:colOff>
      <xdr:row>35</xdr:row>
      <xdr:rowOff>218262</xdr:rowOff>
    </xdr:to>
    <xdr:sp macro="" textlink="">
      <xdr:nvSpPr>
        <xdr:cNvPr id="135" name="楕円 134"/>
        <xdr:cNvSpPr/>
      </xdr:nvSpPr>
      <xdr:spPr bwMode="auto">
        <a:xfrm>
          <a:off x="4254500" y="672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228439</xdr:rowOff>
    </xdr:from>
    <xdr:ext cx="762000" cy="259045"/>
    <xdr:sp macro="" textlink="">
      <xdr:nvSpPr>
        <xdr:cNvPr id="136" name="テキスト ボックス 135"/>
        <xdr:cNvSpPr txBox="1"/>
      </xdr:nvSpPr>
      <xdr:spPr>
        <a:xfrm>
          <a:off x="3924300" y="64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208834</xdr:rowOff>
    </xdr:from>
    <xdr:to>
      <xdr:col>19</xdr:col>
      <xdr:colOff>38100</xdr:colOff>
      <xdr:row>35</xdr:row>
      <xdr:rowOff>310434</xdr:rowOff>
    </xdr:to>
    <xdr:sp macro="" textlink="">
      <xdr:nvSpPr>
        <xdr:cNvPr id="137" name="楕円 136"/>
        <xdr:cNvSpPr/>
      </xdr:nvSpPr>
      <xdr:spPr bwMode="auto">
        <a:xfrm>
          <a:off x="3556000" y="681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320611</xdr:rowOff>
    </xdr:from>
    <xdr:ext cx="762000" cy="259045"/>
    <xdr:sp macro="" textlink="">
      <xdr:nvSpPr>
        <xdr:cNvPr id="138" name="テキスト ボックス 137"/>
        <xdr:cNvSpPr txBox="1"/>
      </xdr:nvSpPr>
      <xdr:spPr>
        <a:xfrm>
          <a:off x="3225800" y="65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240381</xdr:rowOff>
    </xdr:from>
    <xdr:to>
      <xdr:col>15</xdr:col>
      <xdr:colOff>101600</xdr:colOff>
      <xdr:row>35</xdr:row>
      <xdr:rowOff>341981</xdr:rowOff>
    </xdr:to>
    <xdr:sp macro="" textlink="">
      <xdr:nvSpPr>
        <xdr:cNvPr id="139" name="楕円 138"/>
        <xdr:cNvSpPr/>
      </xdr:nvSpPr>
      <xdr:spPr bwMode="auto">
        <a:xfrm>
          <a:off x="2857500" y="685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326758</xdr:rowOff>
    </xdr:from>
    <xdr:ext cx="762000" cy="259045"/>
    <xdr:sp macro="" textlink="">
      <xdr:nvSpPr>
        <xdr:cNvPr id="140" name="テキスト ボックス 139"/>
        <xdr:cNvSpPr txBox="1"/>
      </xdr:nvSpPr>
      <xdr:spPr>
        <a:xfrm>
          <a:off x="2527300" y="69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24905</xdr:rowOff>
    </xdr:from>
    <xdr:to>
      <xdr:col>24</xdr:col>
      <xdr:colOff>63500</xdr:colOff>
      <xdr:row>35</xdr:row>
      <xdr:rowOff>109842</xdr:rowOff>
    </xdr:to>
    <xdr:cxnSp macro="">
      <xdr:nvCxnSpPr>
        <xdr:cNvPr id="61" name="直線コネクタ 60"/>
        <xdr:cNvCxnSpPr/>
      </xdr:nvCxnSpPr>
      <xdr:spPr>
        <a:xfrm flipV="1">
          <a:off x="3797300" y="6025655"/>
          <a:ext cx="8382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109842</xdr:rowOff>
    </xdr:from>
    <xdr:to>
      <xdr:col>19</xdr:col>
      <xdr:colOff>177800</xdr:colOff>
      <xdr:row>36</xdr:row>
      <xdr:rowOff>17526</xdr:rowOff>
    </xdr:to>
    <xdr:cxnSp macro="">
      <xdr:nvCxnSpPr>
        <xdr:cNvPr id="64" name="直線コネクタ 63"/>
        <xdr:cNvCxnSpPr/>
      </xdr:nvCxnSpPr>
      <xdr:spPr>
        <a:xfrm flipV="1">
          <a:off x="2908300" y="6110592"/>
          <a:ext cx="8890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17526</xdr:rowOff>
    </xdr:from>
    <xdr:to>
      <xdr:col>15</xdr:col>
      <xdr:colOff>50800</xdr:colOff>
      <xdr:row>36</xdr:row>
      <xdr:rowOff>73254</xdr:rowOff>
    </xdr:to>
    <xdr:cxnSp macro="">
      <xdr:nvCxnSpPr>
        <xdr:cNvPr id="67" name="直線コネクタ 66"/>
        <xdr:cNvCxnSpPr/>
      </xdr:nvCxnSpPr>
      <xdr:spPr>
        <a:xfrm flipV="1">
          <a:off x="2019300" y="6189726"/>
          <a:ext cx="889000" cy="5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73254</xdr:rowOff>
    </xdr:from>
    <xdr:to>
      <xdr:col>10</xdr:col>
      <xdr:colOff>114300</xdr:colOff>
      <xdr:row>39</xdr:row>
      <xdr:rowOff>43383</xdr:rowOff>
    </xdr:to>
    <xdr:cxnSp macro="">
      <xdr:nvCxnSpPr>
        <xdr:cNvPr id="70" name="直線コネクタ 69"/>
        <xdr:cNvCxnSpPr/>
      </xdr:nvCxnSpPr>
      <xdr:spPr>
        <a:xfrm flipV="1">
          <a:off x="1130300" y="6245454"/>
          <a:ext cx="889000" cy="4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145555</xdr:rowOff>
    </xdr:from>
    <xdr:to>
      <xdr:col>24</xdr:col>
      <xdr:colOff>114300</xdr:colOff>
      <xdr:row>35</xdr:row>
      <xdr:rowOff>75705</xdr:rowOff>
    </xdr:to>
    <xdr:sp macro="" textlink="">
      <xdr:nvSpPr>
        <xdr:cNvPr id="80" name="楕円 79"/>
        <xdr:cNvSpPr/>
      </xdr:nvSpPr>
      <xdr:spPr>
        <a:xfrm>
          <a:off x="4584700" y="59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168432</xdr:rowOff>
    </xdr:from>
    <xdr:ext cx="599010" cy="259045"/>
    <xdr:sp macro="" textlink="">
      <xdr:nvSpPr>
        <xdr:cNvPr id="81" name="人件費該当値テキスト"/>
        <xdr:cNvSpPr txBox="1"/>
      </xdr:nvSpPr>
      <xdr:spPr>
        <a:xfrm>
          <a:off x="4686300" y="582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59042</xdr:rowOff>
    </xdr:from>
    <xdr:to>
      <xdr:col>20</xdr:col>
      <xdr:colOff>38100</xdr:colOff>
      <xdr:row>35</xdr:row>
      <xdr:rowOff>160642</xdr:rowOff>
    </xdr:to>
    <xdr:sp macro="" textlink="">
      <xdr:nvSpPr>
        <xdr:cNvPr id="82" name="楕円 81"/>
        <xdr:cNvSpPr/>
      </xdr:nvSpPr>
      <xdr:spPr>
        <a:xfrm>
          <a:off x="3746500" y="60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5719</xdr:rowOff>
    </xdr:from>
    <xdr:ext cx="599010" cy="259045"/>
    <xdr:sp macro="" textlink="">
      <xdr:nvSpPr>
        <xdr:cNvPr id="83" name="テキスト ボックス 82"/>
        <xdr:cNvSpPr txBox="1"/>
      </xdr:nvSpPr>
      <xdr:spPr>
        <a:xfrm>
          <a:off x="3497795" y="583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138176</xdr:rowOff>
    </xdr:from>
    <xdr:to>
      <xdr:col>15</xdr:col>
      <xdr:colOff>101600</xdr:colOff>
      <xdr:row>36</xdr:row>
      <xdr:rowOff>68326</xdr:rowOff>
    </xdr:to>
    <xdr:sp macro="" textlink="">
      <xdr:nvSpPr>
        <xdr:cNvPr id="84" name="楕円 83"/>
        <xdr:cNvSpPr/>
      </xdr:nvSpPr>
      <xdr:spPr>
        <a:xfrm>
          <a:off x="2857500" y="61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84853</xdr:rowOff>
    </xdr:from>
    <xdr:ext cx="599010" cy="259045"/>
    <xdr:sp macro="" textlink="">
      <xdr:nvSpPr>
        <xdr:cNvPr id="85" name="テキスト ボックス 84"/>
        <xdr:cNvSpPr txBox="1"/>
      </xdr:nvSpPr>
      <xdr:spPr>
        <a:xfrm>
          <a:off x="2608795" y="591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22454</xdr:rowOff>
    </xdr:from>
    <xdr:to>
      <xdr:col>10</xdr:col>
      <xdr:colOff>165100</xdr:colOff>
      <xdr:row>36</xdr:row>
      <xdr:rowOff>124054</xdr:rowOff>
    </xdr:to>
    <xdr:sp macro="" textlink="">
      <xdr:nvSpPr>
        <xdr:cNvPr id="86" name="楕円 85"/>
        <xdr:cNvSpPr/>
      </xdr:nvSpPr>
      <xdr:spPr>
        <a:xfrm>
          <a:off x="1968500" y="61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115181</xdr:rowOff>
    </xdr:from>
    <xdr:ext cx="534377" cy="259045"/>
    <xdr:sp macro="" textlink="">
      <xdr:nvSpPr>
        <xdr:cNvPr id="87" name="テキスト ボックス 86"/>
        <xdr:cNvSpPr txBox="1"/>
      </xdr:nvSpPr>
      <xdr:spPr>
        <a:xfrm>
          <a:off x="1752111" y="62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164033</xdr:rowOff>
    </xdr:from>
    <xdr:to>
      <xdr:col>6</xdr:col>
      <xdr:colOff>38100</xdr:colOff>
      <xdr:row>39</xdr:row>
      <xdr:rowOff>94183</xdr:rowOff>
    </xdr:to>
    <xdr:sp macro="" textlink="">
      <xdr:nvSpPr>
        <xdr:cNvPr id="88" name="楕円 87"/>
        <xdr:cNvSpPr/>
      </xdr:nvSpPr>
      <xdr:spPr>
        <a:xfrm>
          <a:off x="1079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85310</xdr:rowOff>
    </xdr:from>
    <xdr:ext cx="534377" cy="259045"/>
    <xdr:sp macro="" textlink="">
      <xdr:nvSpPr>
        <xdr:cNvPr id="89" name="テキスト ボックス 88"/>
        <xdr:cNvSpPr txBox="1"/>
      </xdr:nvSpPr>
      <xdr:spPr>
        <a:xfrm>
          <a:off x="863111" y="677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125351</xdr:rowOff>
    </xdr:from>
    <xdr:to>
      <xdr:col>24</xdr:col>
      <xdr:colOff>63500</xdr:colOff>
      <xdr:row>56</xdr:row>
      <xdr:rowOff>153508</xdr:rowOff>
    </xdr:to>
    <xdr:cxnSp macro="">
      <xdr:nvCxnSpPr>
        <xdr:cNvPr id="118" name="直線コネクタ 117"/>
        <xdr:cNvCxnSpPr/>
      </xdr:nvCxnSpPr>
      <xdr:spPr>
        <a:xfrm flipV="1">
          <a:off x="3797300" y="9726551"/>
          <a:ext cx="8382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153508</xdr:rowOff>
    </xdr:from>
    <xdr:to>
      <xdr:col>19</xdr:col>
      <xdr:colOff>177800</xdr:colOff>
      <xdr:row>57</xdr:row>
      <xdr:rowOff>23582</xdr:rowOff>
    </xdr:to>
    <xdr:cxnSp macro="">
      <xdr:nvCxnSpPr>
        <xdr:cNvPr id="121" name="直線コネクタ 120"/>
        <xdr:cNvCxnSpPr/>
      </xdr:nvCxnSpPr>
      <xdr:spPr>
        <a:xfrm flipV="1">
          <a:off x="2908300" y="9754708"/>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23582</xdr:rowOff>
    </xdr:from>
    <xdr:to>
      <xdr:col>15</xdr:col>
      <xdr:colOff>50800</xdr:colOff>
      <xdr:row>57</xdr:row>
      <xdr:rowOff>71668</xdr:rowOff>
    </xdr:to>
    <xdr:cxnSp macro="">
      <xdr:nvCxnSpPr>
        <xdr:cNvPr id="124" name="直線コネクタ 123"/>
        <xdr:cNvCxnSpPr/>
      </xdr:nvCxnSpPr>
      <xdr:spPr>
        <a:xfrm flipV="1">
          <a:off x="2019300" y="9796232"/>
          <a:ext cx="889000" cy="4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44038</xdr:rowOff>
    </xdr:from>
    <xdr:to>
      <xdr:col>10</xdr:col>
      <xdr:colOff>114300</xdr:colOff>
      <xdr:row>57</xdr:row>
      <xdr:rowOff>71668</xdr:rowOff>
    </xdr:to>
    <xdr:cxnSp macro="">
      <xdr:nvCxnSpPr>
        <xdr:cNvPr id="127" name="直線コネクタ 126"/>
        <xdr:cNvCxnSpPr/>
      </xdr:nvCxnSpPr>
      <xdr:spPr>
        <a:xfrm>
          <a:off x="1130300" y="9816688"/>
          <a:ext cx="8890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74551</xdr:rowOff>
    </xdr:from>
    <xdr:to>
      <xdr:col>24</xdr:col>
      <xdr:colOff>114300</xdr:colOff>
      <xdr:row>57</xdr:row>
      <xdr:rowOff>4701</xdr:rowOff>
    </xdr:to>
    <xdr:sp macro="" textlink="">
      <xdr:nvSpPr>
        <xdr:cNvPr id="137" name="楕円 136"/>
        <xdr:cNvSpPr/>
      </xdr:nvSpPr>
      <xdr:spPr>
        <a:xfrm>
          <a:off x="4584700" y="96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97428</xdr:rowOff>
    </xdr:from>
    <xdr:ext cx="599010" cy="259045"/>
    <xdr:sp macro="" textlink="">
      <xdr:nvSpPr>
        <xdr:cNvPr id="138" name="物件費該当値テキスト"/>
        <xdr:cNvSpPr txBox="1"/>
      </xdr:nvSpPr>
      <xdr:spPr>
        <a:xfrm>
          <a:off x="4686300" y="952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102708</xdr:rowOff>
    </xdr:from>
    <xdr:to>
      <xdr:col>20</xdr:col>
      <xdr:colOff>38100</xdr:colOff>
      <xdr:row>57</xdr:row>
      <xdr:rowOff>32858</xdr:rowOff>
    </xdr:to>
    <xdr:sp macro="" textlink="">
      <xdr:nvSpPr>
        <xdr:cNvPr id="139" name="楕円 138"/>
        <xdr:cNvSpPr/>
      </xdr:nvSpPr>
      <xdr:spPr>
        <a:xfrm>
          <a:off x="3746500" y="9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49385</xdr:rowOff>
    </xdr:from>
    <xdr:ext cx="599010" cy="259045"/>
    <xdr:sp macro="" textlink="">
      <xdr:nvSpPr>
        <xdr:cNvPr id="140" name="テキスト ボックス 139"/>
        <xdr:cNvSpPr txBox="1"/>
      </xdr:nvSpPr>
      <xdr:spPr>
        <a:xfrm>
          <a:off x="3497795" y="947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144232</xdr:rowOff>
    </xdr:from>
    <xdr:to>
      <xdr:col>15</xdr:col>
      <xdr:colOff>101600</xdr:colOff>
      <xdr:row>57</xdr:row>
      <xdr:rowOff>74382</xdr:rowOff>
    </xdr:to>
    <xdr:sp macro="" textlink="">
      <xdr:nvSpPr>
        <xdr:cNvPr id="141" name="楕円 140"/>
        <xdr:cNvSpPr/>
      </xdr:nvSpPr>
      <xdr:spPr>
        <a:xfrm>
          <a:off x="2857500" y="97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65509</xdr:rowOff>
    </xdr:from>
    <xdr:ext cx="534377" cy="259045"/>
    <xdr:sp macro="" textlink="">
      <xdr:nvSpPr>
        <xdr:cNvPr id="142" name="テキスト ボックス 141"/>
        <xdr:cNvSpPr txBox="1"/>
      </xdr:nvSpPr>
      <xdr:spPr>
        <a:xfrm>
          <a:off x="2641111" y="98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20868</xdr:rowOff>
    </xdr:from>
    <xdr:to>
      <xdr:col>10</xdr:col>
      <xdr:colOff>165100</xdr:colOff>
      <xdr:row>57</xdr:row>
      <xdr:rowOff>122468</xdr:rowOff>
    </xdr:to>
    <xdr:sp macro="" textlink="">
      <xdr:nvSpPr>
        <xdr:cNvPr id="143" name="楕円 142"/>
        <xdr:cNvSpPr/>
      </xdr:nvSpPr>
      <xdr:spPr>
        <a:xfrm>
          <a:off x="1968500" y="97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113595</xdr:rowOff>
    </xdr:from>
    <xdr:ext cx="534377" cy="259045"/>
    <xdr:sp macro="" textlink="">
      <xdr:nvSpPr>
        <xdr:cNvPr id="144" name="テキスト ボックス 143"/>
        <xdr:cNvSpPr txBox="1"/>
      </xdr:nvSpPr>
      <xdr:spPr>
        <a:xfrm>
          <a:off x="1752111" y="988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164688</xdr:rowOff>
    </xdr:from>
    <xdr:to>
      <xdr:col>6</xdr:col>
      <xdr:colOff>38100</xdr:colOff>
      <xdr:row>57</xdr:row>
      <xdr:rowOff>94838</xdr:rowOff>
    </xdr:to>
    <xdr:sp macro="" textlink="">
      <xdr:nvSpPr>
        <xdr:cNvPr id="145" name="楕円 144"/>
        <xdr:cNvSpPr/>
      </xdr:nvSpPr>
      <xdr:spPr>
        <a:xfrm>
          <a:off x="1079500" y="97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85965</xdr:rowOff>
    </xdr:from>
    <xdr:ext cx="534377" cy="259045"/>
    <xdr:sp macro="" textlink="">
      <xdr:nvSpPr>
        <xdr:cNvPr id="146" name="テキスト ボックス 145"/>
        <xdr:cNvSpPr txBox="1"/>
      </xdr:nvSpPr>
      <xdr:spPr>
        <a:xfrm>
          <a:off x="863111" y="98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51612</xdr:rowOff>
    </xdr:from>
    <xdr:to>
      <xdr:col>24</xdr:col>
      <xdr:colOff>63500</xdr:colOff>
      <xdr:row>77</xdr:row>
      <xdr:rowOff>97028</xdr:rowOff>
    </xdr:to>
    <xdr:cxnSp macro="">
      <xdr:nvCxnSpPr>
        <xdr:cNvPr id="175" name="直線コネクタ 174"/>
        <xdr:cNvCxnSpPr/>
      </xdr:nvCxnSpPr>
      <xdr:spPr>
        <a:xfrm flipV="1">
          <a:off x="3797300" y="13253262"/>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97028</xdr:rowOff>
    </xdr:from>
    <xdr:to>
      <xdr:col>19</xdr:col>
      <xdr:colOff>177800</xdr:colOff>
      <xdr:row>78</xdr:row>
      <xdr:rowOff>19532</xdr:rowOff>
    </xdr:to>
    <xdr:cxnSp macro="">
      <xdr:nvCxnSpPr>
        <xdr:cNvPr id="178" name="直線コネクタ 177"/>
        <xdr:cNvCxnSpPr/>
      </xdr:nvCxnSpPr>
      <xdr:spPr>
        <a:xfrm flipV="1">
          <a:off x="2908300" y="13298678"/>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19532</xdr:rowOff>
    </xdr:from>
    <xdr:to>
      <xdr:col>15</xdr:col>
      <xdr:colOff>50800</xdr:colOff>
      <xdr:row>78</xdr:row>
      <xdr:rowOff>37440</xdr:rowOff>
    </xdr:to>
    <xdr:cxnSp macro="">
      <xdr:nvCxnSpPr>
        <xdr:cNvPr id="181" name="直線コネクタ 180"/>
        <xdr:cNvCxnSpPr/>
      </xdr:nvCxnSpPr>
      <xdr:spPr>
        <a:xfrm flipV="1">
          <a:off x="2019300" y="13392632"/>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7607</xdr:rowOff>
    </xdr:from>
    <xdr:to>
      <xdr:col>10</xdr:col>
      <xdr:colOff>114300</xdr:colOff>
      <xdr:row>78</xdr:row>
      <xdr:rowOff>37440</xdr:rowOff>
    </xdr:to>
    <xdr:cxnSp macro="">
      <xdr:nvCxnSpPr>
        <xdr:cNvPr id="184" name="直線コネクタ 183"/>
        <xdr:cNvCxnSpPr/>
      </xdr:nvCxnSpPr>
      <xdr:spPr>
        <a:xfrm>
          <a:off x="1130300" y="13380707"/>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812</xdr:rowOff>
    </xdr:from>
    <xdr:to>
      <xdr:col>24</xdr:col>
      <xdr:colOff>114300</xdr:colOff>
      <xdr:row>77</xdr:row>
      <xdr:rowOff>102412</xdr:rowOff>
    </xdr:to>
    <xdr:sp macro="" textlink="">
      <xdr:nvSpPr>
        <xdr:cNvPr id="194" name="楕円 193"/>
        <xdr:cNvSpPr/>
      </xdr:nvSpPr>
      <xdr:spPr>
        <a:xfrm>
          <a:off x="4584700" y="132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150689</xdr:rowOff>
    </xdr:from>
    <xdr:ext cx="469744" cy="259045"/>
    <xdr:sp macro="" textlink="">
      <xdr:nvSpPr>
        <xdr:cNvPr id="195" name="維持補修費該当値テキスト"/>
        <xdr:cNvSpPr txBox="1"/>
      </xdr:nvSpPr>
      <xdr:spPr>
        <a:xfrm>
          <a:off x="4686300" y="1318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46228</xdr:rowOff>
    </xdr:from>
    <xdr:to>
      <xdr:col>20</xdr:col>
      <xdr:colOff>38100</xdr:colOff>
      <xdr:row>77</xdr:row>
      <xdr:rowOff>147828</xdr:rowOff>
    </xdr:to>
    <xdr:sp macro="" textlink="">
      <xdr:nvSpPr>
        <xdr:cNvPr id="196" name="楕円 195"/>
        <xdr:cNvSpPr/>
      </xdr:nvSpPr>
      <xdr:spPr>
        <a:xfrm>
          <a:off x="3746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97" name="テキスト ボックス 196"/>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140182</xdr:rowOff>
    </xdr:from>
    <xdr:to>
      <xdr:col>15</xdr:col>
      <xdr:colOff>101600</xdr:colOff>
      <xdr:row>78</xdr:row>
      <xdr:rowOff>70332</xdr:rowOff>
    </xdr:to>
    <xdr:sp macro="" textlink="">
      <xdr:nvSpPr>
        <xdr:cNvPr id="198" name="楕円 197"/>
        <xdr:cNvSpPr/>
      </xdr:nvSpPr>
      <xdr:spPr>
        <a:xfrm>
          <a:off x="2857500" y="13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61459</xdr:rowOff>
    </xdr:from>
    <xdr:ext cx="469744" cy="259045"/>
    <xdr:sp macro="" textlink="">
      <xdr:nvSpPr>
        <xdr:cNvPr id="199" name="テキスト ボックス 198"/>
        <xdr:cNvSpPr txBox="1"/>
      </xdr:nvSpPr>
      <xdr:spPr>
        <a:xfrm>
          <a:off x="2673428" y="134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158090</xdr:rowOff>
    </xdr:from>
    <xdr:to>
      <xdr:col>10</xdr:col>
      <xdr:colOff>165100</xdr:colOff>
      <xdr:row>78</xdr:row>
      <xdr:rowOff>88240</xdr:rowOff>
    </xdr:to>
    <xdr:sp macro="" textlink="">
      <xdr:nvSpPr>
        <xdr:cNvPr id="200" name="楕円 199"/>
        <xdr:cNvSpPr/>
      </xdr:nvSpPr>
      <xdr:spPr>
        <a:xfrm>
          <a:off x="1968500" y="133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79367</xdr:rowOff>
    </xdr:from>
    <xdr:ext cx="469744" cy="259045"/>
    <xdr:sp macro="" textlink="">
      <xdr:nvSpPr>
        <xdr:cNvPr id="201" name="テキスト ボックス 200"/>
        <xdr:cNvSpPr txBox="1"/>
      </xdr:nvSpPr>
      <xdr:spPr>
        <a:xfrm>
          <a:off x="1784428" y="134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128257</xdr:rowOff>
    </xdr:from>
    <xdr:to>
      <xdr:col>6</xdr:col>
      <xdr:colOff>38100</xdr:colOff>
      <xdr:row>78</xdr:row>
      <xdr:rowOff>58407</xdr:rowOff>
    </xdr:to>
    <xdr:sp macro="" textlink="">
      <xdr:nvSpPr>
        <xdr:cNvPr id="202" name="楕円 201"/>
        <xdr:cNvSpPr/>
      </xdr:nvSpPr>
      <xdr:spPr>
        <a:xfrm>
          <a:off x="1079500" y="133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49534</xdr:rowOff>
    </xdr:from>
    <xdr:ext cx="469744" cy="259045"/>
    <xdr:sp macro="" textlink="">
      <xdr:nvSpPr>
        <xdr:cNvPr id="203" name="テキスト ボックス 202"/>
        <xdr:cNvSpPr txBox="1"/>
      </xdr:nvSpPr>
      <xdr:spPr>
        <a:xfrm>
          <a:off x="895428" y="134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71757</xdr:rowOff>
    </xdr:from>
    <xdr:to>
      <xdr:col>24</xdr:col>
      <xdr:colOff>63500</xdr:colOff>
      <xdr:row>97</xdr:row>
      <xdr:rowOff>8043</xdr:rowOff>
    </xdr:to>
    <xdr:cxnSp macro="">
      <xdr:nvCxnSpPr>
        <xdr:cNvPr id="235" name="直線コネクタ 234"/>
        <xdr:cNvCxnSpPr/>
      </xdr:nvCxnSpPr>
      <xdr:spPr>
        <a:xfrm flipV="1">
          <a:off x="3797300" y="16530957"/>
          <a:ext cx="838200" cy="1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131094</xdr:rowOff>
    </xdr:from>
    <xdr:to>
      <xdr:col>19</xdr:col>
      <xdr:colOff>177800</xdr:colOff>
      <xdr:row>97</xdr:row>
      <xdr:rowOff>8043</xdr:rowOff>
    </xdr:to>
    <xdr:cxnSp macro="">
      <xdr:nvCxnSpPr>
        <xdr:cNvPr id="238" name="直線コネクタ 237"/>
        <xdr:cNvCxnSpPr/>
      </xdr:nvCxnSpPr>
      <xdr:spPr>
        <a:xfrm>
          <a:off x="2908300" y="16418844"/>
          <a:ext cx="889000" cy="2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131094</xdr:rowOff>
    </xdr:from>
    <xdr:to>
      <xdr:col>15</xdr:col>
      <xdr:colOff>50800</xdr:colOff>
      <xdr:row>97</xdr:row>
      <xdr:rowOff>151065</xdr:rowOff>
    </xdr:to>
    <xdr:cxnSp macro="">
      <xdr:nvCxnSpPr>
        <xdr:cNvPr id="241" name="直線コネクタ 240"/>
        <xdr:cNvCxnSpPr/>
      </xdr:nvCxnSpPr>
      <xdr:spPr>
        <a:xfrm flipV="1">
          <a:off x="2019300" y="16418844"/>
          <a:ext cx="889000" cy="36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153905</xdr:rowOff>
    </xdr:from>
    <xdr:to>
      <xdr:col>10</xdr:col>
      <xdr:colOff>114300</xdr:colOff>
      <xdr:row>97</xdr:row>
      <xdr:rowOff>151065</xdr:rowOff>
    </xdr:to>
    <xdr:cxnSp macro="">
      <xdr:nvCxnSpPr>
        <xdr:cNvPr id="244" name="直線コネクタ 243"/>
        <xdr:cNvCxnSpPr/>
      </xdr:nvCxnSpPr>
      <xdr:spPr>
        <a:xfrm>
          <a:off x="1130300" y="16613105"/>
          <a:ext cx="889000" cy="1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20957</xdr:rowOff>
    </xdr:from>
    <xdr:to>
      <xdr:col>24</xdr:col>
      <xdr:colOff>114300</xdr:colOff>
      <xdr:row>96</xdr:row>
      <xdr:rowOff>122557</xdr:rowOff>
    </xdr:to>
    <xdr:sp macro="" textlink="">
      <xdr:nvSpPr>
        <xdr:cNvPr id="254" name="楕円 253"/>
        <xdr:cNvSpPr/>
      </xdr:nvSpPr>
      <xdr:spPr>
        <a:xfrm>
          <a:off x="4584700" y="164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170834</xdr:rowOff>
    </xdr:from>
    <xdr:ext cx="534377" cy="259045"/>
    <xdr:sp macro="" textlink="">
      <xdr:nvSpPr>
        <xdr:cNvPr id="255" name="扶助費該当値テキスト"/>
        <xdr:cNvSpPr txBox="1"/>
      </xdr:nvSpPr>
      <xdr:spPr>
        <a:xfrm>
          <a:off x="4686300" y="164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128693</xdr:rowOff>
    </xdr:from>
    <xdr:to>
      <xdr:col>20</xdr:col>
      <xdr:colOff>38100</xdr:colOff>
      <xdr:row>97</xdr:row>
      <xdr:rowOff>58843</xdr:rowOff>
    </xdr:to>
    <xdr:sp macro="" textlink="">
      <xdr:nvSpPr>
        <xdr:cNvPr id="256" name="楕円 255"/>
        <xdr:cNvSpPr/>
      </xdr:nvSpPr>
      <xdr:spPr>
        <a:xfrm>
          <a:off x="3746500" y="165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49970</xdr:rowOff>
    </xdr:from>
    <xdr:ext cx="534377" cy="259045"/>
    <xdr:sp macro="" textlink="">
      <xdr:nvSpPr>
        <xdr:cNvPr id="257" name="テキスト ボックス 256"/>
        <xdr:cNvSpPr txBox="1"/>
      </xdr:nvSpPr>
      <xdr:spPr>
        <a:xfrm>
          <a:off x="3530111" y="1668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80294</xdr:rowOff>
    </xdr:from>
    <xdr:to>
      <xdr:col>15</xdr:col>
      <xdr:colOff>101600</xdr:colOff>
      <xdr:row>96</xdr:row>
      <xdr:rowOff>10444</xdr:rowOff>
    </xdr:to>
    <xdr:sp macro="" textlink="">
      <xdr:nvSpPr>
        <xdr:cNvPr id="258" name="楕円 257"/>
        <xdr:cNvSpPr/>
      </xdr:nvSpPr>
      <xdr:spPr>
        <a:xfrm>
          <a:off x="2857500" y="1636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1571</xdr:rowOff>
    </xdr:from>
    <xdr:ext cx="534377" cy="259045"/>
    <xdr:sp macro="" textlink="">
      <xdr:nvSpPr>
        <xdr:cNvPr id="259" name="テキスト ボックス 258"/>
        <xdr:cNvSpPr txBox="1"/>
      </xdr:nvSpPr>
      <xdr:spPr>
        <a:xfrm>
          <a:off x="2641111" y="164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100265</xdr:rowOff>
    </xdr:from>
    <xdr:to>
      <xdr:col>10</xdr:col>
      <xdr:colOff>165100</xdr:colOff>
      <xdr:row>98</xdr:row>
      <xdr:rowOff>30415</xdr:rowOff>
    </xdr:to>
    <xdr:sp macro="" textlink="">
      <xdr:nvSpPr>
        <xdr:cNvPr id="260" name="楕円 259"/>
        <xdr:cNvSpPr/>
      </xdr:nvSpPr>
      <xdr:spPr>
        <a:xfrm>
          <a:off x="1968500" y="167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21542</xdr:rowOff>
    </xdr:from>
    <xdr:ext cx="534377" cy="259045"/>
    <xdr:sp macro="" textlink="">
      <xdr:nvSpPr>
        <xdr:cNvPr id="261" name="テキスト ボックス 260"/>
        <xdr:cNvSpPr txBox="1"/>
      </xdr:nvSpPr>
      <xdr:spPr>
        <a:xfrm>
          <a:off x="1752111" y="168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103105</xdr:rowOff>
    </xdr:from>
    <xdr:to>
      <xdr:col>6</xdr:col>
      <xdr:colOff>38100</xdr:colOff>
      <xdr:row>97</xdr:row>
      <xdr:rowOff>33255</xdr:rowOff>
    </xdr:to>
    <xdr:sp macro="" textlink="">
      <xdr:nvSpPr>
        <xdr:cNvPr id="262" name="楕円 261"/>
        <xdr:cNvSpPr/>
      </xdr:nvSpPr>
      <xdr:spPr>
        <a:xfrm>
          <a:off x="1079500" y="165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49782</xdr:rowOff>
    </xdr:from>
    <xdr:ext cx="534377" cy="259045"/>
    <xdr:sp macro="" textlink="">
      <xdr:nvSpPr>
        <xdr:cNvPr id="263" name="テキスト ボックス 262"/>
        <xdr:cNvSpPr txBox="1"/>
      </xdr:nvSpPr>
      <xdr:spPr>
        <a:xfrm>
          <a:off x="863111" y="163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31679</xdr:rowOff>
    </xdr:from>
    <xdr:to>
      <xdr:col>55</xdr:col>
      <xdr:colOff>0</xdr:colOff>
      <xdr:row>36</xdr:row>
      <xdr:rowOff>60029</xdr:rowOff>
    </xdr:to>
    <xdr:cxnSp macro="">
      <xdr:nvCxnSpPr>
        <xdr:cNvPr id="292" name="直線コネクタ 291"/>
        <xdr:cNvCxnSpPr/>
      </xdr:nvCxnSpPr>
      <xdr:spPr>
        <a:xfrm flipV="1">
          <a:off x="9639300" y="6203879"/>
          <a:ext cx="8382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42381</xdr:rowOff>
    </xdr:from>
    <xdr:to>
      <xdr:col>50</xdr:col>
      <xdr:colOff>114300</xdr:colOff>
      <xdr:row>36</xdr:row>
      <xdr:rowOff>60029</xdr:rowOff>
    </xdr:to>
    <xdr:cxnSp macro="">
      <xdr:nvCxnSpPr>
        <xdr:cNvPr id="295" name="直線コネクタ 294"/>
        <xdr:cNvCxnSpPr/>
      </xdr:nvCxnSpPr>
      <xdr:spPr>
        <a:xfrm>
          <a:off x="8750300" y="6214581"/>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85027</xdr:rowOff>
    </xdr:from>
    <xdr:to>
      <xdr:col>45</xdr:col>
      <xdr:colOff>177800</xdr:colOff>
      <xdr:row>36</xdr:row>
      <xdr:rowOff>42381</xdr:rowOff>
    </xdr:to>
    <xdr:cxnSp macro="">
      <xdr:nvCxnSpPr>
        <xdr:cNvPr id="298" name="直線コネクタ 297"/>
        <xdr:cNvCxnSpPr/>
      </xdr:nvCxnSpPr>
      <xdr:spPr>
        <a:xfrm>
          <a:off x="7861300" y="5914327"/>
          <a:ext cx="889000" cy="3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85027</xdr:rowOff>
    </xdr:from>
    <xdr:to>
      <xdr:col>41</xdr:col>
      <xdr:colOff>50800</xdr:colOff>
      <xdr:row>37</xdr:row>
      <xdr:rowOff>494</xdr:rowOff>
    </xdr:to>
    <xdr:cxnSp macro="">
      <xdr:nvCxnSpPr>
        <xdr:cNvPr id="301" name="直線コネクタ 300"/>
        <xdr:cNvCxnSpPr/>
      </xdr:nvCxnSpPr>
      <xdr:spPr>
        <a:xfrm flipV="1">
          <a:off x="6972300" y="5914327"/>
          <a:ext cx="889000" cy="4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152329</xdr:rowOff>
    </xdr:from>
    <xdr:to>
      <xdr:col>55</xdr:col>
      <xdr:colOff>50800</xdr:colOff>
      <xdr:row>36</xdr:row>
      <xdr:rowOff>82479</xdr:rowOff>
    </xdr:to>
    <xdr:sp macro="" textlink="">
      <xdr:nvSpPr>
        <xdr:cNvPr id="311" name="楕円 310"/>
        <xdr:cNvSpPr/>
      </xdr:nvSpPr>
      <xdr:spPr>
        <a:xfrm>
          <a:off x="10426700" y="61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3756</xdr:rowOff>
    </xdr:from>
    <xdr:ext cx="599010" cy="259045"/>
    <xdr:sp macro="" textlink="">
      <xdr:nvSpPr>
        <xdr:cNvPr id="312" name="補助費等該当値テキスト"/>
        <xdr:cNvSpPr txBox="1"/>
      </xdr:nvSpPr>
      <xdr:spPr>
        <a:xfrm>
          <a:off x="10528300" y="600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9229</xdr:rowOff>
    </xdr:from>
    <xdr:to>
      <xdr:col>50</xdr:col>
      <xdr:colOff>165100</xdr:colOff>
      <xdr:row>36</xdr:row>
      <xdr:rowOff>110829</xdr:rowOff>
    </xdr:to>
    <xdr:sp macro="" textlink="">
      <xdr:nvSpPr>
        <xdr:cNvPr id="313" name="楕円 312"/>
        <xdr:cNvSpPr/>
      </xdr:nvSpPr>
      <xdr:spPr>
        <a:xfrm>
          <a:off x="9588500" y="61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127356</xdr:rowOff>
    </xdr:from>
    <xdr:ext cx="599010" cy="259045"/>
    <xdr:sp macro="" textlink="">
      <xdr:nvSpPr>
        <xdr:cNvPr id="314" name="テキスト ボックス 313"/>
        <xdr:cNvSpPr txBox="1"/>
      </xdr:nvSpPr>
      <xdr:spPr>
        <a:xfrm>
          <a:off x="9339795" y="59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163031</xdr:rowOff>
    </xdr:from>
    <xdr:to>
      <xdr:col>46</xdr:col>
      <xdr:colOff>38100</xdr:colOff>
      <xdr:row>36</xdr:row>
      <xdr:rowOff>93181</xdr:rowOff>
    </xdr:to>
    <xdr:sp macro="" textlink="">
      <xdr:nvSpPr>
        <xdr:cNvPr id="315" name="楕円 314"/>
        <xdr:cNvSpPr/>
      </xdr:nvSpPr>
      <xdr:spPr>
        <a:xfrm>
          <a:off x="8699500" y="61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109708</xdr:rowOff>
    </xdr:from>
    <xdr:ext cx="599010" cy="259045"/>
    <xdr:sp macro="" textlink="">
      <xdr:nvSpPr>
        <xdr:cNvPr id="316" name="テキスト ボックス 315"/>
        <xdr:cNvSpPr txBox="1"/>
      </xdr:nvSpPr>
      <xdr:spPr>
        <a:xfrm>
          <a:off x="8450795" y="59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34227</xdr:rowOff>
    </xdr:from>
    <xdr:to>
      <xdr:col>41</xdr:col>
      <xdr:colOff>101600</xdr:colOff>
      <xdr:row>34</xdr:row>
      <xdr:rowOff>135827</xdr:rowOff>
    </xdr:to>
    <xdr:sp macro="" textlink="">
      <xdr:nvSpPr>
        <xdr:cNvPr id="317" name="楕円 316"/>
        <xdr:cNvSpPr/>
      </xdr:nvSpPr>
      <xdr:spPr>
        <a:xfrm>
          <a:off x="7810500" y="5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126954</xdr:rowOff>
    </xdr:from>
    <xdr:ext cx="599010" cy="259045"/>
    <xdr:sp macro="" textlink="">
      <xdr:nvSpPr>
        <xdr:cNvPr id="318" name="テキスト ボックス 317"/>
        <xdr:cNvSpPr txBox="1"/>
      </xdr:nvSpPr>
      <xdr:spPr>
        <a:xfrm>
          <a:off x="7561795" y="59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121144</xdr:rowOff>
    </xdr:from>
    <xdr:to>
      <xdr:col>36</xdr:col>
      <xdr:colOff>165100</xdr:colOff>
      <xdr:row>37</xdr:row>
      <xdr:rowOff>51294</xdr:rowOff>
    </xdr:to>
    <xdr:sp macro="" textlink="">
      <xdr:nvSpPr>
        <xdr:cNvPr id="319" name="楕円 318"/>
        <xdr:cNvSpPr/>
      </xdr:nvSpPr>
      <xdr:spPr>
        <a:xfrm>
          <a:off x="6921500" y="62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67821</xdr:rowOff>
    </xdr:from>
    <xdr:ext cx="599010" cy="259045"/>
    <xdr:sp macro="" textlink="">
      <xdr:nvSpPr>
        <xdr:cNvPr id="320" name="テキスト ボックス 319"/>
        <xdr:cNvSpPr txBox="1"/>
      </xdr:nvSpPr>
      <xdr:spPr>
        <a:xfrm>
          <a:off x="6672795" y="60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91305</xdr:rowOff>
    </xdr:from>
    <xdr:to>
      <xdr:col>55</xdr:col>
      <xdr:colOff>0</xdr:colOff>
      <xdr:row>57</xdr:row>
      <xdr:rowOff>143548</xdr:rowOff>
    </xdr:to>
    <xdr:cxnSp macro="">
      <xdr:nvCxnSpPr>
        <xdr:cNvPr id="349" name="直線コネクタ 348"/>
        <xdr:cNvCxnSpPr/>
      </xdr:nvCxnSpPr>
      <xdr:spPr>
        <a:xfrm flipV="1">
          <a:off x="9639300" y="9863955"/>
          <a:ext cx="838200" cy="5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72595</xdr:rowOff>
    </xdr:from>
    <xdr:to>
      <xdr:col>50</xdr:col>
      <xdr:colOff>114300</xdr:colOff>
      <xdr:row>57</xdr:row>
      <xdr:rowOff>143548</xdr:rowOff>
    </xdr:to>
    <xdr:cxnSp macro="">
      <xdr:nvCxnSpPr>
        <xdr:cNvPr id="352" name="直線コネクタ 351"/>
        <xdr:cNvCxnSpPr/>
      </xdr:nvCxnSpPr>
      <xdr:spPr>
        <a:xfrm>
          <a:off x="8750300" y="9845245"/>
          <a:ext cx="889000" cy="7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13703</xdr:rowOff>
    </xdr:from>
    <xdr:to>
      <xdr:col>45</xdr:col>
      <xdr:colOff>177800</xdr:colOff>
      <xdr:row>57</xdr:row>
      <xdr:rowOff>72595</xdr:rowOff>
    </xdr:to>
    <xdr:cxnSp macro="">
      <xdr:nvCxnSpPr>
        <xdr:cNvPr id="355" name="直線コネクタ 354"/>
        <xdr:cNvCxnSpPr/>
      </xdr:nvCxnSpPr>
      <xdr:spPr>
        <a:xfrm>
          <a:off x="7861300" y="9614903"/>
          <a:ext cx="889000" cy="2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13703</xdr:rowOff>
    </xdr:from>
    <xdr:to>
      <xdr:col>41</xdr:col>
      <xdr:colOff>50800</xdr:colOff>
      <xdr:row>56</xdr:row>
      <xdr:rowOff>136736</xdr:rowOff>
    </xdr:to>
    <xdr:cxnSp macro="">
      <xdr:nvCxnSpPr>
        <xdr:cNvPr id="358" name="直線コネクタ 357"/>
        <xdr:cNvCxnSpPr/>
      </xdr:nvCxnSpPr>
      <xdr:spPr>
        <a:xfrm flipV="1">
          <a:off x="6972300" y="9614903"/>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40505</xdr:rowOff>
    </xdr:from>
    <xdr:to>
      <xdr:col>55</xdr:col>
      <xdr:colOff>50800</xdr:colOff>
      <xdr:row>57</xdr:row>
      <xdr:rowOff>142105</xdr:rowOff>
    </xdr:to>
    <xdr:sp macro="" textlink="">
      <xdr:nvSpPr>
        <xdr:cNvPr id="368" name="楕円 367"/>
        <xdr:cNvSpPr/>
      </xdr:nvSpPr>
      <xdr:spPr>
        <a:xfrm>
          <a:off x="10426700" y="98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18932</xdr:rowOff>
    </xdr:from>
    <xdr:ext cx="534377" cy="259045"/>
    <xdr:sp macro="" textlink="">
      <xdr:nvSpPr>
        <xdr:cNvPr id="369" name="普通建設事業費該当値テキスト"/>
        <xdr:cNvSpPr txBox="1"/>
      </xdr:nvSpPr>
      <xdr:spPr>
        <a:xfrm>
          <a:off x="10528300" y="979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92748</xdr:rowOff>
    </xdr:from>
    <xdr:to>
      <xdr:col>50</xdr:col>
      <xdr:colOff>165100</xdr:colOff>
      <xdr:row>58</xdr:row>
      <xdr:rowOff>22898</xdr:rowOff>
    </xdr:to>
    <xdr:sp macro="" textlink="">
      <xdr:nvSpPr>
        <xdr:cNvPr id="370" name="楕円 369"/>
        <xdr:cNvSpPr/>
      </xdr:nvSpPr>
      <xdr:spPr>
        <a:xfrm>
          <a:off x="9588500" y="98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14025</xdr:rowOff>
    </xdr:from>
    <xdr:ext cx="534377" cy="259045"/>
    <xdr:sp macro="" textlink="">
      <xdr:nvSpPr>
        <xdr:cNvPr id="371" name="テキスト ボックス 370"/>
        <xdr:cNvSpPr txBox="1"/>
      </xdr:nvSpPr>
      <xdr:spPr>
        <a:xfrm>
          <a:off x="9372111" y="99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21795</xdr:rowOff>
    </xdr:from>
    <xdr:to>
      <xdr:col>46</xdr:col>
      <xdr:colOff>38100</xdr:colOff>
      <xdr:row>57</xdr:row>
      <xdr:rowOff>123395</xdr:rowOff>
    </xdr:to>
    <xdr:sp macro="" textlink="">
      <xdr:nvSpPr>
        <xdr:cNvPr id="372" name="楕円 371"/>
        <xdr:cNvSpPr/>
      </xdr:nvSpPr>
      <xdr:spPr>
        <a:xfrm>
          <a:off x="8699500" y="9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114522</xdr:rowOff>
    </xdr:from>
    <xdr:ext cx="534377" cy="259045"/>
    <xdr:sp macro="" textlink="">
      <xdr:nvSpPr>
        <xdr:cNvPr id="373" name="テキスト ボックス 372"/>
        <xdr:cNvSpPr txBox="1"/>
      </xdr:nvSpPr>
      <xdr:spPr>
        <a:xfrm>
          <a:off x="8483111" y="988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134353</xdr:rowOff>
    </xdr:from>
    <xdr:to>
      <xdr:col>41</xdr:col>
      <xdr:colOff>101600</xdr:colOff>
      <xdr:row>56</xdr:row>
      <xdr:rowOff>64503</xdr:rowOff>
    </xdr:to>
    <xdr:sp macro="" textlink="">
      <xdr:nvSpPr>
        <xdr:cNvPr id="374" name="楕円 373"/>
        <xdr:cNvSpPr/>
      </xdr:nvSpPr>
      <xdr:spPr>
        <a:xfrm>
          <a:off x="7810500" y="95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81030</xdr:rowOff>
    </xdr:from>
    <xdr:ext cx="599010" cy="259045"/>
    <xdr:sp macro="" textlink="">
      <xdr:nvSpPr>
        <xdr:cNvPr id="375" name="テキスト ボックス 374"/>
        <xdr:cNvSpPr txBox="1"/>
      </xdr:nvSpPr>
      <xdr:spPr>
        <a:xfrm>
          <a:off x="7561795" y="933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85936</xdr:rowOff>
    </xdr:from>
    <xdr:to>
      <xdr:col>36</xdr:col>
      <xdr:colOff>165100</xdr:colOff>
      <xdr:row>57</xdr:row>
      <xdr:rowOff>16086</xdr:rowOff>
    </xdr:to>
    <xdr:sp macro="" textlink="">
      <xdr:nvSpPr>
        <xdr:cNvPr id="376" name="楕円 375"/>
        <xdr:cNvSpPr/>
      </xdr:nvSpPr>
      <xdr:spPr>
        <a:xfrm>
          <a:off x="6921500" y="96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32613</xdr:rowOff>
    </xdr:from>
    <xdr:ext cx="599010" cy="259045"/>
    <xdr:sp macro="" textlink="">
      <xdr:nvSpPr>
        <xdr:cNvPr id="377" name="テキスト ボックス 376"/>
        <xdr:cNvSpPr txBox="1"/>
      </xdr:nvSpPr>
      <xdr:spPr>
        <a:xfrm>
          <a:off x="6672795" y="946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112446</xdr:rowOff>
    </xdr:from>
    <xdr:to>
      <xdr:col>55</xdr:col>
      <xdr:colOff>0</xdr:colOff>
      <xdr:row>77</xdr:row>
      <xdr:rowOff>120475</xdr:rowOff>
    </xdr:to>
    <xdr:cxnSp macro="">
      <xdr:nvCxnSpPr>
        <xdr:cNvPr id="402" name="直線コネクタ 401"/>
        <xdr:cNvCxnSpPr/>
      </xdr:nvCxnSpPr>
      <xdr:spPr>
        <a:xfrm flipV="1">
          <a:off x="9639300" y="13314096"/>
          <a:ext cx="8382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19411</xdr:rowOff>
    </xdr:from>
    <xdr:to>
      <xdr:col>50</xdr:col>
      <xdr:colOff>114300</xdr:colOff>
      <xdr:row>77</xdr:row>
      <xdr:rowOff>120475</xdr:rowOff>
    </xdr:to>
    <xdr:cxnSp macro="">
      <xdr:nvCxnSpPr>
        <xdr:cNvPr id="405" name="直線コネクタ 404"/>
        <xdr:cNvCxnSpPr/>
      </xdr:nvCxnSpPr>
      <xdr:spPr>
        <a:xfrm>
          <a:off x="8750300" y="13221061"/>
          <a:ext cx="8890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33241</xdr:rowOff>
    </xdr:from>
    <xdr:to>
      <xdr:col>45</xdr:col>
      <xdr:colOff>177800</xdr:colOff>
      <xdr:row>77</xdr:row>
      <xdr:rowOff>19411</xdr:rowOff>
    </xdr:to>
    <xdr:cxnSp macro="">
      <xdr:nvCxnSpPr>
        <xdr:cNvPr id="408" name="直線コネクタ 407"/>
        <xdr:cNvCxnSpPr/>
      </xdr:nvCxnSpPr>
      <xdr:spPr>
        <a:xfrm>
          <a:off x="7861300" y="13063441"/>
          <a:ext cx="889000" cy="1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33241</xdr:rowOff>
    </xdr:from>
    <xdr:to>
      <xdr:col>41</xdr:col>
      <xdr:colOff>50800</xdr:colOff>
      <xdr:row>76</xdr:row>
      <xdr:rowOff>42100</xdr:rowOff>
    </xdr:to>
    <xdr:cxnSp macro="">
      <xdr:nvCxnSpPr>
        <xdr:cNvPr id="411" name="直線コネクタ 410"/>
        <xdr:cNvCxnSpPr/>
      </xdr:nvCxnSpPr>
      <xdr:spPr>
        <a:xfrm flipV="1">
          <a:off x="6972300" y="13063441"/>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61646</xdr:rowOff>
    </xdr:from>
    <xdr:to>
      <xdr:col>55</xdr:col>
      <xdr:colOff>50800</xdr:colOff>
      <xdr:row>77</xdr:row>
      <xdr:rowOff>163246</xdr:rowOff>
    </xdr:to>
    <xdr:sp macro="" textlink="">
      <xdr:nvSpPr>
        <xdr:cNvPr id="421" name="楕円 420"/>
        <xdr:cNvSpPr/>
      </xdr:nvSpPr>
      <xdr:spPr>
        <a:xfrm>
          <a:off x="104267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148023</xdr:rowOff>
    </xdr:from>
    <xdr:ext cx="534377" cy="259045"/>
    <xdr:sp macro="" textlink="">
      <xdr:nvSpPr>
        <xdr:cNvPr id="422" name="普通建設事業費 （ うち新規整備　）該当値テキスト"/>
        <xdr:cNvSpPr txBox="1"/>
      </xdr:nvSpPr>
      <xdr:spPr>
        <a:xfrm>
          <a:off x="10528300" y="131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69675</xdr:rowOff>
    </xdr:from>
    <xdr:to>
      <xdr:col>50</xdr:col>
      <xdr:colOff>165100</xdr:colOff>
      <xdr:row>77</xdr:row>
      <xdr:rowOff>171275</xdr:rowOff>
    </xdr:to>
    <xdr:sp macro="" textlink="">
      <xdr:nvSpPr>
        <xdr:cNvPr id="423" name="楕円 422"/>
        <xdr:cNvSpPr/>
      </xdr:nvSpPr>
      <xdr:spPr>
        <a:xfrm>
          <a:off x="9588500" y="132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162402</xdr:rowOff>
    </xdr:from>
    <xdr:ext cx="534377" cy="259045"/>
    <xdr:sp macro="" textlink="">
      <xdr:nvSpPr>
        <xdr:cNvPr id="424" name="テキスト ボックス 423"/>
        <xdr:cNvSpPr txBox="1"/>
      </xdr:nvSpPr>
      <xdr:spPr>
        <a:xfrm>
          <a:off x="9372111" y="133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140061</xdr:rowOff>
    </xdr:from>
    <xdr:to>
      <xdr:col>46</xdr:col>
      <xdr:colOff>38100</xdr:colOff>
      <xdr:row>77</xdr:row>
      <xdr:rowOff>70211</xdr:rowOff>
    </xdr:to>
    <xdr:sp macro="" textlink="">
      <xdr:nvSpPr>
        <xdr:cNvPr id="425" name="楕円 424"/>
        <xdr:cNvSpPr/>
      </xdr:nvSpPr>
      <xdr:spPr>
        <a:xfrm>
          <a:off x="8699500" y="131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86737</xdr:rowOff>
    </xdr:from>
    <xdr:ext cx="534377" cy="259045"/>
    <xdr:sp macro="" textlink="">
      <xdr:nvSpPr>
        <xdr:cNvPr id="426" name="テキスト ボックス 425"/>
        <xdr:cNvSpPr txBox="1"/>
      </xdr:nvSpPr>
      <xdr:spPr>
        <a:xfrm>
          <a:off x="8483111" y="129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153891</xdr:rowOff>
    </xdr:from>
    <xdr:to>
      <xdr:col>41</xdr:col>
      <xdr:colOff>101600</xdr:colOff>
      <xdr:row>76</xdr:row>
      <xdr:rowOff>84041</xdr:rowOff>
    </xdr:to>
    <xdr:sp macro="" textlink="">
      <xdr:nvSpPr>
        <xdr:cNvPr id="427" name="楕円 426"/>
        <xdr:cNvSpPr/>
      </xdr:nvSpPr>
      <xdr:spPr>
        <a:xfrm>
          <a:off x="7810500" y="130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100568</xdr:rowOff>
    </xdr:from>
    <xdr:ext cx="534377" cy="259045"/>
    <xdr:sp macro="" textlink="">
      <xdr:nvSpPr>
        <xdr:cNvPr id="428" name="テキスト ボックス 427"/>
        <xdr:cNvSpPr txBox="1"/>
      </xdr:nvSpPr>
      <xdr:spPr>
        <a:xfrm>
          <a:off x="7594111" y="127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162750</xdr:rowOff>
    </xdr:from>
    <xdr:to>
      <xdr:col>36</xdr:col>
      <xdr:colOff>165100</xdr:colOff>
      <xdr:row>76</xdr:row>
      <xdr:rowOff>92900</xdr:rowOff>
    </xdr:to>
    <xdr:sp macro="" textlink="">
      <xdr:nvSpPr>
        <xdr:cNvPr id="429" name="楕円 428"/>
        <xdr:cNvSpPr/>
      </xdr:nvSpPr>
      <xdr:spPr>
        <a:xfrm>
          <a:off x="6921500" y="130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109426</xdr:rowOff>
    </xdr:from>
    <xdr:ext cx="534377" cy="259045"/>
    <xdr:sp macro="" textlink="">
      <xdr:nvSpPr>
        <xdr:cNvPr id="430" name="テキスト ボックス 429"/>
        <xdr:cNvSpPr txBox="1"/>
      </xdr:nvSpPr>
      <xdr:spPr>
        <a:xfrm>
          <a:off x="6705111" y="1279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39740</xdr:rowOff>
    </xdr:from>
    <xdr:to>
      <xdr:col>55</xdr:col>
      <xdr:colOff>0</xdr:colOff>
      <xdr:row>97</xdr:row>
      <xdr:rowOff>99878</xdr:rowOff>
    </xdr:to>
    <xdr:cxnSp macro="">
      <xdr:nvCxnSpPr>
        <xdr:cNvPr id="459" name="直線コネクタ 458"/>
        <xdr:cNvCxnSpPr/>
      </xdr:nvCxnSpPr>
      <xdr:spPr>
        <a:xfrm flipV="1">
          <a:off x="9639300" y="16670390"/>
          <a:ext cx="838200" cy="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68210</xdr:rowOff>
    </xdr:from>
    <xdr:to>
      <xdr:col>50</xdr:col>
      <xdr:colOff>114300</xdr:colOff>
      <xdr:row>97</xdr:row>
      <xdr:rowOff>99878</xdr:rowOff>
    </xdr:to>
    <xdr:cxnSp macro="">
      <xdr:nvCxnSpPr>
        <xdr:cNvPr id="462" name="直線コネクタ 461"/>
        <xdr:cNvCxnSpPr/>
      </xdr:nvCxnSpPr>
      <xdr:spPr>
        <a:xfrm>
          <a:off x="8750300" y="16698860"/>
          <a:ext cx="889000" cy="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120331</xdr:rowOff>
    </xdr:from>
    <xdr:to>
      <xdr:col>45</xdr:col>
      <xdr:colOff>177800</xdr:colOff>
      <xdr:row>97</xdr:row>
      <xdr:rowOff>68210</xdr:rowOff>
    </xdr:to>
    <xdr:cxnSp macro="">
      <xdr:nvCxnSpPr>
        <xdr:cNvPr id="465" name="直線コネクタ 464"/>
        <xdr:cNvCxnSpPr/>
      </xdr:nvCxnSpPr>
      <xdr:spPr>
        <a:xfrm>
          <a:off x="7861300" y="16579531"/>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120331</xdr:rowOff>
    </xdr:from>
    <xdr:to>
      <xdr:col>41</xdr:col>
      <xdr:colOff>50800</xdr:colOff>
      <xdr:row>97</xdr:row>
      <xdr:rowOff>148203</xdr:rowOff>
    </xdr:to>
    <xdr:cxnSp macro="">
      <xdr:nvCxnSpPr>
        <xdr:cNvPr id="468" name="直線コネクタ 467"/>
        <xdr:cNvCxnSpPr/>
      </xdr:nvCxnSpPr>
      <xdr:spPr>
        <a:xfrm flipV="1">
          <a:off x="6972300" y="16579531"/>
          <a:ext cx="889000" cy="19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160390</xdr:rowOff>
    </xdr:from>
    <xdr:to>
      <xdr:col>55</xdr:col>
      <xdr:colOff>50800</xdr:colOff>
      <xdr:row>97</xdr:row>
      <xdr:rowOff>90540</xdr:rowOff>
    </xdr:to>
    <xdr:sp macro="" textlink="">
      <xdr:nvSpPr>
        <xdr:cNvPr id="478" name="楕円 477"/>
        <xdr:cNvSpPr/>
      </xdr:nvSpPr>
      <xdr:spPr>
        <a:xfrm>
          <a:off x="10426700" y="166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138817</xdr:rowOff>
    </xdr:from>
    <xdr:ext cx="534377" cy="259045"/>
    <xdr:sp macro="" textlink="">
      <xdr:nvSpPr>
        <xdr:cNvPr id="479" name="普通建設事業費 （ うち更新整備　）該当値テキスト"/>
        <xdr:cNvSpPr txBox="1"/>
      </xdr:nvSpPr>
      <xdr:spPr>
        <a:xfrm>
          <a:off x="10528300" y="165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49078</xdr:rowOff>
    </xdr:from>
    <xdr:to>
      <xdr:col>50</xdr:col>
      <xdr:colOff>165100</xdr:colOff>
      <xdr:row>97</xdr:row>
      <xdr:rowOff>150678</xdr:rowOff>
    </xdr:to>
    <xdr:sp macro="" textlink="">
      <xdr:nvSpPr>
        <xdr:cNvPr id="480" name="楕円 479"/>
        <xdr:cNvSpPr/>
      </xdr:nvSpPr>
      <xdr:spPr>
        <a:xfrm>
          <a:off x="9588500" y="166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141805</xdr:rowOff>
    </xdr:from>
    <xdr:ext cx="534377" cy="259045"/>
    <xdr:sp macro="" textlink="">
      <xdr:nvSpPr>
        <xdr:cNvPr id="481" name="テキスト ボックス 480"/>
        <xdr:cNvSpPr txBox="1"/>
      </xdr:nvSpPr>
      <xdr:spPr>
        <a:xfrm>
          <a:off x="9372111" y="1677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17410</xdr:rowOff>
    </xdr:from>
    <xdr:to>
      <xdr:col>46</xdr:col>
      <xdr:colOff>38100</xdr:colOff>
      <xdr:row>97</xdr:row>
      <xdr:rowOff>119010</xdr:rowOff>
    </xdr:to>
    <xdr:sp macro="" textlink="">
      <xdr:nvSpPr>
        <xdr:cNvPr id="482" name="楕円 481"/>
        <xdr:cNvSpPr/>
      </xdr:nvSpPr>
      <xdr:spPr>
        <a:xfrm>
          <a:off x="8699500" y="166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110137</xdr:rowOff>
    </xdr:from>
    <xdr:ext cx="534377" cy="259045"/>
    <xdr:sp macro="" textlink="">
      <xdr:nvSpPr>
        <xdr:cNvPr id="483" name="テキスト ボックス 482"/>
        <xdr:cNvSpPr txBox="1"/>
      </xdr:nvSpPr>
      <xdr:spPr>
        <a:xfrm>
          <a:off x="8483111" y="1674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69531</xdr:rowOff>
    </xdr:from>
    <xdr:to>
      <xdr:col>41</xdr:col>
      <xdr:colOff>101600</xdr:colOff>
      <xdr:row>96</xdr:row>
      <xdr:rowOff>171131</xdr:rowOff>
    </xdr:to>
    <xdr:sp macro="" textlink="">
      <xdr:nvSpPr>
        <xdr:cNvPr id="484" name="楕円 483"/>
        <xdr:cNvSpPr/>
      </xdr:nvSpPr>
      <xdr:spPr>
        <a:xfrm>
          <a:off x="7810500" y="165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16208</xdr:rowOff>
    </xdr:from>
    <xdr:ext cx="534377" cy="259045"/>
    <xdr:sp macro="" textlink="">
      <xdr:nvSpPr>
        <xdr:cNvPr id="485" name="テキスト ボックス 484"/>
        <xdr:cNvSpPr txBox="1"/>
      </xdr:nvSpPr>
      <xdr:spPr>
        <a:xfrm>
          <a:off x="7594111" y="163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97403</xdr:rowOff>
    </xdr:from>
    <xdr:to>
      <xdr:col>36</xdr:col>
      <xdr:colOff>165100</xdr:colOff>
      <xdr:row>98</xdr:row>
      <xdr:rowOff>27553</xdr:rowOff>
    </xdr:to>
    <xdr:sp macro="" textlink="">
      <xdr:nvSpPr>
        <xdr:cNvPr id="486" name="楕円 485"/>
        <xdr:cNvSpPr/>
      </xdr:nvSpPr>
      <xdr:spPr>
        <a:xfrm>
          <a:off x="6921500" y="167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18680</xdr:rowOff>
    </xdr:from>
    <xdr:ext cx="534377" cy="259045"/>
    <xdr:sp macro="" textlink="">
      <xdr:nvSpPr>
        <xdr:cNvPr id="487" name="テキスト ボックス 486"/>
        <xdr:cNvSpPr txBox="1"/>
      </xdr:nvSpPr>
      <xdr:spPr>
        <a:xfrm>
          <a:off x="6705111" y="168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134584</xdr:rowOff>
    </xdr:from>
    <xdr:to>
      <xdr:col>85</xdr:col>
      <xdr:colOff>127000</xdr:colOff>
      <xdr:row>38</xdr:row>
      <xdr:rowOff>139225</xdr:rowOff>
    </xdr:to>
    <xdr:cxnSp macro="">
      <xdr:nvCxnSpPr>
        <xdr:cNvPr id="514" name="直線コネクタ 513"/>
        <xdr:cNvCxnSpPr/>
      </xdr:nvCxnSpPr>
      <xdr:spPr>
        <a:xfrm flipV="1">
          <a:off x="15481300" y="6649684"/>
          <a:ext cx="8382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134584</xdr:rowOff>
    </xdr:from>
    <xdr:to>
      <xdr:col>81</xdr:col>
      <xdr:colOff>50800</xdr:colOff>
      <xdr:row>38</xdr:row>
      <xdr:rowOff>139225</xdr:rowOff>
    </xdr:to>
    <xdr:cxnSp macro="">
      <xdr:nvCxnSpPr>
        <xdr:cNvPr id="517" name="直線コネクタ 516"/>
        <xdr:cNvCxnSpPr/>
      </xdr:nvCxnSpPr>
      <xdr:spPr>
        <a:xfrm>
          <a:off x="14592300" y="6649684"/>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107783</xdr:rowOff>
    </xdr:from>
    <xdr:to>
      <xdr:col>76</xdr:col>
      <xdr:colOff>114300</xdr:colOff>
      <xdr:row>38</xdr:row>
      <xdr:rowOff>134584</xdr:rowOff>
    </xdr:to>
    <xdr:cxnSp macro="">
      <xdr:nvCxnSpPr>
        <xdr:cNvPr id="520" name="直線コネクタ 519"/>
        <xdr:cNvCxnSpPr/>
      </xdr:nvCxnSpPr>
      <xdr:spPr>
        <a:xfrm>
          <a:off x="13703300" y="6622883"/>
          <a:ext cx="889000" cy="2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11012</xdr:rowOff>
    </xdr:from>
    <xdr:to>
      <xdr:col>71</xdr:col>
      <xdr:colOff>177800</xdr:colOff>
      <xdr:row>38</xdr:row>
      <xdr:rowOff>107783</xdr:rowOff>
    </xdr:to>
    <xdr:cxnSp macro="">
      <xdr:nvCxnSpPr>
        <xdr:cNvPr id="523" name="直線コネクタ 522"/>
        <xdr:cNvCxnSpPr/>
      </xdr:nvCxnSpPr>
      <xdr:spPr>
        <a:xfrm>
          <a:off x="12814300" y="6526112"/>
          <a:ext cx="889000" cy="9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83784</xdr:rowOff>
    </xdr:from>
    <xdr:to>
      <xdr:col>85</xdr:col>
      <xdr:colOff>177800</xdr:colOff>
      <xdr:row>39</xdr:row>
      <xdr:rowOff>13934</xdr:rowOff>
    </xdr:to>
    <xdr:sp macro="" textlink="">
      <xdr:nvSpPr>
        <xdr:cNvPr id="533" name="楕円 532"/>
        <xdr:cNvSpPr/>
      </xdr:nvSpPr>
      <xdr:spPr>
        <a:xfrm>
          <a:off x="16268700" y="65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88425</xdr:rowOff>
    </xdr:from>
    <xdr:to>
      <xdr:col>81</xdr:col>
      <xdr:colOff>101600</xdr:colOff>
      <xdr:row>39</xdr:row>
      <xdr:rowOff>18575</xdr:rowOff>
    </xdr:to>
    <xdr:sp macro="" textlink="">
      <xdr:nvSpPr>
        <xdr:cNvPr id="535" name="楕円 534"/>
        <xdr:cNvSpPr/>
      </xdr:nvSpPr>
      <xdr:spPr>
        <a:xfrm>
          <a:off x="15430500" y="66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9702</xdr:rowOff>
    </xdr:from>
    <xdr:ext cx="378565" cy="259045"/>
    <xdr:sp macro="" textlink="">
      <xdr:nvSpPr>
        <xdr:cNvPr id="536" name="テキスト ボックス 535"/>
        <xdr:cNvSpPr txBox="1"/>
      </xdr:nvSpPr>
      <xdr:spPr>
        <a:xfrm>
          <a:off x="15292017" y="66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83784</xdr:rowOff>
    </xdr:from>
    <xdr:to>
      <xdr:col>76</xdr:col>
      <xdr:colOff>165100</xdr:colOff>
      <xdr:row>39</xdr:row>
      <xdr:rowOff>13934</xdr:rowOff>
    </xdr:to>
    <xdr:sp macro="" textlink="">
      <xdr:nvSpPr>
        <xdr:cNvPr id="537" name="楕円 536"/>
        <xdr:cNvSpPr/>
      </xdr:nvSpPr>
      <xdr:spPr>
        <a:xfrm>
          <a:off x="14541500" y="65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5061</xdr:rowOff>
    </xdr:from>
    <xdr:ext cx="469744" cy="259045"/>
    <xdr:sp macro="" textlink="">
      <xdr:nvSpPr>
        <xdr:cNvPr id="538" name="テキスト ボックス 537"/>
        <xdr:cNvSpPr txBox="1"/>
      </xdr:nvSpPr>
      <xdr:spPr>
        <a:xfrm>
          <a:off x="14357428" y="669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56983</xdr:rowOff>
    </xdr:from>
    <xdr:to>
      <xdr:col>72</xdr:col>
      <xdr:colOff>38100</xdr:colOff>
      <xdr:row>38</xdr:row>
      <xdr:rowOff>158583</xdr:rowOff>
    </xdr:to>
    <xdr:sp macro="" textlink="">
      <xdr:nvSpPr>
        <xdr:cNvPr id="539" name="楕円 538"/>
        <xdr:cNvSpPr/>
      </xdr:nvSpPr>
      <xdr:spPr>
        <a:xfrm>
          <a:off x="13652500" y="65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149710</xdr:rowOff>
    </xdr:from>
    <xdr:ext cx="469744" cy="259045"/>
    <xdr:sp macro="" textlink="">
      <xdr:nvSpPr>
        <xdr:cNvPr id="540" name="テキスト ボックス 539"/>
        <xdr:cNvSpPr txBox="1"/>
      </xdr:nvSpPr>
      <xdr:spPr>
        <a:xfrm>
          <a:off x="13468428" y="666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131662</xdr:rowOff>
    </xdr:from>
    <xdr:to>
      <xdr:col>67</xdr:col>
      <xdr:colOff>101600</xdr:colOff>
      <xdr:row>38</xdr:row>
      <xdr:rowOff>61812</xdr:rowOff>
    </xdr:to>
    <xdr:sp macro="" textlink="">
      <xdr:nvSpPr>
        <xdr:cNvPr id="541" name="楕円 540"/>
        <xdr:cNvSpPr/>
      </xdr:nvSpPr>
      <xdr:spPr>
        <a:xfrm>
          <a:off x="12763500" y="6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78339</xdr:rowOff>
    </xdr:from>
    <xdr:ext cx="534377" cy="259045"/>
    <xdr:sp macro="" textlink="">
      <xdr:nvSpPr>
        <xdr:cNvPr id="542" name="テキスト ボックス 541"/>
        <xdr:cNvSpPr txBox="1"/>
      </xdr:nvSpPr>
      <xdr:spPr>
        <a:xfrm>
          <a:off x="12547111" y="62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55187</xdr:rowOff>
    </xdr:from>
    <xdr:to>
      <xdr:col>85</xdr:col>
      <xdr:colOff>127000</xdr:colOff>
      <xdr:row>76</xdr:row>
      <xdr:rowOff>74225</xdr:rowOff>
    </xdr:to>
    <xdr:cxnSp macro="">
      <xdr:nvCxnSpPr>
        <xdr:cNvPr id="628" name="直線コネクタ 627"/>
        <xdr:cNvCxnSpPr/>
      </xdr:nvCxnSpPr>
      <xdr:spPr>
        <a:xfrm flipV="1">
          <a:off x="15481300" y="13085387"/>
          <a:ext cx="838200" cy="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74225</xdr:rowOff>
    </xdr:from>
    <xdr:to>
      <xdr:col>81</xdr:col>
      <xdr:colOff>50800</xdr:colOff>
      <xdr:row>76</xdr:row>
      <xdr:rowOff>84722</xdr:rowOff>
    </xdr:to>
    <xdr:cxnSp macro="">
      <xdr:nvCxnSpPr>
        <xdr:cNvPr id="631" name="直線コネクタ 630"/>
        <xdr:cNvCxnSpPr/>
      </xdr:nvCxnSpPr>
      <xdr:spPr>
        <a:xfrm flipV="1">
          <a:off x="14592300" y="13104425"/>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84722</xdr:rowOff>
    </xdr:from>
    <xdr:to>
      <xdr:col>76</xdr:col>
      <xdr:colOff>114300</xdr:colOff>
      <xdr:row>76</xdr:row>
      <xdr:rowOff>115422</xdr:rowOff>
    </xdr:to>
    <xdr:cxnSp macro="">
      <xdr:nvCxnSpPr>
        <xdr:cNvPr id="634" name="直線コネクタ 633"/>
        <xdr:cNvCxnSpPr/>
      </xdr:nvCxnSpPr>
      <xdr:spPr>
        <a:xfrm flipV="1">
          <a:off x="13703300" y="13114922"/>
          <a:ext cx="889000" cy="3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115422</xdr:rowOff>
    </xdr:from>
    <xdr:to>
      <xdr:col>71</xdr:col>
      <xdr:colOff>177800</xdr:colOff>
      <xdr:row>77</xdr:row>
      <xdr:rowOff>57728</xdr:rowOff>
    </xdr:to>
    <xdr:cxnSp macro="">
      <xdr:nvCxnSpPr>
        <xdr:cNvPr id="637" name="直線コネクタ 636"/>
        <xdr:cNvCxnSpPr/>
      </xdr:nvCxnSpPr>
      <xdr:spPr>
        <a:xfrm flipV="1">
          <a:off x="12814300" y="13145622"/>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4387</xdr:rowOff>
    </xdr:from>
    <xdr:to>
      <xdr:col>85</xdr:col>
      <xdr:colOff>177800</xdr:colOff>
      <xdr:row>76</xdr:row>
      <xdr:rowOff>105987</xdr:rowOff>
    </xdr:to>
    <xdr:sp macro="" textlink="">
      <xdr:nvSpPr>
        <xdr:cNvPr id="647" name="楕円 646"/>
        <xdr:cNvSpPr/>
      </xdr:nvSpPr>
      <xdr:spPr>
        <a:xfrm>
          <a:off x="16268700" y="130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27264</xdr:rowOff>
    </xdr:from>
    <xdr:ext cx="534377" cy="259045"/>
    <xdr:sp macro="" textlink="">
      <xdr:nvSpPr>
        <xdr:cNvPr id="648" name="公債費該当値テキスト"/>
        <xdr:cNvSpPr txBox="1"/>
      </xdr:nvSpPr>
      <xdr:spPr>
        <a:xfrm>
          <a:off x="16370300" y="1288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23425</xdr:rowOff>
    </xdr:from>
    <xdr:to>
      <xdr:col>81</xdr:col>
      <xdr:colOff>101600</xdr:colOff>
      <xdr:row>76</xdr:row>
      <xdr:rowOff>125025</xdr:rowOff>
    </xdr:to>
    <xdr:sp macro="" textlink="">
      <xdr:nvSpPr>
        <xdr:cNvPr id="649" name="楕円 648"/>
        <xdr:cNvSpPr/>
      </xdr:nvSpPr>
      <xdr:spPr>
        <a:xfrm>
          <a:off x="15430500" y="130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141551</xdr:rowOff>
    </xdr:from>
    <xdr:ext cx="534377" cy="259045"/>
    <xdr:sp macro="" textlink="">
      <xdr:nvSpPr>
        <xdr:cNvPr id="650" name="テキスト ボックス 649"/>
        <xdr:cNvSpPr txBox="1"/>
      </xdr:nvSpPr>
      <xdr:spPr>
        <a:xfrm>
          <a:off x="15214111" y="128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33922</xdr:rowOff>
    </xdr:from>
    <xdr:to>
      <xdr:col>76</xdr:col>
      <xdr:colOff>165100</xdr:colOff>
      <xdr:row>76</xdr:row>
      <xdr:rowOff>135522</xdr:rowOff>
    </xdr:to>
    <xdr:sp macro="" textlink="">
      <xdr:nvSpPr>
        <xdr:cNvPr id="651" name="楕円 650"/>
        <xdr:cNvSpPr/>
      </xdr:nvSpPr>
      <xdr:spPr>
        <a:xfrm>
          <a:off x="14541500" y="130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152049</xdr:rowOff>
    </xdr:from>
    <xdr:ext cx="534377" cy="259045"/>
    <xdr:sp macro="" textlink="">
      <xdr:nvSpPr>
        <xdr:cNvPr id="652" name="テキスト ボックス 651"/>
        <xdr:cNvSpPr txBox="1"/>
      </xdr:nvSpPr>
      <xdr:spPr>
        <a:xfrm>
          <a:off x="14325111" y="1283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64622</xdr:rowOff>
    </xdr:from>
    <xdr:to>
      <xdr:col>72</xdr:col>
      <xdr:colOff>38100</xdr:colOff>
      <xdr:row>76</xdr:row>
      <xdr:rowOff>166222</xdr:rowOff>
    </xdr:to>
    <xdr:sp macro="" textlink="">
      <xdr:nvSpPr>
        <xdr:cNvPr id="653" name="楕円 652"/>
        <xdr:cNvSpPr/>
      </xdr:nvSpPr>
      <xdr:spPr>
        <a:xfrm>
          <a:off x="13652500" y="130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11299</xdr:rowOff>
    </xdr:from>
    <xdr:ext cx="534377" cy="259045"/>
    <xdr:sp macro="" textlink="">
      <xdr:nvSpPr>
        <xdr:cNvPr id="654" name="テキスト ボックス 653"/>
        <xdr:cNvSpPr txBox="1"/>
      </xdr:nvSpPr>
      <xdr:spPr>
        <a:xfrm>
          <a:off x="13436111" y="1287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6928</xdr:rowOff>
    </xdr:from>
    <xdr:to>
      <xdr:col>67</xdr:col>
      <xdr:colOff>101600</xdr:colOff>
      <xdr:row>77</xdr:row>
      <xdr:rowOff>108528</xdr:rowOff>
    </xdr:to>
    <xdr:sp macro="" textlink="">
      <xdr:nvSpPr>
        <xdr:cNvPr id="655" name="楕円 654"/>
        <xdr:cNvSpPr/>
      </xdr:nvSpPr>
      <xdr:spPr>
        <a:xfrm>
          <a:off x="12763500" y="132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99655</xdr:rowOff>
    </xdr:from>
    <xdr:ext cx="534377" cy="259045"/>
    <xdr:sp macro="" textlink="">
      <xdr:nvSpPr>
        <xdr:cNvPr id="656" name="テキスト ボックス 655"/>
        <xdr:cNvSpPr txBox="1"/>
      </xdr:nvSpPr>
      <xdr:spPr>
        <a:xfrm>
          <a:off x="12547111" y="133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109666</xdr:rowOff>
    </xdr:from>
    <xdr:to>
      <xdr:col>85</xdr:col>
      <xdr:colOff>127000</xdr:colOff>
      <xdr:row>97</xdr:row>
      <xdr:rowOff>156863</xdr:rowOff>
    </xdr:to>
    <xdr:cxnSp macro="">
      <xdr:nvCxnSpPr>
        <xdr:cNvPr id="683" name="直線コネクタ 682"/>
        <xdr:cNvCxnSpPr/>
      </xdr:nvCxnSpPr>
      <xdr:spPr>
        <a:xfrm>
          <a:off x="15481300" y="16740316"/>
          <a:ext cx="838200" cy="4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109666</xdr:rowOff>
    </xdr:from>
    <xdr:to>
      <xdr:col>81</xdr:col>
      <xdr:colOff>50800</xdr:colOff>
      <xdr:row>97</xdr:row>
      <xdr:rowOff>132403</xdr:rowOff>
    </xdr:to>
    <xdr:cxnSp macro="">
      <xdr:nvCxnSpPr>
        <xdr:cNvPr id="686" name="直線コネクタ 685"/>
        <xdr:cNvCxnSpPr/>
      </xdr:nvCxnSpPr>
      <xdr:spPr>
        <a:xfrm flipV="1">
          <a:off x="14592300" y="16740316"/>
          <a:ext cx="889000" cy="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132403</xdr:rowOff>
    </xdr:from>
    <xdr:to>
      <xdr:col>76</xdr:col>
      <xdr:colOff>114300</xdr:colOff>
      <xdr:row>98</xdr:row>
      <xdr:rowOff>341</xdr:rowOff>
    </xdr:to>
    <xdr:cxnSp macro="">
      <xdr:nvCxnSpPr>
        <xdr:cNvPr id="689" name="直線コネクタ 688"/>
        <xdr:cNvCxnSpPr/>
      </xdr:nvCxnSpPr>
      <xdr:spPr>
        <a:xfrm flipV="1">
          <a:off x="13703300" y="16763053"/>
          <a:ext cx="8890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341</xdr:rowOff>
    </xdr:from>
    <xdr:to>
      <xdr:col>71</xdr:col>
      <xdr:colOff>177800</xdr:colOff>
      <xdr:row>98</xdr:row>
      <xdr:rowOff>28285</xdr:rowOff>
    </xdr:to>
    <xdr:cxnSp macro="">
      <xdr:nvCxnSpPr>
        <xdr:cNvPr id="692" name="直線コネクタ 691"/>
        <xdr:cNvCxnSpPr/>
      </xdr:nvCxnSpPr>
      <xdr:spPr>
        <a:xfrm flipV="1">
          <a:off x="12814300" y="16802441"/>
          <a:ext cx="8890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106063</xdr:rowOff>
    </xdr:from>
    <xdr:to>
      <xdr:col>85</xdr:col>
      <xdr:colOff>177800</xdr:colOff>
      <xdr:row>98</xdr:row>
      <xdr:rowOff>36213</xdr:rowOff>
    </xdr:to>
    <xdr:sp macro="" textlink="">
      <xdr:nvSpPr>
        <xdr:cNvPr id="702" name="楕円 701"/>
        <xdr:cNvSpPr/>
      </xdr:nvSpPr>
      <xdr:spPr>
        <a:xfrm>
          <a:off x="16268700" y="1673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84490</xdr:rowOff>
    </xdr:from>
    <xdr:ext cx="534377" cy="259045"/>
    <xdr:sp macro="" textlink="">
      <xdr:nvSpPr>
        <xdr:cNvPr id="703" name="積立金該当値テキスト"/>
        <xdr:cNvSpPr txBox="1"/>
      </xdr:nvSpPr>
      <xdr:spPr>
        <a:xfrm>
          <a:off x="16370300" y="167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58866</xdr:rowOff>
    </xdr:from>
    <xdr:to>
      <xdr:col>81</xdr:col>
      <xdr:colOff>101600</xdr:colOff>
      <xdr:row>97</xdr:row>
      <xdr:rowOff>160466</xdr:rowOff>
    </xdr:to>
    <xdr:sp macro="" textlink="">
      <xdr:nvSpPr>
        <xdr:cNvPr id="704" name="楕円 703"/>
        <xdr:cNvSpPr/>
      </xdr:nvSpPr>
      <xdr:spPr>
        <a:xfrm>
          <a:off x="15430500" y="166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151593</xdr:rowOff>
    </xdr:from>
    <xdr:ext cx="534377" cy="259045"/>
    <xdr:sp macro="" textlink="">
      <xdr:nvSpPr>
        <xdr:cNvPr id="705" name="テキスト ボックス 704"/>
        <xdr:cNvSpPr txBox="1"/>
      </xdr:nvSpPr>
      <xdr:spPr>
        <a:xfrm>
          <a:off x="15214111" y="167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81603</xdr:rowOff>
    </xdr:from>
    <xdr:to>
      <xdr:col>76</xdr:col>
      <xdr:colOff>165100</xdr:colOff>
      <xdr:row>98</xdr:row>
      <xdr:rowOff>11753</xdr:rowOff>
    </xdr:to>
    <xdr:sp macro="" textlink="">
      <xdr:nvSpPr>
        <xdr:cNvPr id="706" name="楕円 705"/>
        <xdr:cNvSpPr/>
      </xdr:nvSpPr>
      <xdr:spPr>
        <a:xfrm>
          <a:off x="14541500" y="167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2880</xdr:rowOff>
    </xdr:from>
    <xdr:ext cx="534377" cy="259045"/>
    <xdr:sp macro="" textlink="">
      <xdr:nvSpPr>
        <xdr:cNvPr id="707" name="テキスト ボックス 706"/>
        <xdr:cNvSpPr txBox="1"/>
      </xdr:nvSpPr>
      <xdr:spPr>
        <a:xfrm>
          <a:off x="14325111" y="168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120991</xdr:rowOff>
    </xdr:from>
    <xdr:to>
      <xdr:col>72</xdr:col>
      <xdr:colOff>38100</xdr:colOff>
      <xdr:row>98</xdr:row>
      <xdr:rowOff>51141</xdr:rowOff>
    </xdr:to>
    <xdr:sp macro="" textlink="">
      <xdr:nvSpPr>
        <xdr:cNvPr id="708" name="楕円 707"/>
        <xdr:cNvSpPr/>
      </xdr:nvSpPr>
      <xdr:spPr>
        <a:xfrm>
          <a:off x="13652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42268</xdr:rowOff>
    </xdr:from>
    <xdr:ext cx="534377" cy="259045"/>
    <xdr:sp macro="" textlink="">
      <xdr:nvSpPr>
        <xdr:cNvPr id="709" name="テキスト ボックス 708"/>
        <xdr:cNvSpPr txBox="1"/>
      </xdr:nvSpPr>
      <xdr:spPr>
        <a:xfrm>
          <a:off x="13436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148935</xdr:rowOff>
    </xdr:from>
    <xdr:to>
      <xdr:col>67</xdr:col>
      <xdr:colOff>101600</xdr:colOff>
      <xdr:row>98</xdr:row>
      <xdr:rowOff>79085</xdr:rowOff>
    </xdr:to>
    <xdr:sp macro="" textlink="">
      <xdr:nvSpPr>
        <xdr:cNvPr id="710" name="楕円 709"/>
        <xdr:cNvSpPr/>
      </xdr:nvSpPr>
      <xdr:spPr>
        <a:xfrm>
          <a:off x="12763500" y="167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70212</xdr:rowOff>
    </xdr:from>
    <xdr:ext cx="534377" cy="259045"/>
    <xdr:sp macro="" textlink="">
      <xdr:nvSpPr>
        <xdr:cNvPr id="711" name="テキスト ボックス 710"/>
        <xdr:cNvSpPr txBox="1"/>
      </xdr:nvSpPr>
      <xdr:spPr>
        <a:xfrm>
          <a:off x="12547111" y="168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107658</xdr:rowOff>
    </xdr:from>
    <xdr:to>
      <xdr:col>116</xdr:col>
      <xdr:colOff>63500</xdr:colOff>
      <xdr:row>34</xdr:row>
      <xdr:rowOff>9627</xdr:rowOff>
    </xdr:to>
    <xdr:cxnSp macro="">
      <xdr:nvCxnSpPr>
        <xdr:cNvPr id="740" name="直線コネクタ 739"/>
        <xdr:cNvCxnSpPr/>
      </xdr:nvCxnSpPr>
      <xdr:spPr>
        <a:xfrm flipV="1">
          <a:off x="21323300" y="5251158"/>
          <a:ext cx="838200" cy="5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9627</xdr:rowOff>
    </xdr:from>
    <xdr:to>
      <xdr:col>111</xdr:col>
      <xdr:colOff>177800</xdr:colOff>
      <xdr:row>34</xdr:row>
      <xdr:rowOff>37973</xdr:rowOff>
    </xdr:to>
    <xdr:cxnSp macro="">
      <xdr:nvCxnSpPr>
        <xdr:cNvPr id="743" name="直線コネクタ 742"/>
        <xdr:cNvCxnSpPr/>
      </xdr:nvCxnSpPr>
      <xdr:spPr>
        <a:xfrm flipV="1">
          <a:off x="20434300" y="5838927"/>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37973</xdr:rowOff>
    </xdr:from>
    <xdr:to>
      <xdr:col>107</xdr:col>
      <xdr:colOff>50800</xdr:colOff>
      <xdr:row>35</xdr:row>
      <xdr:rowOff>28448</xdr:rowOff>
    </xdr:to>
    <xdr:cxnSp macro="">
      <xdr:nvCxnSpPr>
        <xdr:cNvPr id="746" name="直線コネクタ 745"/>
        <xdr:cNvCxnSpPr/>
      </xdr:nvCxnSpPr>
      <xdr:spPr>
        <a:xfrm flipV="1">
          <a:off x="19545300" y="5867273"/>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28448</xdr:rowOff>
    </xdr:from>
    <xdr:to>
      <xdr:col>102</xdr:col>
      <xdr:colOff>114300</xdr:colOff>
      <xdr:row>36</xdr:row>
      <xdr:rowOff>9360</xdr:rowOff>
    </xdr:to>
    <xdr:cxnSp macro="">
      <xdr:nvCxnSpPr>
        <xdr:cNvPr id="749" name="直線コネクタ 748"/>
        <xdr:cNvCxnSpPr/>
      </xdr:nvCxnSpPr>
      <xdr:spPr>
        <a:xfrm flipV="1">
          <a:off x="18656300" y="6029198"/>
          <a:ext cx="889000" cy="1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56858</xdr:rowOff>
    </xdr:from>
    <xdr:to>
      <xdr:col>116</xdr:col>
      <xdr:colOff>114300</xdr:colOff>
      <xdr:row>30</xdr:row>
      <xdr:rowOff>158458</xdr:rowOff>
    </xdr:to>
    <xdr:sp macro="" textlink="">
      <xdr:nvSpPr>
        <xdr:cNvPr id="759" name="楕円 758"/>
        <xdr:cNvSpPr/>
      </xdr:nvSpPr>
      <xdr:spPr>
        <a:xfrm>
          <a:off x="22110700" y="52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9885</xdr:rowOff>
    </xdr:from>
    <xdr:ext cx="534377" cy="259045"/>
    <xdr:sp macro="" textlink="">
      <xdr:nvSpPr>
        <xdr:cNvPr id="760" name="投資及び出資金該当値テキスト"/>
        <xdr:cNvSpPr txBox="1"/>
      </xdr:nvSpPr>
      <xdr:spPr>
        <a:xfrm>
          <a:off x="22212300" y="515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130277</xdr:rowOff>
    </xdr:from>
    <xdr:to>
      <xdr:col>112</xdr:col>
      <xdr:colOff>38100</xdr:colOff>
      <xdr:row>34</xdr:row>
      <xdr:rowOff>60427</xdr:rowOff>
    </xdr:to>
    <xdr:sp macro="" textlink="">
      <xdr:nvSpPr>
        <xdr:cNvPr id="761" name="楕円 760"/>
        <xdr:cNvSpPr/>
      </xdr:nvSpPr>
      <xdr:spPr>
        <a:xfrm>
          <a:off x="21272500" y="5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76954</xdr:rowOff>
    </xdr:from>
    <xdr:ext cx="534377" cy="259045"/>
    <xdr:sp macro="" textlink="">
      <xdr:nvSpPr>
        <xdr:cNvPr id="762" name="テキスト ボックス 761"/>
        <xdr:cNvSpPr txBox="1"/>
      </xdr:nvSpPr>
      <xdr:spPr>
        <a:xfrm>
          <a:off x="21056111" y="55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158623</xdr:rowOff>
    </xdr:from>
    <xdr:to>
      <xdr:col>107</xdr:col>
      <xdr:colOff>101600</xdr:colOff>
      <xdr:row>34</xdr:row>
      <xdr:rowOff>88773</xdr:rowOff>
    </xdr:to>
    <xdr:sp macro="" textlink="">
      <xdr:nvSpPr>
        <xdr:cNvPr id="763" name="楕円 762"/>
        <xdr:cNvSpPr/>
      </xdr:nvSpPr>
      <xdr:spPr>
        <a:xfrm>
          <a:off x="20383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105300</xdr:rowOff>
    </xdr:from>
    <xdr:ext cx="534377" cy="259045"/>
    <xdr:sp macro="" textlink="">
      <xdr:nvSpPr>
        <xdr:cNvPr id="764" name="テキスト ボックス 763"/>
        <xdr:cNvSpPr txBox="1"/>
      </xdr:nvSpPr>
      <xdr:spPr>
        <a:xfrm>
          <a:off x="20167111" y="55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149098</xdr:rowOff>
    </xdr:from>
    <xdr:to>
      <xdr:col>102</xdr:col>
      <xdr:colOff>165100</xdr:colOff>
      <xdr:row>35</xdr:row>
      <xdr:rowOff>79248</xdr:rowOff>
    </xdr:to>
    <xdr:sp macro="" textlink="">
      <xdr:nvSpPr>
        <xdr:cNvPr id="765" name="楕円 764"/>
        <xdr:cNvSpPr/>
      </xdr:nvSpPr>
      <xdr:spPr>
        <a:xfrm>
          <a:off x="194945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95775</xdr:rowOff>
    </xdr:from>
    <xdr:ext cx="534377" cy="259045"/>
    <xdr:sp macro="" textlink="">
      <xdr:nvSpPr>
        <xdr:cNvPr id="766" name="テキスト ボックス 765"/>
        <xdr:cNvSpPr txBox="1"/>
      </xdr:nvSpPr>
      <xdr:spPr>
        <a:xfrm>
          <a:off x="19278111" y="575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130010</xdr:rowOff>
    </xdr:from>
    <xdr:to>
      <xdr:col>98</xdr:col>
      <xdr:colOff>38100</xdr:colOff>
      <xdr:row>36</xdr:row>
      <xdr:rowOff>60160</xdr:rowOff>
    </xdr:to>
    <xdr:sp macro="" textlink="">
      <xdr:nvSpPr>
        <xdr:cNvPr id="767" name="楕円 766"/>
        <xdr:cNvSpPr/>
      </xdr:nvSpPr>
      <xdr:spPr>
        <a:xfrm>
          <a:off x="18605500" y="61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76687</xdr:rowOff>
    </xdr:from>
    <xdr:ext cx="534377" cy="259045"/>
    <xdr:sp macro="" textlink="">
      <xdr:nvSpPr>
        <xdr:cNvPr id="768" name="テキスト ボックス 767"/>
        <xdr:cNvSpPr txBox="1"/>
      </xdr:nvSpPr>
      <xdr:spPr>
        <a:xfrm>
          <a:off x="18389111" y="59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89049</xdr:rowOff>
    </xdr:from>
    <xdr:to>
      <xdr:col>116</xdr:col>
      <xdr:colOff>63500</xdr:colOff>
      <xdr:row>59</xdr:row>
      <xdr:rowOff>89146</xdr:rowOff>
    </xdr:to>
    <xdr:cxnSp macro="">
      <xdr:nvCxnSpPr>
        <xdr:cNvPr id="799" name="直線コネクタ 798"/>
        <xdr:cNvCxnSpPr/>
      </xdr:nvCxnSpPr>
      <xdr:spPr>
        <a:xfrm flipV="1">
          <a:off x="21323300" y="10204599"/>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80983</xdr:rowOff>
    </xdr:from>
    <xdr:to>
      <xdr:col>111</xdr:col>
      <xdr:colOff>177800</xdr:colOff>
      <xdr:row>59</xdr:row>
      <xdr:rowOff>89146</xdr:rowOff>
    </xdr:to>
    <xdr:cxnSp macro="">
      <xdr:nvCxnSpPr>
        <xdr:cNvPr id="802" name="直線コネクタ 801"/>
        <xdr:cNvCxnSpPr/>
      </xdr:nvCxnSpPr>
      <xdr:spPr>
        <a:xfrm>
          <a:off x="20434300" y="10196533"/>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75431</xdr:rowOff>
    </xdr:from>
    <xdr:to>
      <xdr:col>107</xdr:col>
      <xdr:colOff>50800</xdr:colOff>
      <xdr:row>59</xdr:row>
      <xdr:rowOff>80983</xdr:rowOff>
    </xdr:to>
    <xdr:cxnSp macro="">
      <xdr:nvCxnSpPr>
        <xdr:cNvPr id="805" name="直線コネクタ 804"/>
        <xdr:cNvCxnSpPr/>
      </xdr:nvCxnSpPr>
      <xdr:spPr>
        <a:xfrm>
          <a:off x="19545300" y="1019098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70042</xdr:rowOff>
    </xdr:from>
    <xdr:to>
      <xdr:col>102</xdr:col>
      <xdr:colOff>114300</xdr:colOff>
      <xdr:row>59</xdr:row>
      <xdr:rowOff>75431</xdr:rowOff>
    </xdr:to>
    <xdr:cxnSp macro="">
      <xdr:nvCxnSpPr>
        <xdr:cNvPr id="808" name="直線コネクタ 807"/>
        <xdr:cNvCxnSpPr/>
      </xdr:nvCxnSpPr>
      <xdr:spPr>
        <a:xfrm>
          <a:off x="18656300" y="1018559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38249</xdr:rowOff>
    </xdr:from>
    <xdr:to>
      <xdr:col>116</xdr:col>
      <xdr:colOff>114300</xdr:colOff>
      <xdr:row>59</xdr:row>
      <xdr:rowOff>139849</xdr:rowOff>
    </xdr:to>
    <xdr:sp macro="" textlink="">
      <xdr:nvSpPr>
        <xdr:cNvPr id="818" name="楕円 817"/>
        <xdr:cNvSpPr/>
      </xdr:nvSpPr>
      <xdr:spPr>
        <a:xfrm>
          <a:off x="22110700" y="101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124626</xdr:rowOff>
    </xdr:from>
    <xdr:ext cx="378565" cy="259045"/>
    <xdr:sp macro="" textlink="">
      <xdr:nvSpPr>
        <xdr:cNvPr id="819" name="貸付金該当値テキスト"/>
        <xdr:cNvSpPr txBox="1"/>
      </xdr:nvSpPr>
      <xdr:spPr>
        <a:xfrm>
          <a:off x="22212300" y="1006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38346</xdr:rowOff>
    </xdr:from>
    <xdr:to>
      <xdr:col>112</xdr:col>
      <xdr:colOff>38100</xdr:colOff>
      <xdr:row>59</xdr:row>
      <xdr:rowOff>139946</xdr:rowOff>
    </xdr:to>
    <xdr:sp macro="" textlink="">
      <xdr:nvSpPr>
        <xdr:cNvPr id="820" name="楕円 819"/>
        <xdr:cNvSpPr/>
      </xdr:nvSpPr>
      <xdr:spPr>
        <a:xfrm>
          <a:off x="21272500" y="101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131073</xdr:rowOff>
    </xdr:from>
    <xdr:ext cx="378565" cy="259045"/>
    <xdr:sp macro="" textlink="">
      <xdr:nvSpPr>
        <xdr:cNvPr id="821" name="テキスト ボックス 820"/>
        <xdr:cNvSpPr txBox="1"/>
      </xdr:nvSpPr>
      <xdr:spPr>
        <a:xfrm>
          <a:off x="21134017" y="1024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30183</xdr:rowOff>
    </xdr:from>
    <xdr:to>
      <xdr:col>107</xdr:col>
      <xdr:colOff>101600</xdr:colOff>
      <xdr:row>59</xdr:row>
      <xdr:rowOff>131783</xdr:rowOff>
    </xdr:to>
    <xdr:sp macro="" textlink="">
      <xdr:nvSpPr>
        <xdr:cNvPr id="822" name="楕円 821"/>
        <xdr:cNvSpPr/>
      </xdr:nvSpPr>
      <xdr:spPr>
        <a:xfrm>
          <a:off x="20383500" y="101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122910</xdr:rowOff>
    </xdr:from>
    <xdr:ext cx="378565" cy="259045"/>
    <xdr:sp macro="" textlink="">
      <xdr:nvSpPr>
        <xdr:cNvPr id="823" name="テキスト ボックス 822"/>
        <xdr:cNvSpPr txBox="1"/>
      </xdr:nvSpPr>
      <xdr:spPr>
        <a:xfrm>
          <a:off x="20245017" y="1023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24631</xdr:rowOff>
    </xdr:from>
    <xdr:to>
      <xdr:col>102</xdr:col>
      <xdr:colOff>165100</xdr:colOff>
      <xdr:row>59</xdr:row>
      <xdr:rowOff>126231</xdr:rowOff>
    </xdr:to>
    <xdr:sp macro="" textlink="">
      <xdr:nvSpPr>
        <xdr:cNvPr id="824" name="楕円 823"/>
        <xdr:cNvSpPr/>
      </xdr:nvSpPr>
      <xdr:spPr>
        <a:xfrm>
          <a:off x="19494500" y="101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117358</xdr:rowOff>
    </xdr:from>
    <xdr:ext cx="378565" cy="259045"/>
    <xdr:sp macro="" textlink="">
      <xdr:nvSpPr>
        <xdr:cNvPr id="825" name="テキスト ボックス 824"/>
        <xdr:cNvSpPr txBox="1"/>
      </xdr:nvSpPr>
      <xdr:spPr>
        <a:xfrm>
          <a:off x="19356017" y="1023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19242</xdr:rowOff>
    </xdr:from>
    <xdr:to>
      <xdr:col>98</xdr:col>
      <xdr:colOff>38100</xdr:colOff>
      <xdr:row>59</xdr:row>
      <xdr:rowOff>120842</xdr:rowOff>
    </xdr:to>
    <xdr:sp macro="" textlink="">
      <xdr:nvSpPr>
        <xdr:cNvPr id="826" name="楕円 825"/>
        <xdr:cNvSpPr/>
      </xdr:nvSpPr>
      <xdr:spPr>
        <a:xfrm>
          <a:off x="18605500" y="10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111969</xdr:rowOff>
    </xdr:from>
    <xdr:ext cx="378565" cy="259045"/>
    <xdr:sp macro="" textlink="">
      <xdr:nvSpPr>
        <xdr:cNvPr id="827" name="テキスト ボックス 826"/>
        <xdr:cNvSpPr txBox="1"/>
      </xdr:nvSpPr>
      <xdr:spPr>
        <a:xfrm>
          <a:off x="18467017" y="10227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147048</xdr:rowOff>
    </xdr:from>
    <xdr:to>
      <xdr:col>116</xdr:col>
      <xdr:colOff>63500</xdr:colOff>
      <xdr:row>78</xdr:row>
      <xdr:rowOff>690</xdr:rowOff>
    </xdr:to>
    <xdr:cxnSp macro="">
      <xdr:nvCxnSpPr>
        <xdr:cNvPr id="859" name="直線コネクタ 858"/>
        <xdr:cNvCxnSpPr/>
      </xdr:nvCxnSpPr>
      <xdr:spPr>
        <a:xfrm flipV="1">
          <a:off x="21323300" y="13348698"/>
          <a:ext cx="838200" cy="2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690</xdr:rowOff>
    </xdr:from>
    <xdr:to>
      <xdr:col>111</xdr:col>
      <xdr:colOff>177800</xdr:colOff>
      <xdr:row>78</xdr:row>
      <xdr:rowOff>8984</xdr:rowOff>
    </xdr:to>
    <xdr:cxnSp macro="">
      <xdr:nvCxnSpPr>
        <xdr:cNvPr id="862" name="直線コネクタ 861"/>
        <xdr:cNvCxnSpPr/>
      </xdr:nvCxnSpPr>
      <xdr:spPr>
        <a:xfrm flipV="1">
          <a:off x="20434300" y="13373790"/>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8984</xdr:rowOff>
    </xdr:from>
    <xdr:to>
      <xdr:col>107</xdr:col>
      <xdr:colOff>50800</xdr:colOff>
      <xdr:row>78</xdr:row>
      <xdr:rowOff>21045</xdr:rowOff>
    </xdr:to>
    <xdr:cxnSp macro="">
      <xdr:nvCxnSpPr>
        <xdr:cNvPr id="865" name="直線コネクタ 864"/>
        <xdr:cNvCxnSpPr/>
      </xdr:nvCxnSpPr>
      <xdr:spPr>
        <a:xfrm flipV="1">
          <a:off x="19545300" y="13382084"/>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21045</xdr:rowOff>
    </xdr:from>
    <xdr:to>
      <xdr:col>102</xdr:col>
      <xdr:colOff>114300</xdr:colOff>
      <xdr:row>78</xdr:row>
      <xdr:rowOff>44875</xdr:rowOff>
    </xdr:to>
    <xdr:cxnSp macro="">
      <xdr:nvCxnSpPr>
        <xdr:cNvPr id="868" name="直線コネクタ 867"/>
        <xdr:cNvCxnSpPr/>
      </xdr:nvCxnSpPr>
      <xdr:spPr>
        <a:xfrm flipV="1">
          <a:off x="18656300" y="13394145"/>
          <a:ext cx="889000" cy="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96248</xdr:rowOff>
    </xdr:from>
    <xdr:to>
      <xdr:col>116</xdr:col>
      <xdr:colOff>114300</xdr:colOff>
      <xdr:row>78</xdr:row>
      <xdr:rowOff>26398</xdr:rowOff>
    </xdr:to>
    <xdr:sp macro="" textlink="">
      <xdr:nvSpPr>
        <xdr:cNvPr id="878" name="楕円 877"/>
        <xdr:cNvSpPr/>
      </xdr:nvSpPr>
      <xdr:spPr>
        <a:xfrm>
          <a:off x="22110700" y="132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74675</xdr:rowOff>
    </xdr:from>
    <xdr:ext cx="534377" cy="259045"/>
    <xdr:sp macro="" textlink="">
      <xdr:nvSpPr>
        <xdr:cNvPr id="879" name="繰出金該当値テキスト"/>
        <xdr:cNvSpPr txBox="1"/>
      </xdr:nvSpPr>
      <xdr:spPr>
        <a:xfrm>
          <a:off x="22212300" y="132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121340</xdr:rowOff>
    </xdr:from>
    <xdr:to>
      <xdr:col>112</xdr:col>
      <xdr:colOff>38100</xdr:colOff>
      <xdr:row>78</xdr:row>
      <xdr:rowOff>51490</xdr:rowOff>
    </xdr:to>
    <xdr:sp macro="" textlink="">
      <xdr:nvSpPr>
        <xdr:cNvPr id="880" name="楕円 879"/>
        <xdr:cNvSpPr/>
      </xdr:nvSpPr>
      <xdr:spPr>
        <a:xfrm>
          <a:off x="21272500" y="133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42617</xdr:rowOff>
    </xdr:from>
    <xdr:ext cx="534377" cy="259045"/>
    <xdr:sp macro="" textlink="">
      <xdr:nvSpPr>
        <xdr:cNvPr id="881" name="テキスト ボックス 880"/>
        <xdr:cNvSpPr txBox="1"/>
      </xdr:nvSpPr>
      <xdr:spPr>
        <a:xfrm>
          <a:off x="21056111" y="134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129634</xdr:rowOff>
    </xdr:from>
    <xdr:to>
      <xdr:col>107</xdr:col>
      <xdr:colOff>101600</xdr:colOff>
      <xdr:row>78</xdr:row>
      <xdr:rowOff>59784</xdr:rowOff>
    </xdr:to>
    <xdr:sp macro="" textlink="">
      <xdr:nvSpPr>
        <xdr:cNvPr id="882" name="楕円 881"/>
        <xdr:cNvSpPr/>
      </xdr:nvSpPr>
      <xdr:spPr>
        <a:xfrm>
          <a:off x="20383500" y="133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50911</xdr:rowOff>
    </xdr:from>
    <xdr:ext cx="534377" cy="259045"/>
    <xdr:sp macro="" textlink="">
      <xdr:nvSpPr>
        <xdr:cNvPr id="883" name="テキスト ボックス 882"/>
        <xdr:cNvSpPr txBox="1"/>
      </xdr:nvSpPr>
      <xdr:spPr>
        <a:xfrm>
          <a:off x="20167111" y="134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141695</xdr:rowOff>
    </xdr:from>
    <xdr:to>
      <xdr:col>102</xdr:col>
      <xdr:colOff>165100</xdr:colOff>
      <xdr:row>78</xdr:row>
      <xdr:rowOff>71845</xdr:rowOff>
    </xdr:to>
    <xdr:sp macro="" textlink="">
      <xdr:nvSpPr>
        <xdr:cNvPr id="884" name="楕円 883"/>
        <xdr:cNvSpPr/>
      </xdr:nvSpPr>
      <xdr:spPr>
        <a:xfrm>
          <a:off x="19494500" y="133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62972</xdr:rowOff>
    </xdr:from>
    <xdr:ext cx="534377" cy="259045"/>
    <xdr:sp macro="" textlink="">
      <xdr:nvSpPr>
        <xdr:cNvPr id="885" name="テキスト ボックス 884"/>
        <xdr:cNvSpPr txBox="1"/>
      </xdr:nvSpPr>
      <xdr:spPr>
        <a:xfrm>
          <a:off x="19278111" y="134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165525</xdr:rowOff>
    </xdr:from>
    <xdr:to>
      <xdr:col>98</xdr:col>
      <xdr:colOff>38100</xdr:colOff>
      <xdr:row>78</xdr:row>
      <xdr:rowOff>95675</xdr:rowOff>
    </xdr:to>
    <xdr:sp macro="" textlink="">
      <xdr:nvSpPr>
        <xdr:cNvPr id="886" name="楕円 885"/>
        <xdr:cNvSpPr/>
      </xdr:nvSpPr>
      <xdr:spPr>
        <a:xfrm>
          <a:off x="18605500" y="133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86802</xdr:rowOff>
    </xdr:from>
    <xdr:ext cx="534377" cy="259045"/>
    <xdr:sp macro="" textlink="">
      <xdr:nvSpPr>
        <xdr:cNvPr id="887" name="テキスト ボックス 886"/>
        <xdr:cNvSpPr txBox="1"/>
      </xdr:nvSpPr>
      <xdr:spPr>
        <a:xfrm>
          <a:off x="18389111" y="134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人当たり約</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千円の増となっている。これは，物価上昇及び人件費の増加が主な要因となっている。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令和５年度の主な増減は，給与改定に伴う人件費の増，浄水場更新事業に伴う水道事業会計への出資金の増，物価上昇に伴う光熱費等の物件費と物価上昇対策の低所得世帯への給付金による扶助費の増などとなっている。</a:t>
          </a:r>
        </a:p>
        <a:p>
          <a:r>
            <a:rPr kumimoji="1" lang="ja-JP" altLang="en-US" sz="1300">
              <a:latin typeface="ＭＳ Ｐゴシック" panose="020B0600070205080204" pitchFamily="50" charset="-128"/>
              <a:ea typeface="ＭＳ Ｐゴシック" panose="020B0600070205080204" pitchFamily="50" charset="-128"/>
            </a:rPr>
            <a:t>　その他の特徴としては，特に下水道事業会計が公営企業となっているため，類似団体と比較して出資金が大きい状態で推移しているほか，後年度の公債費負担削減のため，過疎債の繰上償還（１年あたり２億８千万円）を実施しているため，令和２年度以降の公債費が類似団体よりも大きな数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13,273
12,870
90.62
10,356,691
9,979,948
279,209
5,682,313
9,083,239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59499</xdr:rowOff>
    </xdr:from>
    <xdr:to>
      <xdr:col>24</xdr:col>
      <xdr:colOff>63500</xdr:colOff>
      <xdr:row>36</xdr:row>
      <xdr:rowOff>126555</xdr:rowOff>
    </xdr:to>
    <xdr:cxnSp macro="">
      <xdr:nvCxnSpPr>
        <xdr:cNvPr id="61" name="直線コネクタ 60"/>
        <xdr:cNvCxnSpPr/>
      </xdr:nvCxnSpPr>
      <xdr:spPr>
        <a:xfrm flipV="1">
          <a:off x="3797300" y="6231699"/>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126555</xdr:rowOff>
    </xdr:from>
    <xdr:to>
      <xdr:col>19</xdr:col>
      <xdr:colOff>177800</xdr:colOff>
      <xdr:row>37</xdr:row>
      <xdr:rowOff>53403</xdr:rowOff>
    </xdr:to>
    <xdr:cxnSp macro="">
      <xdr:nvCxnSpPr>
        <xdr:cNvPr id="64" name="直線コネクタ 63"/>
        <xdr:cNvCxnSpPr/>
      </xdr:nvCxnSpPr>
      <xdr:spPr>
        <a:xfrm flipV="1">
          <a:off x="2908300" y="629875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53403</xdr:rowOff>
    </xdr:from>
    <xdr:to>
      <xdr:col>15</xdr:col>
      <xdr:colOff>50800</xdr:colOff>
      <xdr:row>37</xdr:row>
      <xdr:rowOff>67691</xdr:rowOff>
    </xdr:to>
    <xdr:cxnSp macro="">
      <xdr:nvCxnSpPr>
        <xdr:cNvPr id="67" name="直線コネクタ 66"/>
        <xdr:cNvCxnSpPr/>
      </xdr:nvCxnSpPr>
      <xdr:spPr>
        <a:xfrm flipV="1">
          <a:off x="2019300" y="6397053"/>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xdr:rowOff>
    </xdr:from>
    <xdr:to>
      <xdr:col>10</xdr:col>
      <xdr:colOff>114300</xdr:colOff>
      <xdr:row>37</xdr:row>
      <xdr:rowOff>67691</xdr:rowOff>
    </xdr:to>
    <xdr:cxnSp macro="">
      <xdr:nvCxnSpPr>
        <xdr:cNvPr id="70" name="直線コネクタ 69"/>
        <xdr:cNvCxnSpPr/>
      </xdr:nvCxnSpPr>
      <xdr:spPr>
        <a:xfrm>
          <a:off x="1130300" y="6355715"/>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xdr:rowOff>
    </xdr:from>
    <xdr:to>
      <xdr:col>24</xdr:col>
      <xdr:colOff>114300</xdr:colOff>
      <xdr:row>36</xdr:row>
      <xdr:rowOff>110299</xdr:rowOff>
    </xdr:to>
    <xdr:sp macro="" textlink="">
      <xdr:nvSpPr>
        <xdr:cNvPr id="80" name="楕円 79"/>
        <xdr:cNvSpPr/>
      </xdr:nvSpPr>
      <xdr:spPr>
        <a:xfrm>
          <a:off x="4584700" y="61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158576</xdr:rowOff>
    </xdr:from>
    <xdr:ext cx="469744" cy="259045"/>
    <xdr:sp macro="" textlink="">
      <xdr:nvSpPr>
        <xdr:cNvPr id="81" name="議会費該当値テキスト"/>
        <xdr:cNvSpPr txBox="1"/>
      </xdr:nvSpPr>
      <xdr:spPr>
        <a:xfrm>
          <a:off x="4686300" y="615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75755</xdr:rowOff>
    </xdr:from>
    <xdr:to>
      <xdr:col>20</xdr:col>
      <xdr:colOff>38100</xdr:colOff>
      <xdr:row>37</xdr:row>
      <xdr:rowOff>5905</xdr:rowOff>
    </xdr:to>
    <xdr:sp macro="" textlink="">
      <xdr:nvSpPr>
        <xdr:cNvPr id="82" name="楕円 81"/>
        <xdr:cNvSpPr/>
      </xdr:nvSpPr>
      <xdr:spPr>
        <a:xfrm>
          <a:off x="3746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168482</xdr:rowOff>
    </xdr:from>
    <xdr:ext cx="469744" cy="259045"/>
    <xdr:sp macro="" textlink="">
      <xdr:nvSpPr>
        <xdr:cNvPr id="83" name="テキスト ボックス 82"/>
        <xdr:cNvSpPr txBox="1"/>
      </xdr:nvSpPr>
      <xdr:spPr>
        <a:xfrm>
          <a:off x="3562428" y="634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2603</xdr:rowOff>
    </xdr:from>
    <xdr:to>
      <xdr:col>15</xdr:col>
      <xdr:colOff>101600</xdr:colOff>
      <xdr:row>37</xdr:row>
      <xdr:rowOff>104203</xdr:rowOff>
    </xdr:to>
    <xdr:sp macro="" textlink="">
      <xdr:nvSpPr>
        <xdr:cNvPr id="84" name="楕円 83"/>
        <xdr:cNvSpPr/>
      </xdr:nvSpPr>
      <xdr:spPr>
        <a:xfrm>
          <a:off x="2857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95330</xdr:rowOff>
    </xdr:from>
    <xdr:ext cx="469744" cy="259045"/>
    <xdr:sp macro="" textlink="">
      <xdr:nvSpPr>
        <xdr:cNvPr id="85" name="テキスト ボックス 84"/>
        <xdr:cNvSpPr txBox="1"/>
      </xdr:nvSpPr>
      <xdr:spPr>
        <a:xfrm>
          <a:off x="2673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16891</xdr:rowOff>
    </xdr:from>
    <xdr:to>
      <xdr:col>10</xdr:col>
      <xdr:colOff>165100</xdr:colOff>
      <xdr:row>37</xdr:row>
      <xdr:rowOff>118491</xdr:rowOff>
    </xdr:to>
    <xdr:sp macro="" textlink="">
      <xdr:nvSpPr>
        <xdr:cNvPr id="86" name="楕円 85"/>
        <xdr:cNvSpPr/>
      </xdr:nvSpPr>
      <xdr:spPr>
        <a:xfrm>
          <a:off x="1968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109618</xdr:rowOff>
    </xdr:from>
    <xdr:ext cx="469744" cy="259045"/>
    <xdr:sp macro="" textlink="">
      <xdr:nvSpPr>
        <xdr:cNvPr id="87" name="テキスト ボックス 86"/>
        <xdr:cNvSpPr txBox="1"/>
      </xdr:nvSpPr>
      <xdr:spPr>
        <a:xfrm>
          <a:off x="17844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132715</xdr:rowOff>
    </xdr:from>
    <xdr:to>
      <xdr:col>6</xdr:col>
      <xdr:colOff>38100</xdr:colOff>
      <xdr:row>37</xdr:row>
      <xdr:rowOff>62865</xdr:rowOff>
    </xdr:to>
    <xdr:sp macro="" textlink="">
      <xdr:nvSpPr>
        <xdr:cNvPr id="88" name="楕円 87"/>
        <xdr:cNvSpPr/>
      </xdr:nvSpPr>
      <xdr:spPr>
        <a:xfrm>
          <a:off x="1079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53992</xdr:rowOff>
    </xdr:from>
    <xdr:ext cx="469744" cy="259045"/>
    <xdr:sp macro="" textlink="">
      <xdr:nvSpPr>
        <xdr:cNvPr id="89" name="テキスト ボックス 88"/>
        <xdr:cNvSpPr txBox="1"/>
      </xdr:nvSpPr>
      <xdr:spPr>
        <a:xfrm>
          <a:off x="895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60136</xdr:rowOff>
    </xdr:from>
    <xdr:to>
      <xdr:col>24</xdr:col>
      <xdr:colOff>63500</xdr:colOff>
      <xdr:row>56</xdr:row>
      <xdr:rowOff>99082</xdr:rowOff>
    </xdr:to>
    <xdr:cxnSp macro="">
      <xdr:nvCxnSpPr>
        <xdr:cNvPr id="118" name="直線コネクタ 117"/>
        <xdr:cNvCxnSpPr/>
      </xdr:nvCxnSpPr>
      <xdr:spPr>
        <a:xfrm flipV="1">
          <a:off x="3797300" y="9661336"/>
          <a:ext cx="838200" cy="3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99082</xdr:rowOff>
    </xdr:from>
    <xdr:to>
      <xdr:col>19</xdr:col>
      <xdr:colOff>177800</xdr:colOff>
      <xdr:row>57</xdr:row>
      <xdr:rowOff>61865</xdr:rowOff>
    </xdr:to>
    <xdr:cxnSp macro="">
      <xdr:nvCxnSpPr>
        <xdr:cNvPr id="121" name="直線コネクタ 120"/>
        <xdr:cNvCxnSpPr/>
      </xdr:nvCxnSpPr>
      <xdr:spPr>
        <a:xfrm flipV="1">
          <a:off x="2908300" y="9700282"/>
          <a:ext cx="889000" cy="1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165364</xdr:rowOff>
    </xdr:from>
    <xdr:to>
      <xdr:col>15</xdr:col>
      <xdr:colOff>50800</xdr:colOff>
      <xdr:row>57</xdr:row>
      <xdr:rowOff>61865</xdr:rowOff>
    </xdr:to>
    <xdr:cxnSp macro="">
      <xdr:nvCxnSpPr>
        <xdr:cNvPr id="124" name="直線コネクタ 123"/>
        <xdr:cNvCxnSpPr/>
      </xdr:nvCxnSpPr>
      <xdr:spPr>
        <a:xfrm>
          <a:off x="2019300" y="9423664"/>
          <a:ext cx="889000" cy="4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165364</xdr:rowOff>
    </xdr:from>
    <xdr:to>
      <xdr:col>10</xdr:col>
      <xdr:colOff>114300</xdr:colOff>
      <xdr:row>57</xdr:row>
      <xdr:rowOff>20782</xdr:rowOff>
    </xdr:to>
    <xdr:cxnSp macro="">
      <xdr:nvCxnSpPr>
        <xdr:cNvPr id="127" name="直線コネクタ 126"/>
        <xdr:cNvCxnSpPr/>
      </xdr:nvCxnSpPr>
      <xdr:spPr>
        <a:xfrm flipV="1">
          <a:off x="1130300" y="9423664"/>
          <a:ext cx="889000" cy="36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9336</xdr:rowOff>
    </xdr:from>
    <xdr:to>
      <xdr:col>24</xdr:col>
      <xdr:colOff>114300</xdr:colOff>
      <xdr:row>56</xdr:row>
      <xdr:rowOff>110936</xdr:rowOff>
    </xdr:to>
    <xdr:sp macro="" textlink="">
      <xdr:nvSpPr>
        <xdr:cNvPr id="137" name="楕円 136"/>
        <xdr:cNvSpPr/>
      </xdr:nvSpPr>
      <xdr:spPr>
        <a:xfrm>
          <a:off x="4584700" y="96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159213</xdr:rowOff>
    </xdr:from>
    <xdr:ext cx="599010" cy="259045"/>
    <xdr:sp macro="" textlink="">
      <xdr:nvSpPr>
        <xdr:cNvPr id="138" name="総務費該当値テキスト"/>
        <xdr:cNvSpPr txBox="1"/>
      </xdr:nvSpPr>
      <xdr:spPr>
        <a:xfrm>
          <a:off x="4686300" y="958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48282</xdr:rowOff>
    </xdr:from>
    <xdr:to>
      <xdr:col>20</xdr:col>
      <xdr:colOff>38100</xdr:colOff>
      <xdr:row>56</xdr:row>
      <xdr:rowOff>149882</xdr:rowOff>
    </xdr:to>
    <xdr:sp macro="" textlink="">
      <xdr:nvSpPr>
        <xdr:cNvPr id="139" name="楕円 138"/>
        <xdr:cNvSpPr/>
      </xdr:nvSpPr>
      <xdr:spPr>
        <a:xfrm>
          <a:off x="3746500" y="96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141009</xdr:rowOff>
    </xdr:from>
    <xdr:ext cx="599010" cy="259045"/>
    <xdr:sp macro="" textlink="">
      <xdr:nvSpPr>
        <xdr:cNvPr id="140" name="テキスト ボックス 139"/>
        <xdr:cNvSpPr txBox="1"/>
      </xdr:nvSpPr>
      <xdr:spPr>
        <a:xfrm>
          <a:off x="3497795" y="974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11065</xdr:rowOff>
    </xdr:from>
    <xdr:to>
      <xdr:col>15</xdr:col>
      <xdr:colOff>101600</xdr:colOff>
      <xdr:row>57</xdr:row>
      <xdr:rowOff>112665</xdr:rowOff>
    </xdr:to>
    <xdr:sp macro="" textlink="">
      <xdr:nvSpPr>
        <xdr:cNvPr id="141" name="楕円 140"/>
        <xdr:cNvSpPr/>
      </xdr:nvSpPr>
      <xdr:spPr>
        <a:xfrm>
          <a:off x="2857500" y="97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103792</xdr:rowOff>
    </xdr:from>
    <xdr:ext cx="534377" cy="259045"/>
    <xdr:sp macro="" textlink="">
      <xdr:nvSpPr>
        <xdr:cNvPr id="142" name="テキスト ボックス 141"/>
        <xdr:cNvSpPr txBox="1"/>
      </xdr:nvSpPr>
      <xdr:spPr>
        <a:xfrm>
          <a:off x="2641111" y="98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114564</xdr:rowOff>
    </xdr:from>
    <xdr:to>
      <xdr:col>10</xdr:col>
      <xdr:colOff>165100</xdr:colOff>
      <xdr:row>55</xdr:row>
      <xdr:rowOff>44714</xdr:rowOff>
    </xdr:to>
    <xdr:sp macro="" textlink="">
      <xdr:nvSpPr>
        <xdr:cNvPr id="143" name="楕円 142"/>
        <xdr:cNvSpPr/>
      </xdr:nvSpPr>
      <xdr:spPr>
        <a:xfrm>
          <a:off x="1968500" y="93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35841</xdr:rowOff>
    </xdr:from>
    <xdr:ext cx="599010" cy="259045"/>
    <xdr:sp macro="" textlink="">
      <xdr:nvSpPr>
        <xdr:cNvPr id="144" name="テキスト ボックス 143"/>
        <xdr:cNvSpPr txBox="1"/>
      </xdr:nvSpPr>
      <xdr:spPr>
        <a:xfrm>
          <a:off x="1719795" y="946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141432</xdr:rowOff>
    </xdr:from>
    <xdr:to>
      <xdr:col>6</xdr:col>
      <xdr:colOff>38100</xdr:colOff>
      <xdr:row>57</xdr:row>
      <xdr:rowOff>71582</xdr:rowOff>
    </xdr:to>
    <xdr:sp macro="" textlink="">
      <xdr:nvSpPr>
        <xdr:cNvPr id="145" name="楕円 144"/>
        <xdr:cNvSpPr/>
      </xdr:nvSpPr>
      <xdr:spPr>
        <a:xfrm>
          <a:off x="1079500" y="97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62709</xdr:rowOff>
    </xdr:from>
    <xdr:ext cx="534377" cy="259045"/>
    <xdr:sp macro="" textlink="">
      <xdr:nvSpPr>
        <xdr:cNvPr id="146" name="テキスト ボックス 145"/>
        <xdr:cNvSpPr txBox="1"/>
      </xdr:nvSpPr>
      <xdr:spPr>
        <a:xfrm>
          <a:off x="863111" y="98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53442</xdr:rowOff>
    </xdr:from>
    <xdr:to>
      <xdr:col>24</xdr:col>
      <xdr:colOff>63500</xdr:colOff>
      <xdr:row>75</xdr:row>
      <xdr:rowOff>151358</xdr:rowOff>
    </xdr:to>
    <xdr:cxnSp macro="">
      <xdr:nvCxnSpPr>
        <xdr:cNvPr id="178" name="直線コネクタ 177"/>
        <xdr:cNvCxnSpPr/>
      </xdr:nvCxnSpPr>
      <xdr:spPr>
        <a:xfrm flipV="1">
          <a:off x="3797300" y="12912192"/>
          <a:ext cx="838200" cy="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26815</xdr:rowOff>
    </xdr:from>
    <xdr:to>
      <xdr:col>19</xdr:col>
      <xdr:colOff>177800</xdr:colOff>
      <xdr:row>75</xdr:row>
      <xdr:rowOff>151358</xdr:rowOff>
    </xdr:to>
    <xdr:cxnSp macro="">
      <xdr:nvCxnSpPr>
        <xdr:cNvPr id="181" name="直線コネクタ 180"/>
        <xdr:cNvCxnSpPr/>
      </xdr:nvCxnSpPr>
      <xdr:spPr>
        <a:xfrm>
          <a:off x="2908300" y="12885565"/>
          <a:ext cx="889000" cy="1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26815</xdr:rowOff>
    </xdr:from>
    <xdr:to>
      <xdr:col>15</xdr:col>
      <xdr:colOff>50800</xdr:colOff>
      <xdr:row>77</xdr:row>
      <xdr:rowOff>23092</xdr:rowOff>
    </xdr:to>
    <xdr:cxnSp macro="">
      <xdr:nvCxnSpPr>
        <xdr:cNvPr id="184" name="直線コネクタ 183"/>
        <xdr:cNvCxnSpPr/>
      </xdr:nvCxnSpPr>
      <xdr:spPr>
        <a:xfrm flipV="1">
          <a:off x="2019300" y="12885565"/>
          <a:ext cx="889000" cy="3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143379</xdr:rowOff>
    </xdr:from>
    <xdr:to>
      <xdr:col>10</xdr:col>
      <xdr:colOff>114300</xdr:colOff>
      <xdr:row>77</xdr:row>
      <xdr:rowOff>23092</xdr:rowOff>
    </xdr:to>
    <xdr:cxnSp macro="">
      <xdr:nvCxnSpPr>
        <xdr:cNvPr id="187" name="直線コネクタ 186"/>
        <xdr:cNvCxnSpPr/>
      </xdr:nvCxnSpPr>
      <xdr:spPr>
        <a:xfrm>
          <a:off x="1130300" y="13173579"/>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2642</xdr:rowOff>
    </xdr:from>
    <xdr:to>
      <xdr:col>24</xdr:col>
      <xdr:colOff>114300</xdr:colOff>
      <xdr:row>75</xdr:row>
      <xdr:rowOff>104242</xdr:rowOff>
    </xdr:to>
    <xdr:sp macro="" textlink="">
      <xdr:nvSpPr>
        <xdr:cNvPr id="197" name="楕円 196"/>
        <xdr:cNvSpPr/>
      </xdr:nvSpPr>
      <xdr:spPr>
        <a:xfrm>
          <a:off x="4584700" y="128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25519</xdr:rowOff>
    </xdr:from>
    <xdr:ext cx="599010" cy="259045"/>
    <xdr:sp macro="" textlink="">
      <xdr:nvSpPr>
        <xdr:cNvPr id="198" name="民生費該当値テキスト"/>
        <xdr:cNvSpPr txBox="1"/>
      </xdr:nvSpPr>
      <xdr:spPr>
        <a:xfrm>
          <a:off x="4686300" y="1271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100559</xdr:rowOff>
    </xdr:from>
    <xdr:to>
      <xdr:col>20</xdr:col>
      <xdr:colOff>38100</xdr:colOff>
      <xdr:row>76</xdr:row>
      <xdr:rowOff>30708</xdr:rowOff>
    </xdr:to>
    <xdr:sp macro="" textlink="">
      <xdr:nvSpPr>
        <xdr:cNvPr id="199" name="楕円 198"/>
        <xdr:cNvSpPr/>
      </xdr:nvSpPr>
      <xdr:spPr>
        <a:xfrm>
          <a:off x="3746500" y="12959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47236</xdr:rowOff>
    </xdr:from>
    <xdr:ext cx="599010" cy="259045"/>
    <xdr:sp macro="" textlink="">
      <xdr:nvSpPr>
        <xdr:cNvPr id="200" name="テキスト ボックス 199"/>
        <xdr:cNvSpPr txBox="1"/>
      </xdr:nvSpPr>
      <xdr:spPr>
        <a:xfrm>
          <a:off x="3497795" y="1273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147465</xdr:rowOff>
    </xdr:from>
    <xdr:to>
      <xdr:col>15</xdr:col>
      <xdr:colOff>101600</xdr:colOff>
      <xdr:row>75</xdr:row>
      <xdr:rowOff>77615</xdr:rowOff>
    </xdr:to>
    <xdr:sp macro="" textlink="">
      <xdr:nvSpPr>
        <xdr:cNvPr id="201" name="楕円 200"/>
        <xdr:cNvSpPr/>
      </xdr:nvSpPr>
      <xdr:spPr>
        <a:xfrm>
          <a:off x="2857500" y="128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94142</xdr:rowOff>
    </xdr:from>
    <xdr:ext cx="599010" cy="259045"/>
    <xdr:sp macro="" textlink="">
      <xdr:nvSpPr>
        <xdr:cNvPr id="202" name="テキスト ボックス 201"/>
        <xdr:cNvSpPr txBox="1"/>
      </xdr:nvSpPr>
      <xdr:spPr>
        <a:xfrm>
          <a:off x="2608795" y="1260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143742</xdr:rowOff>
    </xdr:from>
    <xdr:to>
      <xdr:col>10</xdr:col>
      <xdr:colOff>165100</xdr:colOff>
      <xdr:row>77</xdr:row>
      <xdr:rowOff>73892</xdr:rowOff>
    </xdr:to>
    <xdr:sp macro="" textlink="">
      <xdr:nvSpPr>
        <xdr:cNvPr id="203" name="楕円 202"/>
        <xdr:cNvSpPr/>
      </xdr:nvSpPr>
      <xdr:spPr>
        <a:xfrm>
          <a:off x="1968500" y="131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90419</xdr:rowOff>
    </xdr:from>
    <xdr:ext cx="599010" cy="259045"/>
    <xdr:sp macro="" textlink="">
      <xdr:nvSpPr>
        <xdr:cNvPr id="204" name="テキスト ボックス 203"/>
        <xdr:cNvSpPr txBox="1"/>
      </xdr:nvSpPr>
      <xdr:spPr>
        <a:xfrm>
          <a:off x="1719795" y="1294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92579</xdr:rowOff>
    </xdr:from>
    <xdr:to>
      <xdr:col>6</xdr:col>
      <xdr:colOff>38100</xdr:colOff>
      <xdr:row>77</xdr:row>
      <xdr:rowOff>22729</xdr:rowOff>
    </xdr:to>
    <xdr:sp macro="" textlink="">
      <xdr:nvSpPr>
        <xdr:cNvPr id="205" name="楕円 204"/>
        <xdr:cNvSpPr/>
      </xdr:nvSpPr>
      <xdr:spPr>
        <a:xfrm>
          <a:off x="1079500" y="131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39257</xdr:rowOff>
    </xdr:from>
    <xdr:ext cx="599010" cy="259045"/>
    <xdr:sp macro="" textlink="">
      <xdr:nvSpPr>
        <xdr:cNvPr id="206" name="テキスト ボックス 205"/>
        <xdr:cNvSpPr txBox="1"/>
      </xdr:nvSpPr>
      <xdr:spPr>
        <a:xfrm>
          <a:off x="830795" y="1289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99935</xdr:rowOff>
    </xdr:from>
    <xdr:to>
      <xdr:col>24</xdr:col>
      <xdr:colOff>63500</xdr:colOff>
      <xdr:row>97</xdr:row>
      <xdr:rowOff>77716</xdr:rowOff>
    </xdr:to>
    <xdr:cxnSp macro="">
      <xdr:nvCxnSpPr>
        <xdr:cNvPr id="238" name="直線コネクタ 237"/>
        <xdr:cNvCxnSpPr/>
      </xdr:nvCxnSpPr>
      <xdr:spPr>
        <a:xfrm flipV="1">
          <a:off x="3797300" y="16559135"/>
          <a:ext cx="838200" cy="1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111320</xdr:rowOff>
    </xdr:from>
    <xdr:to>
      <xdr:col>19</xdr:col>
      <xdr:colOff>177800</xdr:colOff>
      <xdr:row>97</xdr:row>
      <xdr:rowOff>77716</xdr:rowOff>
    </xdr:to>
    <xdr:cxnSp macro="">
      <xdr:nvCxnSpPr>
        <xdr:cNvPr id="241" name="直線コネクタ 240"/>
        <xdr:cNvCxnSpPr/>
      </xdr:nvCxnSpPr>
      <xdr:spPr>
        <a:xfrm>
          <a:off x="2908300" y="16570520"/>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111320</xdr:rowOff>
    </xdr:from>
    <xdr:to>
      <xdr:col>15</xdr:col>
      <xdr:colOff>50800</xdr:colOff>
      <xdr:row>98</xdr:row>
      <xdr:rowOff>32835</xdr:rowOff>
    </xdr:to>
    <xdr:cxnSp macro="">
      <xdr:nvCxnSpPr>
        <xdr:cNvPr id="244" name="直線コネクタ 243"/>
        <xdr:cNvCxnSpPr/>
      </xdr:nvCxnSpPr>
      <xdr:spPr>
        <a:xfrm flipV="1">
          <a:off x="2019300" y="16570520"/>
          <a:ext cx="889000" cy="2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32835</xdr:rowOff>
    </xdr:from>
    <xdr:to>
      <xdr:col>10</xdr:col>
      <xdr:colOff>114300</xdr:colOff>
      <xdr:row>98</xdr:row>
      <xdr:rowOff>34990</xdr:rowOff>
    </xdr:to>
    <xdr:cxnSp macro="">
      <xdr:nvCxnSpPr>
        <xdr:cNvPr id="247" name="直線コネクタ 246"/>
        <xdr:cNvCxnSpPr/>
      </xdr:nvCxnSpPr>
      <xdr:spPr>
        <a:xfrm flipV="1">
          <a:off x="1130300" y="16834935"/>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49135</xdr:rowOff>
    </xdr:from>
    <xdr:to>
      <xdr:col>24</xdr:col>
      <xdr:colOff>114300</xdr:colOff>
      <xdr:row>96</xdr:row>
      <xdr:rowOff>150735</xdr:rowOff>
    </xdr:to>
    <xdr:sp macro="" textlink="">
      <xdr:nvSpPr>
        <xdr:cNvPr id="257" name="楕円 256"/>
        <xdr:cNvSpPr/>
      </xdr:nvSpPr>
      <xdr:spPr>
        <a:xfrm>
          <a:off x="4584700" y="165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72012</xdr:rowOff>
    </xdr:from>
    <xdr:ext cx="534377" cy="259045"/>
    <xdr:sp macro="" textlink="">
      <xdr:nvSpPr>
        <xdr:cNvPr id="258" name="衛生費該当値テキスト"/>
        <xdr:cNvSpPr txBox="1"/>
      </xdr:nvSpPr>
      <xdr:spPr>
        <a:xfrm>
          <a:off x="4686300" y="163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26916</xdr:rowOff>
    </xdr:from>
    <xdr:to>
      <xdr:col>20</xdr:col>
      <xdr:colOff>38100</xdr:colOff>
      <xdr:row>97</xdr:row>
      <xdr:rowOff>128516</xdr:rowOff>
    </xdr:to>
    <xdr:sp macro="" textlink="">
      <xdr:nvSpPr>
        <xdr:cNvPr id="259" name="楕円 258"/>
        <xdr:cNvSpPr/>
      </xdr:nvSpPr>
      <xdr:spPr>
        <a:xfrm>
          <a:off x="3746500" y="16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145043</xdr:rowOff>
    </xdr:from>
    <xdr:ext cx="534377" cy="259045"/>
    <xdr:sp macro="" textlink="">
      <xdr:nvSpPr>
        <xdr:cNvPr id="260" name="テキスト ボックス 259"/>
        <xdr:cNvSpPr txBox="1"/>
      </xdr:nvSpPr>
      <xdr:spPr>
        <a:xfrm>
          <a:off x="3530111" y="164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60520</xdr:rowOff>
    </xdr:from>
    <xdr:to>
      <xdr:col>15</xdr:col>
      <xdr:colOff>101600</xdr:colOff>
      <xdr:row>96</xdr:row>
      <xdr:rowOff>162120</xdr:rowOff>
    </xdr:to>
    <xdr:sp macro="" textlink="">
      <xdr:nvSpPr>
        <xdr:cNvPr id="261" name="楕円 260"/>
        <xdr:cNvSpPr/>
      </xdr:nvSpPr>
      <xdr:spPr>
        <a:xfrm>
          <a:off x="2857500" y="165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7197</xdr:rowOff>
    </xdr:from>
    <xdr:ext cx="534377" cy="259045"/>
    <xdr:sp macro="" textlink="">
      <xdr:nvSpPr>
        <xdr:cNvPr id="262" name="テキスト ボックス 261"/>
        <xdr:cNvSpPr txBox="1"/>
      </xdr:nvSpPr>
      <xdr:spPr>
        <a:xfrm>
          <a:off x="2641111" y="1629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153485</xdr:rowOff>
    </xdr:from>
    <xdr:to>
      <xdr:col>10</xdr:col>
      <xdr:colOff>165100</xdr:colOff>
      <xdr:row>98</xdr:row>
      <xdr:rowOff>83635</xdr:rowOff>
    </xdr:to>
    <xdr:sp macro="" textlink="">
      <xdr:nvSpPr>
        <xdr:cNvPr id="263" name="楕円 262"/>
        <xdr:cNvSpPr/>
      </xdr:nvSpPr>
      <xdr:spPr>
        <a:xfrm>
          <a:off x="1968500" y="167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100162</xdr:rowOff>
    </xdr:from>
    <xdr:ext cx="534377" cy="259045"/>
    <xdr:sp macro="" textlink="">
      <xdr:nvSpPr>
        <xdr:cNvPr id="264" name="テキスト ボックス 263"/>
        <xdr:cNvSpPr txBox="1"/>
      </xdr:nvSpPr>
      <xdr:spPr>
        <a:xfrm>
          <a:off x="1752111" y="165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155640</xdr:rowOff>
    </xdr:from>
    <xdr:to>
      <xdr:col>6</xdr:col>
      <xdr:colOff>38100</xdr:colOff>
      <xdr:row>98</xdr:row>
      <xdr:rowOff>85790</xdr:rowOff>
    </xdr:to>
    <xdr:sp macro="" textlink="">
      <xdr:nvSpPr>
        <xdr:cNvPr id="265" name="楕円 264"/>
        <xdr:cNvSpPr/>
      </xdr:nvSpPr>
      <xdr:spPr>
        <a:xfrm>
          <a:off x="1079500" y="167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102317</xdr:rowOff>
    </xdr:from>
    <xdr:ext cx="534377" cy="259045"/>
    <xdr:sp macro="" textlink="">
      <xdr:nvSpPr>
        <xdr:cNvPr id="266" name="テキスト ボックス 265"/>
        <xdr:cNvSpPr txBox="1"/>
      </xdr:nvSpPr>
      <xdr:spPr>
        <a:xfrm>
          <a:off x="863111" y="165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16142</xdr:rowOff>
    </xdr:from>
    <xdr:to>
      <xdr:col>55</xdr:col>
      <xdr:colOff>0</xdr:colOff>
      <xdr:row>58</xdr:row>
      <xdr:rowOff>20087</xdr:rowOff>
    </xdr:to>
    <xdr:cxnSp macro="">
      <xdr:nvCxnSpPr>
        <xdr:cNvPr id="348" name="直線コネクタ 347"/>
        <xdr:cNvCxnSpPr/>
      </xdr:nvCxnSpPr>
      <xdr:spPr>
        <a:xfrm>
          <a:off x="9639300" y="9960242"/>
          <a:ext cx="8382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9682</xdr:rowOff>
    </xdr:from>
    <xdr:to>
      <xdr:col>50</xdr:col>
      <xdr:colOff>114300</xdr:colOff>
      <xdr:row>58</xdr:row>
      <xdr:rowOff>16142</xdr:rowOff>
    </xdr:to>
    <xdr:cxnSp macro="">
      <xdr:nvCxnSpPr>
        <xdr:cNvPr id="351" name="直線コネクタ 350"/>
        <xdr:cNvCxnSpPr/>
      </xdr:nvCxnSpPr>
      <xdr:spPr>
        <a:xfrm>
          <a:off x="8750300" y="9953782"/>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9682</xdr:rowOff>
    </xdr:from>
    <xdr:to>
      <xdr:col>45</xdr:col>
      <xdr:colOff>177800</xdr:colOff>
      <xdr:row>58</xdr:row>
      <xdr:rowOff>19790</xdr:rowOff>
    </xdr:to>
    <xdr:cxnSp macro="">
      <xdr:nvCxnSpPr>
        <xdr:cNvPr id="354" name="直線コネクタ 353"/>
        <xdr:cNvCxnSpPr/>
      </xdr:nvCxnSpPr>
      <xdr:spPr>
        <a:xfrm flipV="1">
          <a:off x="7861300" y="9953782"/>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9796</xdr:rowOff>
    </xdr:from>
    <xdr:to>
      <xdr:col>41</xdr:col>
      <xdr:colOff>50800</xdr:colOff>
      <xdr:row>58</xdr:row>
      <xdr:rowOff>19790</xdr:rowOff>
    </xdr:to>
    <xdr:cxnSp macro="">
      <xdr:nvCxnSpPr>
        <xdr:cNvPr id="357" name="直線コネクタ 356"/>
        <xdr:cNvCxnSpPr/>
      </xdr:nvCxnSpPr>
      <xdr:spPr>
        <a:xfrm>
          <a:off x="6972300" y="9953896"/>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140737</xdr:rowOff>
    </xdr:from>
    <xdr:to>
      <xdr:col>55</xdr:col>
      <xdr:colOff>50800</xdr:colOff>
      <xdr:row>58</xdr:row>
      <xdr:rowOff>70887</xdr:rowOff>
    </xdr:to>
    <xdr:sp macro="" textlink="">
      <xdr:nvSpPr>
        <xdr:cNvPr id="367" name="楕円 366"/>
        <xdr:cNvSpPr/>
      </xdr:nvSpPr>
      <xdr:spPr>
        <a:xfrm>
          <a:off x="10426700" y="99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55664</xdr:rowOff>
    </xdr:from>
    <xdr:ext cx="534377" cy="259045"/>
    <xdr:sp macro="" textlink="">
      <xdr:nvSpPr>
        <xdr:cNvPr id="368" name="農林水産業費該当値テキスト"/>
        <xdr:cNvSpPr txBox="1"/>
      </xdr:nvSpPr>
      <xdr:spPr>
        <a:xfrm>
          <a:off x="10528300" y="98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136792</xdr:rowOff>
    </xdr:from>
    <xdr:to>
      <xdr:col>50</xdr:col>
      <xdr:colOff>165100</xdr:colOff>
      <xdr:row>58</xdr:row>
      <xdr:rowOff>66942</xdr:rowOff>
    </xdr:to>
    <xdr:sp macro="" textlink="">
      <xdr:nvSpPr>
        <xdr:cNvPr id="369" name="楕円 368"/>
        <xdr:cNvSpPr/>
      </xdr:nvSpPr>
      <xdr:spPr>
        <a:xfrm>
          <a:off x="9588500" y="99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58069</xdr:rowOff>
    </xdr:from>
    <xdr:ext cx="534377" cy="259045"/>
    <xdr:sp macro="" textlink="">
      <xdr:nvSpPr>
        <xdr:cNvPr id="370" name="テキスト ボックス 369"/>
        <xdr:cNvSpPr txBox="1"/>
      </xdr:nvSpPr>
      <xdr:spPr>
        <a:xfrm>
          <a:off x="9372111" y="100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130332</xdr:rowOff>
    </xdr:from>
    <xdr:to>
      <xdr:col>46</xdr:col>
      <xdr:colOff>38100</xdr:colOff>
      <xdr:row>58</xdr:row>
      <xdr:rowOff>60482</xdr:rowOff>
    </xdr:to>
    <xdr:sp macro="" textlink="">
      <xdr:nvSpPr>
        <xdr:cNvPr id="371" name="楕円 370"/>
        <xdr:cNvSpPr/>
      </xdr:nvSpPr>
      <xdr:spPr>
        <a:xfrm>
          <a:off x="8699500" y="99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51609</xdr:rowOff>
    </xdr:from>
    <xdr:ext cx="534377" cy="259045"/>
    <xdr:sp macro="" textlink="">
      <xdr:nvSpPr>
        <xdr:cNvPr id="372" name="テキスト ボックス 371"/>
        <xdr:cNvSpPr txBox="1"/>
      </xdr:nvSpPr>
      <xdr:spPr>
        <a:xfrm>
          <a:off x="8483111" y="99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140440</xdr:rowOff>
    </xdr:from>
    <xdr:to>
      <xdr:col>41</xdr:col>
      <xdr:colOff>101600</xdr:colOff>
      <xdr:row>58</xdr:row>
      <xdr:rowOff>70590</xdr:rowOff>
    </xdr:to>
    <xdr:sp macro="" textlink="">
      <xdr:nvSpPr>
        <xdr:cNvPr id="373" name="楕円 372"/>
        <xdr:cNvSpPr/>
      </xdr:nvSpPr>
      <xdr:spPr>
        <a:xfrm>
          <a:off x="7810500" y="99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61717</xdr:rowOff>
    </xdr:from>
    <xdr:ext cx="534377" cy="259045"/>
    <xdr:sp macro="" textlink="">
      <xdr:nvSpPr>
        <xdr:cNvPr id="374" name="テキスト ボックス 373"/>
        <xdr:cNvSpPr txBox="1"/>
      </xdr:nvSpPr>
      <xdr:spPr>
        <a:xfrm>
          <a:off x="7594111" y="100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130446</xdr:rowOff>
    </xdr:from>
    <xdr:to>
      <xdr:col>36</xdr:col>
      <xdr:colOff>165100</xdr:colOff>
      <xdr:row>58</xdr:row>
      <xdr:rowOff>60596</xdr:rowOff>
    </xdr:to>
    <xdr:sp macro="" textlink="">
      <xdr:nvSpPr>
        <xdr:cNvPr id="375" name="楕円 374"/>
        <xdr:cNvSpPr/>
      </xdr:nvSpPr>
      <xdr:spPr>
        <a:xfrm>
          <a:off x="6921500" y="99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51723</xdr:rowOff>
    </xdr:from>
    <xdr:ext cx="534377" cy="259045"/>
    <xdr:sp macro="" textlink="">
      <xdr:nvSpPr>
        <xdr:cNvPr id="376" name="テキスト ボックス 375"/>
        <xdr:cNvSpPr txBox="1"/>
      </xdr:nvSpPr>
      <xdr:spPr>
        <a:xfrm>
          <a:off x="6705111" y="9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33782</xdr:rowOff>
    </xdr:from>
    <xdr:to>
      <xdr:col>55</xdr:col>
      <xdr:colOff>0</xdr:colOff>
      <xdr:row>78</xdr:row>
      <xdr:rowOff>67887</xdr:rowOff>
    </xdr:to>
    <xdr:cxnSp macro="">
      <xdr:nvCxnSpPr>
        <xdr:cNvPr id="407" name="直線コネクタ 406"/>
        <xdr:cNvCxnSpPr/>
      </xdr:nvCxnSpPr>
      <xdr:spPr>
        <a:xfrm flipV="1">
          <a:off x="9639300" y="13406882"/>
          <a:ext cx="838200" cy="3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171028</xdr:rowOff>
    </xdr:from>
    <xdr:to>
      <xdr:col>50</xdr:col>
      <xdr:colOff>114300</xdr:colOff>
      <xdr:row>78</xdr:row>
      <xdr:rowOff>67887</xdr:rowOff>
    </xdr:to>
    <xdr:cxnSp macro="">
      <xdr:nvCxnSpPr>
        <xdr:cNvPr id="410" name="直線コネクタ 409"/>
        <xdr:cNvCxnSpPr/>
      </xdr:nvCxnSpPr>
      <xdr:spPr>
        <a:xfrm>
          <a:off x="8750300" y="13372678"/>
          <a:ext cx="889000" cy="6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73613</xdr:rowOff>
    </xdr:from>
    <xdr:to>
      <xdr:col>45</xdr:col>
      <xdr:colOff>177800</xdr:colOff>
      <xdr:row>77</xdr:row>
      <xdr:rowOff>171028</xdr:rowOff>
    </xdr:to>
    <xdr:cxnSp macro="">
      <xdr:nvCxnSpPr>
        <xdr:cNvPr id="413" name="直線コネクタ 412"/>
        <xdr:cNvCxnSpPr/>
      </xdr:nvCxnSpPr>
      <xdr:spPr>
        <a:xfrm>
          <a:off x="7861300" y="13275263"/>
          <a:ext cx="889000" cy="9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73613</xdr:rowOff>
    </xdr:from>
    <xdr:to>
      <xdr:col>41</xdr:col>
      <xdr:colOff>50800</xdr:colOff>
      <xdr:row>78</xdr:row>
      <xdr:rowOff>63565</xdr:rowOff>
    </xdr:to>
    <xdr:cxnSp macro="">
      <xdr:nvCxnSpPr>
        <xdr:cNvPr id="416" name="直線コネクタ 415"/>
        <xdr:cNvCxnSpPr/>
      </xdr:nvCxnSpPr>
      <xdr:spPr>
        <a:xfrm flipV="1">
          <a:off x="6972300" y="13275263"/>
          <a:ext cx="889000" cy="1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154432</xdr:rowOff>
    </xdr:from>
    <xdr:to>
      <xdr:col>55</xdr:col>
      <xdr:colOff>50800</xdr:colOff>
      <xdr:row>78</xdr:row>
      <xdr:rowOff>84582</xdr:rowOff>
    </xdr:to>
    <xdr:sp macro="" textlink="">
      <xdr:nvSpPr>
        <xdr:cNvPr id="426" name="楕円 425"/>
        <xdr:cNvSpPr/>
      </xdr:nvSpPr>
      <xdr:spPr>
        <a:xfrm>
          <a:off x="104267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132859</xdr:rowOff>
    </xdr:from>
    <xdr:ext cx="534377" cy="259045"/>
    <xdr:sp macro="" textlink="">
      <xdr:nvSpPr>
        <xdr:cNvPr id="427" name="商工費該当値テキスト"/>
        <xdr:cNvSpPr txBox="1"/>
      </xdr:nvSpPr>
      <xdr:spPr>
        <a:xfrm>
          <a:off x="10528300" y="133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17087</xdr:rowOff>
    </xdr:from>
    <xdr:to>
      <xdr:col>50</xdr:col>
      <xdr:colOff>165100</xdr:colOff>
      <xdr:row>78</xdr:row>
      <xdr:rowOff>118687</xdr:rowOff>
    </xdr:to>
    <xdr:sp macro="" textlink="">
      <xdr:nvSpPr>
        <xdr:cNvPr id="428" name="楕円 427"/>
        <xdr:cNvSpPr/>
      </xdr:nvSpPr>
      <xdr:spPr>
        <a:xfrm>
          <a:off x="9588500" y="133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109814</xdr:rowOff>
    </xdr:from>
    <xdr:ext cx="534377" cy="259045"/>
    <xdr:sp macro="" textlink="">
      <xdr:nvSpPr>
        <xdr:cNvPr id="429" name="テキスト ボックス 428"/>
        <xdr:cNvSpPr txBox="1"/>
      </xdr:nvSpPr>
      <xdr:spPr>
        <a:xfrm>
          <a:off x="9372111" y="134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120228</xdr:rowOff>
    </xdr:from>
    <xdr:to>
      <xdr:col>46</xdr:col>
      <xdr:colOff>38100</xdr:colOff>
      <xdr:row>78</xdr:row>
      <xdr:rowOff>50378</xdr:rowOff>
    </xdr:to>
    <xdr:sp macro="" textlink="">
      <xdr:nvSpPr>
        <xdr:cNvPr id="430" name="楕円 429"/>
        <xdr:cNvSpPr/>
      </xdr:nvSpPr>
      <xdr:spPr>
        <a:xfrm>
          <a:off x="8699500" y="13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41505</xdr:rowOff>
    </xdr:from>
    <xdr:ext cx="534377" cy="259045"/>
    <xdr:sp macro="" textlink="">
      <xdr:nvSpPr>
        <xdr:cNvPr id="431" name="テキスト ボックス 430"/>
        <xdr:cNvSpPr txBox="1"/>
      </xdr:nvSpPr>
      <xdr:spPr>
        <a:xfrm>
          <a:off x="8483111" y="1341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22813</xdr:rowOff>
    </xdr:from>
    <xdr:to>
      <xdr:col>41</xdr:col>
      <xdr:colOff>101600</xdr:colOff>
      <xdr:row>77</xdr:row>
      <xdr:rowOff>124413</xdr:rowOff>
    </xdr:to>
    <xdr:sp macro="" textlink="">
      <xdr:nvSpPr>
        <xdr:cNvPr id="432" name="楕円 431"/>
        <xdr:cNvSpPr/>
      </xdr:nvSpPr>
      <xdr:spPr>
        <a:xfrm>
          <a:off x="7810500" y="132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140940</xdr:rowOff>
    </xdr:from>
    <xdr:ext cx="534377" cy="259045"/>
    <xdr:sp macro="" textlink="">
      <xdr:nvSpPr>
        <xdr:cNvPr id="433" name="テキスト ボックス 432"/>
        <xdr:cNvSpPr txBox="1"/>
      </xdr:nvSpPr>
      <xdr:spPr>
        <a:xfrm>
          <a:off x="7594111" y="129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12765</xdr:rowOff>
    </xdr:from>
    <xdr:to>
      <xdr:col>36</xdr:col>
      <xdr:colOff>165100</xdr:colOff>
      <xdr:row>78</xdr:row>
      <xdr:rowOff>114365</xdr:rowOff>
    </xdr:to>
    <xdr:sp macro="" textlink="">
      <xdr:nvSpPr>
        <xdr:cNvPr id="434" name="楕円 433"/>
        <xdr:cNvSpPr/>
      </xdr:nvSpPr>
      <xdr:spPr>
        <a:xfrm>
          <a:off x="6921500" y="133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105492</xdr:rowOff>
    </xdr:from>
    <xdr:ext cx="534377" cy="259045"/>
    <xdr:sp macro="" textlink="">
      <xdr:nvSpPr>
        <xdr:cNvPr id="435" name="テキスト ボックス 434"/>
        <xdr:cNvSpPr txBox="1"/>
      </xdr:nvSpPr>
      <xdr:spPr>
        <a:xfrm>
          <a:off x="6705111" y="134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79152</xdr:rowOff>
    </xdr:from>
    <xdr:to>
      <xdr:col>55</xdr:col>
      <xdr:colOff>0</xdr:colOff>
      <xdr:row>96</xdr:row>
      <xdr:rowOff>150833</xdr:rowOff>
    </xdr:to>
    <xdr:cxnSp macro="">
      <xdr:nvCxnSpPr>
        <xdr:cNvPr id="464" name="直線コネクタ 463"/>
        <xdr:cNvCxnSpPr/>
      </xdr:nvCxnSpPr>
      <xdr:spPr>
        <a:xfrm flipV="1">
          <a:off x="9639300" y="16538352"/>
          <a:ext cx="838200" cy="7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127553</xdr:rowOff>
    </xdr:from>
    <xdr:to>
      <xdr:col>50</xdr:col>
      <xdr:colOff>114300</xdr:colOff>
      <xdr:row>96</xdr:row>
      <xdr:rowOff>150833</xdr:rowOff>
    </xdr:to>
    <xdr:cxnSp macro="">
      <xdr:nvCxnSpPr>
        <xdr:cNvPr id="467" name="直線コネクタ 466"/>
        <xdr:cNvCxnSpPr/>
      </xdr:nvCxnSpPr>
      <xdr:spPr>
        <a:xfrm>
          <a:off x="8750300" y="16586753"/>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27567</xdr:rowOff>
    </xdr:from>
    <xdr:to>
      <xdr:col>45</xdr:col>
      <xdr:colOff>177800</xdr:colOff>
      <xdr:row>96</xdr:row>
      <xdr:rowOff>127553</xdr:rowOff>
    </xdr:to>
    <xdr:cxnSp macro="">
      <xdr:nvCxnSpPr>
        <xdr:cNvPr id="470" name="直線コネクタ 469"/>
        <xdr:cNvCxnSpPr/>
      </xdr:nvCxnSpPr>
      <xdr:spPr>
        <a:xfrm>
          <a:off x="7861300" y="16486767"/>
          <a:ext cx="889000" cy="9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27567</xdr:rowOff>
    </xdr:from>
    <xdr:to>
      <xdr:col>41</xdr:col>
      <xdr:colOff>50800</xdr:colOff>
      <xdr:row>97</xdr:row>
      <xdr:rowOff>24482</xdr:rowOff>
    </xdr:to>
    <xdr:cxnSp macro="">
      <xdr:nvCxnSpPr>
        <xdr:cNvPr id="473" name="直線コネクタ 472"/>
        <xdr:cNvCxnSpPr/>
      </xdr:nvCxnSpPr>
      <xdr:spPr>
        <a:xfrm flipV="1">
          <a:off x="6972300" y="16486767"/>
          <a:ext cx="889000" cy="16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28352</xdr:rowOff>
    </xdr:from>
    <xdr:to>
      <xdr:col>55</xdr:col>
      <xdr:colOff>50800</xdr:colOff>
      <xdr:row>96</xdr:row>
      <xdr:rowOff>129952</xdr:rowOff>
    </xdr:to>
    <xdr:sp macro="" textlink="">
      <xdr:nvSpPr>
        <xdr:cNvPr id="483" name="楕円 482"/>
        <xdr:cNvSpPr/>
      </xdr:nvSpPr>
      <xdr:spPr>
        <a:xfrm>
          <a:off x="10426700" y="164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51229</xdr:rowOff>
    </xdr:from>
    <xdr:ext cx="599010" cy="259045"/>
    <xdr:sp macro="" textlink="">
      <xdr:nvSpPr>
        <xdr:cNvPr id="484" name="土木費該当値テキスト"/>
        <xdr:cNvSpPr txBox="1"/>
      </xdr:nvSpPr>
      <xdr:spPr>
        <a:xfrm>
          <a:off x="10528300" y="1633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100033</xdr:rowOff>
    </xdr:from>
    <xdr:to>
      <xdr:col>50</xdr:col>
      <xdr:colOff>165100</xdr:colOff>
      <xdr:row>97</xdr:row>
      <xdr:rowOff>30183</xdr:rowOff>
    </xdr:to>
    <xdr:sp macro="" textlink="">
      <xdr:nvSpPr>
        <xdr:cNvPr id="485" name="楕円 484"/>
        <xdr:cNvSpPr/>
      </xdr:nvSpPr>
      <xdr:spPr>
        <a:xfrm>
          <a:off x="9588500" y="165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46710</xdr:rowOff>
    </xdr:from>
    <xdr:ext cx="599010" cy="259045"/>
    <xdr:sp macro="" textlink="">
      <xdr:nvSpPr>
        <xdr:cNvPr id="486" name="テキスト ボックス 485"/>
        <xdr:cNvSpPr txBox="1"/>
      </xdr:nvSpPr>
      <xdr:spPr>
        <a:xfrm>
          <a:off x="9339795" y="1633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76753</xdr:rowOff>
    </xdr:from>
    <xdr:to>
      <xdr:col>46</xdr:col>
      <xdr:colOff>38100</xdr:colOff>
      <xdr:row>97</xdr:row>
      <xdr:rowOff>6903</xdr:rowOff>
    </xdr:to>
    <xdr:sp macro="" textlink="">
      <xdr:nvSpPr>
        <xdr:cNvPr id="487" name="楕円 486"/>
        <xdr:cNvSpPr/>
      </xdr:nvSpPr>
      <xdr:spPr>
        <a:xfrm>
          <a:off x="8699500" y="165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23430</xdr:rowOff>
    </xdr:from>
    <xdr:ext cx="599010" cy="259045"/>
    <xdr:sp macro="" textlink="">
      <xdr:nvSpPr>
        <xdr:cNvPr id="488" name="テキスト ボックス 487"/>
        <xdr:cNvSpPr txBox="1"/>
      </xdr:nvSpPr>
      <xdr:spPr>
        <a:xfrm>
          <a:off x="8450795" y="1631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148217</xdr:rowOff>
    </xdr:from>
    <xdr:to>
      <xdr:col>41</xdr:col>
      <xdr:colOff>101600</xdr:colOff>
      <xdr:row>96</xdr:row>
      <xdr:rowOff>78367</xdr:rowOff>
    </xdr:to>
    <xdr:sp macro="" textlink="">
      <xdr:nvSpPr>
        <xdr:cNvPr id="489" name="楕円 488"/>
        <xdr:cNvSpPr/>
      </xdr:nvSpPr>
      <xdr:spPr>
        <a:xfrm>
          <a:off x="7810500" y="16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94894</xdr:rowOff>
    </xdr:from>
    <xdr:ext cx="599010" cy="259045"/>
    <xdr:sp macro="" textlink="">
      <xdr:nvSpPr>
        <xdr:cNvPr id="490" name="テキスト ボックス 489"/>
        <xdr:cNvSpPr txBox="1"/>
      </xdr:nvSpPr>
      <xdr:spPr>
        <a:xfrm>
          <a:off x="7561795" y="1621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145132</xdr:rowOff>
    </xdr:from>
    <xdr:to>
      <xdr:col>36</xdr:col>
      <xdr:colOff>165100</xdr:colOff>
      <xdr:row>97</xdr:row>
      <xdr:rowOff>75282</xdr:rowOff>
    </xdr:to>
    <xdr:sp macro="" textlink="">
      <xdr:nvSpPr>
        <xdr:cNvPr id="491" name="楕円 490"/>
        <xdr:cNvSpPr/>
      </xdr:nvSpPr>
      <xdr:spPr>
        <a:xfrm>
          <a:off x="6921500" y="166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91809</xdr:rowOff>
    </xdr:from>
    <xdr:ext cx="534377" cy="259045"/>
    <xdr:sp macro="" textlink="">
      <xdr:nvSpPr>
        <xdr:cNvPr id="492" name="テキスト ボックス 491"/>
        <xdr:cNvSpPr txBox="1"/>
      </xdr:nvSpPr>
      <xdr:spPr>
        <a:xfrm>
          <a:off x="6705111" y="163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28682</xdr:rowOff>
    </xdr:from>
    <xdr:to>
      <xdr:col>85</xdr:col>
      <xdr:colOff>127000</xdr:colOff>
      <xdr:row>38</xdr:row>
      <xdr:rowOff>31572</xdr:rowOff>
    </xdr:to>
    <xdr:cxnSp macro="">
      <xdr:nvCxnSpPr>
        <xdr:cNvPr id="524" name="直線コネクタ 523"/>
        <xdr:cNvCxnSpPr/>
      </xdr:nvCxnSpPr>
      <xdr:spPr>
        <a:xfrm flipV="1">
          <a:off x="15481300" y="6543782"/>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127666</xdr:rowOff>
    </xdr:from>
    <xdr:to>
      <xdr:col>81</xdr:col>
      <xdr:colOff>50800</xdr:colOff>
      <xdr:row>38</xdr:row>
      <xdr:rowOff>31572</xdr:rowOff>
    </xdr:to>
    <xdr:cxnSp macro="">
      <xdr:nvCxnSpPr>
        <xdr:cNvPr id="527" name="直線コネクタ 526"/>
        <xdr:cNvCxnSpPr/>
      </xdr:nvCxnSpPr>
      <xdr:spPr>
        <a:xfrm>
          <a:off x="14592300" y="6299866"/>
          <a:ext cx="889000" cy="2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127666</xdr:rowOff>
    </xdr:from>
    <xdr:to>
      <xdr:col>76</xdr:col>
      <xdr:colOff>114300</xdr:colOff>
      <xdr:row>38</xdr:row>
      <xdr:rowOff>17235</xdr:rowOff>
    </xdr:to>
    <xdr:cxnSp macro="">
      <xdr:nvCxnSpPr>
        <xdr:cNvPr id="530" name="直線コネクタ 529"/>
        <xdr:cNvCxnSpPr/>
      </xdr:nvCxnSpPr>
      <xdr:spPr>
        <a:xfrm flipV="1">
          <a:off x="13703300" y="6299866"/>
          <a:ext cx="889000" cy="23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17235</xdr:rowOff>
    </xdr:from>
    <xdr:to>
      <xdr:col>71</xdr:col>
      <xdr:colOff>177800</xdr:colOff>
      <xdr:row>39</xdr:row>
      <xdr:rowOff>62025</xdr:rowOff>
    </xdr:to>
    <xdr:cxnSp macro="">
      <xdr:nvCxnSpPr>
        <xdr:cNvPr id="533" name="直線コネクタ 532"/>
        <xdr:cNvCxnSpPr/>
      </xdr:nvCxnSpPr>
      <xdr:spPr>
        <a:xfrm flipV="1">
          <a:off x="12814300" y="6532335"/>
          <a:ext cx="889000" cy="2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149332</xdr:rowOff>
    </xdr:from>
    <xdr:to>
      <xdr:col>85</xdr:col>
      <xdr:colOff>177800</xdr:colOff>
      <xdr:row>38</xdr:row>
      <xdr:rowOff>79482</xdr:rowOff>
    </xdr:to>
    <xdr:sp macro="" textlink="">
      <xdr:nvSpPr>
        <xdr:cNvPr id="543" name="楕円 542"/>
        <xdr:cNvSpPr/>
      </xdr:nvSpPr>
      <xdr:spPr>
        <a:xfrm>
          <a:off x="16268700" y="64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759</xdr:rowOff>
    </xdr:from>
    <xdr:ext cx="534377" cy="259045"/>
    <xdr:sp macro="" textlink="">
      <xdr:nvSpPr>
        <xdr:cNvPr id="544" name="消防費該当値テキスト"/>
        <xdr:cNvSpPr txBox="1"/>
      </xdr:nvSpPr>
      <xdr:spPr>
        <a:xfrm>
          <a:off x="16370300" y="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152222</xdr:rowOff>
    </xdr:from>
    <xdr:to>
      <xdr:col>81</xdr:col>
      <xdr:colOff>101600</xdr:colOff>
      <xdr:row>38</xdr:row>
      <xdr:rowOff>82372</xdr:rowOff>
    </xdr:to>
    <xdr:sp macro="" textlink="">
      <xdr:nvSpPr>
        <xdr:cNvPr id="545" name="楕円 544"/>
        <xdr:cNvSpPr/>
      </xdr:nvSpPr>
      <xdr:spPr>
        <a:xfrm>
          <a:off x="15430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98899</xdr:rowOff>
    </xdr:from>
    <xdr:ext cx="534377" cy="259045"/>
    <xdr:sp macro="" textlink="">
      <xdr:nvSpPr>
        <xdr:cNvPr id="546" name="テキスト ボックス 545"/>
        <xdr:cNvSpPr txBox="1"/>
      </xdr:nvSpPr>
      <xdr:spPr>
        <a:xfrm>
          <a:off x="15214111" y="62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76866</xdr:rowOff>
    </xdr:from>
    <xdr:to>
      <xdr:col>76</xdr:col>
      <xdr:colOff>165100</xdr:colOff>
      <xdr:row>37</xdr:row>
      <xdr:rowOff>7016</xdr:rowOff>
    </xdr:to>
    <xdr:sp macro="" textlink="">
      <xdr:nvSpPr>
        <xdr:cNvPr id="547" name="楕円 546"/>
        <xdr:cNvSpPr/>
      </xdr:nvSpPr>
      <xdr:spPr>
        <a:xfrm>
          <a:off x="14541500" y="62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23543</xdr:rowOff>
    </xdr:from>
    <xdr:ext cx="534377" cy="259045"/>
    <xdr:sp macro="" textlink="">
      <xdr:nvSpPr>
        <xdr:cNvPr id="548" name="テキスト ボックス 547"/>
        <xdr:cNvSpPr txBox="1"/>
      </xdr:nvSpPr>
      <xdr:spPr>
        <a:xfrm>
          <a:off x="14325111" y="60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137886</xdr:rowOff>
    </xdr:from>
    <xdr:to>
      <xdr:col>72</xdr:col>
      <xdr:colOff>38100</xdr:colOff>
      <xdr:row>38</xdr:row>
      <xdr:rowOff>68036</xdr:rowOff>
    </xdr:to>
    <xdr:sp macro="" textlink="">
      <xdr:nvSpPr>
        <xdr:cNvPr id="549" name="楕円 548"/>
        <xdr:cNvSpPr/>
      </xdr:nvSpPr>
      <xdr:spPr>
        <a:xfrm>
          <a:off x="13652500" y="64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84563</xdr:rowOff>
    </xdr:from>
    <xdr:ext cx="534377" cy="259045"/>
    <xdr:sp macro="" textlink="">
      <xdr:nvSpPr>
        <xdr:cNvPr id="550" name="テキスト ボックス 549"/>
        <xdr:cNvSpPr txBox="1"/>
      </xdr:nvSpPr>
      <xdr:spPr>
        <a:xfrm>
          <a:off x="13436111" y="62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11225</xdr:rowOff>
    </xdr:from>
    <xdr:to>
      <xdr:col>67</xdr:col>
      <xdr:colOff>101600</xdr:colOff>
      <xdr:row>39</xdr:row>
      <xdr:rowOff>112825</xdr:rowOff>
    </xdr:to>
    <xdr:sp macro="" textlink="">
      <xdr:nvSpPr>
        <xdr:cNvPr id="551" name="楕円 550"/>
        <xdr:cNvSpPr/>
      </xdr:nvSpPr>
      <xdr:spPr>
        <a:xfrm>
          <a:off x="12763500" y="66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103952</xdr:rowOff>
    </xdr:from>
    <xdr:ext cx="534377" cy="259045"/>
    <xdr:sp macro="" textlink="">
      <xdr:nvSpPr>
        <xdr:cNvPr id="552" name="テキスト ボックス 551"/>
        <xdr:cNvSpPr txBox="1"/>
      </xdr:nvSpPr>
      <xdr:spPr>
        <a:xfrm>
          <a:off x="12547111" y="67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78321</xdr:rowOff>
    </xdr:from>
    <xdr:to>
      <xdr:col>85</xdr:col>
      <xdr:colOff>127000</xdr:colOff>
      <xdr:row>57</xdr:row>
      <xdr:rowOff>96810</xdr:rowOff>
    </xdr:to>
    <xdr:cxnSp macro="">
      <xdr:nvCxnSpPr>
        <xdr:cNvPr id="579" name="直線コネクタ 578"/>
        <xdr:cNvCxnSpPr/>
      </xdr:nvCxnSpPr>
      <xdr:spPr>
        <a:xfrm>
          <a:off x="15481300" y="9850971"/>
          <a:ext cx="8382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78321</xdr:rowOff>
    </xdr:from>
    <xdr:to>
      <xdr:col>81</xdr:col>
      <xdr:colOff>50800</xdr:colOff>
      <xdr:row>57</xdr:row>
      <xdr:rowOff>107180</xdr:rowOff>
    </xdr:to>
    <xdr:cxnSp macro="">
      <xdr:nvCxnSpPr>
        <xdr:cNvPr id="582" name="直線コネクタ 581"/>
        <xdr:cNvCxnSpPr/>
      </xdr:nvCxnSpPr>
      <xdr:spPr>
        <a:xfrm flipV="1">
          <a:off x="14592300" y="9850971"/>
          <a:ext cx="889000" cy="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86975</xdr:rowOff>
    </xdr:from>
    <xdr:to>
      <xdr:col>76</xdr:col>
      <xdr:colOff>114300</xdr:colOff>
      <xdr:row>57</xdr:row>
      <xdr:rowOff>107180</xdr:rowOff>
    </xdr:to>
    <xdr:cxnSp macro="">
      <xdr:nvCxnSpPr>
        <xdr:cNvPr id="585" name="直線コネクタ 584"/>
        <xdr:cNvCxnSpPr/>
      </xdr:nvCxnSpPr>
      <xdr:spPr>
        <a:xfrm>
          <a:off x="13703300" y="9859625"/>
          <a:ext cx="8890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86975</xdr:rowOff>
    </xdr:from>
    <xdr:to>
      <xdr:col>71</xdr:col>
      <xdr:colOff>177800</xdr:colOff>
      <xdr:row>57</xdr:row>
      <xdr:rowOff>107148</xdr:rowOff>
    </xdr:to>
    <xdr:cxnSp macro="">
      <xdr:nvCxnSpPr>
        <xdr:cNvPr id="588" name="直線コネクタ 587"/>
        <xdr:cNvCxnSpPr/>
      </xdr:nvCxnSpPr>
      <xdr:spPr>
        <a:xfrm flipV="1">
          <a:off x="12814300" y="9859625"/>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46010</xdr:rowOff>
    </xdr:from>
    <xdr:to>
      <xdr:col>85</xdr:col>
      <xdr:colOff>177800</xdr:colOff>
      <xdr:row>57</xdr:row>
      <xdr:rowOff>147610</xdr:rowOff>
    </xdr:to>
    <xdr:sp macro="" textlink="">
      <xdr:nvSpPr>
        <xdr:cNvPr id="598" name="楕円 597"/>
        <xdr:cNvSpPr/>
      </xdr:nvSpPr>
      <xdr:spPr>
        <a:xfrm>
          <a:off x="16268700" y="98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132387</xdr:rowOff>
    </xdr:from>
    <xdr:ext cx="534377" cy="259045"/>
    <xdr:sp macro="" textlink="">
      <xdr:nvSpPr>
        <xdr:cNvPr id="599" name="教育費該当値テキスト"/>
        <xdr:cNvSpPr txBox="1"/>
      </xdr:nvSpPr>
      <xdr:spPr>
        <a:xfrm>
          <a:off x="16370300" y="973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27521</xdr:rowOff>
    </xdr:from>
    <xdr:to>
      <xdr:col>81</xdr:col>
      <xdr:colOff>101600</xdr:colOff>
      <xdr:row>57</xdr:row>
      <xdr:rowOff>129121</xdr:rowOff>
    </xdr:to>
    <xdr:sp macro="" textlink="">
      <xdr:nvSpPr>
        <xdr:cNvPr id="600" name="楕円 599"/>
        <xdr:cNvSpPr/>
      </xdr:nvSpPr>
      <xdr:spPr>
        <a:xfrm>
          <a:off x="15430500" y="98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120248</xdr:rowOff>
    </xdr:from>
    <xdr:ext cx="534377" cy="259045"/>
    <xdr:sp macro="" textlink="">
      <xdr:nvSpPr>
        <xdr:cNvPr id="601" name="テキスト ボックス 600"/>
        <xdr:cNvSpPr txBox="1"/>
      </xdr:nvSpPr>
      <xdr:spPr>
        <a:xfrm>
          <a:off x="15214111" y="9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56380</xdr:rowOff>
    </xdr:from>
    <xdr:to>
      <xdr:col>76</xdr:col>
      <xdr:colOff>165100</xdr:colOff>
      <xdr:row>57</xdr:row>
      <xdr:rowOff>157980</xdr:rowOff>
    </xdr:to>
    <xdr:sp macro="" textlink="">
      <xdr:nvSpPr>
        <xdr:cNvPr id="602" name="楕円 601"/>
        <xdr:cNvSpPr/>
      </xdr:nvSpPr>
      <xdr:spPr>
        <a:xfrm>
          <a:off x="14541500" y="9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149107</xdr:rowOff>
    </xdr:from>
    <xdr:ext cx="534377" cy="259045"/>
    <xdr:sp macro="" textlink="">
      <xdr:nvSpPr>
        <xdr:cNvPr id="603" name="テキスト ボックス 602"/>
        <xdr:cNvSpPr txBox="1"/>
      </xdr:nvSpPr>
      <xdr:spPr>
        <a:xfrm>
          <a:off x="14325111" y="9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36175</xdr:rowOff>
    </xdr:from>
    <xdr:to>
      <xdr:col>72</xdr:col>
      <xdr:colOff>38100</xdr:colOff>
      <xdr:row>57</xdr:row>
      <xdr:rowOff>137775</xdr:rowOff>
    </xdr:to>
    <xdr:sp macro="" textlink="">
      <xdr:nvSpPr>
        <xdr:cNvPr id="604" name="楕円 603"/>
        <xdr:cNvSpPr/>
      </xdr:nvSpPr>
      <xdr:spPr>
        <a:xfrm>
          <a:off x="13652500" y="98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128902</xdr:rowOff>
    </xdr:from>
    <xdr:ext cx="534377" cy="259045"/>
    <xdr:sp macro="" textlink="">
      <xdr:nvSpPr>
        <xdr:cNvPr id="605" name="テキスト ボックス 604"/>
        <xdr:cNvSpPr txBox="1"/>
      </xdr:nvSpPr>
      <xdr:spPr>
        <a:xfrm>
          <a:off x="13436111" y="99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56348</xdr:rowOff>
    </xdr:from>
    <xdr:to>
      <xdr:col>67</xdr:col>
      <xdr:colOff>101600</xdr:colOff>
      <xdr:row>57</xdr:row>
      <xdr:rowOff>157948</xdr:rowOff>
    </xdr:to>
    <xdr:sp macro="" textlink="">
      <xdr:nvSpPr>
        <xdr:cNvPr id="606" name="楕円 605"/>
        <xdr:cNvSpPr/>
      </xdr:nvSpPr>
      <xdr:spPr>
        <a:xfrm>
          <a:off x="12763500" y="98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149075</xdr:rowOff>
    </xdr:from>
    <xdr:ext cx="534377" cy="259045"/>
    <xdr:sp macro="" textlink="">
      <xdr:nvSpPr>
        <xdr:cNvPr id="607" name="テキスト ボックス 606"/>
        <xdr:cNvSpPr txBox="1"/>
      </xdr:nvSpPr>
      <xdr:spPr>
        <a:xfrm>
          <a:off x="12547111" y="992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134584</xdr:rowOff>
    </xdr:from>
    <xdr:to>
      <xdr:col>85</xdr:col>
      <xdr:colOff>127000</xdr:colOff>
      <xdr:row>78</xdr:row>
      <xdr:rowOff>139224</xdr:rowOff>
    </xdr:to>
    <xdr:cxnSp macro="">
      <xdr:nvCxnSpPr>
        <xdr:cNvPr id="634" name="直線コネクタ 633"/>
        <xdr:cNvCxnSpPr/>
      </xdr:nvCxnSpPr>
      <xdr:spPr>
        <a:xfrm flipV="1">
          <a:off x="15481300" y="13507684"/>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134584</xdr:rowOff>
    </xdr:from>
    <xdr:to>
      <xdr:col>81</xdr:col>
      <xdr:colOff>50800</xdr:colOff>
      <xdr:row>78</xdr:row>
      <xdr:rowOff>139224</xdr:rowOff>
    </xdr:to>
    <xdr:cxnSp macro="">
      <xdr:nvCxnSpPr>
        <xdr:cNvPr id="637" name="直線コネクタ 636"/>
        <xdr:cNvCxnSpPr/>
      </xdr:nvCxnSpPr>
      <xdr:spPr>
        <a:xfrm>
          <a:off x="14592300" y="13507684"/>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107783</xdr:rowOff>
    </xdr:from>
    <xdr:to>
      <xdr:col>76</xdr:col>
      <xdr:colOff>114300</xdr:colOff>
      <xdr:row>78</xdr:row>
      <xdr:rowOff>134584</xdr:rowOff>
    </xdr:to>
    <xdr:cxnSp macro="">
      <xdr:nvCxnSpPr>
        <xdr:cNvPr id="640" name="直線コネクタ 639"/>
        <xdr:cNvCxnSpPr/>
      </xdr:nvCxnSpPr>
      <xdr:spPr>
        <a:xfrm>
          <a:off x="13703300" y="13480883"/>
          <a:ext cx="889000" cy="2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11012</xdr:rowOff>
    </xdr:from>
    <xdr:to>
      <xdr:col>71</xdr:col>
      <xdr:colOff>177800</xdr:colOff>
      <xdr:row>78</xdr:row>
      <xdr:rowOff>107783</xdr:rowOff>
    </xdr:to>
    <xdr:cxnSp macro="">
      <xdr:nvCxnSpPr>
        <xdr:cNvPr id="643" name="直線コネクタ 642"/>
        <xdr:cNvCxnSpPr/>
      </xdr:nvCxnSpPr>
      <xdr:spPr>
        <a:xfrm>
          <a:off x="12814300" y="13384112"/>
          <a:ext cx="889000" cy="9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83784</xdr:rowOff>
    </xdr:from>
    <xdr:to>
      <xdr:col>85</xdr:col>
      <xdr:colOff>177800</xdr:colOff>
      <xdr:row>79</xdr:row>
      <xdr:rowOff>13934</xdr:rowOff>
    </xdr:to>
    <xdr:sp macro="" textlink="">
      <xdr:nvSpPr>
        <xdr:cNvPr id="653" name="楕円 652"/>
        <xdr:cNvSpPr/>
      </xdr:nvSpPr>
      <xdr:spPr>
        <a:xfrm>
          <a:off x="16268700" y="134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469744" cy="259045"/>
    <xdr:sp macro="" textlink="">
      <xdr:nvSpPr>
        <xdr:cNvPr id="654" name="災害復旧費該当値テキスト"/>
        <xdr:cNvSpPr txBox="1"/>
      </xdr:nvSpPr>
      <xdr:spPr>
        <a:xfrm>
          <a:off x="16370300" y="13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88424</xdr:rowOff>
    </xdr:from>
    <xdr:to>
      <xdr:col>81</xdr:col>
      <xdr:colOff>101600</xdr:colOff>
      <xdr:row>79</xdr:row>
      <xdr:rowOff>18574</xdr:rowOff>
    </xdr:to>
    <xdr:sp macro="" textlink="">
      <xdr:nvSpPr>
        <xdr:cNvPr id="655" name="楕円 654"/>
        <xdr:cNvSpPr/>
      </xdr:nvSpPr>
      <xdr:spPr>
        <a:xfrm>
          <a:off x="15430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9701</xdr:rowOff>
    </xdr:from>
    <xdr:ext cx="378565" cy="259045"/>
    <xdr:sp macro="" textlink="">
      <xdr:nvSpPr>
        <xdr:cNvPr id="656" name="テキスト ボックス 655"/>
        <xdr:cNvSpPr txBox="1"/>
      </xdr:nvSpPr>
      <xdr:spPr>
        <a:xfrm>
          <a:off x="15292017" y="1355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83784</xdr:rowOff>
    </xdr:from>
    <xdr:to>
      <xdr:col>76</xdr:col>
      <xdr:colOff>165100</xdr:colOff>
      <xdr:row>79</xdr:row>
      <xdr:rowOff>13934</xdr:rowOff>
    </xdr:to>
    <xdr:sp macro="" textlink="">
      <xdr:nvSpPr>
        <xdr:cNvPr id="657" name="楕円 656"/>
        <xdr:cNvSpPr/>
      </xdr:nvSpPr>
      <xdr:spPr>
        <a:xfrm>
          <a:off x="14541500" y="134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5061</xdr:rowOff>
    </xdr:from>
    <xdr:ext cx="469744" cy="259045"/>
    <xdr:sp macro="" textlink="">
      <xdr:nvSpPr>
        <xdr:cNvPr id="658" name="テキスト ボックス 657"/>
        <xdr:cNvSpPr txBox="1"/>
      </xdr:nvSpPr>
      <xdr:spPr>
        <a:xfrm>
          <a:off x="14357428" y="135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56983</xdr:rowOff>
    </xdr:from>
    <xdr:to>
      <xdr:col>72</xdr:col>
      <xdr:colOff>38100</xdr:colOff>
      <xdr:row>78</xdr:row>
      <xdr:rowOff>158583</xdr:rowOff>
    </xdr:to>
    <xdr:sp macro="" textlink="">
      <xdr:nvSpPr>
        <xdr:cNvPr id="659" name="楕円 658"/>
        <xdr:cNvSpPr/>
      </xdr:nvSpPr>
      <xdr:spPr>
        <a:xfrm>
          <a:off x="13652500" y="1343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149710</xdr:rowOff>
    </xdr:from>
    <xdr:ext cx="469744" cy="259045"/>
    <xdr:sp macro="" textlink="">
      <xdr:nvSpPr>
        <xdr:cNvPr id="660" name="テキスト ボックス 659"/>
        <xdr:cNvSpPr txBox="1"/>
      </xdr:nvSpPr>
      <xdr:spPr>
        <a:xfrm>
          <a:off x="13468428" y="1352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131662</xdr:rowOff>
    </xdr:from>
    <xdr:to>
      <xdr:col>67</xdr:col>
      <xdr:colOff>101600</xdr:colOff>
      <xdr:row>78</xdr:row>
      <xdr:rowOff>61812</xdr:rowOff>
    </xdr:to>
    <xdr:sp macro="" textlink="">
      <xdr:nvSpPr>
        <xdr:cNvPr id="661" name="楕円 660"/>
        <xdr:cNvSpPr/>
      </xdr:nvSpPr>
      <xdr:spPr>
        <a:xfrm>
          <a:off x="12763500" y="133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78339</xdr:rowOff>
    </xdr:from>
    <xdr:ext cx="534377" cy="259045"/>
    <xdr:sp macro="" textlink="">
      <xdr:nvSpPr>
        <xdr:cNvPr id="662" name="テキスト ボックス 661"/>
        <xdr:cNvSpPr txBox="1"/>
      </xdr:nvSpPr>
      <xdr:spPr>
        <a:xfrm>
          <a:off x="12547111" y="131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55187</xdr:rowOff>
    </xdr:from>
    <xdr:to>
      <xdr:col>85</xdr:col>
      <xdr:colOff>127000</xdr:colOff>
      <xdr:row>96</xdr:row>
      <xdr:rowOff>74225</xdr:rowOff>
    </xdr:to>
    <xdr:cxnSp macro="">
      <xdr:nvCxnSpPr>
        <xdr:cNvPr id="689" name="直線コネクタ 688"/>
        <xdr:cNvCxnSpPr/>
      </xdr:nvCxnSpPr>
      <xdr:spPr>
        <a:xfrm flipV="1">
          <a:off x="15481300" y="16514387"/>
          <a:ext cx="838200" cy="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74225</xdr:rowOff>
    </xdr:from>
    <xdr:to>
      <xdr:col>81</xdr:col>
      <xdr:colOff>50800</xdr:colOff>
      <xdr:row>96</xdr:row>
      <xdr:rowOff>84722</xdr:rowOff>
    </xdr:to>
    <xdr:cxnSp macro="">
      <xdr:nvCxnSpPr>
        <xdr:cNvPr id="692" name="直線コネクタ 691"/>
        <xdr:cNvCxnSpPr/>
      </xdr:nvCxnSpPr>
      <xdr:spPr>
        <a:xfrm flipV="1">
          <a:off x="14592300" y="16533425"/>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84722</xdr:rowOff>
    </xdr:from>
    <xdr:to>
      <xdr:col>76</xdr:col>
      <xdr:colOff>114300</xdr:colOff>
      <xdr:row>96</xdr:row>
      <xdr:rowOff>115422</xdr:rowOff>
    </xdr:to>
    <xdr:cxnSp macro="">
      <xdr:nvCxnSpPr>
        <xdr:cNvPr id="695" name="直線コネクタ 694"/>
        <xdr:cNvCxnSpPr/>
      </xdr:nvCxnSpPr>
      <xdr:spPr>
        <a:xfrm flipV="1">
          <a:off x="13703300" y="16543922"/>
          <a:ext cx="889000" cy="3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115422</xdr:rowOff>
    </xdr:from>
    <xdr:to>
      <xdr:col>71</xdr:col>
      <xdr:colOff>177800</xdr:colOff>
      <xdr:row>97</xdr:row>
      <xdr:rowOff>57728</xdr:rowOff>
    </xdr:to>
    <xdr:cxnSp macro="">
      <xdr:nvCxnSpPr>
        <xdr:cNvPr id="698" name="直線コネクタ 697"/>
        <xdr:cNvCxnSpPr/>
      </xdr:nvCxnSpPr>
      <xdr:spPr>
        <a:xfrm flipV="1">
          <a:off x="12814300" y="16574622"/>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4387</xdr:rowOff>
    </xdr:from>
    <xdr:to>
      <xdr:col>85</xdr:col>
      <xdr:colOff>177800</xdr:colOff>
      <xdr:row>96</xdr:row>
      <xdr:rowOff>105987</xdr:rowOff>
    </xdr:to>
    <xdr:sp macro="" textlink="">
      <xdr:nvSpPr>
        <xdr:cNvPr id="708" name="楕円 707"/>
        <xdr:cNvSpPr/>
      </xdr:nvSpPr>
      <xdr:spPr>
        <a:xfrm>
          <a:off x="16268700" y="164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27264</xdr:rowOff>
    </xdr:from>
    <xdr:ext cx="534377" cy="259045"/>
    <xdr:sp macro="" textlink="">
      <xdr:nvSpPr>
        <xdr:cNvPr id="709" name="公債費該当値テキスト"/>
        <xdr:cNvSpPr txBox="1"/>
      </xdr:nvSpPr>
      <xdr:spPr>
        <a:xfrm>
          <a:off x="16370300" y="163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23425</xdr:rowOff>
    </xdr:from>
    <xdr:to>
      <xdr:col>81</xdr:col>
      <xdr:colOff>101600</xdr:colOff>
      <xdr:row>96</xdr:row>
      <xdr:rowOff>125025</xdr:rowOff>
    </xdr:to>
    <xdr:sp macro="" textlink="">
      <xdr:nvSpPr>
        <xdr:cNvPr id="710" name="楕円 709"/>
        <xdr:cNvSpPr/>
      </xdr:nvSpPr>
      <xdr:spPr>
        <a:xfrm>
          <a:off x="15430500" y="164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141552</xdr:rowOff>
    </xdr:from>
    <xdr:ext cx="534377" cy="259045"/>
    <xdr:sp macro="" textlink="">
      <xdr:nvSpPr>
        <xdr:cNvPr id="711" name="テキスト ボックス 710"/>
        <xdr:cNvSpPr txBox="1"/>
      </xdr:nvSpPr>
      <xdr:spPr>
        <a:xfrm>
          <a:off x="15214111" y="16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33922</xdr:rowOff>
    </xdr:from>
    <xdr:to>
      <xdr:col>76</xdr:col>
      <xdr:colOff>165100</xdr:colOff>
      <xdr:row>96</xdr:row>
      <xdr:rowOff>135522</xdr:rowOff>
    </xdr:to>
    <xdr:sp macro="" textlink="">
      <xdr:nvSpPr>
        <xdr:cNvPr id="712" name="楕円 711"/>
        <xdr:cNvSpPr/>
      </xdr:nvSpPr>
      <xdr:spPr>
        <a:xfrm>
          <a:off x="14541500" y="164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152049</xdr:rowOff>
    </xdr:from>
    <xdr:ext cx="534377" cy="259045"/>
    <xdr:sp macro="" textlink="">
      <xdr:nvSpPr>
        <xdr:cNvPr id="713" name="テキスト ボックス 712"/>
        <xdr:cNvSpPr txBox="1"/>
      </xdr:nvSpPr>
      <xdr:spPr>
        <a:xfrm>
          <a:off x="14325111" y="162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64622</xdr:rowOff>
    </xdr:from>
    <xdr:to>
      <xdr:col>72</xdr:col>
      <xdr:colOff>38100</xdr:colOff>
      <xdr:row>96</xdr:row>
      <xdr:rowOff>166222</xdr:rowOff>
    </xdr:to>
    <xdr:sp macro="" textlink="">
      <xdr:nvSpPr>
        <xdr:cNvPr id="714" name="楕円 713"/>
        <xdr:cNvSpPr/>
      </xdr:nvSpPr>
      <xdr:spPr>
        <a:xfrm>
          <a:off x="13652500" y="165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11299</xdr:rowOff>
    </xdr:from>
    <xdr:ext cx="534377" cy="259045"/>
    <xdr:sp macro="" textlink="">
      <xdr:nvSpPr>
        <xdr:cNvPr id="715" name="テキスト ボックス 714"/>
        <xdr:cNvSpPr txBox="1"/>
      </xdr:nvSpPr>
      <xdr:spPr>
        <a:xfrm>
          <a:off x="13436111" y="1629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6928</xdr:rowOff>
    </xdr:from>
    <xdr:to>
      <xdr:col>67</xdr:col>
      <xdr:colOff>101600</xdr:colOff>
      <xdr:row>97</xdr:row>
      <xdr:rowOff>108528</xdr:rowOff>
    </xdr:to>
    <xdr:sp macro="" textlink="">
      <xdr:nvSpPr>
        <xdr:cNvPr id="716" name="楕円 715"/>
        <xdr:cNvSpPr/>
      </xdr:nvSpPr>
      <xdr:spPr>
        <a:xfrm>
          <a:off x="12763500" y="16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99655</xdr:rowOff>
    </xdr:from>
    <xdr:ext cx="534377" cy="259045"/>
    <xdr:sp macro="" textlink="">
      <xdr:nvSpPr>
        <xdr:cNvPr id="717" name="テキスト ボックス 716"/>
        <xdr:cNvSpPr txBox="1"/>
      </xdr:nvSpPr>
      <xdr:spPr>
        <a:xfrm>
          <a:off x="12547111" y="167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96985</xdr:rowOff>
    </xdr:from>
    <xdr:to>
      <xdr:col>116</xdr:col>
      <xdr:colOff>63500</xdr:colOff>
      <xdr:row>39</xdr:row>
      <xdr:rowOff>98878</xdr:rowOff>
    </xdr:to>
    <xdr:cxnSp macro="">
      <xdr:nvCxnSpPr>
        <xdr:cNvPr id="748" name="直線コネクタ 747"/>
        <xdr:cNvCxnSpPr/>
      </xdr:nvCxnSpPr>
      <xdr:spPr>
        <a:xfrm>
          <a:off x="21323300" y="6783535"/>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96985</xdr:rowOff>
    </xdr:from>
    <xdr:to>
      <xdr:col>111</xdr:col>
      <xdr:colOff>177800</xdr:colOff>
      <xdr:row>39</xdr:row>
      <xdr:rowOff>98878</xdr:rowOff>
    </xdr:to>
    <xdr:cxnSp macro="">
      <xdr:nvCxnSpPr>
        <xdr:cNvPr id="751" name="直線コネクタ 750"/>
        <xdr:cNvCxnSpPr/>
      </xdr:nvCxnSpPr>
      <xdr:spPr>
        <a:xfrm flipV="1">
          <a:off x="20434300" y="6783535"/>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105965</xdr:rowOff>
    </xdr:from>
    <xdr:to>
      <xdr:col>107</xdr:col>
      <xdr:colOff>50800</xdr:colOff>
      <xdr:row>39</xdr:row>
      <xdr:rowOff>98878</xdr:rowOff>
    </xdr:to>
    <xdr:cxnSp macro="">
      <xdr:nvCxnSpPr>
        <xdr:cNvPr id="754" name="直線コネクタ 753"/>
        <xdr:cNvCxnSpPr/>
      </xdr:nvCxnSpPr>
      <xdr:spPr>
        <a:xfrm>
          <a:off x="19545300" y="6449615"/>
          <a:ext cx="889000" cy="3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105965</xdr:rowOff>
    </xdr:from>
    <xdr:to>
      <xdr:col>102</xdr:col>
      <xdr:colOff>114300</xdr:colOff>
      <xdr:row>39</xdr:row>
      <xdr:rowOff>98878</xdr:rowOff>
    </xdr:to>
    <xdr:cxnSp macro="">
      <xdr:nvCxnSpPr>
        <xdr:cNvPr id="757" name="直線コネクタ 756"/>
        <xdr:cNvCxnSpPr/>
      </xdr:nvCxnSpPr>
      <xdr:spPr>
        <a:xfrm flipV="1">
          <a:off x="18656300" y="6449615"/>
          <a:ext cx="889000" cy="3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132152</xdr:rowOff>
    </xdr:from>
    <xdr:ext cx="378565" cy="259045"/>
    <xdr:sp macro="" textlink="">
      <xdr:nvSpPr>
        <xdr:cNvPr id="759" name="テキスト ボックス 758"/>
        <xdr:cNvSpPr txBox="1"/>
      </xdr:nvSpPr>
      <xdr:spPr>
        <a:xfrm>
          <a:off x="19356017" y="681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46185</xdr:rowOff>
    </xdr:from>
    <xdr:to>
      <xdr:col>112</xdr:col>
      <xdr:colOff>38100</xdr:colOff>
      <xdr:row>39</xdr:row>
      <xdr:rowOff>147785</xdr:rowOff>
    </xdr:to>
    <xdr:sp macro="" textlink="">
      <xdr:nvSpPr>
        <xdr:cNvPr id="769" name="楕円 768"/>
        <xdr:cNvSpPr/>
      </xdr:nvSpPr>
      <xdr:spPr>
        <a:xfrm>
          <a:off x="21272500" y="67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138912</xdr:rowOff>
    </xdr:from>
    <xdr:ext cx="313932" cy="259045"/>
    <xdr:sp macro="" textlink="">
      <xdr:nvSpPr>
        <xdr:cNvPr id="770" name="テキスト ボックス 769"/>
        <xdr:cNvSpPr txBox="1"/>
      </xdr:nvSpPr>
      <xdr:spPr>
        <a:xfrm>
          <a:off x="21166333" y="68254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55165</xdr:rowOff>
    </xdr:from>
    <xdr:to>
      <xdr:col>102</xdr:col>
      <xdr:colOff>165100</xdr:colOff>
      <xdr:row>37</xdr:row>
      <xdr:rowOff>156765</xdr:rowOff>
    </xdr:to>
    <xdr:sp macro="" textlink="">
      <xdr:nvSpPr>
        <xdr:cNvPr id="773" name="楕円 772"/>
        <xdr:cNvSpPr/>
      </xdr:nvSpPr>
      <xdr:spPr>
        <a:xfrm>
          <a:off x="19494500" y="6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1842</xdr:rowOff>
    </xdr:from>
    <xdr:ext cx="534377" cy="259045"/>
    <xdr:sp macro="" textlink="">
      <xdr:nvSpPr>
        <xdr:cNvPr id="774" name="テキスト ボックス 773"/>
        <xdr:cNvSpPr txBox="1"/>
      </xdr:nvSpPr>
      <xdr:spPr>
        <a:xfrm>
          <a:off x="19278111" y="61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減の大きいものとしては，ふるさと納税関係経費の増による総務費の増，物価上昇対策の給付金等による民生費の増，浄水場更新事業に係る水道事業会計への出資金による衛生費の増，かわまちづくり事業や都市再生整備事業等による土木費の増など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７月豪雨災害，令和２年度からの新型コロナ対応等，経年での比較が困難な状況が続いているが，経常的な経費については物価上昇も相まって増加傾向にあることから，無駄な支出の削減や補助金の検証・見直しを常に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積極的な国県補助金の確保や，過疎債等の後年度の交付税措置が大きい地方債の有効活用に加え，人件費や公債費等の抑制により経費を削減し，効率的な財政運営を行ってきた結果，地方財政法に基づく剰余金積立により財政調整基金の残高が毎年増加していたが，平成</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年度は前年度末に下水道事業償還基金から積み替えた分を全額取り崩し下水道事業へ出資したほか，災害対応のための財政調整基金の取り崩しにより，残高が大きく減少した。</a:t>
          </a:r>
        </a:p>
        <a:p>
          <a:r>
            <a:rPr kumimoji="1" lang="ja-JP" altLang="en-US" sz="1150">
              <a:latin typeface="ＭＳ ゴシック" pitchFamily="49" charset="-128"/>
              <a:ea typeface="ＭＳ ゴシック" pitchFamily="49" charset="-128"/>
            </a:rPr>
            <a:t>　その後は，剰余金積立等により再び残高が増加しているが，基準財政需要額の増額に伴い標準財政規模も増加傾向が続いており，令和５年度は比率としては減少している。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全ての会計において黒字経営となっている。いずれも，計画的に事業を実施し，国県補助金等の財源を有効に活用しながら，効率的に運営を行っているためである。</a:t>
          </a:r>
        </a:p>
        <a:p>
          <a:r>
            <a:rPr kumimoji="1" lang="ja-JP" altLang="en-US" sz="1400">
              <a:latin typeface="ＭＳ ゴシック" pitchFamily="49" charset="-128"/>
              <a:ea typeface="ＭＳ ゴシック" pitchFamily="49" charset="-128"/>
            </a:rPr>
            <a:t>　今後，人口減少や高齢化の進行に加え物価上昇の影響により，経営の悪化が懸念されるところではあるが，今後も引き続き，一般会計では基準に則った適正な繰出金の執行に努めるとともに，各会計では黒字経営を維持しながら，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0.48\&#30690;&#25499;&#30010;&#24441;&#22580;\&#30690;&#25499;&#30010;&#20849;&#26377;&#12461;&#12515;&#12499;&#12493;&#12483;&#12488;\88&#12288;&#29305;&#27530;&#12501;&#12457;&#12523;&#12480;\10_&#36001;&#25919;&#31649;&#36001;&#20418;\01%20&#36001;&#25919;&#20418;\59_&#36001;&#25919;&#29366;&#27841;&#36039;&#26009;&#38598;\R6&#65288;R5&#27770;&#31639;&#65289;\03_&#25552;&#20986;\&#12304;&#36001;&#25919;&#29366;&#27841;&#36039;&#26009;&#38598;&#12305;_334618_&#30690;&#2549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110778</v>
          </cell>
          <cell r="F3">
            <v>93492</v>
          </cell>
        </row>
        <row r="5">
          <cell r="A5" t="str">
            <v xml:space="preserve"> R02</v>
          </cell>
          <cell r="D5">
            <v>143070</v>
          </cell>
          <cell r="F5">
            <v>94796</v>
          </cell>
        </row>
        <row r="7">
          <cell r="A7" t="str">
            <v xml:space="preserve"> R03</v>
          </cell>
          <cell r="D7">
            <v>82613</v>
          </cell>
          <cell r="F7">
            <v>85942</v>
          </cell>
        </row>
        <row r="9">
          <cell r="A9" t="str">
            <v xml:space="preserve"> R04</v>
          </cell>
          <cell r="D9">
            <v>63990</v>
          </cell>
          <cell r="F9">
            <v>95007</v>
          </cell>
        </row>
        <row r="11">
          <cell r="A11" t="str">
            <v xml:space="preserve"> R05</v>
          </cell>
          <cell r="D11">
            <v>77702</v>
          </cell>
          <cell r="F11">
            <v>98176</v>
          </cell>
        </row>
        <row r="18">
          <cell r="B18" t="str">
            <v>R01</v>
          </cell>
          <cell r="C18" t="str">
            <v>R02</v>
          </cell>
          <cell r="D18" t="str">
            <v>R03</v>
          </cell>
          <cell r="E18" t="str">
            <v>R04</v>
          </cell>
          <cell r="F18" t="str">
            <v>R05</v>
          </cell>
        </row>
        <row r="19">
          <cell r="A19" t="str">
            <v>実質収支額</v>
          </cell>
          <cell r="B19">
            <v>13.59</v>
          </cell>
          <cell r="C19">
            <v>6.46</v>
          </cell>
          <cell r="D19">
            <v>7.33</v>
          </cell>
          <cell r="E19">
            <v>7.31</v>
          </cell>
          <cell r="F19">
            <v>4.91</v>
          </cell>
        </row>
        <row r="20">
          <cell r="A20" t="str">
            <v>財政調整基金残高</v>
          </cell>
          <cell r="B20">
            <v>66.11</v>
          </cell>
          <cell r="C20">
            <v>64.7</v>
          </cell>
          <cell r="D20">
            <v>63.58</v>
          </cell>
          <cell r="E20">
            <v>65.91</v>
          </cell>
          <cell r="F20">
            <v>67.08</v>
          </cell>
        </row>
        <row r="21">
          <cell r="A21" t="str">
            <v>実質単年度収支</v>
          </cell>
          <cell r="B21">
            <v>-1</v>
          </cell>
          <cell r="C21">
            <v>-3.23</v>
          </cell>
          <cell r="D21">
            <v>6.67</v>
          </cell>
          <cell r="E21">
            <v>3.1</v>
          </cell>
          <cell r="F21">
            <v>0.5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0.32</v>
          </cell>
          <cell r="D27" t="e">
            <v>#N/A</v>
          </cell>
          <cell r="E27">
            <v>7.0000000000000007E-2</v>
          </cell>
          <cell r="F27" t="e">
            <v>#N/A</v>
          </cell>
          <cell r="G27">
            <v>0.06</v>
          </cell>
          <cell r="H27" t="e">
            <v>#N/A</v>
          </cell>
          <cell r="I27">
            <v>0.06</v>
          </cell>
          <cell r="J27" t="e">
            <v>#N/A</v>
          </cell>
          <cell r="K27">
            <v>0.06</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矢掛町地域開発事業特別会計</v>
          </cell>
          <cell r="B29" t="e">
            <v>#N/A</v>
          </cell>
          <cell r="C29">
            <v>0.06</v>
          </cell>
          <cell r="D29" t="e">
            <v>#N/A</v>
          </cell>
          <cell r="E29">
            <v>0.05</v>
          </cell>
          <cell r="F29" t="e">
            <v>#N/A</v>
          </cell>
          <cell r="G29">
            <v>0.05</v>
          </cell>
          <cell r="H29" t="e">
            <v>#N/A</v>
          </cell>
          <cell r="I29">
            <v>0.09</v>
          </cell>
          <cell r="J29" t="e">
            <v>#N/A</v>
          </cell>
          <cell r="K29">
            <v>0.34</v>
          </cell>
        </row>
        <row r="30">
          <cell r="A30" t="str">
            <v>矢掛町国民健康保険事業特別会計</v>
          </cell>
          <cell r="B30" t="e">
            <v>#N/A</v>
          </cell>
          <cell r="C30">
            <v>0.83</v>
          </cell>
          <cell r="D30" t="e">
            <v>#N/A</v>
          </cell>
          <cell r="E30">
            <v>0.63</v>
          </cell>
          <cell r="F30" t="e">
            <v>#N/A</v>
          </cell>
          <cell r="G30">
            <v>0.53</v>
          </cell>
          <cell r="H30" t="e">
            <v>#N/A</v>
          </cell>
          <cell r="I30">
            <v>0.6</v>
          </cell>
          <cell r="J30" t="e">
            <v>#N/A</v>
          </cell>
          <cell r="K30">
            <v>0.43</v>
          </cell>
        </row>
        <row r="31">
          <cell r="A31" t="str">
            <v>矢掛町介護老人保健施設事業会計</v>
          </cell>
          <cell r="B31" t="e">
            <v>#N/A</v>
          </cell>
          <cell r="C31">
            <v>5.5</v>
          </cell>
          <cell r="D31" t="e">
            <v>#N/A</v>
          </cell>
          <cell r="E31">
            <v>2.87</v>
          </cell>
          <cell r="F31" t="e">
            <v>#N/A</v>
          </cell>
          <cell r="G31">
            <v>2.99</v>
          </cell>
          <cell r="H31" t="e">
            <v>#N/A</v>
          </cell>
          <cell r="I31">
            <v>2.6</v>
          </cell>
          <cell r="J31" t="e">
            <v>#N/A</v>
          </cell>
          <cell r="K31">
            <v>2.2999999999999998</v>
          </cell>
        </row>
        <row r="32">
          <cell r="A32" t="str">
            <v>矢掛町介護保険事業特別会計</v>
          </cell>
          <cell r="B32" t="e">
            <v>#N/A</v>
          </cell>
          <cell r="C32">
            <v>1.03</v>
          </cell>
          <cell r="D32" t="e">
            <v>#N/A</v>
          </cell>
          <cell r="E32">
            <v>0.45</v>
          </cell>
          <cell r="F32" t="e">
            <v>#N/A</v>
          </cell>
          <cell r="G32">
            <v>2.1</v>
          </cell>
          <cell r="H32" t="e">
            <v>#N/A</v>
          </cell>
          <cell r="I32">
            <v>3.09</v>
          </cell>
          <cell r="J32" t="e">
            <v>#N/A</v>
          </cell>
          <cell r="K32">
            <v>2.4500000000000002</v>
          </cell>
        </row>
        <row r="33">
          <cell r="A33" t="str">
            <v>矢掛町下水道事業会計</v>
          </cell>
          <cell r="B33" t="e">
            <v>#N/A</v>
          </cell>
          <cell r="C33">
            <v>7.48</v>
          </cell>
          <cell r="D33" t="e">
            <v>#N/A</v>
          </cell>
          <cell r="E33">
            <v>7.05</v>
          </cell>
          <cell r="F33" t="e">
            <v>#N/A</v>
          </cell>
          <cell r="G33">
            <v>5.26</v>
          </cell>
          <cell r="H33" t="e">
            <v>#N/A</v>
          </cell>
          <cell r="I33">
            <v>4.17</v>
          </cell>
          <cell r="J33" t="e">
            <v>#N/A</v>
          </cell>
          <cell r="K33">
            <v>4.08</v>
          </cell>
        </row>
        <row r="34">
          <cell r="A34" t="str">
            <v>一般会計</v>
          </cell>
          <cell r="B34" t="e">
            <v>#N/A</v>
          </cell>
          <cell r="C34">
            <v>13.39</v>
          </cell>
          <cell r="D34" t="e">
            <v>#N/A</v>
          </cell>
          <cell r="E34">
            <v>6.46</v>
          </cell>
          <cell r="F34" t="e">
            <v>#N/A</v>
          </cell>
          <cell r="G34">
            <v>7.33</v>
          </cell>
          <cell r="H34" t="e">
            <v>#N/A</v>
          </cell>
          <cell r="I34">
            <v>7.31</v>
          </cell>
          <cell r="J34" t="e">
            <v>#N/A</v>
          </cell>
          <cell r="K34">
            <v>4.91</v>
          </cell>
        </row>
        <row r="35">
          <cell r="A35" t="str">
            <v>矢掛町水道事業会計</v>
          </cell>
          <cell r="B35" t="e">
            <v>#N/A</v>
          </cell>
          <cell r="C35">
            <v>14.49</v>
          </cell>
          <cell r="D35" t="e">
            <v>#N/A</v>
          </cell>
          <cell r="E35">
            <v>9.89</v>
          </cell>
          <cell r="F35" t="e">
            <v>#N/A</v>
          </cell>
          <cell r="G35">
            <v>9.4</v>
          </cell>
          <cell r="H35" t="e">
            <v>#N/A</v>
          </cell>
          <cell r="I35">
            <v>10.11</v>
          </cell>
          <cell r="J35" t="e">
            <v>#N/A</v>
          </cell>
          <cell r="K35">
            <v>9.85</v>
          </cell>
        </row>
        <row r="36">
          <cell r="A36" t="str">
            <v>矢掛町病院事業会計</v>
          </cell>
          <cell r="B36" t="e">
            <v>#N/A</v>
          </cell>
          <cell r="C36">
            <v>23.76</v>
          </cell>
          <cell r="D36" t="e">
            <v>#N/A</v>
          </cell>
          <cell r="E36">
            <v>13.03</v>
          </cell>
          <cell r="F36" t="e">
            <v>#N/A</v>
          </cell>
          <cell r="G36">
            <v>13.14</v>
          </cell>
          <cell r="H36" t="e">
            <v>#N/A</v>
          </cell>
          <cell r="I36">
            <v>13.79</v>
          </cell>
          <cell r="J36" t="e">
            <v>#N/A</v>
          </cell>
          <cell r="K36">
            <v>11.55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1029</v>
          </cell>
          <cell r="G42">
            <v>1086</v>
          </cell>
          <cell r="J42">
            <v>1160</v>
          </cell>
          <cell r="M42">
            <v>1206</v>
          </cell>
          <cell r="P42">
            <v>1251</v>
          </cell>
        </row>
        <row r="43">
          <cell r="A43" t="str">
            <v>一時借入金の利子</v>
          </cell>
          <cell r="B43">
            <v>0</v>
          </cell>
          <cell r="E43">
            <v>0</v>
          </cell>
          <cell r="H43">
            <v>0</v>
          </cell>
          <cell r="K43">
            <v>0</v>
          </cell>
          <cell r="N43">
            <v>0</v>
          </cell>
        </row>
        <row r="44">
          <cell r="A44" t="str">
            <v>債務負担行為に基づく支出額</v>
          </cell>
          <cell r="B44">
            <v>4</v>
          </cell>
          <cell r="E44">
            <v>3</v>
          </cell>
          <cell r="H44">
            <v>3</v>
          </cell>
          <cell r="K44">
            <v>3</v>
          </cell>
          <cell r="N44">
            <v>2</v>
          </cell>
        </row>
        <row r="45">
          <cell r="A45" t="str">
            <v>組合等が起こした地方債の元利償還金に対する負担金等</v>
          </cell>
          <cell r="B45">
            <v>5</v>
          </cell>
          <cell r="E45">
            <v>5</v>
          </cell>
          <cell r="H45">
            <v>6</v>
          </cell>
          <cell r="K45">
            <v>6</v>
          </cell>
          <cell r="N45">
            <v>6</v>
          </cell>
        </row>
        <row r="46">
          <cell r="A46" t="str">
            <v>公営企業債の元利償還金に対する繰入金</v>
          </cell>
          <cell r="B46">
            <v>594</v>
          </cell>
          <cell r="E46">
            <v>611</v>
          </cell>
          <cell r="H46">
            <v>675</v>
          </cell>
          <cell r="K46">
            <v>639</v>
          </cell>
          <cell r="N46">
            <v>640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785</v>
          </cell>
          <cell r="E49">
            <v>837</v>
          </cell>
          <cell r="H49">
            <v>897</v>
          </cell>
          <cell r="K49">
            <v>920</v>
          </cell>
          <cell r="N49">
            <v>961</v>
          </cell>
        </row>
        <row r="50">
          <cell r="A50" t="str">
            <v>実質公債費比率の分子</v>
          </cell>
          <cell r="B50" t="e">
            <v>#N/A</v>
          </cell>
          <cell r="C50">
            <v>359</v>
          </cell>
          <cell r="D50" t="e">
            <v>#N/A</v>
          </cell>
          <cell r="E50" t="e">
            <v>#N/A</v>
          </cell>
          <cell r="F50">
            <v>370</v>
          </cell>
          <cell r="G50" t="e">
            <v>#N/A</v>
          </cell>
          <cell r="H50" t="e">
            <v>#N/A</v>
          </cell>
          <cell r="I50">
            <v>421</v>
          </cell>
          <cell r="J50" t="e">
            <v>#N/A</v>
          </cell>
          <cell r="K50" t="e">
            <v>#N/A</v>
          </cell>
          <cell r="L50">
            <v>362</v>
          </cell>
          <cell r="M50" t="e">
            <v>#N/A</v>
          </cell>
          <cell r="N50" t="e">
            <v>#N/A</v>
          </cell>
          <cell r="O50">
            <v>358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12462</v>
          </cell>
          <cell r="G56">
            <v>12072</v>
          </cell>
          <cell r="J56">
            <v>11583</v>
          </cell>
          <cell r="M56">
            <v>11059</v>
          </cell>
          <cell r="P56">
            <v>10775</v>
          </cell>
        </row>
        <row r="57">
          <cell r="A57" t="str">
            <v>充当可能特定歳入</v>
          </cell>
          <cell r="D57">
            <v>47</v>
          </cell>
          <cell r="G57">
            <v>148</v>
          </cell>
          <cell r="J57">
            <v>142</v>
          </cell>
          <cell r="M57">
            <v>135</v>
          </cell>
          <cell r="P57">
            <v>133</v>
          </cell>
        </row>
        <row r="58">
          <cell r="A58" t="str">
            <v>充当可能基金</v>
          </cell>
          <cell r="D58">
            <v>8419</v>
          </cell>
          <cell r="G58">
            <v>8603</v>
          </cell>
          <cell r="J58">
            <v>8975</v>
          </cell>
          <cell r="M58">
            <v>9340</v>
          </cell>
          <cell r="P58">
            <v>9540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v>67</v>
          </cell>
          <cell r="K61" t="str">
            <v>-</v>
          </cell>
          <cell r="N61">
            <v>457</v>
          </cell>
        </row>
        <row r="62">
          <cell r="A62" t="str">
            <v>退職手当負担見込額</v>
          </cell>
          <cell r="B62">
            <v>764</v>
          </cell>
          <cell r="E62">
            <v>680</v>
          </cell>
          <cell r="H62">
            <v>607</v>
          </cell>
          <cell r="K62">
            <v>597</v>
          </cell>
          <cell r="N62">
            <v>604</v>
          </cell>
        </row>
        <row r="63">
          <cell r="A63" t="str">
            <v>組合等負担等見込額</v>
          </cell>
          <cell r="B63">
            <v>59</v>
          </cell>
          <cell r="E63">
            <v>56</v>
          </cell>
          <cell r="H63">
            <v>52</v>
          </cell>
          <cell r="K63">
            <v>47</v>
          </cell>
          <cell r="N63">
            <v>40</v>
          </cell>
        </row>
        <row r="64">
          <cell r="A64" t="str">
            <v>公営企業債等繰入見込額</v>
          </cell>
          <cell r="B64">
            <v>7393</v>
          </cell>
          <cell r="E64">
            <v>6627</v>
          </cell>
          <cell r="H64">
            <v>6406</v>
          </cell>
          <cell r="K64">
            <v>5909</v>
          </cell>
          <cell r="N64">
            <v>5407</v>
          </cell>
        </row>
        <row r="65">
          <cell r="A65" t="str">
            <v>債務負担行為に基づく支出予定額</v>
          </cell>
          <cell r="B65">
            <v>212</v>
          </cell>
          <cell r="E65">
            <v>416</v>
          </cell>
          <cell r="H65">
            <v>329</v>
          </cell>
          <cell r="K65">
            <v>323</v>
          </cell>
          <cell r="N65">
            <v>243</v>
          </cell>
        </row>
        <row r="66">
          <cell r="A66" t="str">
            <v>一般会計等に係る地方債の現在高</v>
          </cell>
          <cell r="B66">
            <v>10309</v>
          </cell>
          <cell r="E66">
            <v>10194</v>
          </cell>
          <cell r="H66">
            <v>10048</v>
          </cell>
          <cell r="K66">
            <v>9473</v>
          </cell>
          <cell r="N66">
            <v>9083</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3615</v>
          </cell>
          <cell r="C72">
            <v>3723</v>
          </cell>
          <cell r="D72">
            <v>3812</v>
          </cell>
        </row>
        <row r="73">
          <cell r="A73" t="str">
            <v>減債基金</v>
          </cell>
          <cell r="B73">
            <v>1234</v>
          </cell>
          <cell r="C73">
            <v>1208</v>
          </cell>
          <cell r="D73">
            <v>1136</v>
          </cell>
        </row>
        <row r="74">
          <cell r="A74" t="str">
            <v>その他特定目的基金</v>
          </cell>
          <cell r="B74">
            <v>3554</v>
          </cell>
          <cell r="C74">
            <v>3874</v>
          </cell>
          <cell r="D74">
            <v>4073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H14" sqref="AH14:AL14"/>
    </sheetView>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18</v>
      </c>
      <c r="C2" s="41"/>
      <c r="D2" s="42"/>
    </row>
    <row r="3" spans="1:119" ht="18.75" customHeight="1" thickBot="1" x14ac:dyDescent="0.25">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10356691</v>
      </c>
      <c r="BO4" s="409"/>
      <c r="BP4" s="409"/>
      <c r="BQ4" s="409"/>
      <c r="BR4" s="409"/>
      <c r="BS4" s="409"/>
      <c r="BT4" s="409"/>
      <c r="BU4" s="410"/>
      <c r="BV4" s="408">
        <v>9849537</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4.9000000000000004</v>
      </c>
      <c r="CU4" s="583"/>
      <c r="CV4" s="583"/>
      <c r="CW4" s="583"/>
      <c r="CX4" s="583"/>
      <c r="CY4" s="583"/>
      <c r="CZ4" s="583"/>
      <c r="DA4" s="584"/>
      <c r="DB4" s="582">
        <v>7.3</v>
      </c>
      <c r="DC4" s="583"/>
      <c r="DD4" s="583"/>
      <c r="DE4" s="583"/>
      <c r="DF4" s="583"/>
      <c r="DG4" s="583"/>
      <c r="DH4" s="583"/>
      <c r="DI4" s="584"/>
    </row>
    <row r="5" spans="1:119" ht="18.75" customHeight="1" x14ac:dyDescent="0.2">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9979948</v>
      </c>
      <c r="BO5" s="414"/>
      <c r="BP5" s="414"/>
      <c r="BQ5" s="414"/>
      <c r="BR5" s="414"/>
      <c r="BS5" s="414"/>
      <c r="BT5" s="414"/>
      <c r="BU5" s="415"/>
      <c r="BV5" s="413">
        <v>9356682</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88.8</v>
      </c>
      <c r="CU5" s="384"/>
      <c r="CV5" s="384"/>
      <c r="CW5" s="384"/>
      <c r="CX5" s="384"/>
      <c r="CY5" s="384"/>
      <c r="CZ5" s="384"/>
      <c r="DA5" s="385"/>
      <c r="DB5" s="383">
        <v>85.4</v>
      </c>
      <c r="DC5" s="384"/>
      <c r="DD5" s="384"/>
      <c r="DE5" s="384"/>
      <c r="DF5" s="384"/>
      <c r="DG5" s="384"/>
      <c r="DH5" s="384"/>
      <c r="DI5" s="385"/>
    </row>
    <row r="6" spans="1:119" ht="18.75" customHeight="1" x14ac:dyDescent="0.2">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376743</v>
      </c>
      <c r="BO6" s="414"/>
      <c r="BP6" s="414"/>
      <c r="BQ6" s="414"/>
      <c r="BR6" s="414"/>
      <c r="BS6" s="414"/>
      <c r="BT6" s="414"/>
      <c r="BU6" s="415"/>
      <c r="BV6" s="413">
        <v>492855</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89.3</v>
      </c>
      <c r="CU6" s="557"/>
      <c r="CV6" s="557"/>
      <c r="CW6" s="557"/>
      <c r="CX6" s="557"/>
      <c r="CY6" s="557"/>
      <c r="CZ6" s="557"/>
      <c r="DA6" s="558"/>
      <c r="DB6" s="556">
        <v>86.4</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97534</v>
      </c>
      <c r="BO7" s="414"/>
      <c r="BP7" s="414"/>
      <c r="BQ7" s="414"/>
      <c r="BR7" s="414"/>
      <c r="BS7" s="414"/>
      <c r="BT7" s="414"/>
      <c r="BU7" s="415"/>
      <c r="BV7" s="413">
        <v>79853</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5682313</v>
      </c>
      <c r="CU7" s="414"/>
      <c r="CV7" s="414"/>
      <c r="CW7" s="414"/>
      <c r="CX7" s="414"/>
      <c r="CY7" s="414"/>
      <c r="CZ7" s="414"/>
      <c r="DA7" s="415"/>
      <c r="DB7" s="413">
        <v>5648076</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279209</v>
      </c>
      <c r="BO8" s="414"/>
      <c r="BP8" s="414"/>
      <c r="BQ8" s="414"/>
      <c r="BR8" s="414"/>
      <c r="BS8" s="414"/>
      <c r="BT8" s="414"/>
      <c r="BU8" s="415"/>
      <c r="BV8" s="413">
        <v>413002</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0.32</v>
      </c>
      <c r="CU8" s="519"/>
      <c r="CV8" s="519"/>
      <c r="CW8" s="519"/>
      <c r="CX8" s="519"/>
      <c r="CY8" s="519"/>
      <c r="CZ8" s="519"/>
      <c r="DA8" s="520"/>
      <c r="DB8" s="518">
        <v>0.33</v>
      </c>
      <c r="DC8" s="519"/>
      <c r="DD8" s="519"/>
      <c r="DE8" s="519"/>
      <c r="DF8" s="519"/>
      <c r="DG8" s="519"/>
      <c r="DH8" s="519"/>
      <c r="DI8" s="520"/>
    </row>
    <row r="9" spans="1:119" ht="18.75" customHeight="1" thickBot="1" x14ac:dyDescent="0.25">
      <c r="A9" s="40"/>
      <c r="B9" s="545" t="s">
        <v>48</v>
      </c>
      <c r="C9" s="546"/>
      <c r="D9" s="546"/>
      <c r="E9" s="546"/>
      <c r="F9" s="546"/>
      <c r="G9" s="546"/>
      <c r="H9" s="546"/>
      <c r="I9" s="546"/>
      <c r="J9" s="546"/>
      <c r="K9" s="466"/>
      <c r="L9" s="547" t="s">
        <v>49</v>
      </c>
      <c r="M9" s="548"/>
      <c r="N9" s="548"/>
      <c r="O9" s="548"/>
      <c r="P9" s="548"/>
      <c r="Q9" s="549"/>
      <c r="R9" s="550">
        <v>13414</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-133793</v>
      </c>
      <c r="BO9" s="414"/>
      <c r="BP9" s="414"/>
      <c r="BQ9" s="414"/>
      <c r="BR9" s="414"/>
      <c r="BS9" s="414"/>
      <c r="BT9" s="414"/>
      <c r="BU9" s="415"/>
      <c r="BV9" s="413">
        <v>-3884</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17.3</v>
      </c>
      <c r="CU9" s="384"/>
      <c r="CV9" s="384"/>
      <c r="CW9" s="384"/>
      <c r="CX9" s="384"/>
      <c r="CY9" s="384"/>
      <c r="CZ9" s="384"/>
      <c r="DA9" s="385"/>
      <c r="DB9" s="383">
        <v>16.899999999999999</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54</v>
      </c>
      <c r="M10" s="387"/>
      <c r="N10" s="387"/>
      <c r="O10" s="387"/>
      <c r="P10" s="387"/>
      <c r="Q10" s="388"/>
      <c r="R10" s="389">
        <v>14201</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56</v>
      </c>
      <c r="AV10" s="464"/>
      <c r="AW10" s="464"/>
      <c r="AX10" s="464"/>
      <c r="AY10" s="393" t="s">
        <v>57</v>
      </c>
      <c r="AZ10" s="394"/>
      <c r="BA10" s="394"/>
      <c r="BB10" s="394"/>
      <c r="BC10" s="394"/>
      <c r="BD10" s="394"/>
      <c r="BE10" s="394"/>
      <c r="BF10" s="394"/>
      <c r="BG10" s="394"/>
      <c r="BH10" s="394"/>
      <c r="BI10" s="394"/>
      <c r="BJ10" s="394"/>
      <c r="BK10" s="394"/>
      <c r="BL10" s="394"/>
      <c r="BM10" s="395"/>
      <c r="BN10" s="413">
        <v>32202</v>
      </c>
      <c r="BO10" s="414"/>
      <c r="BP10" s="414"/>
      <c r="BQ10" s="414"/>
      <c r="BR10" s="414"/>
      <c r="BS10" s="414"/>
      <c r="BT10" s="414"/>
      <c r="BU10" s="415"/>
      <c r="BV10" s="413">
        <v>29096</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56</v>
      </c>
      <c r="AV11" s="464"/>
      <c r="AW11" s="464"/>
      <c r="AX11" s="464"/>
      <c r="AY11" s="393" t="s">
        <v>62</v>
      </c>
      <c r="AZ11" s="394"/>
      <c r="BA11" s="394"/>
      <c r="BB11" s="394"/>
      <c r="BC11" s="394"/>
      <c r="BD11" s="394"/>
      <c r="BE11" s="394"/>
      <c r="BF11" s="394"/>
      <c r="BG11" s="394"/>
      <c r="BH11" s="394"/>
      <c r="BI11" s="394"/>
      <c r="BJ11" s="394"/>
      <c r="BK11" s="394"/>
      <c r="BL11" s="394"/>
      <c r="BM11" s="395"/>
      <c r="BN11" s="413">
        <v>280000</v>
      </c>
      <c r="BO11" s="414"/>
      <c r="BP11" s="414"/>
      <c r="BQ11" s="414"/>
      <c r="BR11" s="414"/>
      <c r="BS11" s="414"/>
      <c r="BT11" s="414"/>
      <c r="BU11" s="415"/>
      <c r="BV11" s="413">
        <v>280000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2">
      <c r="A12" s="40"/>
      <c r="B12" s="521" t="s">
        <v>65</v>
      </c>
      <c r="C12" s="522"/>
      <c r="D12" s="522"/>
      <c r="E12" s="522"/>
      <c r="F12" s="522"/>
      <c r="G12" s="522"/>
      <c r="H12" s="522"/>
      <c r="I12" s="522"/>
      <c r="J12" s="522"/>
      <c r="K12" s="523"/>
      <c r="L12" s="530" t="s">
        <v>66</v>
      </c>
      <c r="M12" s="531"/>
      <c r="N12" s="531"/>
      <c r="O12" s="531"/>
      <c r="P12" s="531"/>
      <c r="Q12" s="532"/>
      <c r="R12" s="533">
        <v>13273</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150000</v>
      </c>
      <c r="BO12" s="414"/>
      <c r="BP12" s="414"/>
      <c r="BQ12" s="414"/>
      <c r="BR12" s="414"/>
      <c r="BS12" s="414"/>
      <c r="BT12" s="414"/>
      <c r="BU12" s="415"/>
      <c r="BV12" s="413">
        <v>130000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2">
      <c r="A13" s="40"/>
      <c r="B13" s="524"/>
      <c r="C13" s="525"/>
      <c r="D13" s="525"/>
      <c r="E13" s="525"/>
      <c r="F13" s="525"/>
      <c r="G13" s="525"/>
      <c r="H13" s="525"/>
      <c r="I13" s="525"/>
      <c r="J13" s="525"/>
      <c r="K13" s="526"/>
      <c r="L13" s="49"/>
      <c r="M13" s="506" t="s">
        <v>72</v>
      </c>
      <c r="N13" s="507"/>
      <c r="O13" s="507"/>
      <c r="P13" s="507"/>
      <c r="Q13" s="508"/>
      <c r="R13" s="509">
        <v>12870</v>
      </c>
      <c r="S13" s="510"/>
      <c r="T13" s="510"/>
      <c r="U13" s="510"/>
      <c r="V13" s="511"/>
      <c r="W13" s="494" t="s">
        <v>73</v>
      </c>
      <c r="X13" s="427"/>
      <c r="Y13" s="427"/>
      <c r="Z13" s="427"/>
      <c r="AA13" s="427"/>
      <c r="AB13" s="428"/>
      <c r="AC13" s="389">
        <v>527</v>
      </c>
      <c r="AD13" s="390"/>
      <c r="AE13" s="390"/>
      <c r="AF13" s="390"/>
      <c r="AG13" s="391"/>
      <c r="AH13" s="389">
        <v>614</v>
      </c>
      <c r="AI13" s="390"/>
      <c r="AJ13" s="390"/>
      <c r="AK13" s="390"/>
      <c r="AL13" s="392"/>
      <c r="AM13" s="483" t="s">
        <v>74</v>
      </c>
      <c r="AN13" s="387"/>
      <c r="AO13" s="387"/>
      <c r="AP13" s="387"/>
      <c r="AQ13" s="387"/>
      <c r="AR13" s="387"/>
      <c r="AS13" s="387"/>
      <c r="AT13" s="388"/>
      <c r="AU13" s="463" t="s">
        <v>56</v>
      </c>
      <c r="AV13" s="464"/>
      <c r="AW13" s="464"/>
      <c r="AX13" s="464"/>
      <c r="AY13" s="393" t="s">
        <v>75</v>
      </c>
      <c r="AZ13" s="394"/>
      <c r="BA13" s="394"/>
      <c r="BB13" s="394"/>
      <c r="BC13" s="394"/>
      <c r="BD13" s="394"/>
      <c r="BE13" s="394"/>
      <c r="BF13" s="394"/>
      <c r="BG13" s="394"/>
      <c r="BH13" s="394"/>
      <c r="BI13" s="394"/>
      <c r="BJ13" s="394"/>
      <c r="BK13" s="394"/>
      <c r="BL13" s="394"/>
      <c r="BM13" s="395"/>
      <c r="BN13" s="413">
        <v>28409</v>
      </c>
      <c r="BO13" s="414"/>
      <c r="BP13" s="414"/>
      <c r="BQ13" s="414"/>
      <c r="BR13" s="414"/>
      <c r="BS13" s="414"/>
      <c r="BT13" s="414"/>
      <c r="BU13" s="415"/>
      <c r="BV13" s="413">
        <v>175212</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8.4</v>
      </c>
      <c r="CU13" s="384"/>
      <c r="CV13" s="384"/>
      <c r="CW13" s="384"/>
      <c r="CX13" s="384"/>
      <c r="CY13" s="384"/>
      <c r="CZ13" s="384"/>
      <c r="DA13" s="385"/>
      <c r="DB13" s="383">
        <v>8.6999999999999993</v>
      </c>
      <c r="DC13" s="384"/>
      <c r="DD13" s="384"/>
      <c r="DE13" s="384"/>
      <c r="DF13" s="384"/>
      <c r="DG13" s="384"/>
      <c r="DH13" s="384"/>
      <c r="DI13" s="385"/>
    </row>
    <row r="14" spans="1:119" ht="18.75" customHeight="1" thickBot="1" x14ac:dyDescent="0.25">
      <c r="A14" s="40"/>
      <c r="B14" s="524"/>
      <c r="C14" s="525"/>
      <c r="D14" s="525"/>
      <c r="E14" s="525"/>
      <c r="F14" s="525"/>
      <c r="G14" s="525"/>
      <c r="H14" s="525"/>
      <c r="I14" s="525"/>
      <c r="J14" s="525"/>
      <c r="K14" s="526"/>
      <c r="L14" s="499" t="s">
        <v>77</v>
      </c>
      <c r="M14" s="516"/>
      <c r="N14" s="516"/>
      <c r="O14" s="516"/>
      <c r="P14" s="516"/>
      <c r="Q14" s="517"/>
      <c r="R14" s="509">
        <v>13438</v>
      </c>
      <c r="S14" s="510"/>
      <c r="T14" s="510"/>
      <c r="U14" s="510"/>
      <c r="V14" s="511"/>
      <c r="W14" s="512"/>
      <c r="X14" s="430"/>
      <c r="Y14" s="430"/>
      <c r="Z14" s="430"/>
      <c r="AA14" s="430"/>
      <c r="AB14" s="431"/>
      <c r="AC14" s="502">
        <v>8.3000000000000007</v>
      </c>
      <c r="AD14" s="503"/>
      <c r="AE14" s="503"/>
      <c r="AF14" s="503"/>
      <c r="AG14" s="504"/>
      <c r="AH14" s="502">
        <v>9.1999999999999993</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2">
      <c r="A15" s="40"/>
      <c r="B15" s="524"/>
      <c r="C15" s="525"/>
      <c r="D15" s="525"/>
      <c r="E15" s="525"/>
      <c r="F15" s="525"/>
      <c r="G15" s="525"/>
      <c r="H15" s="525"/>
      <c r="I15" s="525"/>
      <c r="J15" s="525"/>
      <c r="K15" s="526"/>
      <c r="L15" s="49"/>
      <c r="M15" s="506" t="s">
        <v>72</v>
      </c>
      <c r="N15" s="507"/>
      <c r="O15" s="507"/>
      <c r="P15" s="507"/>
      <c r="Q15" s="508"/>
      <c r="R15" s="509">
        <v>13101</v>
      </c>
      <c r="S15" s="510"/>
      <c r="T15" s="510"/>
      <c r="U15" s="510"/>
      <c r="V15" s="511"/>
      <c r="W15" s="494" t="s">
        <v>79</v>
      </c>
      <c r="X15" s="427"/>
      <c r="Y15" s="427"/>
      <c r="Z15" s="427"/>
      <c r="AA15" s="427"/>
      <c r="AB15" s="428"/>
      <c r="AC15" s="389">
        <v>2207</v>
      </c>
      <c r="AD15" s="390"/>
      <c r="AE15" s="390"/>
      <c r="AF15" s="390"/>
      <c r="AG15" s="391"/>
      <c r="AH15" s="389">
        <v>2287</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1673629</v>
      </c>
      <c r="BO15" s="409"/>
      <c r="BP15" s="409"/>
      <c r="BQ15" s="409"/>
      <c r="BR15" s="409"/>
      <c r="BS15" s="409"/>
      <c r="BT15" s="409"/>
      <c r="BU15" s="410"/>
      <c r="BV15" s="408">
        <v>1646186</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2">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34.799999999999997</v>
      </c>
      <c r="AD16" s="503"/>
      <c r="AE16" s="503"/>
      <c r="AF16" s="503"/>
      <c r="AG16" s="504"/>
      <c r="AH16" s="502">
        <v>34.4</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5228523</v>
      </c>
      <c r="BO16" s="414"/>
      <c r="BP16" s="414"/>
      <c r="BQ16" s="414"/>
      <c r="BR16" s="414"/>
      <c r="BS16" s="414"/>
      <c r="BT16" s="414"/>
      <c r="BU16" s="415"/>
      <c r="BV16" s="413">
        <v>5160494</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3609</v>
      </c>
      <c r="AD17" s="390"/>
      <c r="AE17" s="390"/>
      <c r="AF17" s="390"/>
      <c r="AG17" s="391"/>
      <c r="AH17" s="389">
        <v>3745</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2096628</v>
      </c>
      <c r="BO17" s="414"/>
      <c r="BP17" s="414"/>
      <c r="BQ17" s="414"/>
      <c r="BR17" s="414"/>
      <c r="BS17" s="414"/>
      <c r="BT17" s="414"/>
      <c r="BU17" s="415"/>
      <c r="BV17" s="413">
        <v>2066217</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89</v>
      </c>
      <c r="C18" s="466"/>
      <c r="D18" s="466"/>
      <c r="E18" s="467"/>
      <c r="F18" s="467"/>
      <c r="G18" s="467"/>
      <c r="H18" s="467"/>
      <c r="I18" s="467"/>
      <c r="J18" s="467"/>
      <c r="K18" s="467"/>
      <c r="L18" s="484">
        <v>90.62</v>
      </c>
      <c r="M18" s="484"/>
      <c r="N18" s="484"/>
      <c r="O18" s="484"/>
      <c r="P18" s="484"/>
      <c r="Q18" s="484"/>
      <c r="R18" s="485"/>
      <c r="S18" s="485"/>
      <c r="T18" s="485"/>
      <c r="U18" s="485"/>
      <c r="V18" s="486"/>
      <c r="W18" s="479"/>
      <c r="X18" s="480"/>
      <c r="Y18" s="480"/>
      <c r="Z18" s="480"/>
      <c r="AA18" s="480"/>
      <c r="AB18" s="495"/>
      <c r="AC18" s="377">
        <v>56.9</v>
      </c>
      <c r="AD18" s="378"/>
      <c r="AE18" s="378"/>
      <c r="AF18" s="378"/>
      <c r="AG18" s="487"/>
      <c r="AH18" s="377">
        <v>56.3</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5095721</v>
      </c>
      <c r="BO18" s="414"/>
      <c r="BP18" s="414"/>
      <c r="BQ18" s="414"/>
      <c r="BR18" s="414"/>
      <c r="BS18" s="414"/>
      <c r="BT18" s="414"/>
      <c r="BU18" s="415"/>
      <c r="BV18" s="413">
        <v>4880447</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91</v>
      </c>
      <c r="C19" s="466"/>
      <c r="D19" s="466"/>
      <c r="E19" s="467"/>
      <c r="F19" s="467"/>
      <c r="G19" s="467"/>
      <c r="H19" s="467"/>
      <c r="I19" s="467"/>
      <c r="J19" s="467"/>
      <c r="K19" s="467"/>
      <c r="L19" s="468">
        <v>148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7107400</v>
      </c>
      <c r="BO19" s="414"/>
      <c r="BP19" s="414"/>
      <c r="BQ19" s="414"/>
      <c r="BR19" s="414"/>
      <c r="BS19" s="414"/>
      <c r="BT19" s="414"/>
      <c r="BU19" s="415"/>
      <c r="BV19" s="413">
        <v>7054860</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93</v>
      </c>
      <c r="C20" s="466"/>
      <c r="D20" s="466"/>
      <c r="E20" s="467"/>
      <c r="F20" s="467"/>
      <c r="G20" s="467"/>
      <c r="H20" s="467"/>
      <c r="I20" s="467"/>
      <c r="J20" s="467"/>
      <c r="K20" s="467"/>
      <c r="L20" s="468">
        <v>5000</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9083239</v>
      </c>
      <c r="BO22" s="409"/>
      <c r="BP22" s="409"/>
      <c r="BQ22" s="409"/>
      <c r="BR22" s="409"/>
      <c r="BS22" s="409"/>
      <c r="BT22" s="409"/>
      <c r="BU22" s="410"/>
      <c r="BV22" s="408">
        <v>9473105</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8843868</v>
      </c>
      <c r="BO23" s="414"/>
      <c r="BP23" s="414"/>
      <c r="BQ23" s="414"/>
      <c r="BR23" s="414"/>
      <c r="BS23" s="414"/>
      <c r="BT23" s="414"/>
      <c r="BU23" s="415"/>
      <c r="BV23" s="413">
        <v>9287444</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49"/>
      <c r="C24" s="450"/>
      <c r="D24" s="451"/>
      <c r="E24" s="386" t="s">
        <v>103</v>
      </c>
      <c r="F24" s="387"/>
      <c r="G24" s="387"/>
      <c r="H24" s="387"/>
      <c r="I24" s="387"/>
      <c r="J24" s="387"/>
      <c r="K24" s="388"/>
      <c r="L24" s="389">
        <v>1</v>
      </c>
      <c r="M24" s="390"/>
      <c r="N24" s="390"/>
      <c r="O24" s="390"/>
      <c r="P24" s="391"/>
      <c r="Q24" s="389">
        <v>7900</v>
      </c>
      <c r="R24" s="390"/>
      <c r="S24" s="390"/>
      <c r="T24" s="390"/>
      <c r="U24" s="390"/>
      <c r="V24" s="391"/>
      <c r="W24" s="459"/>
      <c r="X24" s="450"/>
      <c r="Y24" s="451"/>
      <c r="Z24" s="386" t="s">
        <v>104</v>
      </c>
      <c r="AA24" s="387"/>
      <c r="AB24" s="387"/>
      <c r="AC24" s="387"/>
      <c r="AD24" s="387"/>
      <c r="AE24" s="387"/>
      <c r="AF24" s="387"/>
      <c r="AG24" s="388"/>
      <c r="AH24" s="389">
        <v>109</v>
      </c>
      <c r="AI24" s="390"/>
      <c r="AJ24" s="390"/>
      <c r="AK24" s="390"/>
      <c r="AL24" s="391"/>
      <c r="AM24" s="389">
        <v>329289</v>
      </c>
      <c r="AN24" s="390"/>
      <c r="AO24" s="390"/>
      <c r="AP24" s="390"/>
      <c r="AQ24" s="390"/>
      <c r="AR24" s="391"/>
      <c r="AS24" s="389">
        <v>3021</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6535360</v>
      </c>
      <c r="BO24" s="414"/>
      <c r="BP24" s="414"/>
      <c r="BQ24" s="414"/>
      <c r="BR24" s="414"/>
      <c r="BS24" s="414"/>
      <c r="BT24" s="414"/>
      <c r="BU24" s="415"/>
      <c r="BV24" s="413">
        <v>6687017</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49"/>
      <c r="C25" s="450"/>
      <c r="D25" s="451"/>
      <c r="E25" s="386" t="s">
        <v>106</v>
      </c>
      <c r="F25" s="387"/>
      <c r="G25" s="387"/>
      <c r="H25" s="387"/>
      <c r="I25" s="387"/>
      <c r="J25" s="387"/>
      <c r="K25" s="388"/>
      <c r="L25" s="389">
        <v>1</v>
      </c>
      <c r="M25" s="390"/>
      <c r="N25" s="390"/>
      <c r="O25" s="390"/>
      <c r="P25" s="391"/>
      <c r="Q25" s="389">
        <v>6500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242899</v>
      </c>
      <c r="BO25" s="409"/>
      <c r="BP25" s="409"/>
      <c r="BQ25" s="409"/>
      <c r="BR25" s="409"/>
      <c r="BS25" s="409"/>
      <c r="BT25" s="409"/>
      <c r="BU25" s="410"/>
      <c r="BV25" s="408">
        <v>323373</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49"/>
      <c r="C26" s="450"/>
      <c r="D26" s="451"/>
      <c r="E26" s="386" t="s">
        <v>109</v>
      </c>
      <c r="F26" s="387"/>
      <c r="G26" s="387"/>
      <c r="H26" s="387"/>
      <c r="I26" s="387"/>
      <c r="J26" s="387"/>
      <c r="K26" s="388"/>
      <c r="L26" s="389">
        <v>1</v>
      </c>
      <c r="M26" s="390"/>
      <c r="N26" s="390"/>
      <c r="O26" s="390"/>
      <c r="P26" s="391"/>
      <c r="Q26" s="389">
        <v>5950</v>
      </c>
      <c r="R26" s="390"/>
      <c r="S26" s="390"/>
      <c r="T26" s="390"/>
      <c r="U26" s="390"/>
      <c r="V26" s="391"/>
      <c r="W26" s="459"/>
      <c r="X26" s="450"/>
      <c r="Y26" s="451"/>
      <c r="Z26" s="386" t="s">
        <v>110</v>
      </c>
      <c r="AA26" s="424"/>
      <c r="AB26" s="424"/>
      <c r="AC26" s="424"/>
      <c r="AD26" s="424"/>
      <c r="AE26" s="424"/>
      <c r="AF26" s="424"/>
      <c r="AG26" s="425"/>
      <c r="AH26" s="389">
        <v>3</v>
      </c>
      <c r="AI26" s="390"/>
      <c r="AJ26" s="390"/>
      <c r="AK26" s="390"/>
      <c r="AL26" s="391"/>
      <c r="AM26" s="389">
        <v>8847</v>
      </c>
      <c r="AN26" s="390"/>
      <c r="AO26" s="390"/>
      <c r="AP26" s="390"/>
      <c r="AQ26" s="390"/>
      <c r="AR26" s="391"/>
      <c r="AS26" s="389">
        <v>2949</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49"/>
      <c r="C27" s="450"/>
      <c r="D27" s="451"/>
      <c r="E27" s="386" t="s">
        <v>112</v>
      </c>
      <c r="F27" s="387"/>
      <c r="G27" s="387"/>
      <c r="H27" s="387"/>
      <c r="I27" s="387"/>
      <c r="J27" s="387"/>
      <c r="K27" s="388"/>
      <c r="L27" s="389">
        <v>1</v>
      </c>
      <c r="M27" s="390"/>
      <c r="N27" s="390"/>
      <c r="O27" s="390"/>
      <c r="P27" s="391"/>
      <c r="Q27" s="389">
        <v>3320</v>
      </c>
      <c r="R27" s="390"/>
      <c r="S27" s="390"/>
      <c r="T27" s="390"/>
      <c r="U27" s="390"/>
      <c r="V27" s="391"/>
      <c r="W27" s="459"/>
      <c r="X27" s="450"/>
      <c r="Y27" s="451"/>
      <c r="Z27" s="386" t="s">
        <v>113</v>
      </c>
      <c r="AA27" s="387"/>
      <c r="AB27" s="387"/>
      <c r="AC27" s="387"/>
      <c r="AD27" s="387"/>
      <c r="AE27" s="387"/>
      <c r="AF27" s="387"/>
      <c r="AG27" s="388"/>
      <c r="AH27" s="389" t="s">
        <v>64</v>
      </c>
      <c r="AI27" s="390"/>
      <c r="AJ27" s="390"/>
      <c r="AK27" s="390"/>
      <c r="AL27" s="391"/>
      <c r="AM27" s="389" t="s">
        <v>64</v>
      </c>
      <c r="AN27" s="390"/>
      <c r="AO27" s="390"/>
      <c r="AP27" s="390"/>
      <c r="AQ27" s="390"/>
      <c r="AR27" s="391"/>
      <c r="AS27" s="389" t="s">
        <v>64</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v>170000</v>
      </c>
      <c r="BO27" s="417"/>
      <c r="BP27" s="417"/>
      <c r="BQ27" s="417"/>
      <c r="BR27" s="417"/>
      <c r="BS27" s="417"/>
      <c r="BT27" s="417"/>
      <c r="BU27" s="418"/>
      <c r="BV27" s="416">
        <v>170000</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49"/>
      <c r="C28" s="450"/>
      <c r="D28" s="451"/>
      <c r="E28" s="386" t="s">
        <v>115</v>
      </c>
      <c r="F28" s="387"/>
      <c r="G28" s="387"/>
      <c r="H28" s="387"/>
      <c r="I28" s="387"/>
      <c r="J28" s="387"/>
      <c r="K28" s="388"/>
      <c r="L28" s="389">
        <v>1</v>
      </c>
      <c r="M28" s="390"/>
      <c r="N28" s="390"/>
      <c r="O28" s="390"/>
      <c r="P28" s="391"/>
      <c r="Q28" s="389">
        <v>2700</v>
      </c>
      <c r="R28" s="390"/>
      <c r="S28" s="390"/>
      <c r="T28" s="390"/>
      <c r="U28" s="390"/>
      <c r="V28" s="391"/>
      <c r="W28" s="459"/>
      <c r="X28" s="450"/>
      <c r="Y28" s="45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3811831</v>
      </c>
      <c r="BO28" s="409"/>
      <c r="BP28" s="409"/>
      <c r="BQ28" s="409"/>
      <c r="BR28" s="409"/>
      <c r="BS28" s="409"/>
      <c r="BT28" s="409"/>
      <c r="BU28" s="410"/>
      <c r="BV28" s="408">
        <v>3722629</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49"/>
      <c r="C29" s="450"/>
      <c r="D29" s="451"/>
      <c r="E29" s="386" t="s">
        <v>119</v>
      </c>
      <c r="F29" s="387"/>
      <c r="G29" s="387"/>
      <c r="H29" s="387"/>
      <c r="I29" s="387"/>
      <c r="J29" s="387"/>
      <c r="K29" s="388"/>
      <c r="L29" s="389">
        <v>10</v>
      </c>
      <c r="M29" s="390"/>
      <c r="N29" s="390"/>
      <c r="O29" s="390"/>
      <c r="P29" s="391"/>
      <c r="Q29" s="389">
        <v>2500</v>
      </c>
      <c r="R29" s="390"/>
      <c r="S29" s="390"/>
      <c r="T29" s="390"/>
      <c r="U29" s="390"/>
      <c r="V29" s="391"/>
      <c r="W29" s="460"/>
      <c r="X29" s="461"/>
      <c r="Y29" s="462"/>
      <c r="Z29" s="386" t="s">
        <v>120</v>
      </c>
      <c r="AA29" s="387"/>
      <c r="AB29" s="387"/>
      <c r="AC29" s="387"/>
      <c r="AD29" s="387"/>
      <c r="AE29" s="387"/>
      <c r="AF29" s="387"/>
      <c r="AG29" s="388"/>
      <c r="AH29" s="389">
        <v>109</v>
      </c>
      <c r="AI29" s="390"/>
      <c r="AJ29" s="390"/>
      <c r="AK29" s="390"/>
      <c r="AL29" s="391"/>
      <c r="AM29" s="389">
        <v>329289</v>
      </c>
      <c r="AN29" s="390"/>
      <c r="AO29" s="390"/>
      <c r="AP29" s="390"/>
      <c r="AQ29" s="390"/>
      <c r="AR29" s="391"/>
      <c r="AS29" s="389">
        <v>3021</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1135716</v>
      </c>
      <c r="BO29" s="414"/>
      <c r="BP29" s="414"/>
      <c r="BQ29" s="414"/>
      <c r="BR29" s="414"/>
      <c r="BS29" s="414"/>
      <c r="BT29" s="414"/>
      <c r="BU29" s="415"/>
      <c r="BV29" s="413">
        <v>1207578</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4072725</v>
      </c>
      <c r="BO30" s="417"/>
      <c r="BP30" s="417"/>
      <c r="BQ30" s="417"/>
      <c r="BR30" s="417"/>
      <c r="BS30" s="417"/>
      <c r="BT30" s="417"/>
      <c r="BU30" s="418"/>
      <c r="BV30" s="416">
        <v>3873840</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矢掛町国民健康保険事業特別会計</v>
      </c>
      <c r="X34" s="362"/>
      <c r="Y34" s="362"/>
      <c r="Z34" s="362"/>
      <c r="AA34" s="362"/>
      <c r="AB34" s="362"/>
      <c r="AC34" s="362"/>
      <c r="AD34" s="362"/>
      <c r="AE34" s="362"/>
      <c r="AF34" s="362"/>
      <c r="AG34" s="362"/>
      <c r="AH34" s="362"/>
      <c r="AI34" s="362"/>
      <c r="AJ34" s="362"/>
      <c r="AK34" s="362"/>
      <c r="AL34" s="40"/>
      <c r="AM34" s="361">
        <f>IF(AO34="","",MAX(C34:D43,U34:V43)+1)</f>
        <v>6</v>
      </c>
      <c r="AN34" s="361"/>
      <c r="AO34" s="362" t="str">
        <f>IF('各会計、関係団体の財政状況及び健全化判断比率'!B32="","",'各会計、関係団体の財政状況及び健全化判断比率'!B32)</f>
        <v>矢掛町水道事業会計</v>
      </c>
      <c r="AP34" s="362"/>
      <c r="AQ34" s="362"/>
      <c r="AR34" s="362"/>
      <c r="AS34" s="362"/>
      <c r="AT34" s="362"/>
      <c r="AU34" s="362"/>
      <c r="AV34" s="362"/>
      <c r="AW34" s="362"/>
      <c r="AX34" s="362"/>
      <c r="AY34" s="362"/>
      <c r="AZ34" s="362"/>
      <c r="BA34" s="362"/>
      <c r="BB34" s="362"/>
      <c r="BC34" s="362"/>
      <c r="BD34" s="40"/>
      <c r="BE34" s="361">
        <f>IF(BG34="","",MAX(C34:D43,U34:V43,AM34:AN43)+1)</f>
        <v>10</v>
      </c>
      <c r="BF34" s="361"/>
      <c r="BG34" s="362" t="str">
        <f>IF('各会計、関係団体の財政状況及び健全化判断比率'!B36="","",'各会計、関係団体の財政状況及び健全化判断比率'!B36)</f>
        <v>矢掛町地域開発事業特別会計</v>
      </c>
      <c r="BH34" s="362"/>
      <c r="BI34" s="362"/>
      <c r="BJ34" s="362"/>
      <c r="BK34" s="362"/>
      <c r="BL34" s="362"/>
      <c r="BM34" s="362"/>
      <c r="BN34" s="362"/>
      <c r="BO34" s="362"/>
      <c r="BP34" s="362"/>
      <c r="BQ34" s="362"/>
      <c r="BR34" s="362"/>
      <c r="BS34" s="362"/>
      <c r="BT34" s="362"/>
      <c r="BU34" s="362"/>
      <c r="BV34" s="40"/>
      <c r="BW34" s="361">
        <f>IF(BY34="","",MAX(C34:D43,U34:V43,AM34:AN43,BE34:BF43)+1)</f>
        <v>11</v>
      </c>
      <c r="BX34" s="361"/>
      <c r="BY34" s="362" t="str">
        <f>IF('各会計、関係団体の財政状況及び健全化判断比率'!B68="","",'各会計、関係団体の財政状況及び健全化判断比率'!B68)</f>
        <v>岡山県井原地区清掃施設組合一般会計</v>
      </c>
      <c r="BZ34" s="362"/>
      <c r="CA34" s="362"/>
      <c r="CB34" s="362"/>
      <c r="CC34" s="362"/>
      <c r="CD34" s="362"/>
      <c r="CE34" s="362"/>
      <c r="CF34" s="362"/>
      <c r="CG34" s="362"/>
      <c r="CH34" s="362"/>
      <c r="CI34" s="362"/>
      <c r="CJ34" s="362"/>
      <c r="CK34" s="362"/>
      <c r="CL34" s="362"/>
      <c r="CM34" s="362"/>
      <c r="CN34" s="40"/>
      <c r="CO34" s="361">
        <f>IF(CQ34="","",MAX(C34:D43,U34:V43,AM34:AN43,BE34:BF43,BW34:BX43)+1)</f>
        <v>21</v>
      </c>
      <c r="CP34" s="361"/>
      <c r="CQ34" s="362" t="str">
        <f>IF('各会計、関係団体の財政状況及び健全化判断比率'!BS7="","",'各会計、関係団体の財政状況及び健全化判断比率'!BS7)</f>
        <v>矢掛町土地開発公社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〇</v>
      </c>
      <c r="DH34" s="359"/>
      <c r="DI34" s="67"/>
    </row>
    <row r="35" spans="1:113" ht="32.25" customHeight="1" x14ac:dyDescent="0.2">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矢掛町介護保険事業特別会計</v>
      </c>
      <c r="X35" s="362"/>
      <c r="Y35" s="362"/>
      <c r="Z35" s="362"/>
      <c r="AA35" s="362"/>
      <c r="AB35" s="362"/>
      <c r="AC35" s="362"/>
      <c r="AD35" s="362"/>
      <c r="AE35" s="362"/>
      <c r="AF35" s="362"/>
      <c r="AG35" s="362"/>
      <c r="AH35" s="362"/>
      <c r="AI35" s="362"/>
      <c r="AJ35" s="362"/>
      <c r="AK35" s="362"/>
      <c r="AL35" s="40"/>
      <c r="AM35" s="361">
        <f t="shared" ref="AM35:AM43" si="0">IF(AO35="","",AM34+1)</f>
        <v>7</v>
      </c>
      <c r="AN35" s="361"/>
      <c r="AO35" s="362" t="str">
        <f>IF('各会計、関係団体の財政状況及び健全化判断比率'!B33="","",'各会計、関係団体の財政状況及び健全化判断比率'!B33)</f>
        <v>矢掛町病院事業会計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12</v>
      </c>
      <c r="BX35" s="361"/>
      <c r="BY35" s="362" t="str">
        <f>IF('各会計、関係団体の財政状況及び健全化判断比率'!B69="","",'各会計、関係団体の財政状況及び健全化判断比率'!B69)</f>
        <v>井原地区消防組合一般会計</v>
      </c>
      <c r="BZ35" s="362"/>
      <c r="CA35" s="362"/>
      <c r="CB35" s="362"/>
      <c r="CC35" s="362"/>
      <c r="CD35" s="362"/>
      <c r="CE35" s="362"/>
      <c r="CF35" s="362"/>
      <c r="CG35" s="362"/>
      <c r="CH35" s="362"/>
      <c r="CI35" s="362"/>
      <c r="CJ35" s="362"/>
      <c r="CK35" s="362"/>
      <c r="CL35" s="362"/>
      <c r="CM35" s="362"/>
      <c r="CN35" s="40"/>
      <c r="CO35" s="361">
        <f t="shared" ref="CO35:CO43" si="3">IF(CQ35="","",CO34+1)</f>
        <v>22</v>
      </c>
      <c r="CP35" s="361"/>
      <c r="CQ35" s="362" t="str">
        <f>IF('各会計、関係団体の財政状況及び健全化判断比率'!BS8="","",'各会計、関係団体の財政状況及び健全化判断比率'!BS8)</f>
        <v>矢掛町観光交流推進機構</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〇</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矢掛町介護サービス事業特別会計</v>
      </c>
      <c r="X36" s="362"/>
      <c r="Y36" s="362"/>
      <c r="Z36" s="362"/>
      <c r="AA36" s="362"/>
      <c r="AB36" s="362"/>
      <c r="AC36" s="362"/>
      <c r="AD36" s="362"/>
      <c r="AE36" s="362"/>
      <c r="AF36" s="362"/>
      <c r="AG36" s="362"/>
      <c r="AH36" s="362"/>
      <c r="AI36" s="362"/>
      <c r="AJ36" s="362"/>
      <c r="AK36" s="362"/>
      <c r="AL36" s="40"/>
      <c r="AM36" s="361">
        <f t="shared" si="0"/>
        <v>8</v>
      </c>
      <c r="AN36" s="361"/>
      <c r="AO36" s="362" t="str">
        <f>IF('各会計、関係団体の財政状況及び健全化判断比率'!B34="","",'各会計、関係団体の財政状況及び健全化判断比率'!B34)</f>
        <v>矢掛町介護老人保健施設事業会計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13</v>
      </c>
      <c r="BX36" s="361"/>
      <c r="BY36" s="362" t="str">
        <f>IF('各会計、関係団体の財政状況及び健全化判断比率'!B70="","",'各会計、関係団体の財政状況及び健全化判断比率'!B70)</f>
        <v>岡山県西部衛生施設組合一般会計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5</v>
      </c>
      <c r="V37" s="361"/>
      <c r="W37" s="362" t="str">
        <f>IF('各会計、関係団体の財政状況及び健全化判断比率'!B31="","",'各会計、関係団体の財政状況及び健全化判断比率'!B31)</f>
        <v>矢掛町後期高齢者医療事業特別会計</v>
      </c>
      <c r="X37" s="362"/>
      <c r="Y37" s="362"/>
      <c r="Z37" s="362"/>
      <c r="AA37" s="362"/>
      <c r="AB37" s="362"/>
      <c r="AC37" s="362"/>
      <c r="AD37" s="362"/>
      <c r="AE37" s="362"/>
      <c r="AF37" s="362"/>
      <c r="AG37" s="362"/>
      <c r="AH37" s="362"/>
      <c r="AI37" s="362"/>
      <c r="AJ37" s="362"/>
      <c r="AK37" s="362"/>
      <c r="AL37" s="40"/>
      <c r="AM37" s="361">
        <f t="shared" si="0"/>
        <v>9</v>
      </c>
      <c r="AN37" s="361"/>
      <c r="AO37" s="362" t="str">
        <f>IF('各会計、関係団体の財政状況及び健全化判断比率'!B35="","",'各会計、関係団体の財政状況及び健全化判断比率'!B35)</f>
        <v>矢掛町下水道事業会計</v>
      </c>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14</v>
      </c>
      <c r="BX37" s="361"/>
      <c r="BY37" s="362" t="str">
        <f>IF('各会計、関係団体の財政状況及び健全化判断比率'!B71="","",'各会計、関係団体の財政状況及び健全化判断比率'!B71)</f>
        <v>岡山県笠岡市・矢掛町中学校組合一般会計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15</v>
      </c>
      <c r="BX38" s="361"/>
      <c r="BY38" s="362" t="str">
        <f>IF('各会計、関係団体の財政状況及び健全化判断比率'!B72="","",'各会計、関係団体の財政状況及び健全化判断比率'!B72)</f>
        <v>岡山県市町村総合事務組合一般会計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16</v>
      </c>
      <c r="BX39" s="361"/>
      <c r="BY39" s="362" t="str">
        <f>IF('各会計、関係団体の財政状況及び健全化判断比率'!B73="","",'各会計、関係団体の財政状況及び健全化判断比率'!B73)</f>
        <v>岡山県市町村総合事務組合貸付金特別会計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17</v>
      </c>
      <c r="BX40" s="361"/>
      <c r="BY40" s="362" t="str">
        <f>IF('各会計、関係団体の財政状況及び健全化判断比率'!B74="","",'各会計、関係団体の財政状況及び健全化判断比率'!B74)</f>
        <v>岡山県市町村総合事務組合拠出金事業特別会計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18</v>
      </c>
      <c r="BX41" s="361"/>
      <c r="BY41" s="362" t="str">
        <f>IF('各会計、関係団体の財政状況及び健全化判断比率'!B75="","",'各会計、関係団体の財政状況及び健全化判断比率'!B75)</f>
        <v>岡山県後期高齢者医療広域連合一般会計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19</v>
      </c>
      <c r="BX42" s="361"/>
      <c r="BY42" s="362" t="str">
        <f>IF('各会計、関係団体の財政状況及び健全化判断比率'!B76="","",'各会計、関係団体の財政状況及び健全化判断比率'!B76)</f>
        <v>岡山県後期高齢者医療広域連合特別会計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f t="shared" si="2"/>
        <v>20</v>
      </c>
      <c r="BX43" s="361"/>
      <c r="BY43" s="362" t="str">
        <f>IF('各会計、関係団体の財政状況及び健全化判断比率'!B77="","",'各会計、関係団体の財政状況及び健全化判断比率'!B77)</f>
        <v>岡山県市町村税整理組合一般会計</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iObza6vHBouDyEcoPeqDEGBBuXYPTs5ogiuZznhvEBDbBk/ouK3ZMNcXG9FX8H2MvdUaJ1vWsWHI+bdfQipfBA==" saltValue="KtIlYJCr2og+Xuoi002F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5" zoomScale="70" zoomScaleNormal="70" zoomScaleSheetLayoutView="100" workbookViewId="0">
      <selection activeCell="AC6" sqref="AC6:AL8"/>
    </sheetView>
  </sheetViews>
  <sheetFormatPr defaultColWidth="0" defaultRowHeight="13.5" customHeight="1" zeroHeight="1" x14ac:dyDescent="0.2"/>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487</v>
      </c>
      <c r="K32" s="233"/>
      <c r="L32" s="233"/>
      <c r="M32" s="233"/>
      <c r="N32" s="233"/>
      <c r="O32" s="233"/>
      <c r="P32" s="233"/>
    </row>
    <row r="33" spans="1:16" ht="39" customHeight="1" thickBot="1" x14ac:dyDescent="0.3">
      <c r="A33" s="233"/>
      <c r="B33" s="236" t="s">
        <v>494</v>
      </c>
      <c r="C33" s="237"/>
      <c r="D33" s="237"/>
      <c r="E33" s="238" t="s">
        <v>488</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495</v>
      </c>
      <c r="D34" s="1145"/>
      <c r="E34" s="1146"/>
      <c r="F34" s="243">
        <v>23.76</v>
      </c>
      <c r="G34" s="244">
        <v>13.03</v>
      </c>
      <c r="H34" s="244">
        <v>13.14</v>
      </c>
      <c r="I34" s="244">
        <v>13.79</v>
      </c>
      <c r="J34" s="245">
        <v>11.55</v>
      </c>
      <c r="K34" s="233"/>
      <c r="L34" s="233"/>
      <c r="M34" s="233"/>
      <c r="N34" s="233"/>
      <c r="O34" s="233"/>
      <c r="P34" s="233"/>
    </row>
    <row r="35" spans="1:16" ht="39" customHeight="1" x14ac:dyDescent="0.2">
      <c r="A35" s="233"/>
      <c r="B35" s="246"/>
      <c r="C35" s="1139" t="s">
        <v>496</v>
      </c>
      <c r="D35" s="1140"/>
      <c r="E35" s="1141"/>
      <c r="F35" s="247">
        <v>14.49</v>
      </c>
      <c r="G35" s="248">
        <v>9.89</v>
      </c>
      <c r="H35" s="248">
        <v>9.4</v>
      </c>
      <c r="I35" s="248">
        <v>10.11</v>
      </c>
      <c r="J35" s="249">
        <v>9.85</v>
      </c>
      <c r="K35" s="233"/>
      <c r="L35" s="233"/>
      <c r="M35" s="233"/>
      <c r="N35" s="233"/>
      <c r="O35" s="233"/>
      <c r="P35" s="233"/>
    </row>
    <row r="36" spans="1:16" ht="39" customHeight="1" x14ac:dyDescent="0.2">
      <c r="A36" s="233"/>
      <c r="B36" s="246"/>
      <c r="C36" s="1139" t="s">
        <v>497</v>
      </c>
      <c r="D36" s="1140"/>
      <c r="E36" s="1141"/>
      <c r="F36" s="247">
        <v>13.39</v>
      </c>
      <c r="G36" s="248">
        <v>6.46</v>
      </c>
      <c r="H36" s="248">
        <v>7.33</v>
      </c>
      <c r="I36" s="248">
        <v>7.31</v>
      </c>
      <c r="J36" s="249">
        <v>4.91</v>
      </c>
      <c r="K36" s="233"/>
      <c r="L36" s="233"/>
      <c r="M36" s="233"/>
      <c r="N36" s="233"/>
      <c r="O36" s="233"/>
      <c r="P36" s="233"/>
    </row>
    <row r="37" spans="1:16" ht="39" customHeight="1" x14ac:dyDescent="0.2">
      <c r="A37" s="233"/>
      <c r="B37" s="246"/>
      <c r="C37" s="1139" t="s">
        <v>498</v>
      </c>
      <c r="D37" s="1140"/>
      <c r="E37" s="1141"/>
      <c r="F37" s="247">
        <v>7.48</v>
      </c>
      <c r="G37" s="248">
        <v>7.05</v>
      </c>
      <c r="H37" s="248">
        <v>5.26</v>
      </c>
      <c r="I37" s="248">
        <v>4.17</v>
      </c>
      <c r="J37" s="249">
        <v>4.08</v>
      </c>
      <c r="K37" s="233"/>
      <c r="L37" s="233"/>
      <c r="M37" s="233"/>
      <c r="N37" s="233"/>
      <c r="O37" s="233"/>
      <c r="P37" s="233"/>
    </row>
    <row r="38" spans="1:16" ht="39" customHeight="1" x14ac:dyDescent="0.2">
      <c r="A38" s="233"/>
      <c r="B38" s="246"/>
      <c r="C38" s="1139" t="s">
        <v>499</v>
      </c>
      <c r="D38" s="1140"/>
      <c r="E38" s="1141"/>
      <c r="F38" s="247">
        <v>1.03</v>
      </c>
      <c r="G38" s="248">
        <v>0.45</v>
      </c>
      <c r="H38" s="248">
        <v>2.1</v>
      </c>
      <c r="I38" s="248">
        <v>3.09</v>
      </c>
      <c r="J38" s="249">
        <v>2.4500000000000002</v>
      </c>
      <c r="K38" s="233"/>
      <c r="L38" s="233"/>
      <c r="M38" s="233"/>
      <c r="N38" s="233"/>
      <c r="O38" s="233"/>
      <c r="P38" s="233"/>
    </row>
    <row r="39" spans="1:16" ht="39" customHeight="1" x14ac:dyDescent="0.2">
      <c r="A39" s="233"/>
      <c r="B39" s="246"/>
      <c r="C39" s="1139" t="s">
        <v>500</v>
      </c>
      <c r="D39" s="1140"/>
      <c r="E39" s="1141"/>
      <c r="F39" s="247">
        <v>5.5</v>
      </c>
      <c r="G39" s="248">
        <v>2.87</v>
      </c>
      <c r="H39" s="248">
        <v>2.99</v>
      </c>
      <c r="I39" s="248">
        <v>2.6</v>
      </c>
      <c r="J39" s="249">
        <v>2.2999999999999998</v>
      </c>
      <c r="K39" s="233"/>
      <c r="L39" s="233"/>
      <c r="M39" s="233"/>
      <c r="N39" s="233"/>
      <c r="O39" s="233"/>
      <c r="P39" s="233"/>
    </row>
    <row r="40" spans="1:16" ht="39" customHeight="1" x14ac:dyDescent="0.2">
      <c r="A40" s="233"/>
      <c r="B40" s="246"/>
      <c r="C40" s="1139" t="s">
        <v>501</v>
      </c>
      <c r="D40" s="1140"/>
      <c r="E40" s="1141"/>
      <c r="F40" s="247">
        <v>0.83</v>
      </c>
      <c r="G40" s="248">
        <v>0.63</v>
      </c>
      <c r="H40" s="248">
        <v>0.53</v>
      </c>
      <c r="I40" s="248">
        <v>0.6</v>
      </c>
      <c r="J40" s="249">
        <v>0.43</v>
      </c>
      <c r="K40" s="233"/>
      <c r="L40" s="233"/>
      <c r="M40" s="233"/>
      <c r="N40" s="233"/>
      <c r="O40" s="233"/>
      <c r="P40" s="233"/>
    </row>
    <row r="41" spans="1:16" ht="39" customHeight="1" x14ac:dyDescent="0.2">
      <c r="A41" s="233"/>
      <c r="B41" s="246"/>
      <c r="C41" s="1139" t="s">
        <v>502</v>
      </c>
      <c r="D41" s="1140"/>
      <c r="E41" s="1141"/>
      <c r="F41" s="247">
        <v>0.06</v>
      </c>
      <c r="G41" s="248">
        <v>0.05</v>
      </c>
      <c r="H41" s="248">
        <v>0.05</v>
      </c>
      <c r="I41" s="248">
        <v>0.09</v>
      </c>
      <c r="J41" s="249">
        <v>0.34</v>
      </c>
      <c r="K41" s="233"/>
      <c r="L41" s="233"/>
      <c r="M41" s="233"/>
      <c r="N41" s="233"/>
      <c r="O41" s="233"/>
      <c r="P41" s="233"/>
    </row>
    <row r="42" spans="1:16" ht="39" customHeight="1" x14ac:dyDescent="0.2">
      <c r="A42" s="233"/>
      <c r="B42" s="250"/>
      <c r="C42" s="1139" t="s">
        <v>503</v>
      </c>
      <c r="D42" s="1140"/>
      <c r="E42" s="1141"/>
      <c r="F42" s="247" t="s">
        <v>450</v>
      </c>
      <c r="G42" s="248" t="s">
        <v>450</v>
      </c>
      <c r="H42" s="248" t="s">
        <v>450</v>
      </c>
      <c r="I42" s="248" t="s">
        <v>450</v>
      </c>
      <c r="J42" s="249" t="s">
        <v>450</v>
      </c>
      <c r="K42" s="233"/>
      <c r="L42" s="233"/>
      <c r="M42" s="233"/>
      <c r="N42" s="233"/>
      <c r="O42" s="233"/>
      <c r="P42" s="233"/>
    </row>
    <row r="43" spans="1:16" ht="39" customHeight="1" thickBot="1" x14ac:dyDescent="0.25">
      <c r="A43" s="233"/>
      <c r="B43" s="251"/>
      <c r="C43" s="1142" t="s">
        <v>504</v>
      </c>
      <c r="D43" s="1143"/>
      <c r="E43" s="1144"/>
      <c r="F43" s="252">
        <v>0.32</v>
      </c>
      <c r="G43" s="253">
        <v>7.0000000000000007E-2</v>
      </c>
      <c r="H43" s="253">
        <v>0.06</v>
      </c>
      <c r="I43" s="253">
        <v>0.06</v>
      </c>
      <c r="J43" s="254">
        <v>0.06</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5" x14ac:dyDescent="0.2">
      <c r="A45" s="233"/>
      <c r="B45" s="233"/>
      <c r="C45" s="233"/>
      <c r="D45" s="233"/>
      <c r="E45" s="233"/>
      <c r="F45" s="233"/>
      <c r="G45" s="233"/>
      <c r="H45" s="233"/>
      <c r="I45" s="233"/>
      <c r="J45" s="233"/>
      <c r="K45" s="233"/>
      <c r="L45" s="233"/>
      <c r="M45" s="233"/>
      <c r="N45" s="233"/>
      <c r="O45" s="233"/>
      <c r="P45" s="233"/>
    </row>
  </sheetData>
  <sheetProtection algorithmName="SHA-512" hashValue="kY16F/WA6eT0Ke7owjAZmOc/hf49KMr+JJwnb/6ki3RNmA5xpn6wp7NA0J7yX5s0mbIpgWyivalmR9/2JPtQwg==" saltValue="FA3c2BmGsg7Y/JLgTUG2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11" zoomScale="55" zoomScaleNormal="55" zoomScaleSheetLayoutView="55" workbookViewId="0">
      <selection activeCell="U43" sqref="U43"/>
    </sheetView>
  </sheetViews>
  <sheetFormatPr defaultColWidth="0" defaultRowHeight="12.65" customHeight="1" zeroHeight="1" x14ac:dyDescent="0.2"/>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505</v>
      </c>
      <c r="P43" s="259"/>
      <c r="Q43" s="259"/>
      <c r="R43" s="259"/>
      <c r="S43" s="259"/>
      <c r="T43" s="259"/>
      <c r="U43" s="259"/>
    </row>
    <row r="44" spans="1:21" ht="30.75" customHeight="1" thickBot="1" x14ac:dyDescent="0.3">
      <c r="A44" s="259"/>
      <c r="B44" s="262" t="s">
        <v>506</v>
      </c>
      <c r="C44" s="263"/>
      <c r="D44" s="263"/>
      <c r="E44" s="264"/>
      <c r="F44" s="264"/>
      <c r="G44" s="264"/>
      <c r="H44" s="264"/>
      <c r="I44" s="264"/>
      <c r="J44" s="265" t="s">
        <v>488</v>
      </c>
      <c r="K44" s="266" t="s">
        <v>3</v>
      </c>
      <c r="L44" s="267" t="s">
        <v>4</v>
      </c>
      <c r="M44" s="267" t="s">
        <v>5</v>
      </c>
      <c r="N44" s="267" t="s">
        <v>6</v>
      </c>
      <c r="O44" s="268" t="s">
        <v>7</v>
      </c>
      <c r="P44" s="259"/>
      <c r="Q44" s="259"/>
      <c r="R44" s="259"/>
      <c r="S44" s="259"/>
      <c r="T44" s="259"/>
      <c r="U44" s="259"/>
    </row>
    <row r="45" spans="1:21" ht="30.75" customHeight="1" x14ac:dyDescent="0.2">
      <c r="A45" s="259"/>
      <c r="B45" s="1170" t="s">
        <v>507</v>
      </c>
      <c r="C45" s="1171"/>
      <c r="D45" s="269"/>
      <c r="E45" s="1176" t="s">
        <v>508</v>
      </c>
      <c r="F45" s="1176"/>
      <c r="G45" s="1176"/>
      <c r="H45" s="1176"/>
      <c r="I45" s="1176"/>
      <c r="J45" s="1177"/>
      <c r="K45" s="270">
        <v>785</v>
      </c>
      <c r="L45" s="271">
        <v>837</v>
      </c>
      <c r="M45" s="271">
        <v>897</v>
      </c>
      <c r="N45" s="271">
        <v>920</v>
      </c>
      <c r="O45" s="272">
        <v>961</v>
      </c>
      <c r="P45" s="259"/>
      <c r="Q45" s="259"/>
      <c r="R45" s="259"/>
      <c r="S45" s="259"/>
      <c r="T45" s="259"/>
      <c r="U45" s="259"/>
    </row>
    <row r="46" spans="1:21" ht="30.75" customHeight="1" x14ac:dyDescent="0.2">
      <c r="A46" s="259"/>
      <c r="B46" s="1172"/>
      <c r="C46" s="1173"/>
      <c r="D46" s="273"/>
      <c r="E46" s="1149" t="s">
        <v>509</v>
      </c>
      <c r="F46" s="1149"/>
      <c r="G46" s="1149"/>
      <c r="H46" s="1149"/>
      <c r="I46" s="1149"/>
      <c r="J46" s="1150"/>
      <c r="K46" s="274" t="s">
        <v>450</v>
      </c>
      <c r="L46" s="275" t="s">
        <v>450</v>
      </c>
      <c r="M46" s="275" t="s">
        <v>450</v>
      </c>
      <c r="N46" s="275" t="s">
        <v>450</v>
      </c>
      <c r="O46" s="276" t="s">
        <v>450</v>
      </c>
      <c r="P46" s="259"/>
      <c r="Q46" s="259"/>
      <c r="R46" s="259"/>
      <c r="S46" s="259"/>
      <c r="T46" s="259"/>
      <c r="U46" s="259"/>
    </row>
    <row r="47" spans="1:21" ht="30.75" customHeight="1" x14ac:dyDescent="0.2">
      <c r="A47" s="259"/>
      <c r="B47" s="1172"/>
      <c r="C47" s="1173"/>
      <c r="D47" s="273"/>
      <c r="E47" s="1149" t="s">
        <v>510</v>
      </c>
      <c r="F47" s="1149"/>
      <c r="G47" s="1149"/>
      <c r="H47" s="1149"/>
      <c r="I47" s="1149"/>
      <c r="J47" s="1150"/>
      <c r="K47" s="274" t="s">
        <v>450</v>
      </c>
      <c r="L47" s="275" t="s">
        <v>450</v>
      </c>
      <c r="M47" s="275" t="s">
        <v>450</v>
      </c>
      <c r="N47" s="275" t="s">
        <v>450</v>
      </c>
      <c r="O47" s="276" t="s">
        <v>450</v>
      </c>
      <c r="P47" s="259"/>
      <c r="Q47" s="259"/>
      <c r="R47" s="259"/>
      <c r="S47" s="259"/>
      <c r="T47" s="259"/>
      <c r="U47" s="259"/>
    </row>
    <row r="48" spans="1:21" ht="30.75" customHeight="1" x14ac:dyDescent="0.2">
      <c r="A48" s="259"/>
      <c r="B48" s="1172"/>
      <c r="C48" s="1173"/>
      <c r="D48" s="273"/>
      <c r="E48" s="1149" t="s">
        <v>511</v>
      </c>
      <c r="F48" s="1149"/>
      <c r="G48" s="1149"/>
      <c r="H48" s="1149"/>
      <c r="I48" s="1149"/>
      <c r="J48" s="1150"/>
      <c r="K48" s="274">
        <v>594</v>
      </c>
      <c r="L48" s="275">
        <v>611</v>
      </c>
      <c r="M48" s="275">
        <v>675</v>
      </c>
      <c r="N48" s="275">
        <v>639</v>
      </c>
      <c r="O48" s="276">
        <v>640</v>
      </c>
      <c r="P48" s="259"/>
      <c r="Q48" s="259"/>
      <c r="R48" s="259"/>
      <c r="S48" s="259"/>
      <c r="T48" s="259"/>
      <c r="U48" s="259"/>
    </row>
    <row r="49" spans="1:21" ht="30.75" customHeight="1" x14ac:dyDescent="0.2">
      <c r="A49" s="259"/>
      <c r="B49" s="1172"/>
      <c r="C49" s="1173"/>
      <c r="D49" s="273"/>
      <c r="E49" s="1149" t="s">
        <v>512</v>
      </c>
      <c r="F49" s="1149"/>
      <c r="G49" s="1149"/>
      <c r="H49" s="1149"/>
      <c r="I49" s="1149"/>
      <c r="J49" s="1150"/>
      <c r="K49" s="274">
        <v>5</v>
      </c>
      <c r="L49" s="275">
        <v>5</v>
      </c>
      <c r="M49" s="275">
        <v>6</v>
      </c>
      <c r="N49" s="275">
        <v>6</v>
      </c>
      <c r="O49" s="276">
        <v>6</v>
      </c>
      <c r="P49" s="259"/>
      <c r="Q49" s="259"/>
      <c r="R49" s="259"/>
      <c r="S49" s="259"/>
      <c r="T49" s="259"/>
      <c r="U49" s="259"/>
    </row>
    <row r="50" spans="1:21" ht="30.75" customHeight="1" x14ac:dyDescent="0.2">
      <c r="A50" s="259"/>
      <c r="B50" s="1172"/>
      <c r="C50" s="1173"/>
      <c r="D50" s="273"/>
      <c r="E50" s="1149" t="s">
        <v>513</v>
      </c>
      <c r="F50" s="1149"/>
      <c r="G50" s="1149"/>
      <c r="H50" s="1149"/>
      <c r="I50" s="1149"/>
      <c r="J50" s="1150"/>
      <c r="K50" s="274">
        <v>4</v>
      </c>
      <c r="L50" s="275">
        <v>3</v>
      </c>
      <c r="M50" s="275">
        <v>3</v>
      </c>
      <c r="N50" s="275">
        <v>3</v>
      </c>
      <c r="O50" s="276">
        <v>2</v>
      </c>
      <c r="P50" s="259"/>
      <c r="Q50" s="259"/>
      <c r="R50" s="259"/>
      <c r="S50" s="259"/>
      <c r="T50" s="259"/>
      <c r="U50" s="259"/>
    </row>
    <row r="51" spans="1:21" ht="30.75" customHeight="1" x14ac:dyDescent="0.2">
      <c r="A51" s="259"/>
      <c r="B51" s="1174"/>
      <c r="C51" s="1175"/>
      <c r="D51" s="277"/>
      <c r="E51" s="1149" t="s">
        <v>514</v>
      </c>
      <c r="F51" s="1149"/>
      <c r="G51" s="1149"/>
      <c r="H51" s="1149"/>
      <c r="I51" s="1149"/>
      <c r="J51" s="1150"/>
      <c r="K51" s="274">
        <v>0</v>
      </c>
      <c r="L51" s="275">
        <v>0</v>
      </c>
      <c r="M51" s="275">
        <v>0</v>
      </c>
      <c r="N51" s="275">
        <v>0</v>
      </c>
      <c r="O51" s="276">
        <v>0</v>
      </c>
      <c r="P51" s="259"/>
      <c r="Q51" s="259"/>
      <c r="R51" s="259"/>
      <c r="S51" s="259"/>
      <c r="T51" s="259"/>
      <c r="U51" s="259"/>
    </row>
    <row r="52" spans="1:21" ht="30.75" customHeight="1" x14ac:dyDescent="0.2">
      <c r="A52" s="259"/>
      <c r="B52" s="1147" t="s">
        <v>515</v>
      </c>
      <c r="C52" s="1148"/>
      <c r="D52" s="277"/>
      <c r="E52" s="1149" t="s">
        <v>516</v>
      </c>
      <c r="F52" s="1149"/>
      <c r="G52" s="1149"/>
      <c r="H52" s="1149"/>
      <c r="I52" s="1149"/>
      <c r="J52" s="1150"/>
      <c r="K52" s="274">
        <v>1029</v>
      </c>
      <c r="L52" s="275">
        <v>1086</v>
      </c>
      <c r="M52" s="275">
        <v>1160</v>
      </c>
      <c r="N52" s="275">
        <v>1206</v>
      </c>
      <c r="O52" s="276">
        <v>1251</v>
      </c>
      <c r="P52" s="259"/>
      <c r="Q52" s="259"/>
      <c r="R52" s="259"/>
      <c r="S52" s="259"/>
      <c r="T52" s="259"/>
      <c r="U52" s="259"/>
    </row>
    <row r="53" spans="1:21" ht="30.75" customHeight="1" thickBot="1" x14ac:dyDescent="0.25">
      <c r="A53" s="259"/>
      <c r="B53" s="1151" t="s">
        <v>517</v>
      </c>
      <c r="C53" s="1152"/>
      <c r="D53" s="278"/>
      <c r="E53" s="1153" t="s">
        <v>518</v>
      </c>
      <c r="F53" s="1153"/>
      <c r="G53" s="1153"/>
      <c r="H53" s="1153"/>
      <c r="I53" s="1153"/>
      <c r="J53" s="1154"/>
      <c r="K53" s="279">
        <v>359</v>
      </c>
      <c r="L53" s="280">
        <v>370</v>
      </c>
      <c r="M53" s="280">
        <v>421</v>
      </c>
      <c r="N53" s="280">
        <v>362</v>
      </c>
      <c r="O53" s="281">
        <v>358</v>
      </c>
      <c r="P53" s="259"/>
      <c r="Q53" s="259"/>
      <c r="R53" s="259"/>
      <c r="S53" s="259"/>
      <c r="T53" s="259"/>
      <c r="U53" s="259"/>
    </row>
    <row r="54" spans="1:21" ht="24" customHeight="1" x14ac:dyDescent="0.25">
      <c r="A54" s="259"/>
      <c r="B54" s="282" t="s">
        <v>519</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3">
      <c r="A56" s="259"/>
      <c r="B56" s="283" t="s">
        <v>520</v>
      </c>
      <c r="C56" s="284"/>
      <c r="D56" s="284"/>
      <c r="E56" s="284"/>
      <c r="F56" s="284"/>
      <c r="G56" s="284"/>
      <c r="H56" s="284"/>
      <c r="I56" s="284"/>
      <c r="J56" s="284"/>
      <c r="K56" s="285"/>
      <c r="L56" s="285"/>
      <c r="M56" s="285"/>
      <c r="N56" s="285"/>
      <c r="O56" s="286" t="s">
        <v>521</v>
      </c>
      <c r="P56" s="259"/>
      <c r="Q56" s="259"/>
      <c r="R56" s="259"/>
      <c r="S56" s="259"/>
      <c r="T56" s="259"/>
      <c r="U56" s="259"/>
    </row>
    <row r="57" spans="1:21" ht="31.5" customHeight="1" thickBot="1" x14ac:dyDescent="0.3">
      <c r="A57" s="259"/>
      <c r="B57" s="287"/>
      <c r="C57" s="288"/>
      <c r="D57" s="288"/>
      <c r="E57" s="289"/>
      <c r="F57" s="289"/>
      <c r="G57" s="289"/>
      <c r="H57" s="289"/>
      <c r="I57" s="289"/>
      <c r="J57" s="290" t="s">
        <v>488</v>
      </c>
      <c r="K57" s="291" t="s">
        <v>522</v>
      </c>
      <c r="L57" s="292" t="s">
        <v>523</v>
      </c>
      <c r="M57" s="292" t="s">
        <v>524</v>
      </c>
      <c r="N57" s="292" t="s">
        <v>525</v>
      </c>
      <c r="O57" s="293" t="s">
        <v>526</v>
      </c>
      <c r="P57" s="259"/>
      <c r="Q57" s="259"/>
      <c r="R57" s="259"/>
      <c r="S57" s="259"/>
      <c r="T57" s="259"/>
      <c r="U57" s="259"/>
    </row>
    <row r="58" spans="1:21" ht="31.5" customHeight="1" x14ac:dyDescent="0.2">
      <c r="B58" s="1155" t="s">
        <v>527</v>
      </c>
      <c r="C58" s="1156"/>
      <c r="D58" s="1161" t="s">
        <v>528</v>
      </c>
      <c r="E58" s="1162"/>
      <c r="F58" s="1162"/>
      <c r="G58" s="1162"/>
      <c r="H58" s="1162"/>
      <c r="I58" s="1162"/>
      <c r="J58" s="1163"/>
      <c r="K58" s="294"/>
      <c r="L58" s="295"/>
      <c r="M58" s="295"/>
      <c r="N58" s="295"/>
      <c r="O58" s="296"/>
    </row>
    <row r="59" spans="1:21" ht="31.5" customHeight="1" x14ac:dyDescent="0.2">
      <c r="B59" s="1157"/>
      <c r="C59" s="1158"/>
      <c r="D59" s="1164" t="s">
        <v>529</v>
      </c>
      <c r="E59" s="1165"/>
      <c r="F59" s="1165"/>
      <c r="G59" s="1165"/>
      <c r="H59" s="1165"/>
      <c r="I59" s="1165"/>
      <c r="J59" s="1166"/>
      <c r="K59" s="297"/>
      <c r="L59" s="298"/>
      <c r="M59" s="298"/>
      <c r="N59" s="298"/>
      <c r="O59" s="299"/>
    </row>
    <row r="60" spans="1:21" ht="31.5" customHeight="1" thickBot="1" x14ac:dyDescent="0.25">
      <c r="B60" s="1159"/>
      <c r="C60" s="1160"/>
      <c r="D60" s="1167" t="s">
        <v>530</v>
      </c>
      <c r="E60" s="1168"/>
      <c r="F60" s="1168"/>
      <c r="G60" s="1168"/>
      <c r="H60" s="1168"/>
      <c r="I60" s="1168"/>
      <c r="J60" s="1169"/>
      <c r="K60" s="300"/>
      <c r="L60" s="301"/>
      <c r="M60" s="301"/>
      <c r="N60" s="301"/>
      <c r="O60" s="302"/>
    </row>
    <row r="61" spans="1:21" ht="24" customHeight="1" x14ac:dyDescent="0.2">
      <c r="B61" s="303"/>
      <c r="C61" s="303"/>
      <c r="D61" s="304" t="s">
        <v>531</v>
      </c>
      <c r="E61" s="305"/>
      <c r="F61" s="305"/>
      <c r="G61" s="305"/>
      <c r="H61" s="305"/>
      <c r="I61" s="305"/>
      <c r="J61" s="305"/>
      <c r="K61" s="305"/>
      <c r="L61" s="305"/>
      <c r="M61" s="305"/>
      <c r="N61" s="305"/>
      <c r="O61" s="305"/>
    </row>
    <row r="62" spans="1:21" ht="24" customHeight="1" x14ac:dyDescent="0.2">
      <c r="B62" s="306"/>
      <c r="C62" s="306"/>
      <c r="D62" s="304" t="s">
        <v>532</v>
      </c>
      <c r="E62" s="305"/>
      <c r="F62" s="305"/>
      <c r="G62" s="305"/>
      <c r="H62" s="305"/>
      <c r="I62" s="305"/>
      <c r="J62" s="305"/>
      <c r="K62" s="305"/>
      <c r="L62" s="305"/>
      <c r="M62" s="305"/>
      <c r="N62" s="305"/>
      <c r="O62" s="305"/>
    </row>
    <row r="63" spans="1:21" ht="24" customHeight="1" x14ac:dyDescent="0.2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kQ/WR+NVYLgyO061WNEl0x3A8iMYIGD+VIMsOEVdY2oNsTaKOE6CpDkuF+PKQrq0TALxx2XNwhk+xXyd9fq4/w==" saltValue="PFQyhc9i2G6ar4MwKUgu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J37" zoomScaleSheetLayoutView="100" workbookViewId="0">
      <selection activeCell="AC6" sqref="AC6:AL8"/>
    </sheetView>
  </sheetViews>
  <sheetFormatPr defaultColWidth="0" defaultRowHeight="13.5" customHeight="1" zeroHeight="1" x14ac:dyDescent="0.2"/>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505</v>
      </c>
    </row>
    <row r="40" spans="2:13" ht="27.75" customHeight="1" thickBot="1" x14ac:dyDescent="0.3">
      <c r="B40" s="309" t="s">
        <v>506</v>
      </c>
      <c r="C40" s="310"/>
      <c r="D40" s="310"/>
      <c r="E40" s="311"/>
      <c r="F40" s="311"/>
      <c r="G40" s="311"/>
      <c r="H40" s="312" t="s">
        <v>488</v>
      </c>
      <c r="I40" s="313" t="s">
        <v>3</v>
      </c>
      <c r="J40" s="314" t="s">
        <v>4</v>
      </c>
      <c r="K40" s="314" t="s">
        <v>5</v>
      </c>
      <c r="L40" s="314" t="s">
        <v>6</v>
      </c>
      <c r="M40" s="315" t="s">
        <v>7</v>
      </c>
    </row>
    <row r="41" spans="2:13" ht="27.75" customHeight="1" x14ac:dyDescent="0.2">
      <c r="B41" s="1190" t="s">
        <v>533</v>
      </c>
      <c r="C41" s="1191"/>
      <c r="D41" s="316"/>
      <c r="E41" s="1192" t="s">
        <v>534</v>
      </c>
      <c r="F41" s="1192"/>
      <c r="G41" s="1192"/>
      <c r="H41" s="1193"/>
      <c r="I41" s="317">
        <v>10309</v>
      </c>
      <c r="J41" s="318">
        <v>10194</v>
      </c>
      <c r="K41" s="318">
        <v>10048</v>
      </c>
      <c r="L41" s="318">
        <v>9473</v>
      </c>
      <c r="M41" s="319">
        <v>9083</v>
      </c>
    </row>
    <row r="42" spans="2:13" ht="27.75" customHeight="1" x14ac:dyDescent="0.2">
      <c r="B42" s="1180"/>
      <c r="C42" s="1181"/>
      <c r="D42" s="320"/>
      <c r="E42" s="1184" t="s">
        <v>535</v>
      </c>
      <c r="F42" s="1184"/>
      <c r="G42" s="1184"/>
      <c r="H42" s="1185"/>
      <c r="I42" s="321">
        <v>212</v>
      </c>
      <c r="J42" s="322">
        <v>416</v>
      </c>
      <c r="K42" s="322">
        <v>329</v>
      </c>
      <c r="L42" s="322">
        <v>323</v>
      </c>
      <c r="M42" s="323">
        <v>243</v>
      </c>
    </row>
    <row r="43" spans="2:13" ht="27.75" customHeight="1" x14ac:dyDescent="0.2">
      <c r="B43" s="1180"/>
      <c r="C43" s="1181"/>
      <c r="D43" s="320"/>
      <c r="E43" s="1184" t="s">
        <v>536</v>
      </c>
      <c r="F43" s="1184"/>
      <c r="G43" s="1184"/>
      <c r="H43" s="1185"/>
      <c r="I43" s="321">
        <v>7393</v>
      </c>
      <c r="J43" s="322">
        <v>6627</v>
      </c>
      <c r="K43" s="322">
        <v>6406</v>
      </c>
      <c r="L43" s="322">
        <v>5909</v>
      </c>
      <c r="M43" s="323">
        <v>5407</v>
      </c>
    </row>
    <row r="44" spans="2:13" ht="27.75" customHeight="1" x14ac:dyDescent="0.2">
      <c r="B44" s="1180"/>
      <c r="C44" s="1181"/>
      <c r="D44" s="320"/>
      <c r="E44" s="1184" t="s">
        <v>537</v>
      </c>
      <c r="F44" s="1184"/>
      <c r="G44" s="1184"/>
      <c r="H44" s="1185"/>
      <c r="I44" s="321">
        <v>59</v>
      </c>
      <c r="J44" s="322">
        <v>56</v>
      </c>
      <c r="K44" s="322">
        <v>52</v>
      </c>
      <c r="L44" s="322">
        <v>47</v>
      </c>
      <c r="M44" s="323">
        <v>40</v>
      </c>
    </row>
    <row r="45" spans="2:13" ht="27.75" customHeight="1" x14ac:dyDescent="0.2">
      <c r="B45" s="1180"/>
      <c r="C45" s="1181"/>
      <c r="D45" s="320"/>
      <c r="E45" s="1184" t="s">
        <v>538</v>
      </c>
      <c r="F45" s="1184"/>
      <c r="G45" s="1184"/>
      <c r="H45" s="1185"/>
      <c r="I45" s="321">
        <v>764</v>
      </c>
      <c r="J45" s="322">
        <v>680</v>
      </c>
      <c r="K45" s="322">
        <v>607</v>
      </c>
      <c r="L45" s="322">
        <v>597</v>
      </c>
      <c r="M45" s="323">
        <v>604</v>
      </c>
    </row>
    <row r="46" spans="2:13" ht="27.75" customHeight="1" x14ac:dyDescent="0.2">
      <c r="B46" s="1180"/>
      <c r="C46" s="1181"/>
      <c r="D46" s="324"/>
      <c r="E46" s="1184" t="s">
        <v>539</v>
      </c>
      <c r="F46" s="1184"/>
      <c r="G46" s="1184"/>
      <c r="H46" s="1185"/>
      <c r="I46" s="321" t="s">
        <v>450</v>
      </c>
      <c r="J46" s="322" t="s">
        <v>450</v>
      </c>
      <c r="K46" s="322">
        <v>67</v>
      </c>
      <c r="L46" s="322" t="s">
        <v>450</v>
      </c>
      <c r="M46" s="323">
        <v>457</v>
      </c>
    </row>
    <row r="47" spans="2:13" ht="27.75" customHeight="1" x14ac:dyDescent="0.2">
      <c r="B47" s="1180"/>
      <c r="C47" s="1181"/>
      <c r="D47" s="325"/>
      <c r="E47" s="1194" t="s">
        <v>540</v>
      </c>
      <c r="F47" s="1195"/>
      <c r="G47" s="1195"/>
      <c r="H47" s="1196"/>
      <c r="I47" s="321" t="s">
        <v>450</v>
      </c>
      <c r="J47" s="322" t="s">
        <v>450</v>
      </c>
      <c r="K47" s="322" t="s">
        <v>450</v>
      </c>
      <c r="L47" s="322" t="s">
        <v>450</v>
      </c>
      <c r="M47" s="323" t="s">
        <v>450</v>
      </c>
    </row>
    <row r="48" spans="2:13" ht="27.75" customHeight="1" x14ac:dyDescent="0.2">
      <c r="B48" s="1180"/>
      <c r="C48" s="1181"/>
      <c r="D48" s="320"/>
      <c r="E48" s="1184" t="s">
        <v>541</v>
      </c>
      <c r="F48" s="1184"/>
      <c r="G48" s="1184"/>
      <c r="H48" s="1185"/>
      <c r="I48" s="321" t="s">
        <v>450</v>
      </c>
      <c r="J48" s="322" t="s">
        <v>450</v>
      </c>
      <c r="K48" s="322" t="s">
        <v>450</v>
      </c>
      <c r="L48" s="322" t="s">
        <v>450</v>
      </c>
      <c r="M48" s="323" t="s">
        <v>450</v>
      </c>
    </row>
    <row r="49" spans="2:13" ht="27.75" customHeight="1" x14ac:dyDescent="0.2">
      <c r="B49" s="1182"/>
      <c r="C49" s="1183"/>
      <c r="D49" s="320"/>
      <c r="E49" s="1184" t="s">
        <v>542</v>
      </c>
      <c r="F49" s="1184"/>
      <c r="G49" s="1184"/>
      <c r="H49" s="1185"/>
      <c r="I49" s="321" t="s">
        <v>450</v>
      </c>
      <c r="J49" s="322" t="s">
        <v>450</v>
      </c>
      <c r="K49" s="322" t="s">
        <v>450</v>
      </c>
      <c r="L49" s="322" t="s">
        <v>450</v>
      </c>
      <c r="M49" s="323" t="s">
        <v>450</v>
      </c>
    </row>
    <row r="50" spans="2:13" ht="27.75" customHeight="1" x14ac:dyDescent="0.2">
      <c r="B50" s="1178" t="s">
        <v>543</v>
      </c>
      <c r="C50" s="1179"/>
      <c r="D50" s="326"/>
      <c r="E50" s="1184" t="s">
        <v>544</v>
      </c>
      <c r="F50" s="1184"/>
      <c r="G50" s="1184"/>
      <c r="H50" s="1185"/>
      <c r="I50" s="321">
        <v>8419</v>
      </c>
      <c r="J50" s="322">
        <v>8603</v>
      </c>
      <c r="K50" s="322">
        <v>8975</v>
      </c>
      <c r="L50" s="322">
        <v>9340</v>
      </c>
      <c r="M50" s="323">
        <v>9540</v>
      </c>
    </row>
    <row r="51" spans="2:13" ht="27.75" customHeight="1" x14ac:dyDescent="0.2">
      <c r="B51" s="1180"/>
      <c r="C51" s="1181"/>
      <c r="D51" s="320"/>
      <c r="E51" s="1184" t="s">
        <v>545</v>
      </c>
      <c r="F51" s="1184"/>
      <c r="G51" s="1184"/>
      <c r="H51" s="1185"/>
      <c r="I51" s="321">
        <v>47</v>
      </c>
      <c r="J51" s="322">
        <v>148</v>
      </c>
      <c r="K51" s="322">
        <v>142</v>
      </c>
      <c r="L51" s="322">
        <v>135</v>
      </c>
      <c r="M51" s="323">
        <v>133</v>
      </c>
    </row>
    <row r="52" spans="2:13" ht="27.75" customHeight="1" x14ac:dyDescent="0.2">
      <c r="B52" s="1182"/>
      <c r="C52" s="1183"/>
      <c r="D52" s="320"/>
      <c r="E52" s="1184" t="s">
        <v>546</v>
      </c>
      <c r="F52" s="1184"/>
      <c r="G52" s="1184"/>
      <c r="H52" s="1185"/>
      <c r="I52" s="321">
        <v>12462</v>
      </c>
      <c r="J52" s="322">
        <v>12072</v>
      </c>
      <c r="K52" s="322">
        <v>11583</v>
      </c>
      <c r="L52" s="322">
        <v>11059</v>
      </c>
      <c r="M52" s="323">
        <v>10775</v>
      </c>
    </row>
    <row r="53" spans="2:13" ht="27.75" customHeight="1" thickBot="1" x14ac:dyDescent="0.25">
      <c r="B53" s="1186" t="s">
        <v>517</v>
      </c>
      <c r="C53" s="1187"/>
      <c r="D53" s="327"/>
      <c r="E53" s="1188" t="s">
        <v>547</v>
      </c>
      <c r="F53" s="1188"/>
      <c r="G53" s="1188"/>
      <c r="H53" s="1189"/>
      <c r="I53" s="328">
        <v>-2192</v>
      </c>
      <c r="J53" s="329">
        <v>-2850</v>
      </c>
      <c r="K53" s="329">
        <v>-3192</v>
      </c>
      <c r="L53" s="329">
        <v>-4186</v>
      </c>
      <c r="M53" s="330">
        <v>-4613</v>
      </c>
    </row>
    <row r="54" spans="2:13" ht="27.75" customHeight="1" x14ac:dyDescent="0.25">
      <c r="B54" s="331"/>
      <c r="C54" s="332"/>
      <c r="D54" s="332"/>
      <c r="E54" s="333"/>
      <c r="F54" s="333"/>
      <c r="G54" s="333"/>
      <c r="H54" s="333"/>
      <c r="I54" s="334"/>
      <c r="J54" s="334"/>
      <c r="K54" s="334"/>
      <c r="L54" s="334"/>
      <c r="M54" s="334"/>
    </row>
    <row r="55" spans="2:13" ht="13" x14ac:dyDescent="0.2"/>
  </sheetData>
  <sheetProtection algorithmName="SHA-512" hashValue="ThZ7nsDR64+VJEewgmzKom6IvUyii8Zih2gPOuZU2h7ps9iDSIxNqrjjHMKIm9zTyDixXLTvVppa7zou+/mFIw==" saltValue="lzCVTbjTRAS84ttSn1Hu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4" zoomScale="70" zoomScaleNormal="70" zoomScaleSheetLayoutView="100" workbookViewId="0">
      <selection activeCell="AC6" sqref="AC6:AL8"/>
    </sheetView>
  </sheetViews>
  <sheetFormatPr defaultColWidth="0" defaultRowHeight="13.5" customHeight="1" zeroHeight="1" x14ac:dyDescent="0.2"/>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13"/>
      <c r="C53" s="213"/>
      <c r="D53" s="213"/>
      <c r="E53" s="213"/>
      <c r="F53" s="213"/>
      <c r="G53" s="213"/>
      <c r="H53" s="335" t="s">
        <v>548</v>
      </c>
    </row>
    <row r="54" spans="2:8" ht="29.25" customHeight="1" thickBot="1" x14ac:dyDescent="0.35">
      <c r="B54" s="336" t="s">
        <v>24</v>
      </c>
      <c r="C54" s="337"/>
      <c r="D54" s="337"/>
      <c r="E54" s="338" t="s">
        <v>488</v>
      </c>
      <c r="F54" s="339" t="s">
        <v>5</v>
      </c>
      <c r="G54" s="339" t="s">
        <v>6</v>
      </c>
      <c r="H54" s="340" t="s">
        <v>7</v>
      </c>
    </row>
    <row r="55" spans="2:8" ht="52.5" customHeight="1" x14ac:dyDescent="0.2">
      <c r="B55" s="341"/>
      <c r="C55" s="1205" t="s">
        <v>118</v>
      </c>
      <c r="D55" s="1205"/>
      <c r="E55" s="1206"/>
      <c r="F55" s="342">
        <v>3615</v>
      </c>
      <c r="G55" s="342">
        <v>3723</v>
      </c>
      <c r="H55" s="343">
        <v>3812</v>
      </c>
    </row>
    <row r="56" spans="2:8" ht="52.5" customHeight="1" x14ac:dyDescent="0.2">
      <c r="B56" s="344"/>
      <c r="C56" s="1207" t="s">
        <v>549</v>
      </c>
      <c r="D56" s="1207"/>
      <c r="E56" s="1208"/>
      <c r="F56" s="345">
        <v>1234</v>
      </c>
      <c r="G56" s="345">
        <v>1208</v>
      </c>
      <c r="H56" s="346">
        <v>1136</v>
      </c>
    </row>
    <row r="57" spans="2:8" ht="53.25" customHeight="1" x14ac:dyDescent="0.2">
      <c r="B57" s="344"/>
      <c r="C57" s="1209" t="s">
        <v>123</v>
      </c>
      <c r="D57" s="1209"/>
      <c r="E57" s="1210"/>
      <c r="F57" s="347">
        <v>3554</v>
      </c>
      <c r="G57" s="347">
        <v>3874</v>
      </c>
      <c r="H57" s="348">
        <v>4073</v>
      </c>
    </row>
    <row r="58" spans="2:8" ht="45.75" customHeight="1" x14ac:dyDescent="0.2">
      <c r="B58" s="349"/>
      <c r="C58" s="1197" t="s">
        <v>550</v>
      </c>
      <c r="D58" s="1198"/>
      <c r="E58" s="1199"/>
      <c r="F58" s="350">
        <v>607</v>
      </c>
      <c r="G58" s="350">
        <v>607</v>
      </c>
      <c r="H58" s="351">
        <v>607</v>
      </c>
    </row>
    <row r="59" spans="2:8" ht="45.75" customHeight="1" x14ac:dyDescent="0.2">
      <c r="B59" s="349"/>
      <c r="C59" s="1197" t="s">
        <v>551</v>
      </c>
      <c r="D59" s="1198"/>
      <c r="E59" s="1199"/>
      <c r="F59" s="350">
        <v>557</v>
      </c>
      <c r="G59" s="350">
        <v>564</v>
      </c>
      <c r="H59" s="351">
        <v>570</v>
      </c>
    </row>
    <row r="60" spans="2:8" ht="45.75" customHeight="1" x14ac:dyDescent="0.2">
      <c r="B60" s="349"/>
      <c r="C60" s="1197" t="s">
        <v>552</v>
      </c>
      <c r="D60" s="1198"/>
      <c r="E60" s="1199"/>
      <c r="F60" s="350">
        <v>511</v>
      </c>
      <c r="G60" s="350">
        <v>514</v>
      </c>
      <c r="H60" s="351">
        <v>512</v>
      </c>
    </row>
    <row r="61" spans="2:8" ht="45.75" customHeight="1" x14ac:dyDescent="0.2">
      <c r="B61" s="349"/>
      <c r="C61" s="1197" t="s">
        <v>553</v>
      </c>
      <c r="D61" s="1198"/>
      <c r="E61" s="1199"/>
      <c r="F61" s="350">
        <v>490</v>
      </c>
      <c r="G61" s="350">
        <v>504</v>
      </c>
      <c r="H61" s="351">
        <v>507</v>
      </c>
    </row>
    <row r="62" spans="2:8" ht="45.75" customHeight="1" thickBot="1" x14ac:dyDescent="0.25">
      <c r="B62" s="352"/>
      <c r="C62" s="1200" t="s">
        <v>554</v>
      </c>
      <c r="D62" s="1201"/>
      <c r="E62" s="1202"/>
      <c r="F62" s="353">
        <v>59</v>
      </c>
      <c r="G62" s="353">
        <v>243</v>
      </c>
      <c r="H62" s="354">
        <v>362</v>
      </c>
    </row>
    <row r="63" spans="2:8" ht="52.5" customHeight="1" thickBot="1" x14ac:dyDescent="0.25">
      <c r="B63" s="355"/>
      <c r="C63" s="1203" t="s">
        <v>555</v>
      </c>
      <c r="D63" s="1203"/>
      <c r="E63" s="1204"/>
      <c r="F63" s="356">
        <v>8402</v>
      </c>
      <c r="G63" s="356">
        <v>8804</v>
      </c>
      <c r="H63" s="357">
        <v>9020</v>
      </c>
    </row>
    <row r="64" spans="2:8" ht="13" x14ac:dyDescent="0.2"/>
  </sheetData>
  <sheetProtection algorithmName="SHA-512" hashValue="ZHNNXxorVwoF7/+aSU8v0VHKKXdURYPRWK6rjmNZi3ChH9QexVriozswHxoIe6xqo72Zxmb3IjLyTpr/Vos0WA==" saltValue="Uj+WjF8u+u/TuSJjdN8J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G19" sqref="AG19"/>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 x14ac:dyDescent="0.2">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 x14ac:dyDescent="0.2">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 x14ac:dyDescent="0.2">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 x14ac:dyDescent="0.2">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2">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ht="13" x14ac:dyDescent="0.2">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ht="13" x14ac:dyDescent="0.2">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65</v>
      </c>
      <c r="BQ53" s="1213"/>
      <c r="BR53" s="1213"/>
      <c r="BS53" s="1213"/>
      <c r="BT53" s="1213"/>
      <c r="BU53" s="1213"/>
      <c r="BV53" s="1213"/>
      <c r="BW53" s="1213"/>
      <c r="BX53" s="1213">
        <v>65.5</v>
      </c>
      <c r="BY53" s="1213"/>
      <c r="BZ53" s="1213"/>
      <c r="CA53" s="1213"/>
      <c r="CB53" s="1213"/>
      <c r="CC53" s="1213"/>
      <c r="CD53" s="1213"/>
      <c r="CE53" s="1213"/>
      <c r="CF53" s="1213">
        <v>66.5</v>
      </c>
      <c r="CG53" s="1213"/>
      <c r="CH53" s="1213"/>
      <c r="CI53" s="1213"/>
      <c r="CJ53" s="1213"/>
      <c r="CK53" s="1213"/>
      <c r="CL53" s="1213"/>
      <c r="CM53" s="1213"/>
      <c r="CN53" s="1213">
        <v>68</v>
      </c>
      <c r="CO53" s="1213"/>
      <c r="CP53" s="1213"/>
      <c r="CQ53" s="1213"/>
      <c r="CR53" s="1213"/>
      <c r="CS53" s="1213"/>
      <c r="CT53" s="1213"/>
      <c r="CU53" s="1213"/>
      <c r="CV53" s="1213">
        <v>69.3</v>
      </c>
      <c r="CW53" s="1213"/>
      <c r="CX53" s="1213"/>
      <c r="CY53" s="1213"/>
      <c r="CZ53" s="1213"/>
      <c r="DA53" s="1213"/>
      <c r="DB53" s="1213"/>
      <c r="DC53" s="1213"/>
    </row>
    <row r="54" spans="1:109" ht="13" x14ac:dyDescent="0.2">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ht="13" x14ac:dyDescent="0.2">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21</v>
      </c>
      <c r="BQ55" s="1213"/>
      <c r="BR55" s="1213"/>
      <c r="BS55" s="1213"/>
      <c r="BT55" s="1213"/>
      <c r="BU55" s="1213"/>
      <c r="BV55" s="1213"/>
      <c r="BW55" s="1213"/>
      <c r="BX55" s="1213">
        <v>23.5</v>
      </c>
      <c r="BY55" s="1213"/>
      <c r="BZ55" s="1213"/>
      <c r="CA55" s="1213"/>
      <c r="CB55" s="1213"/>
      <c r="CC55" s="1213"/>
      <c r="CD55" s="1213"/>
      <c r="CE55" s="1213"/>
      <c r="CF55" s="1213">
        <v>8.5</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ht="13" x14ac:dyDescent="0.2">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ht="13" x14ac:dyDescent="0.2">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61.4</v>
      </c>
      <c r="BQ57" s="1213"/>
      <c r="BR57" s="1213"/>
      <c r="BS57" s="1213"/>
      <c r="BT57" s="1213"/>
      <c r="BU57" s="1213"/>
      <c r="BV57" s="1213"/>
      <c r="BW57" s="1213"/>
      <c r="BX57" s="1213">
        <v>62</v>
      </c>
      <c r="BY57" s="1213"/>
      <c r="BZ57" s="1213"/>
      <c r="CA57" s="1213"/>
      <c r="CB57" s="1213"/>
      <c r="CC57" s="1213"/>
      <c r="CD57" s="1213"/>
      <c r="CE57" s="1213"/>
      <c r="CF57" s="1213">
        <v>62</v>
      </c>
      <c r="CG57" s="1213"/>
      <c r="CH57" s="1213"/>
      <c r="CI57" s="1213"/>
      <c r="CJ57" s="1213"/>
      <c r="CK57" s="1213"/>
      <c r="CL57" s="1213"/>
      <c r="CM57" s="1213"/>
      <c r="CN57" s="1213">
        <v>63.5</v>
      </c>
      <c r="CO57" s="1213"/>
      <c r="CP57" s="1213"/>
      <c r="CQ57" s="1213"/>
      <c r="CR57" s="1213"/>
      <c r="CS57" s="1213"/>
      <c r="CT57" s="1213"/>
      <c r="CU57" s="1213"/>
      <c r="CV57" s="1213">
        <v>63.1</v>
      </c>
      <c r="CW57" s="1213"/>
      <c r="CX57" s="1213"/>
      <c r="CY57" s="1213"/>
      <c r="CZ57" s="1213"/>
      <c r="DA57" s="1213"/>
      <c r="DB57" s="1213"/>
      <c r="DC57" s="1213"/>
      <c r="DD57" s="23"/>
      <c r="DE57" s="22"/>
    </row>
    <row r="58" spans="1:109" s="18" customFormat="1" ht="13" x14ac:dyDescent="0.2">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 x14ac:dyDescent="0.2">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 x14ac:dyDescent="0.2">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 x14ac:dyDescent="0.2">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 x14ac:dyDescent="0.2">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ht="13" x14ac:dyDescent="0.2">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ht="13" x14ac:dyDescent="0.2">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ht="13" x14ac:dyDescent="0.2">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8.9</v>
      </c>
      <c r="BQ75" s="1213"/>
      <c r="BR75" s="1213"/>
      <c r="BS75" s="1213"/>
      <c r="BT75" s="1213"/>
      <c r="BU75" s="1213"/>
      <c r="BV75" s="1213"/>
      <c r="BW75" s="1213"/>
      <c r="BX75" s="1213">
        <v>9</v>
      </c>
      <c r="BY75" s="1213"/>
      <c r="BZ75" s="1213"/>
      <c r="CA75" s="1213"/>
      <c r="CB75" s="1213"/>
      <c r="CC75" s="1213"/>
      <c r="CD75" s="1213"/>
      <c r="CE75" s="1213"/>
      <c r="CF75" s="1213">
        <v>9.1</v>
      </c>
      <c r="CG75" s="1213"/>
      <c r="CH75" s="1213"/>
      <c r="CI75" s="1213"/>
      <c r="CJ75" s="1213"/>
      <c r="CK75" s="1213"/>
      <c r="CL75" s="1213"/>
      <c r="CM75" s="1213"/>
      <c r="CN75" s="1213">
        <v>8.6999999999999993</v>
      </c>
      <c r="CO75" s="1213"/>
      <c r="CP75" s="1213"/>
      <c r="CQ75" s="1213"/>
      <c r="CR75" s="1213"/>
      <c r="CS75" s="1213"/>
      <c r="CT75" s="1213"/>
      <c r="CU75" s="1213"/>
      <c r="CV75" s="1213">
        <v>8.4</v>
      </c>
      <c r="CW75" s="1213"/>
      <c r="CX75" s="1213"/>
      <c r="CY75" s="1213"/>
      <c r="CZ75" s="1213"/>
      <c r="DA75" s="1213"/>
      <c r="DB75" s="1213"/>
      <c r="DC75" s="1213"/>
    </row>
    <row r="76" spans="2:107" ht="13" x14ac:dyDescent="0.2">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ht="13" x14ac:dyDescent="0.2">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21</v>
      </c>
      <c r="BQ77" s="1213"/>
      <c r="BR77" s="1213"/>
      <c r="BS77" s="1213"/>
      <c r="BT77" s="1213"/>
      <c r="BU77" s="1213"/>
      <c r="BV77" s="1213"/>
      <c r="BW77" s="1213"/>
      <c r="BX77" s="1213">
        <v>23.5</v>
      </c>
      <c r="BY77" s="1213"/>
      <c r="BZ77" s="1213"/>
      <c r="CA77" s="1213"/>
      <c r="CB77" s="1213"/>
      <c r="CC77" s="1213"/>
      <c r="CD77" s="1213"/>
      <c r="CE77" s="1213"/>
      <c r="CF77" s="1213">
        <v>8.5</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ht="13" x14ac:dyDescent="0.2">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ht="13" x14ac:dyDescent="0.2">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9.1999999999999993</v>
      </c>
      <c r="BQ79" s="1213"/>
      <c r="BR79" s="1213"/>
      <c r="BS79" s="1213"/>
      <c r="BT79" s="1213"/>
      <c r="BU79" s="1213"/>
      <c r="BV79" s="1213"/>
      <c r="BW79" s="1213"/>
      <c r="BX79" s="1213">
        <v>8.6</v>
      </c>
      <c r="BY79" s="1213"/>
      <c r="BZ79" s="1213"/>
      <c r="CA79" s="1213"/>
      <c r="CB79" s="1213"/>
      <c r="CC79" s="1213"/>
      <c r="CD79" s="1213"/>
      <c r="CE79" s="1213"/>
      <c r="CF79" s="1213">
        <v>8.1999999999999993</v>
      </c>
      <c r="CG79" s="1213"/>
      <c r="CH79" s="1213"/>
      <c r="CI79" s="1213"/>
      <c r="CJ79" s="1213"/>
      <c r="CK79" s="1213"/>
      <c r="CL79" s="1213"/>
      <c r="CM79" s="1213"/>
      <c r="CN79" s="1213">
        <v>8.4</v>
      </c>
      <c r="CO79" s="1213"/>
      <c r="CP79" s="1213"/>
      <c r="CQ79" s="1213"/>
      <c r="CR79" s="1213"/>
      <c r="CS79" s="1213"/>
      <c r="CT79" s="1213"/>
      <c r="CU79" s="1213"/>
      <c r="CV79" s="1213">
        <v>8.5</v>
      </c>
      <c r="CW79" s="1213"/>
      <c r="CX79" s="1213"/>
      <c r="CY79" s="1213"/>
      <c r="CZ79" s="1213"/>
      <c r="DA79" s="1213"/>
      <c r="DB79" s="1213"/>
      <c r="DC79" s="1213"/>
    </row>
    <row r="80" spans="2:107" ht="13" x14ac:dyDescent="0.2">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Mc4GsBRn6ElxdNIpTU/HS+JPA5oGDviG0W3laHCfhn9I63Cx+4q79NGXF/AIjVdrghP+ZtDjYplfzdQKcw2VOw==" saltValue="FJBGOWtx4s3dtgzQsRwNz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70" workbookViewId="0">
      <selection activeCell="B14" sqref="B14"/>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fMYxTXrBFxZnEeKPte31P8naAKOpb2pVyF1UGhjgF9sDvCkwsPbyqvtKXJJKyc3zuq5/cKmJRHv0156ofsVtDg==" saltValue="WjmkETtXDsIOkI9DX2So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wpjFWTHVIzsWK/3TnwY7eEBPNIlzi1lUhRm9lX4h98mPsavaOyXNozg3sU6qJt6Bnlgp8uvcmnZTfPzRhbjgvQ==" saltValue="TAY1FbHLQEkUsLI9stiP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L9" sqref="AL9:AO9"/>
    </sheetView>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146</v>
      </c>
      <c r="DI1" s="713"/>
      <c r="DJ1" s="713"/>
      <c r="DK1" s="713"/>
      <c r="DL1" s="713"/>
      <c r="DM1" s="713"/>
      <c r="DN1" s="714"/>
      <c r="DO1" s="73"/>
      <c r="DP1" s="712" t="s">
        <v>147</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09" t="s">
        <v>155</v>
      </c>
      <c r="AQ4" s="709"/>
      <c r="AR4" s="709"/>
      <c r="AS4" s="709"/>
      <c r="AT4" s="709"/>
      <c r="AU4" s="709"/>
      <c r="AV4" s="709"/>
      <c r="AW4" s="709"/>
      <c r="AX4" s="709"/>
      <c r="AY4" s="709"/>
      <c r="AZ4" s="709"/>
      <c r="BA4" s="709"/>
      <c r="BB4" s="709"/>
      <c r="BC4" s="709"/>
      <c r="BD4" s="709"/>
      <c r="BE4" s="709"/>
      <c r="BF4" s="709"/>
      <c r="BG4" s="709" t="s">
        <v>156</v>
      </c>
      <c r="BH4" s="709"/>
      <c r="BI4" s="709"/>
      <c r="BJ4" s="709"/>
      <c r="BK4" s="709"/>
      <c r="BL4" s="709"/>
      <c r="BM4" s="709"/>
      <c r="BN4" s="709"/>
      <c r="BO4" s="709" t="s">
        <v>153</v>
      </c>
      <c r="BP4" s="709"/>
      <c r="BQ4" s="709"/>
      <c r="BR4" s="709"/>
      <c r="BS4" s="709" t="s">
        <v>157</v>
      </c>
      <c r="BT4" s="709"/>
      <c r="BU4" s="709"/>
      <c r="BV4" s="709"/>
      <c r="BW4" s="709"/>
      <c r="BX4" s="709"/>
      <c r="BY4" s="709"/>
      <c r="BZ4" s="709"/>
      <c r="CA4" s="709"/>
      <c r="CB4" s="709"/>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159</v>
      </c>
      <c r="C5" s="671"/>
      <c r="D5" s="671"/>
      <c r="E5" s="671"/>
      <c r="F5" s="671"/>
      <c r="G5" s="671"/>
      <c r="H5" s="671"/>
      <c r="I5" s="671"/>
      <c r="J5" s="671"/>
      <c r="K5" s="671"/>
      <c r="L5" s="671"/>
      <c r="M5" s="671"/>
      <c r="N5" s="671"/>
      <c r="O5" s="671"/>
      <c r="P5" s="671"/>
      <c r="Q5" s="672"/>
      <c r="R5" s="667">
        <v>1636730</v>
      </c>
      <c r="S5" s="668"/>
      <c r="T5" s="668"/>
      <c r="U5" s="668"/>
      <c r="V5" s="668"/>
      <c r="W5" s="668"/>
      <c r="X5" s="668"/>
      <c r="Y5" s="696"/>
      <c r="Z5" s="710">
        <v>15.8</v>
      </c>
      <c r="AA5" s="710"/>
      <c r="AB5" s="710"/>
      <c r="AC5" s="710"/>
      <c r="AD5" s="711">
        <v>1636730</v>
      </c>
      <c r="AE5" s="711"/>
      <c r="AF5" s="711"/>
      <c r="AG5" s="711"/>
      <c r="AH5" s="711"/>
      <c r="AI5" s="711"/>
      <c r="AJ5" s="711"/>
      <c r="AK5" s="711"/>
      <c r="AL5" s="697">
        <v>28.7</v>
      </c>
      <c r="AM5" s="680"/>
      <c r="AN5" s="680"/>
      <c r="AO5" s="698"/>
      <c r="AP5" s="670" t="s">
        <v>160</v>
      </c>
      <c r="AQ5" s="671"/>
      <c r="AR5" s="671"/>
      <c r="AS5" s="671"/>
      <c r="AT5" s="671"/>
      <c r="AU5" s="671"/>
      <c r="AV5" s="671"/>
      <c r="AW5" s="671"/>
      <c r="AX5" s="671"/>
      <c r="AY5" s="671"/>
      <c r="AZ5" s="671"/>
      <c r="BA5" s="671"/>
      <c r="BB5" s="671"/>
      <c r="BC5" s="671"/>
      <c r="BD5" s="671"/>
      <c r="BE5" s="671"/>
      <c r="BF5" s="672"/>
      <c r="BG5" s="615">
        <v>1636195</v>
      </c>
      <c r="BH5" s="616"/>
      <c r="BI5" s="616"/>
      <c r="BJ5" s="616"/>
      <c r="BK5" s="616"/>
      <c r="BL5" s="616"/>
      <c r="BM5" s="616"/>
      <c r="BN5" s="617"/>
      <c r="BO5" s="657">
        <v>100</v>
      </c>
      <c r="BP5" s="657"/>
      <c r="BQ5" s="657"/>
      <c r="BR5" s="657"/>
      <c r="BS5" s="658">
        <v>13285</v>
      </c>
      <c r="BT5" s="658"/>
      <c r="BU5" s="658"/>
      <c r="BV5" s="658"/>
      <c r="BW5" s="658"/>
      <c r="BX5" s="658"/>
      <c r="BY5" s="658"/>
      <c r="BZ5" s="658"/>
      <c r="CA5" s="658"/>
      <c r="CB5" s="692"/>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2">
      <c r="B6" s="612" t="s">
        <v>164</v>
      </c>
      <c r="C6" s="613"/>
      <c r="D6" s="613"/>
      <c r="E6" s="613"/>
      <c r="F6" s="613"/>
      <c r="G6" s="613"/>
      <c r="H6" s="613"/>
      <c r="I6" s="613"/>
      <c r="J6" s="613"/>
      <c r="K6" s="613"/>
      <c r="L6" s="613"/>
      <c r="M6" s="613"/>
      <c r="N6" s="613"/>
      <c r="O6" s="613"/>
      <c r="P6" s="613"/>
      <c r="Q6" s="614"/>
      <c r="R6" s="615">
        <v>86595</v>
      </c>
      <c r="S6" s="616"/>
      <c r="T6" s="616"/>
      <c r="U6" s="616"/>
      <c r="V6" s="616"/>
      <c r="W6" s="616"/>
      <c r="X6" s="616"/>
      <c r="Y6" s="617"/>
      <c r="Z6" s="657">
        <v>0.8</v>
      </c>
      <c r="AA6" s="657"/>
      <c r="AB6" s="657"/>
      <c r="AC6" s="657"/>
      <c r="AD6" s="658">
        <v>86595</v>
      </c>
      <c r="AE6" s="658"/>
      <c r="AF6" s="658"/>
      <c r="AG6" s="658"/>
      <c r="AH6" s="658"/>
      <c r="AI6" s="658"/>
      <c r="AJ6" s="658"/>
      <c r="AK6" s="658"/>
      <c r="AL6" s="618">
        <v>1.5</v>
      </c>
      <c r="AM6" s="619"/>
      <c r="AN6" s="619"/>
      <c r="AO6" s="659"/>
      <c r="AP6" s="612" t="s">
        <v>165</v>
      </c>
      <c r="AQ6" s="613"/>
      <c r="AR6" s="613"/>
      <c r="AS6" s="613"/>
      <c r="AT6" s="613"/>
      <c r="AU6" s="613"/>
      <c r="AV6" s="613"/>
      <c r="AW6" s="613"/>
      <c r="AX6" s="613"/>
      <c r="AY6" s="613"/>
      <c r="AZ6" s="613"/>
      <c r="BA6" s="613"/>
      <c r="BB6" s="613"/>
      <c r="BC6" s="613"/>
      <c r="BD6" s="613"/>
      <c r="BE6" s="613"/>
      <c r="BF6" s="614"/>
      <c r="BG6" s="615">
        <v>1636195</v>
      </c>
      <c r="BH6" s="616"/>
      <c r="BI6" s="616"/>
      <c r="BJ6" s="616"/>
      <c r="BK6" s="616"/>
      <c r="BL6" s="616"/>
      <c r="BM6" s="616"/>
      <c r="BN6" s="617"/>
      <c r="BO6" s="657">
        <v>100</v>
      </c>
      <c r="BP6" s="657"/>
      <c r="BQ6" s="657"/>
      <c r="BR6" s="657"/>
      <c r="BS6" s="658">
        <v>13285</v>
      </c>
      <c r="BT6" s="658"/>
      <c r="BU6" s="658"/>
      <c r="BV6" s="658"/>
      <c r="BW6" s="658"/>
      <c r="BX6" s="658"/>
      <c r="BY6" s="658"/>
      <c r="BZ6" s="658"/>
      <c r="CA6" s="658"/>
      <c r="CB6" s="692"/>
      <c r="CD6" s="670" t="s">
        <v>166</v>
      </c>
      <c r="CE6" s="671"/>
      <c r="CF6" s="671"/>
      <c r="CG6" s="671"/>
      <c r="CH6" s="671"/>
      <c r="CI6" s="671"/>
      <c r="CJ6" s="671"/>
      <c r="CK6" s="671"/>
      <c r="CL6" s="671"/>
      <c r="CM6" s="671"/>
      <c r="CN6" s="671"/>
      <c r="CO6" s="671"/>
      <c r="CP6" s="671"/>
      <c r="CQ6" s="672"/>
      <c r="CR6" s="615">
        <v>87880</v>
      </c>
      <c r="CS6" s="616"/>
      <c r="CT6" s="616"/>
      <c r="CU6" s="616"/>
      <c r="CV6" s="616"/>
      <c r="CW6" s="616"/>
      <c r="CX6" s="616"/>
      <c r="CY6" s="617"/>
      <c r="CZ6" s="697">
        <v>0.9</v>
      </c>
      <c r="DA6" s="680"/>
      <c r="DB6" s="680"/>
      <c r="DC6" s="699"/>
      <c r="DD6" s="621" t="s">
        <v>64</v>
      </c>
      <c r="DE6" s="616"/>
      <c r="DF6" s="616"/>
      <c r="DG6" s="616"/>
      <c r="DH6" s="616"/>
      <c r="DI6" s="616"/>
      <c r="DJ6" s="616"/>
      <c r="DK6" s="616"/>
      <c r="DL6" s="616"/>
      <c r="DM6" s="616"/>
      <c r="DN6" s="616"/>
      <c r="DO6" s="616"/>
      <c r="DP6" s="617"/>
      <c r="DQ6" s="621">
        <v>87857</v>
      </c>
      <c r="DR6" s="616"/>
      <c r="DS6" s="616"/>
      <c r="DT6" s="616"/>
      <c r="DU6" s="616"/>
      <c r="DV6" s="616"/>
      <c r="DW6" s="616"/>
      <c r="DX6" s="616"/>
      <c r="DY6" s="616"/>
      <c r="DZ6" s="616"/>
      <c r="EA6" s="616"/>
      <c r="EB6" s="616"/>
      <c r="EC6" s="656"/>
    </row>
    <row r="7" spans="2:143" ht="11.25" customHeight="1" x14ac:dyDescent="0.2">
      <c r="B7" s="612" t="s">
        <v>167</v>
      </c>
      <c r="C7" s="613"/>
      <c r="D7" s="613"/>
      <c r="E7" s="613"/>
      <c r="F7" s="613"/>
      <c r="G7" s="613"/>
      <c r="H7" s="613"/>
      <c r="I7" s="613"/>
      <c r="J7" s="613"/>
      <c r="K7" s="613"/>
      <c r="L7" s="613"/>
      <c r="M7" s="613"/>
      <c r="N7" s="613"/>
      <c r="O7" s="613"/>
      <c r="P7" s="613"/>
      <c r="Q7" s="614"/>
      <c r="R7" s="615">
        <v>594</v>
      </c>
      <c r="S7" s="616"/>
      <c r="T7" s="616"/>
      <c r="U7" s="616"/>
      <c r="V7" s="616"/>
      <c r="W7" s="616"/>
      <c r="X7" s="616"/>
      <c r="Y7" s="617"/>
      <c r="Z7" s="657">
        <v>0</v>
      </c>
      <c r="AA7" s="657"/>
      <c r="AB7" s="657"/>
      <c r="AC7" s="657"/>
      <c r="AD7" s="658">
        <v>594</v>
      </c>
      <c r="AE7" s="658"/>
      <c r="AF7" s="658"/>
      <c r="AG7" s="658"/>
      <c r="AH7" s="658"/>
      <c r="AI7" s="658"/>
      <c r="AJ7" s="658"/>
      <c r="AK7" s="658"/>
      <c r="AL7" s="618">
        <v>0</v>
      </c>
      <c r="AM7" s="619"/>
      <c r="AN7" s="619"/>
      <c r="AO7" s="659"/>
      <c r="AP7" s="612" t="s">
        <v>168</v>
      </c>
      <c r="AQ7" s="613"/>
      <c r="AR7" s="613"/>
      <c r="AS7" s="613"/>
      <c r="AT7" s="613"/>
      <c r="AU7" s="613"/>
      <c r="AV7" s="613"/>
      <c r="AW7" s="613"/>
      <c r="AX7" s="613"/>
      <c r="AY7" s="613"/>
      <c r="AZ7" s="613"/>
      <c r="BA7" s="613"/>
      <c r="BB7" s="613"/>
      <c r="BC7" s="613"/>
      <c r="BD7" s="613"/>
      <c r="BE7" s="613"/>
      <c r="BF7" s="614"/>
      <c r="BG7" s="615">
        <v>612546</v>
      </c>
      <c r="BH7" s="616"/>
      <c r="BI7" s="616"/>
      <c r="BJ7" s="616"/>
      <c r="BK7" s="616"/>
      <c r="BL7" s="616"/>
      <c r="BM7" s="616"/>
      <c r="BN7" s="617"/>
      <c r="BO7" s="657">
        <v>37.4</v>
      </c>
      <c r="BP7" s="657"/>
      <c r="BQ7" s="657"/>
      <c r="BR7" s="657"/>
      <c r="BS7" s="658">
        <v>13285</v>
      </c>
      <c r="BT7" s="658"/>
      <c r="BU7" s="658"/>
      <c r="BV7" s="658"/>
      <c r="BW7" s="658"/>
      <c r="BX7" s="658"/>
      <c r="BY7" s="658"/>
      <c r="BZ7" s="658"/>
      <c r="CA7" s="658"/>
      <c r="CB7" s="692"/>
      <c r="CD7" s="612" t="s">
        <v>169</v>
      </c>
      <c r="CE7" s="613"/>
      <c r="CF7" s="613"/>
      <c r="CG7" s="613"/>
      <c r="CH7" s="613"/>
      <c r="CI7" s="613"/>
      <c r="CJ7" s="613"/>
      <c r="CK7" s="613"/>
      <c r="CL7" s="613"/>
      <c r="CM7" s="613"/>
      <c r="CN7" s="613"/>
      <c r="CO7" s="613"/>
      <c r="CP7" s="613"/>
      <c r="CQ7" s="614"/>
      <c r="CR7" s="615">
        <v>1737213</v>
      </c>
      <c r="CS7" s="616"/>
      <c r="CT7" s="616"/>
      <c r="CU7" s="616"/>
      <c r="CV7" s="616"/>
      <c r="CW7" s="616"/>
      <c r="CX7" s="616"/>
      <c r="CY7" s="617"/>
      <c r="CZ7" s="657">
        <v>17.399999999999999</v>
      </c>
      <c r="DA7" s="657"/>
      <c r="DB7" s="657"/>
      <c r="DC7" s="657"/>
      <c r="DD7" s="621">
        <v>58448</v>
      </c>
      <c r="DE7" s="616"/>
      <c r="DF7" s="616"/>
      <c r="DG7" s="616"/>
      <c r="DH7" s="616"/>
      <c r="DI7" s="616"/>
      <c r="DJ7" s="616"/>
      <c r="DK7" s="616"/>
      <c r="DL7" s="616"/>
      <c r="DM7" s="616"/>
      <c r="DN7" s="616"/>
      <c r="DO7" s="616"/>
      <c r="DP7" s="617"/>
      <c r="DQ7" s="621">
        <v>1065189</v>
      </c>
      <c r="DR7" s="616"/>
      <c r="DS7" s="616"/>
      <c r="DT7" s="616"/>
      <c r="DU7" s="616"/>
      <c r="DV7" s="616"/>
      <c r="DW7" s="616"/>
      <c r="DX7" s="616"/>
      <c r="DY7" s="616"/>
      <c r="DZ7" s="616"/>
      <c r="EA7" s="616"/>
      <c r="EB7" s="616"/>
      <c r="EC7" s="656"/>
    </row>
    <row r="8" spans="2:143" ht="11.25" customHeight="1" x14ac:dyDescent="0.2">
      <c r="B8" s="612" t="s">
        <v>170</v>
      </c>
      <c r="C8" s="613"/>
      <c r="D8" s="613"/>
      <c r="E8" s="613"/>
      <c r="F8" s="613"/>
      <c r="G8" s="613"/>
      <c r="H8" s="613"/>
      <c r="I8" s="613"/>
      <c r="J8" s="613"/>
      <c r="K8" s="613"/>
      <c r="L8" s="613"/>
      <c r="M8" s="613"/>
      <c r="N8" s="613"/>
      <c r="O8" s="613"/>
      <c r="P8" s="613"/>
      <c r="Q8" s="614"/>
      <c r="R8" s="615">
        <v>9775</v>
      </c>
      <c r="S8" s="616"/>
      <c r="T8" s="616"/>
      <c r="U8" s="616"/>
      <c r="V8" s="616"/>
      <c r="W8" s="616"/>
      <c r="X8" s="616"/>
      <c r="Y8" s="617"/>
      <c r="Z8" s="657">
        <v>0.1</v>
      </c>
      <c r="AA8" s="657"/>
      <c r="AB8" s="657"/>
      <c r="AC8" s="657"/>
      <c r="AD8" s="658">
        <v>9775</v>
      </c>
      <c r="AE8" s="658"/>
      <c r="AF8" s="658"/>
      <c r="AG8" s="658"/>
      <c r="AH8" s="658"/>
      <c r="AI8" s="658"/>
      <c r="AJ8" s="658"/>
      <c r="AK8" s="658"/>
      <c r="AL8" s="618">
        <v>0.2</v>
      </c>
      <c r="AM8" s="619"/>
      <c r="AN8" s="619"/>
      <c r="AO8" s="659"/>
      <c r="AP8" s="612" t="s">
        <v>171</v>
      </c>
      <c r="AQ8" s="613"/>
      <c r="AR8" s="613"/>
      <c r="AS8" s="613"/>
      <c r="AT8" s="613"/>
      <c r="AU8" s="613"/>
      <c r="AV8" s="613"/>
      <c r="AW8" s="613"/>
      <c r="AX8" s="613"/>
      <c r="AY8" s="613"/>
      <c r="AZ8" s="613"/>
      <c r="BA8" s="613"/>
      <c r="BB8" s="613"/>
      <c r="BC8" s="613"/>
      <c r="BD8" s="613"/>
      <c r="BE8" s="613"/>
      <c r="BF8" s="614"/>
      <c r="BG8" s="615">
        <v>23822</v>
      </c>
      <c r="BH8" s="616"/>
      <c r="BI8" s="616"/>
      <c r="BJ8" s="616"/>
      <c r="BK8" s="616"/>
      <c r="BL8" s="616"/>
      <c r="BM8" s="616"/>
      <c r="BN8" s="617"/>
      <c r="BO8" s="657">
        <v>1.5</v>
      </c>
      <c r="BP8" s="657"/>
      <c r="BQ8" s="657"/>
      <c r="BR8" s="657"/>
      <c r="BS8" s="658" t="s">
        <v>64</v>
      </c>
      <c r="BT8" s="658"/>
      <c r="BU8" s="658"/>
      <c r="BV8" s="658"/>
      <c r="BW8" s="658"/>
      <c r="BX8" s="658"/>
      <c r="BY8" s="658"/>
      <c r="BZ8" s="658"/>
      <c r="CA8" s="658"/>
      <c r="CB8" s="692"/>
      <c r="CD8" s="612" t="s">
        <v>172</v>
      </c>
      <c r="CE8" s="613"/>
      <c r="CF8" s="613"/>
      <c r="CG8" s="613"/>
      <c r="CH8" s="613"/>
      <c r="CI8" s="613"/>
      <c r="CJ8" s="613"/>
      <c r="CK8" s="613"/>
      <c r="CL8" s="613"/>
      <c r="CM8" s="613"/>
      <c r="CN8" s="613"/>
      <c r="CO8" s="613"/>
      <c r="CP8" s="613"/>
      <c r="CQ8" s="614"/>
      <c r="CR8" s="615">
        <v>2484363</v>
      </c>
      <c r="CS8" s="616"/>
      <c r="CT8" s="616"/>
      <c r="CU8" s="616"/>
      <c r="CV8" s="616"/>
      <c r="CW8" s="616"/>
      <c r="CX8" s="616"/>
      <c r="CY8" s="617"/>
      <c r="CZ8" s="657">
        <v>24.9</v>
      </c>
      <c r="DA8" s="657"/>
      <c r="DB8" s="657"/>
      <c r="DC8" s="657"/>
      <c r="DD8" s="621">
        <v>30679</v>
      </c>
      <c r="DE8" s="616"/>
      <c r="DF8" s="616"/>
      <c r="DG8" s="616"/>
      <c r="DH8" s="616"/>
      <c r="DI8" s="616"/>
      <c r="DJ8" s="616"/>
      <c r="DK8" s="616"/>
      <c r="DL8" s="616"/>
      <c r="DM8" s="616"/>
      <c r="DN8" s="616"/>
      <c r="DO8" s="616"/>
      <c r="DP8" s="617"/>
      <c r="DQ8" s="621">
        <v>1601566</v>
      </c>
      <c r="DR8" s="616"/>
      <c r="DS8" s="616"/>
      <c r="DT8" s="616"/>
      <c r="DU8" s="616"/>
      <c r="DV8" s="616"/>
      <c r="DW8" s="616"/>
      <c r="DX8" s="616"/>
      <c r="DY8" s="616"/>
      <c r="DZ8" s="616"/>
      <c r="EA8" s="616"/>
      <c r="EB8" s="616"/>
      <c r="EC8" s="656"/>
    </row>
    <row r="9" spans="2:143" ht="11.25" customHeight="1" x14ac:dyDescent="0.2">
      <c r="B9" s="612" t="s">
        <v>173</v>
      </c>
      <c r="C9" s="613"/>
      <c r="D9" s="613"/>
      <c r="E9" s="613"/>
      <c r="F9" s="613"/>
      <c r="G9" s="613"/>
      <c r="H9" s="613"/>
      <c r="I9" s="613"/>
      <c r="J9" s="613"/>
      <c r="K9" s="613"/>
      <c r="L9" s="613"/>
      <c r="M9" s="613"/>
      <c r="N9" s="613"/>
      <c r="O9" s="613"/>
      <c r="P9" s="613"/>
      <c r="Q9" s="614"/>
      <c r="R9" s="615">
        <v>10680</v>
      </c>
      <c r="S9" s="616"/>
      <c r="T9" s="616"/>
      <c r="U9" s="616"/>
      <c r="V9" s="616"/>
      <c r="W9" s="616"/>
      <c r="X9" s="616"/>
      <c r="Y9" s="617"/>
      <c r="Z9" s="657">
        <v>0.1</v>
      </c>
      <c r="AA9" s="657"/>
      <c r="AB9" s="657"/>
      <c r="AC9" s="657"/>
      <c r="AD9" s="658">
        <v>10680</v>
      </c>
      <c r="AE9" s="658"/>
      <c r="AF9" s="658"/>
      <c r="AG9" s="658"/>
      <c r="AH9" s="658"/>
      <c r="AI9" s="658"/>
      <c r="AJ9" s="658"/>
      <c r="AK9" s="658"/>
      <c r="AL9" s="618">
        <v>0.2</v>
      </c>
      <c r="AM9" s="619"/>
      <c r="AN9" s="619"/>
      <c r="AO9" s="659"/>
      <c r="AP9" s="612" t="s">
        <v>174</v>
      </c>
      <c r="AQ9" s="613"/>
      <c r="AR9" s="613"/>
      <c r="AS9" s="613"/>
      <c r="AT9" s="613"/>
      <c r="AU9" s="613"/>
      <c r="AV9" s="613"/>
      <c r="AW9" s="613"/>
      <c r="AX9" s="613"/>
      <c r="AY9" s="613"/>
      <c r="AZ9" s="613"/>
      <c r="BA9" s="613"/>
      <c r="BB9" s="613"/>
      <c r="BC9" s="613"/>
      <c r="BD9" s="613"/>
      <c r="BE9" s="613"/>
      <c r="BF9" s="614"/>
      <c r="BG9" s="615">
        <v>508891</v>
      </c>
      <c r="BH9" s="616"/>
      <c r="BI9" s="616"/>
      <c r="BJ9" s="616"/>
      <c r="BK9" s="616"/>
      <c r="BL9" s="616"/>
      <c r="BM9" s="616"/>
      <c r="BN9" s="617"/>
      <c r="BO9" s="657">
        <v>31.1</v>
      </c>
      <c r="BP9" s="657"/>
      <c r="BQ9" s="657"/>
      <c r="BR9" s="657"/>
      <c r="BS9" s="658" t="s">
        <v>64</v>
      </c>
      <c r="BT9" s="658"/>
      <c r="BU9" s="658"/>
      <c r="BV9" s="658"/>
      <c r="BW9" s="658"/>
      <c r="BX9" s="658"/>
      <c r="BY9" s="658"/>
      <c r="BZ9" s="658"/>
      <c r="CA9" s="658"/>
      <c r="CB9" s="692"/>
      <c r="CD9" s="612" t="s">
        <v>175</v>
      </c>
      <c r="CE9" s="613"/>
      <c r="CF9" s="613"/>
      <c r="CG9" s="613"/>
      <c r="CH9" s="613"/>
      <c r="CI9" s="613"/>
      <c r="CJ9" s="613"/>
      <c r="CK9" s="613"/>
      <c r="CL9" s="613"/>
      <c r="CM9" s="613"/>
      <c r="CN9" s="613"/>
      <c r="CO9" s="613"/>
      <c r="CP9" s="613"/>
      <c r="CQ9" s="614"/>
      <c r="CR9" s="615">
        <v>1024046</v>
      </c>
      <c r="CS9" s="616"/>
      <c r="CT9" s="616"/>
      <c r="CU9" s="616"/>
      <c r="CV9" s="616"/>
      <c r="CW9" s="616"/>
      <c r="CX9" s="616"/>
      <c r="CY9" s="617"/>
      <c r="CZ9" s="657">
        <v>10.3</v>
      </c>
      <c r="DA9" s="657"/>
      <c r="DB9" s="657"/>
      <c r="DC9" s="657"/>
      <c r="DD9" s="621">
        <v>12611</v>
      </c>
      <c r="DE9" s="616"/>
      <c r="DF9" s="616"/>
      <c r="DG9" s="616"/>
      <c r="DH9" s="616"/>
      <c r="DI9" s="616"/>
      <c r="DJ9" s="616"/>
      <c r="DK9" s="616"/>
      <c r="DL9" s="616"/>
      <c r="DM9" s="616"/>
      <c r="DN9" s="616"/>
      <c r="DO9" s="616"/>
      <c r="DP9" s="617"/>
      <c r="DQ9" s="621">
        <v>651127</v>
      </c>
      <c r="DR9" s="616"/>
      <c r="DS9" s="616"/>
      <c r="DT9" s="616"/>
      <c r="DU9" s="616"/>
      <c r="DV9" s="616"/>
      <c r="DW9" s="616"/>
      <c r="DX9" s="616"/>
      <c r="DY9" s="616"/>
      <c r="DZ9" s="616"/>
      <c r="EA9" s="616"/>
      <c r="EB9" s="616"/>
      <c r="EC9" s="656"/>
    </row>
    <row r="10" spans="2:143" ht="11.25" customHeight="1" x14ac:dyDescent="0.2">
      <c r="B10" s="612" t="s">
        <v>176</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177</v>
      </c>
      <c r="AQ10" s="613"/>
      <c r="AR10" s="613"/>
      <c r="AS10" s="613"/>
      <c r="AT10" s="613"/>
      <c r="AU10" s="613"/>
      <c r="AV10" s="613"/>
      <c r="AW10" s="613"/>
      <c r="AX10" s="613"/>
      <c r="AY10" s="613"/>
      <c r="AZ10" s="613"/>
      <c r="BA10" s="613"/>
      <c r="BB10" s="613"/>
      <c r="BC10" s="613"/>
      <c r="BD10" s="613"/>
      <c r="BE10" s="613"/>
      <c r="BF10" s="614"/>
      <c r="BG10" s="615">
        <v>33282</v>
      </c>
      <c r="BH10" s="616"/>
      <c r="BI10" s="616"/>
      <c r="BJ10" s="616"/>
      <c r="BK10" s="616"/>
      <c r="BL10" s="616"/>
      <c r="BM10" s="616"/>
      <c r="BN10" s="617"/>
      <c r="BO10" s="657">
        <v>2</v>
      </c>
      <c r="BP10" s="657"/>
      <c r="BQ10" s="657"/>
      <c r="BR10" s="657"/>
      <c r="BS10" s="658" t="s">
        <v>64</v>
      </c>
      <c r="BT10" s="658"/>
      <c r="BU10" s="658"/>
      <c r="BV10" s="658"/>
      <c r="BW10" s="658"/>
      <c r="BX10" s="658"/>
      <c r="BY10" s="658"/>
      <c r="BZ10" s="658"/>
      <c r="CA10" s="658"/>
      <c r="CB10" s="692"/>
      <c r="CD10" s="612" t="s">
        <v>178</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2">
      <c r="B11" s="612" t="s">
        <v>179</v>
      </c>
      <c r="C11" s="613"/>
      <c r="D11" s="613"/>
      <c r="E11" s="613"/>
      <c r="F11" s="613"/>
      <c r="G11" s="613"/>
      <c r="H11" s="613"/>
      <c r="I11" s="613"/>
      <c r="J11" s="613"/>
      <c r="K11" s="613"/>
      <c r="L11" s="613"/>
      <c r="M11" s="613"/>
      <c r="N11" s="613"/>
      <c r="O11" s="613"/>
      <c r="P11" s="613"/>
      <c r="Q11" s="614"/>
      <c r="R11" s="615">
        <v>322475</v>
      </c>
      <c r="S11" s="616"/>
      <c r="T11" s="616"/>
      <c r="U11" s="616"/>
      <c r="V11" s="616"/>
      <c r="W11" s="616"/>
      <c r="X11" s="616"/>
      <c r="Y11" s="617"/>
      <c r="Z11" s="618">
        <v>3.1</v>
      </c>
      <c r="AA11" s="619"/>
      <c r="AB11" s="619"/>
      <c r="AC11" s="620"/>
      <c r="AD11" s="621">
        <v>322475</v>
      </c>
      <c r="AE11" s="616"/>
      <c r="AF11" s="616"/>
      <c r="AG11" s="616"/>
      <c r="AH11" s="616"/>
      <c r="AI11" s="616"/>
      <c r="AJ11" s="616"/>
      <c r="AK11" s="617"/>
      <c r="AL11" s="618">
        <v>5.7</v>
      </c>
      <c r="AM11" s="619"/>
      <c r="AN11" s="619"/>
      <c r="AO11" s="659"/>
      <c r="AP11" s="612" t="s">
        <v>180</v>
      </c>
      <c r="AQ11" s="613"/>
      <c r="AR11" s="613"/>
      <c r="AS11" s="613"/>
      <c r="AT11" s="613"/>
      <c r="AU11" s="613"/>
      <c r="AV11" s="613"/>
      <c r="AW11" s="613"/>
      <c r="AX11" s="613"/>
      <c r="AY11" s="613"/>
      <c r="AZ11" s="613"/>
      <c r="BA11" s="613"/>
      <c r="BB11" s="613"/>
      <c r="BC11" s="613"/>
      <c r="BD11" s="613"/>
      <c r="BE11" s="613"/>
      <c r="BF11" s="614"/>
      <c r="BG11" s="615">
        <v>46551</v>
      </c>
      <c r="BH11" s="616"/>
      <c r="BI11" s="616"/>
      <c r="BJ11" s="616"/>
      <c r="BK11" s="616"/>
      <c r="BL11" s="616"/>
      <c r="BM11" s="616"/>
      <c r="BN11" s="617"/>
      <c r="BO11" s="657">
        <v>2.8</v>
      </c>
      <c r="BP11" s="657"/>
      <c r="BQ11" s="657"/>
      <c r="BR11" s="657"/>
      <c r="BS11" s="658">
        <v>13285</v>
      </c>
      <c r="BT11" s="658"/>
      <c r="BU11" s="658"/>
      <c r="BV11" s="658"/>
      <c r="BW11" s="658"/>
      <c r="BX11" s="658"/>
      <c r="BY11" s="658"/>
      <c r="BZ11" s="658"/>
      <c r="CA11" s="658"/>
      <c r="CB11" s="692"/>
      <c r="CD11" s="612" t="s">
        <v>181</v>
      </c>
      <c r="CE11" s="613"/>
      <c r="CF11" s="613"/>
      <c r="CG11" s="613"/>
      <c r="CH11" s="613"/>
      <c r="CI11" s="613"/>
      <c r="CJ11" s="613"/>
      <c r="CK11" s="613"/>
      <c r="CL11" s="613"/>
      <c r="CM11" s="613"/>
      <c r="CN11" s="613"/>
      <c r="CO11" s="613"/>
      <c r="CP11" s="613"/>
      <c r="CQ11" s="614"/>
      <c r="CR11" s="615">
        <v>347244</v>
      </c>
      <c r="CS11" s="616"/>
      <c r="CT11" s="616"/>
      <c r="CU11" s="616"/>
      <c r="CV11" s="616"/>
      <c r="CW11" s="616"/>
      <c r="CX11" s="616"/>
      <c r="CY11" s="617"/>
      <c r="CZ11" s="657">
        <v>3.5</v>
      </c>
      <c r="DA11" s="657"/>
      <c r="DB11" s="657"/>
      <c r="DC11" s="657"/>
      <c r="DD11" s="621">
        <v>89373</v>
      </c>
      <c r="DE11" s="616"/>
      <c r="DF11" s="616"/>
      <c r="DG11" s="616"/>
      <c r="DH11" s="616"/>
      <c r="DI11" s="616"/>
      <c r="DJ11" s="616"/>
      <c r="DK11" s="616"/>
      <c r="DL11" s="616"/>
      <c r="DM11" s="616"/>
      <c r="DN11" s="616"/>
      <c r="DO11" s="616"/>
      <c r="DP11" s="617"/>
      <c r="DQ11" s="621">
        <v>178739</v>
      </c>
      <c r="DR11" s="616"/>
      <c r="DS11" s="616"/>
      <c r="DT11" s="616"/>
      <c r="DU11" s="616"/>
      <c r="DV11" s="616"/>
      <c r="DW11" s="616"/>
      <c r="DX11" s="616"/>
      <c r="DY11" s="616"/>
      <c r="DZ11" s="616"/>
      <c r="EA11" s="616"/>
      <c r="EB11" s="616"/>
      <c r="EC11" s="656"/>
    </row>
    <row r="12" spans="2:143" ht="11.25" customHeight="1" x14ac:dyDescent="0.2">
      <c r="B12" s="612" t="s">
        <v>182</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183</v>
      </c>
      <c r="AQ12" s="613"/>
      <c r="AR12" s="613"/>
      <c r="AS12" s="613"/>
      <c r="AT12" s="613"/>
      <c r="AU12" s="613"/>
      <c r="AV12" s="613"/>
      <c r="AW12" s="613"/>
      <c r="AX12" s="613"/>
      <c r="AY12" s="613"/>
      <c r="AZ12" s="613"/>
      <c r="BA12" s="613"/>
      <c r="BB12" s="613"/>
      <c r="BC12" s="613"/>
      <c r="BD12" s="613"/>
      <c r="BE12" s="613"/>
      <c r="BF12" s="614"/>
      <c r="BG12" s="615">
        <v>861047</v>
      </c>
      <c r="BH12" s="616"/>
      <c r="BI12" s="616"/>
      <c r="BJ12" s="616"/>
      <c r="BK12" s="616"/>
      <c r="BL12" s="616"/>
      <c r="BM12" s="616"/>
      <c r="BN12" s="617"/>
      <c r="BO12" s="657">
        <v>52.6</v>
      </c>
      <c r="BP12" s="657"/>
      <c r="BQ12" s="657"/>
      <c r="BR12" s="657"/>
      <c r="BS12" s="658" t="s">
        <v>64</v>
      </c>
      <c r="BT12" s="658"/>
      <c r="BU12" s="658"/>
      <c r="BV12" s="658"/>
      <c r="BW12" s="658"/>
      <c r="BX12" s="658"/>
      <c r="BY12" s="658"/>
      <c r="BZ12" s="658"/>
      <c r="CA12" s="658"/>
      <c r="CB12" s="692"/>
      <c r="CD12" s="612" t="s">
        <v>184</v>
      </c>
      <c r="CE12" s="613"/>
      <c r="CF12" s="613"/>
      <c r="CG12" s="613"/>
      <c r="CH12" s="613"/>
      <c r="CI12" s="613"/>
      <c r="CJ12" s="613"/>
      <c r="CK12" s="613"/>
      <c r="CL12" s="613"/>
      <c r="CM12" s="613"/>
      <c r="CN12" s="613"/>
      <c r="CO12" s="613"/>
      <c r="CP12" s="613"/>
      <c r="CQ12" s="614"/>
      <c r="CR12" s="615">
        <v>288420</v>
      </c>
      <c r="CS12" s="616"/>
      <c r="CT12" s="616"/>
      <c r="CU12" s="616"/>
      <c r="CV12" s="616"/>
      <c r="CW12" s="616"/>
      <c r="CX12" s="616"/>
      <c r="CY12" s="617"/>
      <c r="CZ12" s="657">
        <v>2.9</v>
      </c>
      <c r="DA12" s="657"/>
      <c r="DB12" s="657"/>
      <c r="DC12" s="657"/>
      <c r="DD12" s="621">
        <v>36007</v>
      </c>
      <c r="DE12" s="616"/>
      <c r="DF12" s="616"/>
      <c r="DG12" s="616"/>
      <c r="DH12" s="616"/>
      <c r="DI12" s="616"/>
      <c r="DJ12" s="616"/>
      <c r="DK12" s="616"/>
      <c r="DL12" s="616"/>
      <c r="DM12" s="616"/>
      <c r="DN12" s="616"/>
      <c r="DO12" s="616"/>
      <c r="DP12" s="617"/>
      <c r="DQ12" s="621">
        <v>148380</v>
      </c>
      <c r="DR12" s="616"/>
      <c r="DS12" s="616"/>
      <c r="DT12" s="616"/>
      <c r="DU12" s="616"/>
      <c r="DV12" s="616"/>
      <c r="DW12" s="616"/>
      <c r="DX12" s="616"/>
      <c r="DY12" s="616"/>
      <c r="DZ12" s="616"/>
      <c r="EA12" s="616"/>
      <c r="EB12" s="616"/>
      <c r="EC12" s="656"/>
    </row>
    <row r="13" spans="2:143" ht="11.25" customHeight="1" x14ac:dyDescent="0.2">
      <c r="B13" s="612" t="s">
        <v>185</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186</v>
      </c>
      <c r="AQ13" s="613"/>
      <c r="AR13" s="613"/>
      <c r="AS13" s="613"/>
      <c r="AT13" s="613"/>
      <c r="AU13" s="613"/>
      <c r="AV13" s="613"/>
      <c r="AW13" s="613"/>
      <c r="AX13" s="613"/>
      <c r="AY13" s="613"/>
      <c r="AZ13" s="613"/>
      <c r="BA13" s="613"/>
      <c r="BB13" s="613"/>
      <c r="BC13" s="613"/>
      <c r="BD13" s="613"/>
      <c r="BE13" s="613"/>
      <c r="BF13" s="614"/>
      <c r="BG13" s="615">
        <v>860702</v>
      </c>
      <c r="BH13" s="616"/>
      <c r="BI13" s="616"/>
      <c r="BJ13" s="616"/>
      <c r="BK13" s="616"/>
      <c r="BL13" s="616"/>
      <c r="BM13" s="616"/>
      <c r="BN13" s="617"/>
      <c r="BO13" s="657">
        <v>52.6</v>
      </c>
      <c r="BP13" s="657"/>
      <c r="BQ13" s="657"/>
      <c r="BR13" s="657"/>
      <c r="BS13" s="658" t="s">
        <v>64</v>
      </c>
      <c r="BT13" s="658"/>
      <c r="BU13" s="658"/>
      <c r="BV13" s="658"/>
      <c r="BW13" s="658"/>
      <c r="BX13" s="658"/>
      <c r="BY13" s="658"/>
      <c r="BZ13" s="658"/>
      <c r="CA13" s="658"/>
      <c r="CB13" s="692"/>
      <c r="CD13" s="612" t="s">
        <v>187</v>
      </c>
      <c r="CE13" s="613"/>
      <c r="CF13" s="613"/>
      <c r="CG13" s="613"/>
      <c r="CH13" s="613"/>
      <c r="CI13" s="613"/>
      <c r="CJ13" s="613"/>
      <c r="CK13" s="613"/>
      <c r="CL13" s="613"/>
      <c r="CM13" s="613"/>
      <c r="CN13" s="613"/>
      <c r="CO13" s="613"/>
      <c r="CP13" s="613"/>
      <c r="CQ13" s="614"/>
      <c r="CR13" s="615">
        <v>1670966</v>
      </c>
      <c r="CS13" s="616"/>
      <c r="CT13" s="616"/>
      <c r="CU13" s="616"/>
      <c r="CV13" s="616"/>
      <c r="CW13" s="616"/>
      <c r="CX13" s="616"/>
      <c r="CY13" s="617"/>
      <c r="CZ13" s="657">
        <v>16.7</v>
      </c>
      <c r="DA13" s="657"/>
      <c r="DB13" s="657"/>
      <c r="DC13" s="657"/>
      <c r="DD13" s="621">
        <v>664911</v>
      </c>
      <c r="DE13" s="616"/>
      <c r="DF13" s="616"/>
      <c r="DG13" s="616"/>
      <c r="DH13" s="616"/>
      <c r="DI13" s="616"/>
      <c r="DJ13" s="616"/>
      <c r="DK13" s="616"/>
      <c r="DL13" s="616"/>
      <c r="DM13" s="616"/>
      <c r="DN13" s="616"/>
      <c r="DO13" s="616"/>
      <c r="DP13" s="617"/>
      <c r="DQ13" s="621">
        <v>914688</v>
      </c>
      <c r="DR13" s="616"/>
      <c r="DS13" s="616"/>
      <c r="DT13" s="616"/>
      <c r="DU13" s="616"/>
      <c r="DV13" s="616"/>
      <c r="DW13" s="616"/>
      <c r="DX13" s="616"/>
      <c r="DY13" s="616"/>
      <c r="DZ13" s="616"/>
      <c r="EA13" s="616"/>
      <c r="EB13" s="616"/>
      <c r="EC13" s="656"/>
    </row>
    <row r="14" spans="2:143" ht="11.25" customHeight="1" x14ac:dyDescent="0.2">
      <c r="B14" s="612" t="s">
        <v>188</v>
      </c>
      <c r="C14" s="613"/>
      <c r="D14" s="613"/>
      <c r="E14" s="613"/>
      <c r="F14" s="613"/>
      <c r="G14" s="613"/>
      <c r="H14" s="613"/>
      <c r="I14" s="613"/>
      <c r="J14" s="613"/>
      <c r="K14" s="613"/>
      <c r="L14" s="613"/>
      <c r="M14" s="613"/>
      <c r="N14" s="613"/>
      <c r="O14" s="613"/>
      <c r="P14" s="613"/>
      <c r="Q14" s="614"/>
      <c r="R14" s="615">
        <v>732</v>
      </c>
      <c r="S14" s="616"/>
      <c r="T14" s="616"/>
      <c r="U14" s="616"/>
      <c r="V14" s="616"/>
      <c r="W14" s="616"/>
      <c r="X14" s="616"/>
      <c r="Y14" s="617"/>
      <c r="Z14" s="657">
        <v>0</v>
      </c>
      <c r="AA14" s="657"/>
      <c r="AB14" s="657"/>
      <c r="AC14" s="657"/>
      <c r="AD14" s="658">
        <v>732</v>
      </c>
      <c r="AE14" s="658"/>
      <c r="AF14" s="658"/>
      <c r="AG14" s="658"/>
      <c r="AH14" s="658"/>
      <c r="AI14" s="658"/>
      <c r="AJ14" s="658"/>
      <c r="AK14" s="658"/>
      <c r="AL14" s="618">
        <v>0</v>
      </c>
      <c r="AM14" s="619"/>
      <c r="AN14" s="619"/>
      <c r="AO14" s="659"/>
      <c r="AP14" s="612" t="s">
        <v>189</v>
      </c>
      <c r="AQ14" s="613"/>
      <c r="AR14" s="613"/>
      <c r="AS14" s="613"/>
      <c r="AT14" s="613"/>
      <c r="AU14" s="613"/>
      <c r="AV14" s="613"/>
      <c r="AW14" s="613"/>
      <c r="AX14" s="613"/>
      <c r="AY14" s="613"/>
      <c r="AZ14" s="613"/>
      <c r="BA14" s="613"/>
      <c r="BB14" s="613"/>
      <c r="BC14" s="613"/>
      <c r="BD14" s="613"/>
      <c r="BE14" s="613"/>
      <c r="BF14" s="614"/>
      <c r="BG14" s="615">
        <v>67289</v>
      </c>
      <c r="BH14" s="616"/>
      <c r="BI14" s="616"/>
      <c r="BJ14" s="616"/>
      <c r="BK14" s="616"/>
      <c r="BL14" s="616"/>
      <c r="BM14" s="616"/>
      <c r="BN14" s="617"/>
      <c r="BO14" s="657">
        <v>4.0999999999999996</v>
      </c>
      <c r="BP14" s="657"/>
      <c r="BQ14" s="657"/>
      <c r="BR14" s="657"/>
      <c r="BS14" s="658" t="s">
        <v>64</v>
      </c>
      <c r="BT14" s="658"/>
      <c r="BU14" s="658"/>
      <c r="BV14" s="658"/>
      <c r="BW14" s="658"/>
      <c r="BX14" s="658"/>
      <c r="BY14" s="658"/>
      <c r="BZ14" s="658"/>
      <c r="CA14" s="658"/>
      <c r="CB14" s="692"/>
      <c r="CD14" s="612" t="s">
        <v>190</v>
      </c>
      <c r="CE14" s="613"/>
      <c r="CF14" s="613"/>
      <c r="CG14" s="613"/>
      <c r="CH14" s="613"/>
      <c r="CI14" s="613"/>
      <c r="CJ14" s="613"/>
      <c r="CK14" s="613"/>
      <c r="CL14" s="613"/>
      <c r="CM14" s="613"/>
      <c r="CN14" s="613"/>
      <c r="CO14" s="613"/>
      <c r="CP14" s="613"/>
      <c r="CQ14" s="614"/>
      <c r="CR14" s="615">
        <v>461884</v>
      </c>
      <c r="CS14" s="616"/>
      <c r="CT14" s="616"/>
      <c r="CU14" s="616"/>
      <c r="CV14" s="616"/>
      <c r="CW14" s="616"/>
      <c r="CX14" s="616"/>
      <c r="CY14" s="617"/>
      <c r="CZ14" s="657">
        <v>4.5999999999999996</v>
      </c>
      <c r="DA14" s="657"/>
      <c r="DB14" s="657"/>
      <c r="DC14" s="657"/>
      <c r="DD14" s="621">
        <v>111671</v>
      </c>
      <c r="DE14" s="616"/>
      <c r="DF14" s="616"/>
      <c r="DG14" s="616"/>
      <c r="DH14" s="616"/>
      <c r="DI14" s="616"/>
      <c r="DJ14" s="616"/>
      <c r="DK14" s="616"/>
      <c r="DL14" s="616"/>
      <c r="DM14" s="616"/>
      <c r="DN14" s="616"/>
      <c r="DO14" s="616"/>
      <c r="DP14" s="617"/>
      <c r="DQ14" s="621">
        <v>335922</v>
      </c>
      <c r="DR14" s="616"/>
      <c r="DS14" s="616"/>
      <c r="DT14" s="616"/>
      <c r="DU14" s="616"/>
      <c r="DV14" s="616"/>
      <c r="DW14" s="616"/>
      <c r="DX14" s="616"/>
      <c r="DY14" s="616"/>
      <c r="DZ14" s="616"/>
      <c r="EA14" s="616"/>
      <c r="EB14" s="616"/>
      <c r="EC14" s="656"/>
    </row>
    <row r="15" spans="2:143" ht="11.25" customHeight="1" x14ac:dyDescent="0.2">
      <c r="B15" s="612" t="s">
        <v>191</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192</v>
      </c>
      <c r="AQ15" s="613"/>
      <c r="AR15" s="613"/>
      <c r="AS15" s="613"/>
      <c r="AT15" s="613"/>
      <c r="AU15" s="613"/>
      <c r="AV15" s="613"/>
      <c r="AW15" s="613"/>
      <c r="AX15" s="613"/>
      <c r="AY15" s="613"/>
      <c r="AZ15" s="613"/>
      <c r="BA15" s="613"/>
      <c r="BB15" s="613"/>
      <c r="BC15" s="613"/>
      <c r="BD15" s="613"/>
      <c r="BE15" s="613"/>
      <c r="BF15" s="614"/>
      <c r="BG15" s="615">
        <v>95313</v>
      </c>
      <c r="BH15" s="616"/>
      <c r="BI15" s="616"/>
      <c r="BJ15" s="616"/>
      <c r="BK15" s="616"/>
      <c r="BL15" s="616"/>
      <c r="BM15" s="616"/>
      <c r="BN15" s="617"/>
      <c r="BO15" s="657">
        <v>5.8</v>
      </c>
      <c r="BP15" s="657"/>
      <c r="BQ15" s="657"/>
      <c r="BR15" s="657"/>
      <c r="BS15" s="658" t="s">
        <v>64</v>
      </c>
      <c r="BT15" s="658"/>
      <c r="BU15" s="658"/>
      <c r="BV15" s="658"/>
      <c r="BW15" s="658"/>
      <c r="BX15" s="658"/>
      <c r="BY15" s="658"/>
      <c r="BZ15" s="658"/>
      <c r="CA15" s="658"/>
      <c r="CB15" s="692"/>
      <c r="CD15" s="612" t="s">
        <v>193</v>
      </c>
      <c r="CE15" s="613"/>
      <c r="CF15" s="613"/>
      <c r="CG15" s="613"/>
      <c r="CH15" s="613"/>
      <c r="CI15" s="613"/>
      <c r="CJ15" s="613"/>
      <c r="CK15" s="613"/>
      <c r="CL15" s="613"/>
      <c r="CM15" s="613"/>
      <c r="CN15" s="613"/>
      <c r="CO15" s="613"/>
      <c r="CP15" s="613"/>
      <c r="CQ15" s="614"/>
      <c r="CR15" s="615">
        <v>622257</v>
      </c>
      <c r="CS15" s="616"/>
      <c r="CT15" s="616"/>
      <c r="CU15" s="616"/>
      <c r="CV15" s="616"/>
      <c r="CW15" s="616"/>
      <c r="CX15" s="616"/>
      <c r="CY15" s="617"/>
      <c r="CZ15" s="657">
        <v>6.2</v>
      </c>
      <c r="DA15" s="657"/>
      <c r="DB15" s="657"/>
      <c r="DC15" s="657"/>
      <c r="DD15" s="621">
        <v>27645</v>
      </c>
      <c r="DE15" s="616"/>
      <c r="DF15" s="616"/>
      <c r="DG15" s="616"/>
      <c r="DH15" s="616"/>
      <c r="DI15" s="616"/>
      <c r="DJ15" s="616"/>
      <c r="DK15" s="616"/>
      <c r="DL15" s="616"/>
      <c r="DM15" s="616"/>
      <c r="DN15" s="616"/>
      <c r="DO15" s="616"/>
      <c r="DP15" s="617"/>
      <c r="DQ15" s="621">
        <v>509591</v>
      </c>
      <c r="DR15" s="616"/>
      <c r="DS15" s="616"/>
      <c r="DT15" s="616"/>
      <c r="DU15" s="616"/>
      <c r="DV15" s="616"/>
      <c r="DW15" s="616"/>
      <c r="DX15" s="616"/>
      <c r="DY15" s="616"/>
      <c r="DZ15" s="616"/>
      <c r="EA15" s="616"/>
      <c r="EB15" s="616"/>
      <c r="EC15" s="656"/>
    </row>
    <row r="16" spans="2:143" ht="11.25" customHeight="1" x14ac:dyDescent="0.2">
      <c r="B16" s="612" t="s">
        <v>194</v>
      </c>
      <c r="C16" s="613"/>
      <c r="D16" s="613"/>
      <c r="E16" s="613"/>
      <c r="F16" s="613"/>
      <c r="G16" s="613"/>
      <c r="H16" s="613"/>
      <c r="I16" s="613"/>
      <c r="J16" s="613"/>
      <c r="K16" s="613"/>
      <c r="L16" s="613"/>
      <c r="M16" s="613"/>
      <c r="N16" s="613"/>
      <c r="O16" s="613"/>
      <c r="P16" s="613"/>
      <c r="Q16" s="614"/>
      <c r="R16" s="615">
        <v>8990</v>
      </c>
      <c r="S16" s="616"/>
      <c r="T16" s="616"/>
      <c r="U16" s="616"/>
      <c r="V16" s="616"/>
      <c r="W16" s="616"/>
      <c r="X16" s="616"/>
      <c r="Y16" s="617"/>
      <c r="Z16" s="657">
        <v>0.1</v>
      </c>
      <c r="AA16" s="657"/>
      <c r="AB16" s="657"/>
      <c r="AC16" s="657"/>
      <c r="AD16" s="658">
        <v>8990</v>
      </c>
      <c r="AE16" s="658"/>
      <c r="AF16" s="658"/>
      <c r="AG16" s="658"/>
      <c r="AH16" s="658"/>
      <c r="AI16" s="658"/>
      <c r="AJ16" s="658"/>
      <c r="AK16" s="658"/>
      <c r="AL16" s="618">
        <v>0.2</v>
      </c>
      <c r="AM16" s="619"/>
      <c r="AN16" s="619"/>
      <c r="AO16" s="659"/>
      <c r="AP16" s="612" t="s">
        <v>195</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196</v>
      </c>
      <c r="CE16" s="613"/>
      <c r="CF16" s="613"/>
      <c r="CG16" s="613"/>
      <c r="CH16" s="613"/>
      <c r="CI16" s="613"/>
      <c r="CJ16" s="613"/>
      <c r="CK16" s="613"/>
      <c r="CL16" s="613"/>
      <c r="CM16" s="613"/>
      <c r="CN16" s="613"/>
      <c r="CO16" s="613"/>
      <c r="CP16" s="613"/>
      <c r="CQ16" s="614"/>
      <c r="CR16" s="615">
        <v>14847</v>
      </c>
      <c r="CS16" s="616"/>
      <c r="CT16" s="616"/>
      <c r="CU16" s="616"/>
      <c r="CV16" s="616"/>
      <c r="CW16" s="616"/>
      <c r="CX16" s="616"/>
      <c r="CY16" s="617"/>
      <c r="CZ16" s="657">
        <v>0.1</v>
      </c>
      <c r="DA16" s="657"/>
      <c r="DB16" s="657"/>
      <c r="DC16" s="657"/>
      <c r="DD16" s="621" t="s">
        <v>64</v>
      </c>
      <c r="DE16" s="616"/>
      <c r="DF16" s="616"/>
      <c r="DG16" s="616"/>
      <c r="DH16" s="616"/>
      <c r="DI16" s="616"/>
      <c r="DJ16" s="616"/>
      <c r="DK16" s="616"/>
      <c r="DL16" s="616"/>
      <c r="DM16" s="616"/>
      <c r="DN16" s="616"/>
      <c r="DO16" s="616"/>
      <c r="DP16" s="617"/>
      <c r="DQ16" s="621">
        <v>8971</v>
      </c>
      <c r="DR16" s="616"/>
      <c r="DS16" s="616"/>
      <c r="DT16" s="616"/>
      <c r="DU16" s="616"/>
      <c r="DV16" s="616"/>
      <c r="DW16" s="616"/>
      <c r="DX16" s="616"/>
      <c r="DY16" s="616"/>
      <c r="DZ16" s="616"/>
      <c r="EA16" s="616"/>
      <c r="EB16" s="616"/>
      <c r="EC16" s="656"/>
    </row>
    <row r="17" spans="2:133" ht="11.25" customHeight="1" x14ac:dyDescent="0.2">
      <c r="B17" s="612" t="s">
        <v>197</v>
      </c>
      <c r="C17" s="613"/>
      <c r="D17" s="613"/>
      <c r="E17" s="613"/>
      <c r="F17" s="613"/>
      <c r="G17" s="613"/>
      <c r="H17" s="613"/>
      <c r="I17" s="613"/>
      <c r="J17" s="613"/>
      <c r="K17" s="613"/>
      <c r="L17" s="613"/>
      <c r="M17" s="613"/>
      <c r="N17" s="613"/>
      <c r="O17" s="613"/>
      <c r="P17" s="613"/>
      <c r="Q17" s="614"/>
      <c r="R17" s="615">
        <v>28738</v>
      </c>
      <c r="S17" s="616"/>
      <c r="T17" s="616"/>
      <c r="U17" s="616"/>
      <c r="V17" s="616"/>
      <c r="W17" s="616"/>
      <c r="X17" s="616"/>
      <c r="Y17" s="617"/>
      <c r="Z17" s="657">
        <v>0.3</v>
      </c>
      <c r="AA17" s="657"/>
      <c r="AB17" s="657"/>
      <c r="AC17" s="657"/>
      <c r="AD17" s="658">
        <v>28738</v>
      </c>
      <c r="AE17" s="658"/>
      <c r="AF17" s="658"/>
      <c r="AG17" s="658"/>
      <c r="AH17" s="658"/>
      <c r="AI17" s="658"/>
      <c r="AJ17" s="658"/>
      <c r="AK17" s="658"/>
      <c r="AL17" s="618">
        <v>0.5</v>
      </c>
      <c r="AM17" s="619"/>
      <c r="AN17" s="619"/>
      <c r="AO17" s="659"/>
      <c r="AP17" s="612" t="s">
        <v>198</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199</v>
      </c>
      <c r="CE17" s="613"/>
      <c r="CF17" s="613"/>
      <c r="CG17" s="613"/>
      <c r="CH17" s="613"/>
      <c r="CI17" s="613"/>
      <c r="CJ17" s="613"/>
      <c r="CK17" s="613"/>
      <c r="CL17" s="613"/>
      <c r="CM17" s="613"/>
      <c r="CN17" s="613"/>
      <c r="CO17" s="613"/>
      <c r="CP17" s="613"/>
      <c r="CQ17" s="614"/>
      <c r="CR17" s="615">
        <v>1240828</v>
      </c>
      <c r="CS17" s="616"/>
      <c r="CT17" s="616"/>
      <c r="CU17" s="616"/>
      <c r="CV17" s="616"/>
      <c r="CW17" s="616"/>
      <c r="CX17" s="616"/>
      <c r="CY17" s="617"/>
      <c r="CZ17" s="657">
        <v>12.4</v>
      </c>
      <c r="DA17" s="657"/>
      <c r="DB17" s="657"/>
      <c r="DC17" s="657"/>
      <c r="DD17" s="621" t="s">
        <v>64</v>
      </c>
      <c r="DE17" s="616"/>
      <c r="DF17" s="616"/>
      <c r="DG17" s="616"/>
      <c r="DH17" s="616"/>
      <c r="DI17" s="616"/>
      <c r="DJ17" s="616"/>
      <c r="DK17" s="616"/>
      <c r="DL17" s="616"/>
      <c r="DM17" s="616"/>
      <c r="DN17" s="616"/>
      <c r="DO17" s="616"/>
      <c r="DP17" s="617"/>
      <c r="DQ17" s="621">
        <v>1228627</v>
      </c>
      <c r="DR17" s="616"/>
      <c r="DS17" s="616"/>
      <c r="DT17" s="616"/>
      <c r="DU17" s="616"/>
      <c r="DV17" s="616"/>
      <c r="DW17" s="616"/>
      <c r="DX17" s="616"/>
      <c r="DY17" s="616"/>
      <c r="DZ17" s="616"/>
      <c r="EA17" s="616"/>
      <c r="EB17" s="616"/>
      <c r="EC17" s="656"/>
    </row>
    <row r="18" spans="2:133" ht="11.25" customHeight="1" x14ac:dyDescent="0.2">
      <c r="B18" s="612" t="s">
        <v>200</v>
      </c>
      <c r="C18" s="613"/>
      <c r="D18" s="613"/>
      <c r="E18" s="613"/>
      <c r="F18" s="613"/>
      <c r="G18" s="613"/>
      <c r="H18" s="613"/>
      <c r="I18" s="613"/>
      <c r="J18" s="613"/>
      <c r="K18" s="613"/>
      <c r="L18" s="613"/>
      <c r="M18" s="613"/>
      <c r="N18" s="613"/>
      <c r="O18" s="613"/>
      <c r="P18" s="613"/>
      <c r="Q18" s="614"/>
      <c r="R18" s="615">
        <v>13845</v>
      </c>
      <c r="S18" s="616"/>
      <c r="T18" s="616"/>
      <c r="U18" s="616"/>
      <c r="V18" s="616"/>
      <c r="W18" s="616"/>
      <c r="X18" s="616"/>
      <c r="Y18" s="617"/>
      <c r="Z18" s="657">
        <v>0.1</v>
      </c>
      <c r="AA18" s="657"/>
      <c r="AB18" s="657"/>
      <c r="AC18" s="657"/>
      <c r="AD18" s="658">
        <v>13845</v>
      </c>
      <c r="AE18" s="658"/>
      <c r="AF18" s="658"/>
      <c r="AG18" s="658"/>
      <c r="AH18" s="658"/>
      <c r="AI18" s="658"/>
      <c r="AJ18" s="658"/>
      <c r="AK18" s="658"/>
      <c r="AL18" s="618">
        <v>0.2</v>
      </c>
      <c r="AM18" s="619"/>
      <c r="AN18" s="619"/>
      <c r="AO18" s="659"/>
      <c r="AP18" s="612" t="s">
        <v>201</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202</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2">
      <c r="B19" s="612" t="s">
        <v>203</v>
      </c>
      <c r="C19" s="613"/>
      <c r="D19" s="613"/>
      <c r="E19" s="613"/>
      <c r="F19" s="613"/>
      <c r="G19" s="613"/>
      <c r="H19" s="613"/>
      <c r="I19" s="613"/>
      <c r="J19" s="613"/>
      <c r="K19" s="613"/>
      <c r="L19" s="613"/>
      <c r="M19" s="613"/>
      <c r="N19" s="613"/>
      <c r="O19" s="613"/>
      <c r="P19" s="613"/>
      <c r="Q19" s="614"/>
      <c r="R19" s="615">
        <v>10249</v>
      </c>
      <c r="S19" s="616"/>
      <c r="T19" s="616"/>
      <c r="U19" s="616"/>
      <c r="V19" s="616"/>
      <c r="W19" s="616"/>
      <c r="X19" s="616"/>
      <c r="Y19" s="617"/>
      <c r="Z19" s="657">
        <v>0.1</v>
      </c>
      <c r="AA19" s="657"/>
      <c r="AB19" s="657"/>
      <c r="AC19" s="657"/>
      <c r="AD19" s="658">
        <v>10249</v>
      </c>
      <c r="AE19" s="658"/>
      <c r="AF19" s="658"/>
      <c r="AG19" s="658"/>
      <c r="AH19" s="658"/>
      <c r="AI19" s="658"/>
      <c r="AJ19" s="658"/>
      <c r="AK19" s="658"/>
      <c r="AL19" s="618">
        <v>0.2</v>
      </c>
      <c r="AM19" s="619"/>
      <c r="AN19" s="619"/>
      <c r="AO19" s="659"/>
      <c r="AP19" s="612" t="s">
        <v>204</v>
      </c>
      <c r="AQ19" s="613"/>
      <c r="AR19" s="613"/>
      <c r="AS19" s="613"/>
      <c r="AT19" s="613"/>
      <c r="AU19" s="613"/>
      <c r="AV19" s="613"/>
      <c r="AW19" s="613"/>
      <c r="AX19" s="613"/>
      <c r="AY19" s="613"/>
      <c r="AZ19" s="613"/>
      <c r="BA19" s="613"/>
      <c r="BB19" s="613"/>
      <c r="BC19" s="613"/>
      <c r="BD19" s="613"/>
      <c r="BE19" s="613"/>
      <c r="BF19" s="614"/>
      <c r="BG19" s="615">
        <v>535</v>
      </c>
      <c r="BH19" s="616"/>
      <c r="BI19" s="616"/>
      <c r="BJ19" s="616"/>
      <c r="BK19" s="616"/>
      <c r="BL19" s="616"/>
      <c r="BM19" s="616"/>
      <c r="BN19" s="617"/>
      <c r="BO19" s="657">
        <v>0</v>
      </c>
      <c r="BP19" s="657"/>
      <c r="BQ19" s="657"/>
      <c r="BR19" s="657"/>
      <c r="BS19" s="658" t="s">
        <v>64</v>
      </c>
      <c r="BT19" s="658"/>
      <c r="BU19" s="658"/>
      <c r="BV19" s="658"/>
      <c r="BW19" s="658"/>
      <c r="BX19" s="658"/>
      <c r="BY19" s="658"/>
      <c r="BZ19" s="658"/>
      <c r="CA19" s="658"/>
      <c r="CB19" s="692"/>
      <c r="CD19" s="612" t="s">
        <v>205</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2">
      <c r="B20" s="682" t="s">
        <v>206</v>
      </c>
      <c r="C20" s="683"/>
      <c r="D20" s="683"/>
      <c r="E20" s="683"/>
      <c r="F20" s="683"/>
      <c r="G20" s="683"/>
      <c r="H20" s="683"/>
      <c r="I20" s="683"/>
      <c r="J20" s="683"/>
      <c r="K20" s="683"/>
      <c r="L20" s="683"/>
      <c r="M20" s="683"/>
      <c r="N20" s="683"/>
      <c r="O20" s="683"/>
      <c r="P20" s="683"/>
      <c r="Q20" s="684"/>
      <c r="R20" s="615">
        <v>3596</v>
      </c>
      <c r="S20" s="616"/>
      <c r="T20" s="616"/>
      <c r="U20" s="616"/>
      <c r="V20" s="616"/>
      <c r="W20" s="616"/>
      <c r="X20" s="616"/>
      <c r="Y20" s="617"/>
      <c r="Z20" s="657">
        <v>0</v>
      </c>
      <c r="AA20" s="657"/>
      <c r="AB20" s="657"/>
      <c r="AC20" s="657"/>
      <c r="AD20" s="658">
        <v>3596</v>
      </c>
      <c r="AE20" s="658"/>
      <c r="AF20" s="658"/>
      <c r="AG20" s="658"/>
      <c r="AH20" s="658"/>
      <c r="AI20" s="658"/>
      <c r="AJ20" s="658"/>
      <c r="AK20" s="658"/>
      <c r="AL20" s="618">
        <v>0.1</v>
      </c>
      <c r="AM20" s="619"/>
      <c r="AN20" s="619"/>
      <c r="AO20" s="659"/>
      <c r="AP20" s="612" t="s">
        <v>207</v>
      </c>
      <c r="AQ20" s="613"/>
      <c r="AR20" s="613"/>
      <c r="AS20" s="613"/>
      <c r="AT20" s="613"/>
      <c r="AU20" s="613"/>
      <c r="AV20" s="613"/>
      <c r="AW20" s="613"/>
      <c r="AX20" s="613"/>
      <c r="AY20" s="613"/>
      <c r="AZ20" s="613"/>
      <c r="BA20" s="613"/>
      <c r="BB20" s="613"/>
      <c r="BC20" s="613"/>
      <c r="BD20" s="613"/>
      <c r="BE20" s="613"/>
      <c r="BF20" s="614"/>
      <c r="BG20" s="615">
        <v>535</v>
      </c>
      <c r="BH20" s="616"/>
      <c r="BI20" s="616"/>
      <c r="BJ20" s="616"/>
      <c r="BK20" s="616"/>
      <c r="BL20" s="616"/>
      <c r="BM20" s="616"/>
      <c r="BN20" s="617"/>
      <c r="BO20" s="657">
        <v>0</v>
      </c>
      <c r="BP20" s="657"/>
      <c r="BQ20" s="657"/>
      <c r="BR20" s="657"/>
      <c r="BS20" s="658" t="s">
        <v>64</v>
      </c>
      <c r="BT20" s="658"/>
      <c r="BU20" s="658"/>
      <c r="BV20" s="658"/>
      <c r="BW20" s="658"/>
      <c r="BX20" s="658"/>
      <c r="BY20" s="658"/>
      <c r="BZ20" s="658"/>
      <c r="CA20" s="658"/>
      <c r="CB20" s="692"/>
      <c r="CD20" s="612" t="s">
        <v>208</v>
      </c>
      <c r="CE20" s="613"/>
      <c r="CF20" s="613"/>
      <c r="CG20" s="613"/>
      <c r="CH20" s="613"/>
      <c r="CI20" s="613"/>
      <c r="CJ20" s="613"/>
      <c r="CK20" s="613"/>
      <c r="CL20" s="613"/>
      <c r="CM20" s="613"/>
      <c r="CN20" s="613"/>
      <c r="CO20" s="613"/>
      <c r="CP20" s="613"/>
      <c r="CQ20" s="614"/>
      <c r="CR20" s="615">
        <v>9979948</v>
      </c>
      <c r="CS20" s="616"/>
      <c r="CT20" s="616"/>
      <c r="CU20" s="616"/>
      <c r="CV20" s="616"/>
      <c r="CW20" s="616"/>
      <c r="CX20" s="616"/>
      <c r="CY20" s="617"/>
      <c r="CZ20" s="657">
        <v>100</v>
      </c>
      <c r="DA20" s="657"/>
      <c r="DB20" s="657"/>
      <c r="DC20" s="657"/>
      <c r="DD20" s="621">
        <v>1031345</v>
      </c>
      <c r="DE20" s="616"/>
      <c r="DF20" s="616"/>
      <c r="DG20" s="616"/>
      <c r="DH20" s="616"/>
      <c r="DI20" s="616"/>
      <c r="DJ20" s="616"/>
      <c r="DK20" s="616"/>
      <c r="DL20" s="616"/>
      <c r="DM20" s="616"/>
      <c r="DN20" s="616"/>
      <c r="DO20" s="616"/>
      <c r="DP20" s="617"/>
      <c r="DQ20" s="621">
        <v>6730657</v>
      </c>
      <c r="DR20" s="616"/>
      <c r="DS20" s="616"/>
      <c r="DT20" s="616"/>
      <c r="DU20" s="616"/>
      <c r="DV20" s="616"/>
      <c r="DW20" s="616"/>
      <c r="DX20" s="616"/>
      <c r="DY20" s="616"/>
      <c r="DZ20" s="616"/>
      <c r="EA20" s="616"/>
      <c r="EB20" s="616"/>
      <c r="EC20" s="656"/>
    </row>
    <row r="21" spans="2:133" ht="11.25" customHeight="1" x14ac:dyDescent="0.2">
      <c r="B21" s="612" t="s">
        <v>209</v>
      </c>
      <c r="C21" s="613"/>
      <c r="D21" s="613"/>
      <c r="E21" s="613"/>
      <c r="F21" s="613"/>
      <c r="G21" s="613"/>
      <c r="H21" s="613"/>
      <c r="I21" s="613"/>
      <c r="J21" s="613"/>
      <c r="K21" s="613"/>
      <c r="L21" s="613"/>
      <c r="M21" s="613"/>
      <c r="N21" s="613"/>
      <c r="O21" s="613"/>
      <c r="P21" s="613"/>
      <c r="Q21" s="614"/>
      <c r="R21" s="615">
        <v>3941485</v>
      </c>
      <c r="S21" s="616"/>
      <c r="T21" s="616"/>
      <c r="U21" s="616"/>
      <c r="V21" s="616"/>
      <c r="W21" s="616"/>
      <c r="X21" s="616"/>
      <c r="Y21" s="617"/>
      <c r="Z21" s="657">
        <v>38.1</v>
      </c>
      <c r="AA21" s="657"/>
      <c r="AB21" s="657"/>
      <c r="AC21" s="657"/>
      <c r="AD21" s="658">
        <v>3554894</v>
      </c>
      <c r="AE21" s="658"/>
      <c r="AF21" s="658"/>
      <c r="AG21" s="658"/>
      <c r="AH21" s="658"/>
      <c r="AI21" s="658"/>
      <c r="AJ21" s="658"/>
      <c r="AK21" s="658"/>
      <c r="AL21" s="618">
        <v>62.3</v>
      </c>
      <c r="AM21" s="619"/>
      <c r="AN21" s="619"/>
      <c r="AO21" s="659"/>
      <c r="AP21" s="612" t="s">
        <v>210</v>
      </c>
      <c r="AQ21" s="693"/>
      <c r="AR21" s="693"/>
      <c r="AS21" s="693"/>
      <c r="AT21" s="693"/>
      <c r="AU21" s="693"/>
      <c r="AV21" s="693"/>
      <c r="AW21" s="693"/>
      <c r="AX21" s="693"/>
      <c r="AY21" s="693"/>
      <c r="AZ21" s="693"/>
      <c r="BA21" s="693"/>
      <c r="BB21" s="693"/>
      <c r="BC21" s="693"/>
      <c r="BD21" s="693"/>
      <c r="BE21" s="693"/>
      <c r="BF21" s="694"/>
      <c r="BG21" s="615">
        <v>535</v>
      </c>
      <c r="BH21" s="616"/>
      <c r="BI21" s="616"/>
      <c r="BJ21" s="616"/>
      <c r="BK21" s="616"/>
      <c r="BL21" s="616"/>
      <c r="BM21" s="616"/>
      <c r="BN21" s="617"/>
      <c r="BO21" s="657">
        <v>0</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2">
      <c r="B22" s="612" t="s">
        <v>211</v>
      </c>
      <c r="C22" s="613"/>
      <c r="D22" s="613"/>
      <c r="E22" s="613"/>
      <c r="F22" s="613"/>
      <c r="G22" s="613"/>
      <c r="H22" s="613"/>
      <c r="I22" s="613"/>
      <c r="J22" s="613"/>
      <c r="K22" s="613"/>
      <c r="L22" s="613"/>
      <c r="M22" s="613"/>
      <c r="N22" s="613"/>
      <c r="O22" s="613"/>
      <c r="P22" s="613"/>
      <c r="Q22" s="614"/>
      <c r="R22" s="615">
        <v>3554894</v>
      </c>
      <c r="S22" s="616"/>
      <c r="T22" s="616"/>
      <c r="U22" s="616"/>
      <c r="V22" s="616"/>
      <c r="W22" s="616"/>
      <c r="X22" s="616"/>
      <c r="Y22" s="617"/>
      <c r="Z22" s="657">
        <v>34.299999999999997</v>
      </c>
      <c r="AA22" s="657"/>
      <c r="AB22" s="657"/>
      <c r="AC22" s="657"/>
      <c r="AD22" s="658">
        <v>3554894</v>
      </c>
      <c r="AE22" s="658"/>
      <c r="AF22" s="658"/>
      <c r="AG22" s="658"/>
      <c r="AH22" s="658"/>
      <c r="AI22" s="658"/>
      <c r="AJ22" s="658"/>
      <c r="AK22" s="658"/>
      <c r="AL22" s="618">
        <v>62.3</v>
      </c>
      <c r="AM22" s="619"/>
      <c r="AN22" s="619"/>
      <c r="AO22" s="659"/>
      <c r="AP22" s="612" t="s">
        <v>212</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2" t="s">
        <v>214</v>
      </c>
      <c r="C23" s="613"/>
      <c r="D23" s="613"/>
      <c r="E23" s="613"/>
      <c r="F23" s="613"/>
      <c r="G23" s="613"/>
      <c r="H23" s="613"/>
      <c r="I23" s="613"/>
      <c r="J23" s="613"/>
      <c r="K23" s="613"/>
      <c r="L23" s="613"/>
      <c r="M23" s="613"/>
      <c r="N23" s="613"/>
      <c r="O23" s="613"/>
      <c r="P23" s="613"/>
      <c r="Q23" s="614"/>
      <c r="R23" s="615">
        <v>386591</v>
      </c>
      <c r="S23" s="616"/>
      <c r="T23" s="616"/>
      <c r="U23" s="616"/>
      <c r="V23" s="616"/>
      <c r="W23" s="616"/>
      <c r="X23" s="616"/>
      <c r="Y23" s="617"/>
      <c r="Z23" s="657">
        <v>3.7</v>
      </c>
      <c r="AA23" s="657"/>
      <c r="AB23" s="657"/>
      <c r="AC23" s="657"/>
      <c r="AD23" s="658" t="s">
        <v>64</v>
      </c>
      <c r="AE23" s="658"/>
      <c r="AF23" s="658"/>
      <c r="AG23" s="658"/>
      <c r="AH23" s="658"/>
      <c r="AI23" s="658"/>
      <c r="AJ23" s="658"/>
      <c r="AK23" s="658"/>
      <c r="AL23" s="618" t="s">
        <v>64</v>
      </c>
      <c r="AM23" s="619"/>
      <c r="AN23" s="619"/>
      <c r="AO23" s="659"/>
      <c r="AP23" s="612" t="s">
        <v>215</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0" t="s">
        <v>219</v>
      </c>
      <c r="DM23" s="701"/>
      <c r="DN23" s="701"/>
      <c r="DO23" s="701"/>
      <c r="DP23" s="701"/>
      <c r="DQ23" s="701"/>
      <c r="DR23" s="701"/>
      <c r="DS23" s="701"/>
      <c r="DT23" s="701"/>
      <c r="DU23" s="701"/>
      <c r="DV23" s="702"/>
      <c r="DW23" s="673" t="s">
        <v>220</v>
      </c>
      <c r="DX23" s="674"/>
      <c r="DY23" s="674"/>
      <c r="DZ23" s="674"/>
      <c r="EA23" s="674"/>
      <c r="EB23" s="674"/>
      <c r="EC23" s="675"/>
    </row>
    <row r="24" spans="2:133" ht="11.25" customHeight="1" x14ac:dyDescent="0.2">
      <c r="B24" s="612" t="s">
        <v>221</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222</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223</v>
      </c>
      <c r="CE24" s="671"/>
      <c r="CF24" s="671"/>
      <c r="CG24" s="671"/>
      <c r="CH24" s="671"/>
      <c r="CI24" s="671"/>
      <c r="CJ24" s="671"/>
      <c r="CK24" s="671"/>
      <c r="CL24" s="671"/>
      <c r="CM24" s="671"/>
      <c r="CN24" s="671"/>
      <c r="CO24" s="671"/>
      <c r="CP24" s="671"/>
      <c r="CQ24" s="672"/>
      <c r="CR24" s="667">
        <v>3745442</v>
      </c>
      <c r="CS24" s="668"/>
      <c r="CT24" s="668"/>
      <c r="CU24" s="668"/>
      <c r="CV24" s="668"/>
      <c r="CW24" s="668"/>
      <c r="CX24" s="668"/>
      <c r="CY24" s="696"/>
      <c r="CZ24" s="697">
        <v>37.5</v>
      </c>
      <c r="DA24" s="680"/>
      <c r="DB24" s="680"/>
      <c r="DC24" s="699"/>
      <c r="DD24" s="695">
        <v>3011015</v>
      </c>
      <c r="DE24" s="668"/>
      <c r="DF24" s="668"/>
      <c r="DG24" s="668"/>
      <c r="DH24" s="668"/>
      <c r="DI24" s="668"/>
      <c r="DJ24" s="668"/>
      <c r="DK24" s="696"/>
      <c r="DL24" s="695">
        <v>2555275</v>
      </c>
      <c r="DM24" s="668"/>
      <c r="DN24" s="668"/>
      <c r="DO24" s="668"/>
      <c r="DP24" s="668"/>
      <c r="DQ24" s="668"/>
      <c r="DR24" s="668"/>
      <c r="DS24" s="668"/>
      <c r="DT24" s="668"/>
      <c r="DU24" s="668"/>
      <c r="DV24" s="696"/>
      <c r="DW24" s="697">
        <v>44.5</v>
      </c>
      <c r="DX24" s="680"/>
      <c r="DY24" s="680"/>
      <c r="DZ24" s="680"/>
      <c r="EA24" s="680"/>
      <c r="EB24" s="680"/>
      <c r="EC24" s="698"/>
    </row>
    <row r="25" spans="2:133" ht="11.25" customHeight="1" x14ac:dyDescent="0.2">
      <c r="B25" s="612" t="s">
        <v>224</v>
      </c>
      <c r="C25" s="613"/>
      <c r="D25" s="613"/>
      <c r="E25" s="613"/>
      <c r="F25" s="613"/>
      <c r="G25" s="613"/>
      <c r="H25" s="613"/>
      <c r="I25" s="613"/>
      <c r="J25" s="613"/>
      <c r="K25" s="613"/>
      <c r="L25" s="613"/>
      <c r="M25" s="613"/>
      <c r="N25" s="613"/>
      <c r="O25" s="613"/>
      <c r="P25" s="613"/>
      <c r="Q25" s="614"/>
      <c r="R25" s="615">
        <v>6060639</v>
      </c>
      <c r="S25" s="616"/>
      <c r="T25" s="616"/>
      <c r="U25" s="616"/>
      <c r="V25" s="616"/>
      <c r="W25" s="616"/>
      <c r="X25" s="616"/>
      <c r="Y25" s="617"/>
      <c r="Z25" s="657">
        <v>58.5</v>
      </c>
      <c r="AA25" s="657"/>
      <c r="AB25" s="657"/>
      <c r="AC25" s="657"/>
      <c r="AD25" s="658">
        <v>5674048</v>
      </c>
      <c r="AE25" s="658"/>
      <c r="AF25" s="658"/>
      <c r="AG25" s="658"/>
      <c r="AH25" s="658"/>
      <c r="AI25" s="658"/>
      <c r="AJ25" s="658"/>
      <c r="AK25" s="658"/>
      <c r="AL25" s="618">
        <v>99.4</v>
      </c>
      <c r="AM25" s="619"/>
      <c r="AN25" s="619"/>
      <c r="AO25" s="659"/>
      <c r="AP25" s="612" t="s">
        <v>225</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226</v>
      </c>
      <c r="CE25" s="613"/>
      <c r="CF25" s="613"/>
      <c r="CG25" s="613"/>
      <c r="CH25" s="613"/>
      <c r="CI25" s="613"/>
      <c r="CJ25" s="613"/>
      <c r="CK25" s="613"/>
      <c r="CL25" s="613"/>
      <c r="CM25" s="613"/>
      <c r="CN25" s="613"/>
      <c r="CO25" s="613"/>
      <c r="CP25" s="613"/>
      <c r="CQ25" s="614"/>
      <c r="CR25" s="615">
        <v>1533551</v>
      </c>
      <c r="CS25" s="628"/>
      <c r="CT25" s="628"/>
      <c r="CU25" s="628"/>
      <c r="CV25" s="628"/>
      <c r="CW25" s="628"/>
      <c r="CX25" s="628"/>
      <c r="CY25" s="629"/>
      <c r="CZ25" s="618">
        <v>15.4</v>
      </c>
      <c r="DA25" s="630"/>
      <c r="DB25" s="630"/>
      <c r="DC25" s="631"/>
      <c r="DD25" s="621">
        <v>1381530</v>
      </c>
      <c r="DE25" s="628"/>
      <c r="DF25" s="628"/>
      <c r="DG25" s="628"/>
      <c r="DH25" s="628"/>
      <c r="DI25" s="628"/>
      <c r="DJ25" s="628"/>
      <c r="DK25" s="629"/>
      <c r="DL25" s="621">
        <v>1374729</v>
      </c>
      <c r="DM25" s="628"/>
      <c r="DN25" s="628"/>
      <c r="DO25" s="628"/>
      <c r="DP25" s="628"/>
      <c r="DQ25" s="628"/>
      <c r="DR25" s="628"/>
      <c r="DS25" s="628"/>
      <c r="DT25" s="628"/>
      <c r="DU25" s="628"/>
      <c r="DV25" s="629"/>
      <c r="DW25" s="618">
        <v>24</v>
      </c>
      <c r="DX25" s="630"/>
      <c r="DY25" s="630"/>
      <c r="DZ25" s="630"/>
      <c r="EA25" s="630"/>
      <c r="EB25" s="630"/>
      <c r="EC25" s="646"/>
    </row>
    <row r="26" spans="2:133" ht="11.25" customHeight="1" x14ac:dyDescent="0.2">
      <c r="B26" s="612" t="s">
        <v>227</v>
      </c>
      <c r="C26" s="613"/>
      <c r="D26" s="613"/>
      <c r="E26" s="613"/>
      <c r="F26" s="613"/>
      <c r="G26" s="613"/>
      <c r="H26" s="613"/>
      <c r="I26" s="613"/>
      <c r="J26" s="613"/>
      <c r="K26" s="613"/>
      <c r="L26" s="613"/>
      <c r="M26" s="613"/>
      <c r="N26" s="613"/>
      <c r="O26" s="613"/>
      <c r="P26" s="613"/>
      <c r="Q26" s="614"/>
      <c r="R26" s="615">
        <v>1089</v>
      </c>
      <c r="S26" s="616"/>
      <c r="T26" s="616"/>
      <c r="U26" s="616"/>
      <c r="V26" s="616"/>
      <c r="W26" s="616"/>
      <c r="X26" s="616"/>
      <c r="Y26" s="617"/>
      <c r="Z26" s="657">
        <v>0</v>
      </c>
      <c r="AA26" s="657"/>
      <c r="AB26" s="657"/>
      <c r="AC26" s="657"/>
      <c r="AD26" s="658">
        <v>1089</v>
      </c>
      <c r="AE26" s="658"/>
      <c r="AF26" s="658"/>
      <c r="AG26" s="658"/>
      <c r="AH26" s="658"/>
      <c r="AI26" s="658"/>
      <c r="AJ26" s="658"/>
      <c r="AK26" s="658"/>
      <c r="AL26" s="618">
        <v>0</v>
      </c>
      <c r="AM26" s="619"/>
      <c r="AN26" s="619"/>
      <c r="AO26" s="659"/>
      <c r="AP26" s="612" t="s">
        <v>228</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229</v>
      </c>
      <c r="CE26" s="613"/>
      <c r="CF26" s="613"/>
      <c r="CG26" s="613"/>
      <c r="CH26" s="613"/>
      <c r="CI26" s="613"/>
      <c r="CJ26" s="613"/>
      <c r="CK26" s="613"/>
      <c r="CL26" s="613"/>
      <c r="CM26" s="613"/>
      <c r="CN26" s="613"/>
      <c r="CO26" s="613"/>
      <c r="CP26" s="613"/>
      <c r="CQ26" s="614"/>
      <c r="CR26" s="615">
        <v>842007</v>
      </c>
      <c r="CS26" s="616"/>
      <c r="CT26" s="616"/>
      <c r="CU26" s="616"/>
      <c r="CV26" s="616"/>
      <c r="CW26" s="616"/>
      <c r="CX26" s="616"/>
      <c r="CY26" s="617"/>
      <c r="CZ26" s="618">
        <v>8.4</v>
      </c>
      <c r="DA26" s="630"/>
      <c r="DB26" s="630"/>
      <c r="DC26" s="631"/>
      <c r="DD26" s="621">
        <v>768291</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2">
      <c r="B27" s="612" t="s">
        <v>230</v>
      </c>
      <c r="C27" s="613"/>
      <c r="D27" s="613"/>
      <c r="E27" s="613"/>
      <c r="F27" s="613"/>
      <c r="G27" s="613"/>
      <c r="H27" s="613"/>
      <c r="I27" s="613"/>
      <c r="J27" s="613"/>
      <c r="K27" s="613"/>
      <c r="L27" s="613"/>
      <c r="M27" s="613"/>
      <c r="N27" s="613"/>
      <c r="O27" s="613"/>
      <c r="P27" s="613"/>
      <c r="Q27" s="614"/>
      <c r="R27" s="615">
        <v>94077</v>
      </c>
      <c r="S27" s="616"/>
      <c r="T27" s="616"/>
      <c r="U27" s="616"/>
      <c r="V27" s="616"/>
      <c r="W27" s="616"/>
      <c r="X27" s="616"/>
      <c r="Y27" s="617"/>
      <c r="Z27" s="657">
        <v>0.9</v>
      </c>
      <c r="AA27" s="657"/>
      <c r="AB27" s="657"/>
      <c r="AC27" s="657"/>
      <c r="AD27" s="658" t="s">
        <v>64</v>
      </c>
      <c r="AE27" s="658"/>
      <c r="AF27" s="658"/>
      <c r="AG27" s="658"/>
      <c r="AH27" s="658"/>
      <c r="AI27" s="658"/>
      <c r="AJ27" s="658"/>
      <c r="AK27" s="658"/>
      <c r="AL27" s="618" t="s">
        <v>64</v>
      </c>
      <c r="AM27" s="619"/>
      <c r="AN27" s="619"/>
      <c r="AO27" s="659"/>
      <c r="AP27" s="612" t="s">
        <v>231</v>
      </c>
      <c r="AQ27" s="613"/>
      <c r="AR27" s="613"/>
      <c r="AS27" s="613"/>
      <c r="AT27" s="613"/>
      <c r="AU27" s="613"/>
      <c r="AV27" s="613"/>
      <c r="AW27" s="613"/>
      <c r="AX27" s="613"/>
      <c r="AY27" s="613"/>
      <c r="AZ27" s="613"/>
      <c r="BA27" s="613"/>
      <c r="BB27" s="613"/>
      <c r="BC27" s="613"/>
      <c r="BD27" s="613"/>
      <c r="BE27" s="613"/>
      <c r="BF27" s="614"/>
      <c r="BG27" s="615">
        <v>1636730</v>
      </c>
      <c r="BH27" s="616"/>
      <c r="BI27" s="616"/>
      <c r="BJ27" s="616"/>
      <c r="BK27" s="616"/>
      <c r="BL27" s="616"/>
      <c r="BM27" s="616"/>
      <c r="BN27" s="617"/>
      <c r="BO27" s="657">
        <v>100</v>
      </c>
      <c r="BP27" s="657"/>
      <c r="BQ27" s="657"/>
      <c r="BR27" s="657"/>
      <c r="BS27" s="658">
        <v>13285</v>
      </c>
      <c r="BT27" s="658"/>
      <c r="BU27" s="658"/>
      <c r="BV27" s="658"/>
      <c r="BW27" s="658"/>
      <c r="BX27" s="658"/>
      <c r="BY27" s="658"/>
      <c r="BZ27" s="658"/>
      <c r="CA27" s="658"/>
      <c r="CB27" s="692"/>
      <c r="CD27" s="612" t="s">
        <v>232</v>
      </c>
      <c r="CE27" s="613"/>
      <c r="CF27" s="613"/>
      <c r="CG27" s="613"/>
      <c r="CH27" s="613"/>
      <c r="CI27" s="613"/>
      <c r="CJ27" s="613"/>
      <c r="CK27" s="613"/>
      <c r="CL27" s="613"/>
      <c r="CM27" s="613"/>
      <c r="CN27" s="613"/>
      <c r="CO27" s="613"/>
      <c r="CP27" s="613"/>
      <c r="CQ27" s="614"/>
      <c r="CR27" s="615">
        <v>971063</v>
      </c>
      <c r="CS27" s="628"/>
      <c r="CT27" s="628"/>
      <c r="CU27" s="628"/>
      <c r="CV27" s="628"/>
      <c r="CW27" s="628"/>
      <c r="CX27" s="628"/>
      <c r="CY27" s="629"/>
      <c r="CZ27" s="618">
        <v>9.6999999999999993</v>
      </c>
      <c r="DA27" s="630"/>
      <c r="DB27" s="630"/>
      <c r="DC27" s="631"/>
      <c r="DD27" s="621">
        <v>400858</v>
      </c>
      <c r="DE27" s="628"/>
      <c r="DF27" s="628"/>
      <c r="DG27" s="628"/>
      <c r="DH27" s="628"/>
      <c r="DI27" s="628"/>
      <c r="DJ27" s="628"/>
      <c r="DK27" s="629"/>
      <c r="DL27" s="621">
        <v>231919</v>
      </c>
      <c r="DM27" s="628"/>
      <c r="DN27" s="628"/>
      <c r="DO27" s="628"/>
      <c r="DP27" s="628"/>
      <c r="DQ27" s="628"/>
      <c r="DR27" s="628"/>
      <c r="DS27" s="628"/>
      <c r="DT27" s="628"/>
      <c r="DU27" s="628"/>
      <c r="DV27" s="629"/>
      <c r="DW27" s="618">
        <v>4</v>
      </c>
      <c r="DX27" s="630"/>
      <c r="DY27" s="630"/>
      <c r="DZ27" s="630"/>
      <c r="EA27" s="630"/>
      <c r="EB27" s="630"/>
      <c r="EC27" s="646"/>
    </row>
    <row r="28" spans="2:133" ht="11.25" customHeight="1" x14ac:dyDescent="0.2">
      <c r="B28" s="612" t="s">
        <v>233</v>
      </c>
      <c r="C28" s="613"/>
      <c r="D28" s="613"/>
      <c r="E28" s="613"/>
      <c r="F28" s="613"/>
      <c r="G28" s="613"/>
      <c r="H28" s="613"/>
      <c r="I28" s="613"/>
      <c r="J28" s="613"/>
      <c r="K28" s="613"/>
      <c r="L28" s="613"/>
      <c r="M28" s="613"/>
      <c r="N28" s="613"/>
      <c r="O28" s="613"/>
      <c r="P28" s="613"/>
      <c r="Q28" s="614"/>
      <c r="R28" s="615">
        <v>115396</v>
      </c>
      <c r="S28" s="616"/>
      <c r="T28" s="616"/>
      <c r="U28" s="616"/>
      <c r="V28" s="616"/>
      <c r="W28" s="616"/>
      <c r="X28" s="616"/>
      <c r="Y28" s="617"/>
      <c r="Z28" s="657">
        <v>1.1000000000000001</v>
      </c>
      <c r="AA28" s="657"/>
      <c r="AB28" s="657"/>
      <c r="AC28" s="657"/>
      <c r="AD28" s="658">
        <v>5947</v>
      </c>
      <c r="AE28" s="658"/>
      <c r="AF28" s="658"/>
      <c r="AG28" s="658"/>
      <c r="AH28" s="658"/>
      <c r="AI28" s="658"/>
      <c r="AJ28" s="658"/>
      <c r="AK28" s="658"/>
      <c r="AL28" s="618">
        <v>0.1</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234</v>
      </c>
      <c r="CE28" s="613"/>
      <c r="CF28" s="613"/>
      <c r="CG28" s="613"/>
      <c r="CH28" s="613"/>
      <c r="CI28" s="613"/>
      <c r="CJ28" s="613"/>
      <c r="CK28" s="613"/>
      <c r="CL28" s="613"/>
      <c r="CM28" s="613"/>
      <c r="CN28" s="613"/>
      <c r="CO28" s="613"/>
      <c r="CP28" s="613"/>
      <c r="CQ28" s="614"/>
      <c r="CR28" s="615">
        <v>1240828</v>
      </c>
      <c r="CS28" s="616"/>
      <c r="CT28" s="616"/>
      <c r="CU28" s="616"/>
      <c r="CV28" s="616"/>
      <c r="CW28" s="616"/>
      <c r="CX28" s="616"/>
      <c r="CY28" s="617"/>
      <c r="CZ28" s="618">
        <v>12.4</v>
      </c>
      <c r="DA28" s="630"/>
      <c r="DB28" s="630"/>
      <c r="DC28" s="631"/>
      <c r="DD28" s="621">
        <v>1228627</v>
      </c>
      <c r="DE28" s="616"/>
      <c r="DF28" s="616"/>
      <c r="DG28" s="616"/>
      <c r="DH28" s="616"/>
      <c r="DI28" s="616"/>
      <c r="DJ28" s="616"/>
      <c r="DK28" s="617"/>
      <c r="DL28" s="621">
        <v>948627</v>
      </c>
      <c r="DM28" s="616"/>
      <c r="DN28" s="616"/>
      <c r="DO28" s="616"/>
      <c r="DP28" s="616"/>
      <c r="DQ28" s="616"/>
      <c r="DR28" s="616"/>
      <c r="DS28" s="616"/>
      <c r="DT28" s="616"/>
      <c r="DU28" s="616"/>
      <c r="DV28" s="617"/>
      <c r="DW28" s="618">
        <v>16.5</v>
      </c>
      <c r="DX28" s="630"/>
      <c r="DY28" s="630"/>
      <c r="DZ28" s="630"/>
      <c r="EA28" s="630"/>
      <c r="EB28" s="630"/>
      <c r="EC28" s="646"/>
    </row>
    <row r="29" spans="2:133" ht="11.25" customHeight="1" x14ac:dyDescent="0.2">
      <c r="B29" s="612" t="s">
        <v>235</v>
      </c>
      <c r="C29" s="613"/>
      <c r="D29" s="613"/>
      <c r="E29" s="613"/>
      <c r="F29" s="613"/>
      <c r="G29" s="613"/>
      <c r="H29" s="613"/>
      <c r="I29" s="613"/>
      <c r="J29" s="613"/>
      <c r="K29" s="613"/>
      <c r="L29" s="613"/>
      <c r="M29" s="613"/>
      <c r="N29" s="613"/>
      <c r="O29" s="613"/>
      <c r="P29" s="613"/>
      <c r="Q29" s="614"/>
      <c r="R29" s="615">
        <v>22482</v>
      </c>
      <c r="S29" s="616"/>
      <c r="T29" s="616"/>
      <c r="U29" s="616"/>
      <c r="V29" s="616"/>
      <c r="W29" s="616"/>
      <c r="X29" s="616"/>
      <c r="Y29" s="617"/>
      <c r="Z29" s="657">
        <v>0.2</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236</v>
      </c>
      <c r="CE29" s="635"/>
      <c r="CF29" s="612" t="s">
        <v>237</v>
      </c>
      <c r="CG29" s="613"/>
      <c r="CH29" s="613"/>
      <c r="CI29" s="613"/>
      <c r="CJ29" s="613"/>
      <c r="CK29" s="613"/>
      <c r="CL29" s="613"/>
      <c r="CM29" s="613"/>
      <c r="CN29" s="613"/>
      <c r="CO29" s="613"/>
      <c r="CP29" s="613"/>
      <c r="CQ29" s="614"/>
      <c r="CR29" s="615">
        <v>1240684</v>
      </c>
      <c r="CS29" s="628"/>
      <c r="CT29" s="628"/>
      <c r="CU29" s="628"/>
      <c r="CV29" s="628"/>
      <c r="CW29" s="628"/>
      <c r="CX29" s="628"/>
      <c r="CY29" s="629"/>
      <c r="CZ29" s="618">
        <v>12.4</v>
      </c>
      <c r="DA29" s="630"/>
      <c r="DB29" s="630"/>
      <c r="DC29" s="631"/>
      <c r="DD29" s="621">
        <v>1228483</v>
      </c>
      <c r="DE29" s="628"/>
      <c r="DF29" s="628"/>
      <c r="DG29" s="628"/>
      <c r="DH29" s="628"/>
      <c r="DI29" s="628"/>
      <c r="DJ29" s="628"/>
      <c r="DK29" s="629"/>
      <c r="DL29" s="621">
        <v>948483</v>
      </c>
      <c r="DM29" s="628"/>
      <c r="DN29" s="628"/>
      <c r="DO29" s="628"/>
      <c r="DP29" s="628"/>
      <c r="DQ29" s="628"/>
      <c r="DR29" s="628"/>
      <c r="DS29" s="628"/>
      <c r="DT29" s="628"/>
      <c r="DU29" s="628"/>
      <c r="DV29" s="629"/>
      <c r="DW29" s="618">
        <v>16.5</v>
      </c>
      <c r="DX29" s="630"/>
      <c r="DY29" s="630"/>
      <c r="DZ29" s="630"/>
      <c r="EA29" s="630"/>
      <c r="EB29" s="630"/>
      <c r="EC29" s="646"/>
    </row>
    <row r="30" spans="2:133" ht="11.25" customHeight="1" x14ac:dyDescent="0.2">
      <c r="B30" s="612" t="s">
        <v>238</v>
      </c>
      <c r="C30" s="613"/>
      <c r="D30" s="613"/>
      <c r="E30" s="613"/>
      <c r="F30" s="613"/>
      <c r="G30" s="613"/>
      <c r="H30" s="613"/>
      <c r="I30" s="613"/>
      <c r="J30" s="613"/>
      <c r="K30" s="613"/>
      <c r="L30" s="613"/>
      <c r="M30" s="613"/>
      <c r="N30" s="613"/>
      <c r="O30" s="613"/>
      <c r="P30" s="613"/>
      <c r="Q30" s="614"/>
      <c r="R30" s="615">
        <v>1014580</v>
      </c>
      <c r="S30" s="616"/>
      <c r="T30" s="616"/>
      <c r="U30" s="616"/>
      <c r="V30" s="616"/>
      <c r="W30" s="616"/>
      <c r="X30" s="616"/>
      <c r="Y30" s="617"/>
      <c r="Z30" s="657">
        <v>9.8000000000000007</v>
      </c>
      <c r="AA30" s="657"/>
      <c r="AB30" s="657"/>
      <c r="AC30" s="657"/>
      <c r="AD30" s="658" t="s">
        <v>64</v>
      </c>
      <c r="AE30" s="658"/>
      <c r="AF30" s="658"/>
      <c r="AG30" s="658"/>
      <c r="AH30" s="658"/>
      <c r="AI30" s="658"/>
      <c r="AJ30" s="658"/>
      <c r="AK30" s="658"/>
      <c r="AL30" s="618" t="s">
        <v>64</v>
      </c>
      <c r="AM30" s="619"/>
      <c r="AN30" s="619"/>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90"/>
      <c r="BI30" s="690"/>
      <c r="BJ30" s="690"/>
      <c r="BK30" s="690"/>
      <c r="BL30" s="690"/>
      <c r="BM30" s="690"/>
      <c r="BN30" s="690"/>
      <c r="BO30" s="690"/>
      <c r="BP30" s="690"/>
      <c r="BQ30" s="691"/>
      <c r="BR30" s="673" t="s">
        <v>240</v>
      </c>
      <c r="BS30" s="690"/>
      <c r="BT30" s="690"/>
      <c r="BU30" s="690"/>
      <c r="BV30" s="690"/>
      <c r="BW30" s="690"/>
      <c r="BX30" s="690"/>
      <c r="BY30" s="690"/>
      <c r="BZ30" s="690"/>
      <c r="CA30" s="690"/>
      <c r="CB30" s="691"/>
      <c r="CD30" s="636"/>
      <c r="CE30" s="637"/>
      <c r="CF30" s="612" t="s">
        <v>241</v>
      </c>
      <c r="CG30" s="613"/>
      <c r="CH30" s="613"/>
      <c r="CI30" s="613"/>
      <c r="CJ30" s="613"/>
      <c r="CK30" s="613"/>
      <c r="CL30" s="613"/>
      <c r="CM30" s="613"/>
      <c r="CN30" s="613"/>
      <c r="CO30" s="613"/>
      <c r="CP30" s="613"/>
      <c r="CQ30" s="614"/>
      <c r="CR30" s="615">
        <v>1231857</v>
      </c>
      <c r="CS30" s="616"/>
      <c r="CT30" s="616"/>
      <c r="CU30" s="616"/>
      <c r="CV30" s="616"/>
      <c r="CW30" s="616"/>
      <c r="CX30" s="616"/>
      <c r="CY30" s="617"/>
      <c r="CZ30" s="618">
        <v>12.3</v>
      </c>
      <c r="DA30" s="630"/>
      <c r="DB30" s="630"/>
      <c r="DC30" s="631"/>
      <c r="DD30" s="621">
        <v>1220114</v>
      </c>
      <c r="DE30" s="616"/>
      <c r="DF30" s="616"/>
      <c r="DG30" s="616"/>
      <c r="DH30" s="616"/>
      <c r="DI30" s="616"/>
      <c r="DJ30" s="616"/>
      <c r="DK30" s="617"/>
      <c r="DL30" s="621">
        <v>940114</v>
      </c>
      <c r="DM30" s="616"/>
      <c r="DN30" s="616"/>
      <c r="DO30" s="616"/>
      <c r="DP30" s="616"/>
      <c r="DQ30" s="616"/>
      <c r="DR30" s="616"/>
      <c r="DS30" s="616"/>
      <c r="DT30" s="616"/>
      <c r="DU30" s="616"/>
      <c r="DV30" s="617"/>
      <c r="DW30" s="618">
        <v>16.399999999999999</v>
      </c>
      <c r="DX30" s="630"/>
      <c r="DY30" s="630"/>
      <c r="DZ30" s="630"/>
      <c r="EA30" s="630"/>
      <c r="EB30" s="630"/>
      <c r="EC30" s="646"/>
    </row>
    <row r="31" spans="2:133" ht="11.25" customHeight="1" x14ac:dyDescent="0.2">
      <c r="B31" s="682" t="s">
        <v>242</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243</v>
      </c>
      <c r="AQ31" s="686"/>
      <c r="AR31" s="686"/>
      <c r="AS31" s="686"/>
      <c r="AT31" s="687" t="s">
        <v>244</v>
      </c>
      <c r="AU31" s="77"/>
      <c r="AV31" s="77"/>
      <c r="AW31" s="77"/>
      <c r="AX31" s="670" t="s">
        <v>120</v>
      </c>
      <c r="AY31" s="671"/>
      <c r="AZ31" s="671"/>
      <c r="BA31" s="671"/>
      <c r="BB31" s="671"/>
      <c r="BC31" s="671"/>
      <c r="BD31" s="671"/>
      <c r="BE31" s="671"/>
      <c r="BF31" s="672"/>
      <c r="BG31" s="678">
        <v>99.3</v>
      </c>
      <c r="BH31" s="679"/>
      <c r="BI31" s="679"/>
      <c r="BJ31" s="679"/>
      <c r="BK31" s="679"/>
      <c r="BL31" s="679"/>
      <c r="BM31" s="680">
        <v>98.1</v>
      </c>
      <c r="BN31" s="679"/>
      <c r="BO31" s="679"/>
      <c r="BP31" s="679"/>
      <c r="BQ31" s="681"/>
      <c r="BR31" s="678">
        <v>99.4</v>
      </c>
      <c r="BS31" s="679"/>
      <c r="BT31" s="679"/>
      <c r="BU31" s="679"/>
      <c r="BV31" s="679"/>
      <c r="BW31" s="679"/>
      <c r="BX31" s="680">
        <v>98</v>
      </c>
      <c r="BY31" s="679"/>
      <c r="BZ31" s="679"/>
      <c r="CA31" s="679"/>
      <c r="CB31" s="681"/>
      <c r="CD31" s="636"/>
      <c r="CE31" s="637"/>
      <c r="CF31" s="612" t="s">
        <v>245</v>
      </c>
      <c r="CG31" s="613"/>
      <c r="CH31" s="613"/>
      <c r="CI31" s="613"/>
      <c r="CJ31" s="613"/>
      <c r="CK31" s="613"/>
      <c r="CL31" s="613"/>
      <c r="CM31" s="613"/>
      <c r="CN31" s="613"/>
      <c r="CO31" s="613"/>
      <c r="CP31" s="613"/>
      <c r="CQ31" s="614"/>
      <c r="CR31" s="615">
        <v>8827</v>
      </c>
      <c r="CS31" s="628"/>
      <c r="CT31" s="628"/>
      <c r="CU31" s="628"/>
      <c r="CV31" s="628"/>
      <c r="CW31" s="628"/>
      <c r="CX31" s="628"/>
      <c r="CY31" s="629"/>
      <c r="CZ31" s="618">
        <v>0.1</v>
      </c>
      <c r="DA31" s="630"/>
      <c r="DB31" s="630"/>
      <c r="DC31" s="631"/>
      <c r="DD31" s="621">
        <v>8369</v>
      </c>
      <c r="DE31" s="628"/>
      <c r="DF31" s="628"/>
      <c r="DG31" s="628"/>
      <c r="DH31" s="628"/>
      <c r="DI31" s="628"/>
      <c r="DJ31" s="628"/>
      <c r="DK31" s="629"/>
      <c r="DL31" s="621">
        <v>8369</v>
      </c>
      <c r="DM31" s="628"/>
      <c r="DN31" s="628"/>
      <c r="DO31" s="628"/>
      <c r="DP31" s="628"/>
      <c r="DQ31" s="628"/>
      <c r="DR31" s="628"/>
      <c r="DS31" s="628"/>
      <c r="DT31" s="628"/>
      <c r="DU31" s="628"/>
      <c r="DV31" s="629"/>
      <c r="DW31" s="618">
        <v>0.1</v>
      </c>
      <c r="DX31" s="630"/>
      <c r="DY31" s="630"/>
      <c r="DZ31" s="630"/>
      <c r="EA31" s="630"/>
      <c r="EB31" s="630"/>
      <c r="EC31" s="646"/>
    </row>
    <row r="32" spans="2:133" ht="11.25" customHeight="1" x14ac:dyDescent="0.2">
      <c r="B32" s="612" t="s">
        <v>246</v>
      </c>
      <c r="C32" s="613"/>
      <c r="D32" s="613"/>
      <c r="E32" s="613"/>
      <c r="F32" s="613"/>
      <c r="G32" s="613"/>
      <c r="H32" s="613"/>
      <c r="I32" s="613"/>
      <c r="J32" s="613"/>
      <c r="K32" s="613"/>
      <c r="L32" s="613"/>
      <c r="M32" s="613"/>
      <c r="N32" s="613"/>
      <c r="O32" s="613"/>
      <c r="P32" s="613"/>
      <c r="Q32" s="614"/>
      <c r="R32" s="615">
        <v>442373</v>
      </c>
      <c r="S32" s="616"/>
      <c r="T32" s="616"/>
      <c r="U32" s="616"/>
      <c r="V32" s="616"/>
      <c r="W32" s="616"/>
      <c r="X32" s="616"/>
      <c r="Y32" s="617"/>
      <c r="Z32" s="657">
        <v>4.3</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247</v>
      </c>
      <c r="AX32" s="612" t="s">
        <v>248</v>
      </c>
      <c r="AY32" s="613"/>
      <c r="AZ32" s="613"/>
      <c r="BA32" s="613"/>
      <c r="BB32" s="613"/>
      <c r="BC32" s="613"/>
      <c r="BD32" s="613"/>
      <c r="BE32" s="613"/>
      <c r="BF32" s="614"/>
      <c r="BG32" s="677">
        <v>99.4</v>
      </c>
      <c r="BH32" s="628"/>
      <c r="BI32" s="628"/>
      <c r="BJ32" s="628"/>
      <c r="BK32" s="628"/>
      <c r="BL32" s="628"/>
      <c r="BM32" s="619">
        <v>98.6</v>
      </c>
      <c r="BN32" s="628"/>
      <c r="BO32" s="628"/>
      <c r="BP32" s="628"/>
      <c r="BQ32" s="655"/>
      <c r="BR32" s="677">
        <v>99.4</v>
      </c>
      <c r="BS32" s="628"/>
      <c r="BT32" s="628"/>
      <c r="BU32" s="628"/>
      <c r="BV32" s="628"/>
      <c r="BW32" s="628"/>
      <c r="BX32" s="619">
        <v>98.6</v>
      </c>
      <c r="BY32" s="628"/>
      <c r="BZ32" s="628"/>
      <c r="CA32" s="628"/>
      <c r="CB32" s="655"/>
      <c r="CD32" s="638"/>
      <c r="CE32" s="639"/>
      <c r="CF32" s="612" t="s">
        <v>249</v>
      </c>
      <c r="CG32" s="613"/>
      <c r="CH32" s="613"/>
      <c r="CI32" s="613"/>
      <c r="CJ32" s="613"/>
      <c r="CK32" s="613"/>
      <c r="CL32" s="613"/>
      <c r="CM32" s="613"/>
      <c r="CN32" s="613"/>
      <c r="CO32" s="613"/>
      <c r="CP32" s="613"/>
      <c r="CQ32" s="614"/>
      <c r="CR32" s="615">
        <v>144</v>
      </c>
      <c r="CS32" s="616"/>
      <c r="CT32" s="616"/>
      <c r="CU32" s="616"/>
      <c r="CV32" s="616"/>
      <c r="CW32" s="616"/>
      <c r="CX32" s="616"/>
      <c r="CY32" s="617"/>
      <c r="CZ32" s="618">
        <v>0</v>
      </c>
      <c r="DA32" s="630"/>
      <c r="DB32" s="630"/>
      <c r="DC32" s="631"/>
      <c r="DD32" s="621">
        <v>144</v>
      </c>
      <c r="DE32" s="616"/>
      <c r="DF32" s="616"/>
      <c r="DG32" s="616"/>
      <c r="DH32" s="616"/>
      <c r="DI32" s="616"/>
      <c r="DJ32" s="616"/>
      <c r="DK32" s="617"/>
      <c r="DL32" s="621">
        <v>144</v>
      </c>
      <c r="DM32" s="616"/>
      <c r="DN32" s="616"/>
      <c r="DO32" s="616"/>
      <c r="DP32" s="616"/>
      <c r="DQ32" s="616"/>
      <c r="DR32" s="616"/>
      <c r="DS32" s="616"/>
      <c r="DT32" s="616"/>
      <c r="DU32" s="616"/>
      <c r="DV32" s="617"/>
      <c r="DW32" s="618">
        <v>0</v>
      </c>
      <c r="DX32" s="630"/>
      <c r="DY32" s="630"/>
      <c r="DZ32" s="630"/>
      <c r="EA32" s="630"/>
      <c r="EB32" s="630"/>
      <c r="EC32" s="646"/>
    </row>
    <row r="33" spans="2:133" ht="11.25" customHeight="1" x14ac:dyDescent="0.2">
      <c r="B33" s="612" t="s">
        <v>250</v>
      </c>
      <c r="C33" s="613"/>
      <c r="D33" s="613"/>
      <c r="E33" s="613"/>
      <c r="F33" s="613"/>
      <c r="G33" s="613"/>
      <c r="H33" s="613"/>
      <c r="I33" s="613"/>
      <c r="J33" s="613"/>
      <c r="K33" s="613"/>
      <c r="L33" s="613"/>
      <c r="M33" s="613"/>
      <c r="N33" s="613"/>
      <c r="O33" s="613"/>
      <c r="P33" s="613"/>
      <c r="Q33" s="614"/>
      <c r="R33" s="615">
        <v>123962</v>
      </c>
      <c r="S33" s="616"/>
      <c r="T33" s="616"/>
      <c r="U33" s="616"/>
      <c r="V33" s="616"/>
      <c r="W33" s="616"/>
      <c r="X33" s="616"/>
      <c r="Y33" s="617"/>
      <c r="Z33" s="657">
        <v>1.2</v>
      </c>
      <c r="AA33" s="657"/>
      <c r="AB33" s="657"/>
      <c r="AC33" s="657"/>
      <c r="AD33" s="658">
        <v>14782</v>
      </c>
      <c r="AE33" s="658"/>
      <c r="AF33" s="658"/>
      <c r="AG33" s="658"/>
      <c r="AH33" s="658"/>
      <c r="AI33" s="658"/>
      <c r="AJ33" s="658"/>
      <c r="AK33" s="658"/>
      <c r="AL33" s="618">
        <v>0.3</v>
      </c>
      <c r="AM33" s="619"/>
      <c r="AN33" s="619"/>
      <c r="AO33" s="659"/>
      <c r="AP33" s="662"/>
      <c r="AQ33" s="663"/>
      <c r="AR33" s="663"/>
      <c r="AS33" s="663"/>
      <c r="AT33" s="689"/>
      <c r="AU33" s="78"/>
      <c r="AV33" s="78"/>
      <c r="AW33" s="78"/>
      <c r="AX33" s="596" t="s">
        <v>251</v>
      </c>
      <c r="AY33" s="597"/>
      <c r="AZ33" s="597"/>
      <c r="BA33" s="597"/>
      <c r="BB33" s="597"/>
      <c r="BC33" s="597"/>
      <c r="BD33" s="597"/>
      <c r="BE33" s="597"/>
      <c r="BF33" s="598"/>
      <c r="BG33" s="676">
        <v>99.2</v>
      </c>
      <c r="BH33" s="600"/>
      <c r="BI33" s="600"/>
      <c r="BJ33" s="600"/>
      <c r="BK33" s="600"/>
      <c r="BL33" s="600"/>
      <c r="BM33" s="650">
        <v>97.5</v>
      </c>
      <c r="BN33" s="600"/>
      <c r="BO33" s="600"/>
      <c r="BP33" s="600"/>
      <c r="BQ33" s="644"/>
      <c r="BR33" s="676">
        <v>99.3</v>
      </c>
      <c r="BS33" s="600"/>
      <c r="BT33" s="600"/>
      <c r="BU33" s="600"/>
      <c r="BV33" s="600"/>
      <c r="BW33" s="600"/>
      <c r="BX33" s="650">
        <v>97.5</v>
      </c>
      <c r="BY33" s="600"/>
      <c r="BZ33" s="600"/>
      <c r="CA33" s="600"/>
      <c r="CB33" s="644"/>
      <c r="CD33" s="612" t="s">
        <v>252</v>
      </c>
      <c r="CE33" s="613"/>
      <c r="CF33" s="613"/>
      <c r="CG33" s="613"/>
      <c r="CH33" s="613"/>
      <c r="CI33" s="613"/>
      <c r="CJ33" s="613"/>
      <c r="CK33" s="613"/>
      <c r="CL33" s="613"/>
      <c r="CM33" s="613"/>
      <c r="CN33" s="613"/>
      <c r="CO33" s="613"/>
      <c r="CP33" s="613"/>
      <c r="CQ33" s="614"/>
      <c r="CR33" s="615">
        <v>5188314</v>
      </c>
      <c r="CS33" s="628"/>
      <c r="CT33" s="628"/>
      <c r="CU33" s="628"/>
      <c r="CV33" s="628"/>
      <c r="CW33" s="628"/>
      <c r="CX33" s="628"/>
      <c r="CY33" s="629"/>
      <c r="CZ33" s="618">
        <v>52</v>
      </c>
      <c r="DA33" s="630"/>
      <c r="DB33" s="630"/>
      <c r="DC33" s="631"/>
      <c r="DD33" s="621">
        <v>3519008</v>
      </c>
      <c r="DE33" s="628"/>
      <c r="DF33" s="628"/>
      <c r="DG33" s="628"/>
      <c r="DH33" s="628"/>
      <c r="DI33" s="628"/>
      <c r="DJ33" s="628"/>
      <c r="DK33" s="629"/>
      <c r="DL33" s="621">
        <v>2540446</v>
      </c>
      <c r="DM33" s="628"/>
      <c r="DN33" s="628"/>
      <c r="DO33" s="628"/>
      <c r="DP33" s="628"/>
      <c r="DQ33" s="628"/>
      <c r="DR33" s="628"/>
      <c r="DS33" s="628"/>
      <c r="DT33" s="628"/>
      <c r="DU33" s="628"/>
      <c r="DV33" s="629"/>
      <c r="DW33" s="618">
        <v>44.3</v>
      </c>
      <c r="DX33" s="630"/>
      <c r="DY33" s="630"/>
      <c r="DZ33" s="630"/>
      <c r="EA33" s="630"/>
      <c r="EB33" s="630"/>
      <c r="EC33" s="646"/>
    </row>
    <row r="34" spans="2:133" ht="11.25" customHeight="1" x14ac:dyDescent="0.2">
      <c r="B34" s="612" t="s">
        <v>253</v>
      </c>
      <c r="C34" s="613"/>
      <c r="D34" s="613"/>
      <c r="E34" s="613"/>
      <c r="F34" s="613"/>
      <c r="G34" s="613"/>
      <c r="H34" s="613"/>
      <c r="I34" s="613"/>
      <c r="J34" s="613"/>
      <c r="K34" s="613"/>
      <c r="L34" s="613"/>
      <c r="M34" s="613"/>
      <c r="N34" s="613"/>
      <c r="O34" s="613"/>
      <c r="P34" s="613"/>
      <c r="Q34" s="614"/>
      <c r="R34" s="615">
        <v>784800</v>
      </c>
      <c r="S34" s="616"/>
      <c r="T34" s="616"/>
      <c r="U34" s="616"/>
      <c r="V34" s="616"/>
      <c r="W34" s="616"/>
      <c r="X34" s="616"/>
      <c r="Y34" s="617"/>
      <c r="Z34" s="657">
        <v>7.6</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254</v>
      </c>
      <c r="CE34" s="613"/>
      <c r="CF34" s="613"/>
      <c r="CG34" s="613"/>
      <c r="CH34" s="613"/>
      <c r="CI34" s="613"/>
      <c r="CJ34" s="613"/>
      <c r="CK34" s="613"/>
      <c r="CL34" s="613"/>
      <c r="CM34" s="613"/>
      <c r="CN34" s="613"/>
      <c r="CO34" s="613"/>
      <c r="CP34" s="613"/>
      <c r="CQ34" s="614"/>
      <c r="CR34" s="615">
        <v>1510011</v>
      </c>
      <c r="CS34" s="616"/>
      <c r="CT34" s="616"/>
      <c r="CU34" s="616"/>
      <c r="CV34" s="616"/>
      <c r="CW34" s="616"/>
      <c r="CX34" s="616"/>
      <c r="CY34" s="617"/>
      <c r="CZ34" s="618">
        <v>15.1</v>
      </c>
      <c r="DA34" s="630"/>
      <c r="DB34" s="630"/>
      <c r="DC34" s="631"/>
      <c r="DD34" s="621">
        <v>856290</v>
      </c>
      <c r="DE34" s="616"/>
      <c r="DF34" s="616"/>
      <c r="DG34" s="616"/>
      <c r="DH34" s="616"/>
      <c r="DI34" s="616"/>
      <c r="DJ34" s="616"/>
      <c r="DK34" s="617"/>
      <c r="DL34" s="621">
        <v>588408</v>
      </c>
      <c r="DM34" s="616"/>
      <c r="DN34" s="616"/>
      <c r="DO34" s="616"/>
      <c r="DP34" s="616"/>
      <c r="DQ34" s="616"/>
      <c r="DR34" s="616"/>
      <c r="DS34" s="616"/>
      <c r="DT34" s="616"/>
      <c r="DU34" s="616"/>
      <c r="DV34" s="617"/>
      <c r="DW34" s="618">
        <v>10.3</v>
      </c>
      <c r="DX34" s="630"/>
      <c r="DY34" s="630"/>
      <c r="DZ34" s="630"/>
      <c r="EA34" s="630"/>
      <c r="EB34" s="630"/>
      <c r="EC34" s="646"/>
    </row>
    <row r="35" spans="2:133" ht="11.25" customHeight="1" x14ac:dyDescent="0.2">
      <c r="B35" s="612" t="s">
        <v>255</v>
      </c>
      <c r="C35" s="613"/>
      <c r="D35" s="613"/>
      <c r="E35" s="613"/>
      <c r="F35" s="613"/>
      <c r="G35" s="613"/>
      <c r="H35" s="613"/>
      <c r="I35" s="613"/>
      <c r="J35" s="613"/>
      <c r="K35" s="613"/>
      <c r="L35" s="613"/>
      <c r="M35" s="613"/>
      <c r="N35" s="613"/>
      <c r="O35" s="613"/>
      <c r="P35" s="613"/>
      <c r="Q35" s="614"/>
      <c r="R35" s="615">
        <v>467805</v>
      </c>
      <c r="S35" s="616"/>
      <c r="T35" s="616"/>
      <c r="U35" s="616"/>
      <c r="V35" s="616"/>
      <c r="W35" s="616"/>
      <c r="X35" s="616"/>
      <c r="Y35" s="617"/>
      <c r="Z35" s="657">
        <v>4.5</v>
      </c>
      <c r="AA35" s="657"/>
      <c r="AB35" s="657"/>
      <c r="AC35" s="657"/>
      <c r="AD35" s="658" t="s">
        <v>64</v>
      </c>
      <c r="AE35" s="658"/>
      <c r="AF35" s="658"/>
      <c r="AG35" s="658"/>
      <c r="AH35" s="658"/>
      <c r="AI35" s="658"/>
      <c r="AJ35" s="658"/>
      <c r="AK35" s="658"/>
      <c r="AL35" s="618" t="s">
        <v>64</v>
      </c>
      <c r="AM35" s="619"/>
      <c r="AN35" s="619"/>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258</v>
      </c>
      <c r="CE35" s="613"/>
      <c r="CF35" s="613"/>
      <c r="CG35" s="613"/>
      <c r="CH35" s="613"/>
      <c r="CI35" s="613"/>
      <c r="CJ35" s="613"/>
      <c r="CK35" s="613"/>
      <c r="CL35" s="613"/>
      <c r="CM35" s="613"/>
      <c r="CN35" s="613"/>
      <c r="CO35" s="613"/>
      <c r="CP35" s="613"/>
      <c r="CQ35" s="614"/>
      <c r="CR35" s="615">
        <v>116958</v>
      </c>
      <c r="CS35" s="628"/>
      <c r="CT35" s="628"/>
      <c r="CU35" s="628"/>
      <c r="CV35" s="628"/>
      <c r="CW35" s="628"/>
      <c r="CX35" s="628"/>
      <c r="CY35" s="629"/>
      <c r="CZ35" s="618">
        <v>1.2</v>
      </c>
      <c r="DA35" s="630"/>
      <c r="DB35" s="630"/>
      <c r="DC35" s="631"/>
      <c r="DD35" s="621">
        <v>86331</v>
      </c>
      <c r="DE35" s="628"/>
      <c r="DF35" s="628"/>
      <c r="DG35" s="628"/>
      <c r="DH35" s="628"/>
      <c r="DI35" s="628"/>
      <c r="DJ35" s="628"/>
      <c r="DK35" s="629"/>
      <c r="DL35" s="621">
        <v>86111</v>
      </c>
      <c r="DM35" s="628"/>
      <c r="DN35" s="628"/>
      <c r="DO35" s="628"/>
      <c r="DP35" s="628"/>
      <c r="DQ35" s="628"/>
      <c r="DR35" s="628"/>
      <c r="DS35" s="628"/>
      <c r="DT35" s="628"/>
      <c r="DU35" s="628"/>
      <c r="DV35" s="629"/>
      <c r="DW35" s="618">
        <v>1.5</v>
      </c>
      <c r="DX35" s="630"/>
      <c r="DY35" s="630"/>
      <c r="DZ35" s="630"/>
      <c r="EA35" s="630"/>
      <c r="EB35" s="630"/>
      <c r="EC35" s="646"/>
    </row>
    <row r="36" spans="2:133" ht="11.25" customHeight="1" x14ac:dyDescent="0.2">
      <c r="B36" s="612" t="s">
        <v>259</v>
      </c>
      <c r="C36" s="613"/>
      <c r="D36" s="613"/>
      <c r="E36" s="613"/>
      <c r="F36" s="613"/>
      <c r="G36" s="613"/>
      <c r="H36" s="613"/>
      <c r="I36" s="613"/>
      <c r="J36" s="613"/>
      <c r="K36" s="613"/>
      <c r="L36" s="613"/>
      <c r="M36" s="613"/>
      <c r="N36" s="613"/>
      <c r="O36" s="613"/>
      <c r="P36" s="613"/>
      <c r="Q36" s="614"/>
      <c r="R36" s="615">
        <v>285855</v>
      </c>
      <c r="S36" s="616"/>
      <c r="T36" s="616"/>
      <c r="U36" s="616"/>
      <c r="V36" s="616"/>
      <c r="W36" s="616"/>
      <c r="X36" s="616"/>
      <c r="Y36" s="617"/>
      <c r="Z36" s="657">
        <v>2.8</v>
      </c>
      <c r="AA36" s="657"/>
      <c r="AB36" s="657"/>
      <c r="AC36" s="657"/>
      <c r="AD36" s="658" t="s">
        <v>64</v>
      </c>
      <c r="AE36" s="658"/>
      <c r="AF36" s="658"/>
      <c r="AG36" s="658"/>
      <c r="AH36" s="658"/>
      <c r="AI36" s="658"/>
      <c r="AJ36" s="658"/>
      <c r="AK36" s="658"/>
      <c r="AL36" s="618" t="s">
        <v>64</v>
      </c>
      <c r="AM36" s="619"/>
      <c r="AN36" s="619"/>
      <c r="AO36" s="659"/>
      <c r="AP36" s="81"/>
      <c r="AQ36" s="664" t="s">
        <v>260</v>
      </c>
      <c r="AR36" s="665"/>
      <c r="AS36" s="665"/>
      <c r="AT36" s="665"/>
      <c r="AU36" s="665"/>
      <c r="AV36" s="665"/>
      <c r="AW36" s="665"/>
      <c r="AX36" s="665"/>
      <c r="AY36" s="666"/>
      <c r="AZ36" s="667">
        <v>1820456</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24593</v>
      </c>
      <c r="BW36" s="668"/>
      <c r="BX36" s="668"/>
      <c r="BY36" s="668"/>
      <c r="BZ36" s="668"/>
      <c r="CA36" s="668"/>
      <c r="CB36" s="669"/>
      <c r="CD36" s="612" t="s">
        <v>262</v>
      </c>
      <c r="CE36" s="613"/>
      <c r="CF36" s="613"/>
      <c r="CG36" s="613"/>
      <c r="CH36" s="613"/>
      <c r="CI36" s="613"/>
      <c r="CJ36" s="613"/>
      <c r="CK36" s="613"/>
      <c r="CL36" s="613"/>
      <c r="CM36" s="613"/>
      <c r="CN36" s="613"/>
      <c r="CO36" s="613"/>
      <c r="CP36" s="613"/>
      <c r="CQ36" s="614"/>
      <c r="CR36" s="615">
        <v>1836348</v>
      </c>
      <c r="CS36" s="616"/>
      <c r="CT36" s="616"/>
      <c r="CU36" s="616"/>
      <c r="CV36" s="616"/>
      <c r="CW36" s="616"/>
      <c r="CX36" s="616"/>
      <c r="CY36" s="617"/>
      <c r="CZ36" s="618">
        <v>18.399999999999999</v>
      </c>
      <c r="DA36" s="630"/>
      <c r="DB36" s="630"/>
      <c r="DC36" s="631"/>
      <c r="DD36" s="621">
        <v>1380568</v>
      </c>
      <c r="DE36" s="616"/>
      <c r="DF36" s="616"/>
      <c r="DG36" s="616"/>
      <c r="DH36" s="616"/>
      <c r="DI36" s="616"/>
      <c r="DJ36" s="616"/>
      <c r="DK36" s="617"/>
      <c r="DL36" s="621">
        <v>1210588</v>
      </c>
      <c r="DM36" s="616"/>
      <c r="DN36" s="616"/>
      <c r="DO36" s="616"/>
      <c r="DP36" s="616"/>
      <c r="DQ36" s="616"/>
      <c r="DR36" s="616"/>
      <c r="DS36" s="616"/>
      <c r="DT36" s="616"/>
      <c r="DU36" s="616"/>
      <c r="DV36" s="617"/>
      <c r="DW36" s="618">
        <v>21.1</v>
      </c>
      <c r="DX36" s="630"/>
      <c r="DY36" s="630"/>
      <c r="DZ36" s="630"/>
      <c r="EA36" s="630"/>
      <c r="EB36" s="630"/>
      <c r="EC36" s="646"/>
    </row>
    <row r="37" spans="2:133" ht="11.25" customHeight="1" x14ac:dyDescent="0.2">
      <c r="B37" s="612" t="s">
        <v>263</v>
      </c>
      <c r="C37" s="613"/>
      <c r="D37" s="613"/>
      <c r="E37" s="613"/>
      <c r="F37" s="613"/>
      <c r="G37" s="613"/>
      <c r="H37" s="613"/>
      <c r="I37" s="613"/>
      <c r="J37" s="613"/>
      <c r="K37" s="613"/>
      <c r="L37" s="613"/>
      <c r="M37" s="613"/>
      <c r="N37" s="613"/>
      <c r="O37" s="613"/>
      <c r="P37" s="613"/>
      <c r="Q37" s="614"/>
      <c r="R37" s="615">
        <v>101642</v>
      </c>
      <c r="S37" s="616"/>
      <c r="T37" s="616"/>
      <c r="U37" s="616"/>
      <c r="V37" s="616"/>
      <c r="W37" s="616"/>
      <c r="X37" s="616"/>
      <c r="Y37" s="617"/>
      <c r="Z37" s="657">
        <v>1</v>
      </c>
      <c r="AA37" s="657"/>
      <c r="AB37" s="657"/>
      <c r="AC37" s="657"/>
      <c r="AD37" s="658">
        <v>11342</v>
      </c>
      <c r="AE37" s="658"/>
      <c r="AF37" s="658"/>
      <c r="AG37" s="658"/>
      <c r="AH37" s="658"/>
      <c r="AI37" s="658"/>
      <c r="AJ37" s="658"/>
      <c r="AK37" s="658"/>
      <c r="AL37" s="618">
        <v>0.2</v>
      </c>
      <c r="AM37" s="619"/>
      <c r="AN37" s="619"/>
      <c r="AO37" s="659"/>
      <c r="AQ37" s="652" t="s">
        <v>264</v>
      </c>
      <c r="AR37" s="653"/>
      <c r="AS37" s="653"/>
      <c r="AT37" s="653"/>
      <c r="AU37" s="653"/>
      <c r="AV37" s="653"/>
      <c r="AW37" s="653"/>
      <c r="AX37" s="653"/>
      <c r="AY37" s="654"/>
      <c r="AZ37" s="615">
        <v>588826</v>
      </c>
      <c r="BA37" s="616"/>
      <c r="BB37" s="616"/>
      <c r="BC37" s="616"/>
      <c r="BD37" s="628"/>
      <c r="BE37" s="628"/>
      <c r="BF37" s="655"/>
      <c r="BG37" s="612" t="s">
        <v>265</v>
      </c>
      <c r="BH37" s="613"/>
      <c r="BI37" s="613"/>
      <c r="BJ37" s="613"/>
      <c r="BK37" s="613"/>
      <c r="BL37" s="613"/>
      <c r="BM37" s="613"/>
      <c r="BN37" s="613"/>
      <c r="BO37" s="613"/>
      <c r="BP37" s="613"/>
      <c r="BQ37" s="613"/>
      <c r="BR37" s="613"/>
      <c r="BS37" s="613"/>
      <c r="BT37" s="613"/>
      <c r="BU37" s="614"/>
      <c r="BV37" s="615">
        <v>11481</v>
      </c>
      <c r="BW37" s="616"/>
      <c r="BX37" s="616"/>
      <c r="BY37" s="616"/>
      <c r="BZ37" s="616"/>
      <c r="CA37" s="616"/>
      <c r="CB37" s="656"/>
      <c r="CD37" s="612" t="s">
        <v>266</v>
      </c>
      <c r="CE37" s="613"/>
      <c r="CF37" s="613"/>
      <c r="CG37" s="613"/>
      <c r="CH37" s="613"/>
      <c r="CI37" s="613"/>
      <c r="CJ37" s="613"/>
      <c r="CK37" s="613"/>
      <c r="CL37" s="613"/>
      <c r="CM37" s="613"/>
      <c r="CN37" s="613"/>
      <c r="CO37" s="613"/>
      <c r="CP37" s="613"/>
      <c r="CQ37" s="614"/>
      <c r="CR37" s="615">
        <v>474249</v>
      </c>
      <c r="CS37" s="628"/>
      <c r="CT37" s="628"/>
      <c r="CU37" s="628"/>
      <c r="CV37" s="628"/>
      <c r="CW37" s="628"/>
      <c r="CX37" s="628"/>
      <c r="CY37" s="629"/>
      <c r="CZ37" s="618">
        <v>4.8</v>
      </c>
      <c r="DA37" s="630"/>
      <c r="DB37" s="630"/>
      <c r="DC37" s="631"/>
      <c r="DD37" s="621">
        <v>403682</v>
      </c>
      <c r="DE37" s="628"/>
      <c r="DF37" s="628"/>
      <c r="DG37" s="628"/>
      <c r="DH37" s="628"/>
      <c r="DI37" s="628"/>
      <c r="DJ37" s="628"/>
      <c r="DK37" s="629"/>
      <c r="DL37" s="621">
        <v>392458</v>
      </c>
      <c r="DM37" s="628"/>
      <c r="DN37" s="628"/>
      <c r="DO37" s="628"/>
      <c r="DP37" s="628"/>
      <c r="DQ37" s="628"/>
      <c r="DR37" s="628"/>
      <c r="DS37" s="628"/>
      <c r="DT37" s="628"/>
      <c r="DU37" s="628"/>
      <c r="DV37" s="629"/>
      <c r="DW37" s="618">
        <v>6.8</v>
      </c>
      <c r="DX37" s="630"/>
      <c r="DY37" s="630"/>
      <c r="DZ37" s="630"/>
      <c r="EA37" s="630"/>
      <c r="EB37" s="630"/>
      <c r="EC37" s="646"/>
    </row>
    <row r="38" spans="2:133" ht="11.25" customHeight="1" x14ac:dyDescent="0.2">
      <c r="B38" s="612" t="s">
        <v>267</v>
      </c>
      <c r="C38" s="613"/>
      <c r="D38" s="613"/>
      <c r="E38" s="613"/>
      <c r="F38" s="613"/>
      <c r="G38" s="613"/>
      <c r="H38" s="613"/>
      <c r="I38" s="613"/>
      <c r="J38" s="613"/>
      <c r="K38" s="613"/>
      <c r="L38" s="613"/>
      <c r="M38" s="613"/>
      <c r="N38" s="613"/>
      <c r="O38" s="613"/>
      <c r="P38" s="613"/>
      <c r="Q38" s="614"/>
      <c r="R38" s="615">
        <v>841991</v>
      </c>
      <c r="S38" s="616"/>
      <c r="T38" s="616"/>
      <c r="U38" s="616"/>
      <c r="V38" s="616"/>
      <c r="W38" s="616"/>
      <c r="X38" s="616"/>
      <c r="Y38" s="617"/>
      <c r="Z38" s="657">
        <v>8.1</v>
      </c>
      <c r="AA38" s="657"/>
      <c r="AB38" s="657"/>
      <c r="AC38" s="657"/>
      <c r="AD38" s="658" t="s">
        <v>64</v>
      </c>
      <c r="AE38" s="658"/>
      <c r="AF38" s="658"/>
      <c r="AG38" s="658"/>
      <c r="AH38" s="658"/>
      <c r="AI38" s="658"/>
      <c r="AJ38" s="658"/>
      <c r="AK38" s="658"/>
      <c r="AL38" s="618" t="s">
        <v>64</v>
      </c>
      <c r="AM38" s="619"/>
      <c r="AN38" s="619"/>
      <c r="AO38" s="659"/>
      <c r="AQ38" s="652" t="s">
        <v>268</v>
      </c>
      <c r="AR38" s="653"/>
      <c r="AS38" s="653"/>
      <c r="AT38" s="653"/>
      <c r="AU38" s="653"/>
      <c r="AV38" s="653"/>
      <c r="AW38" s="653"/>
      <c r="AX38" s="653"/>
      <c r="AY38" s="654"/>
      <c r="AZ38" s="615">
        <v>269900</v>
      </c>
      <c r="BA38" s="616"/>
      <c r="BB38" s="616"/>
      <c r="BC38" s="616"/>
      <c r="BD38" s="628"/>
      <c r="BE38" s="628"/>
      <c r="BF38" s="655"/>
      <c r="BG38" s="612" t="s">
        <v>269</v>
      </c>
      <c r="BH38" s="613"/>
      <c r="BI38" s="613"/>
      <c r="BJ38" s="613"/>
      <c r="BK38" s="613"/>
      <c r="BL38" s="613"/>
      <c r="BM38" s="613"/>
      <c r="BN38" s="613"/>
      <c r="BO38" s="613"/>
      <c r="BP38" s="613"/>
      <c r="BQ38" s="613"/>
      <c r="BR38" s="613"/>
      <c r="BS38" s="613"/>
      <c r="BT38" s="613"/>
      <c r="BU38" s="614"/>
      <c r="BV38" s="615">
        <v>1751</v>
      </c>
      <c r="BW38" s="616"/>
      <c r="BX38" s="616"/>
      <c r="BY38" s="616"/>
      <c r="BZ38" s="616"/>
      <c r="CA38" s="616"/>
      <c r="CB38" s="656"/>
      <c r="CD38" s="612" t="s">
        <v>270</v>
      </c>
      <c r="CE38" s="613"/>
      <c r="CF38" s="613"/>
      <c r="CG38" s="613"/>
      <c r="CH38" s="613"/>
      <c r="CI38" s="613"/>
      <c r="CJ38" s="613"/>
      <c r="CK38" s="613"/>
      <c r="CL38" s="613"/>
      <c r="CM38" s="613"/>
      <c r="CN38" s="613"/>
      <c r="CO38" s="613"/>
      <c r="CP38" s="613"/>
      <c r="CQ38" s="614"/>
      <c r="CR38" s="615">
        <v>757555</v>
      </c>
      <c r="CS38" s="616"/>
      <c r="CT38" s="616"/>
      <c r="CU38" s="616"/>
      <c r="CV38" s="616"/>
      <c r="CW38" s="616"/>
      <c r="CX38" s="616"/>
      <c r="CY38" s="617"/>
      <c r="CZ38" s="618">
        <v>7.6</v>
      </c>
      <c r="DA38" s="630"/>
      <c r="DB38" s="630"/>
      <c r="DC38" s="631"/>
      <c r="DD38" s="621">
        <v>655339</v>
      </c>
      <c r="DE38" s="616"/>
      <c r="DF38" s="616"/>
      <c r="DG38" s="616"/>
      <c r="DH38" s="616"/>
      <c r="DI38" s="616"/>
      <c r="DJ38" s="616"/>
      <c r="DK38" s="617"/>
      <c r="DL38" s="621">
        <v>655339</v>
      </c>
      <c r="DM38" s="616"/>
      <c r="DN38" s="616"/>
      <c r="DO38" s="616"/>
      <c r="DP38" s="616"/>
      <c r="DQ38" s="616"/>
      <c r="DR38" s="616"/>
      <c r="DS38" s="616"/>
      <c r="DT38" s="616"/>
      <c r="DU38" s="616"/>
      <c r="DV38" s="617"/>
      <c r="DW38" s="618">
        <v>11.4</v>
      </c>
      <c r="DX38" s="630"/>
      <c r="DY38" s="630"/>
      <c r="DZ38" s="630"/>
      <c r="EA38" s="630"/>
      <c r="EB38" s="630"/>
      <c r="EC38" s="646"/>
    </row>
    <row r="39" spans="2:133" ht="11.25" customHeight="1" x14ac:dyDescent="0.2">
      <c r="B39" s="612" t="s">
        <v>271</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272</v>
      </c>
      <c r="AR39" s="653"/>
      <c r="AS39" s="653"/>
      <c r="AT39" s="653"/>
      <c r="AU39" s="653"/>
      <c r="AV39" s="653"/>
      <c r="AW39" s="653"/>
      <c r="AX39" s="653"/>
      <c r="AY39" s="654"/>
      <c r="AZ39" s="615">
        <v>169975</v>
      </c>
      <c r="BA39" s="616"/>
      <c r="BB39" s="616"/>
      <c r="BC39" s="616"/>
      <c r="BD39" s="628"/>
      <c r="BE39" s="628"/>
      <c r="BF39" s="655"/>
      <c r="BG39" s="612" t="s">
        <v>273</v>
      </c>
      <c r="BH39" s="613"/>
      <c r="BI39" s="613"/>
      <c r="BJ39" s="613"/>
      <c r="BK39" s="613"/>
      <c r="BL39" s="613"/>
      <c r="BM39" s="613"/>
      <c r="BN39" s="613"/>
      <c r="BO39" s="613"/>
      <c r="BP39" s="613"/>
      <c r="BQ39" s="613"/>
      <c r="BR39" s="613"/>
      <c r="BS39" s="613"/>
      <c r="BT39" s="613"/>
      <c r="BU39" s="614"/>
      <c r="BV39" s="615">
        <v>2625</v>
      </c>
      <c r="BW39" s="616"/>
      <c r="BX39" s="616"/>
      <c r="BY39" s="616"/>
      <c r="BZ39" s="616"/>
      <c r="CA39" s="616"/>
      <c r="CB39" s="656"/>
      <c r="CD39" s="612" t="s">
        <v>274</v>
      </c>
      <c r="CE39" s="613"/>
      <c r="CF39" s="613"/>
      <c r="CG39" s="613"/>
      <c r="CH39" s="613"/>
      <c r="CI39" s="613"/>
      <c r="CJ39" s="613"/>
      <c r="CK39" s="613"/>
      <c r="CL39" s="613"/>
      <c r="CM39" s="613"/>
      <c r="CN39" s="613"/>
      <c r="CO39" s="613"/>
      <c r="CP39" s="613"/>
      <c r="CQ39" s="614"/>
      <c r="CR39" s="615">
        <v>447908</v>
      </c>
      <c r="CS39" s="628"/>
      <c r="CT39" s="628"/>
      <c r="CU39" s="628"/>
      <c r="CV39" s="628"/>
      <c r="CW39" s="628"/>
      <c r="CX39" s="628"/>
      <c r="CY39" s="629"/>
      <c r="CZ39" s="618">
        <v>4.5</v>
      </c>
      <c r="DA39" s="630"/>
      <c r="DB39" s="630"/>
      <c r="DC39" s="631"/>
      <c r="DD39" s="621">
        <v>180946</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2">
      <c r="B40" s="612" t="s">
        <v>275</v>
      </c>
      <c r="C40" s="613"/>
      <c r="D40" s="613"/>
      <c r="E40" s="613"/>
      <c r="F40" s="613"/>
      <c r="G40" s="613"/>
      <c r="H40" s="613"/>
      <c r="I40" s="613"/>
      <c r="J40" s="613"/>
      <c r="K40" s="613"/>
      <c r="L40" s="613"/>
      <c r="M40" s="613"/>
      <c r="N40" s="613"/>
      <c r="O40" s="613"/>
      <c r="P40" s="613"/>
      <c r="Q40" s="614"/>
      <c r="R40" s="615">
        <v>30791</v>
      </c>
      <c r="S40" s="616"/>
      <c r="T40" s="616"/>
      <c r="U40" s="616"/>
      <c r="V40" s="616"/>
      <c r="W40" s="616"/>
      <c r="X40" s="616"/>
      <c r="Y40" s="617"/>
      <c r="Z40" s="657">
        <v>0.3</v>
      </c>
      <c r="AA40" s="657"/>
      <c r="AB40" s="657"/>
      <c r="AC40" s="657"/>
      <c r="AD40" s="658" t="s">
        <v>64</v>
      </c>
      <c r="AE40" s="658"/>
      <c r="AF40" s="658"/>
      <c r="AG40" s="658"/>
      <c r="AH40" s="658"/>
      <c r="AI40" s="658"/>
      <c r="AJ40" s="658"/>
      <c r="AK40" s="658"/>
      <c r="AL40" s="618" t="s">
        <v>64</v>
      </c>
      <c r="AM40" s="619"/>
      <c r="AN40" s="619"/>
      <c r="AO40" s="659"/>
      <c r="AQ40" s="652" t="s">
        <v>276</v>
      </c>
      <c r="AR40" s="653"/>
      <c r="AS40" s="653"/>
      <c r="AT40" s="653"/>
      <c r="AU40" s="653"/>
      <c r="AV40" s="653"/>
      <c r="AW40" s="653"/>
      <c r="AX40" s="653"/>
      <c r="AY40" s="654"/>
      <c r="AZ40" s="615">
        <v>34200</v>
      </c>
      <c r="BA40" s="616"/>
      <c r="BB40" s="616"/>
      <c r="BC40" s="616"/>
      <c r="BD40" s="628"/>
      <c r="BE40" s="628"/>
      <c r="BF40" s="655"/>
      <c r="BG40" s="660" t="s">
        <v>277</v>
      </c>
      <c r="BH40" s="661"/>
      <c r="BI40" s="661"/>
      <c r="BJ40" s="661"/>
      <c r="BK40" s="661"/>
      <c r="BL40" s="82"/>
      <c r="BM40" s="613" t="s">
        <v>278</v>
      </c>
      <c r="BN40" s="613"/>
      <c r="BO40" s="613"/>
      <c r="BP40" s="613"/>
      <c r="BQ40" s="613"/>
      <c r="BR40" s="613"/>
      <c r="BS40" s="613"/>
      <c r="BT40" s="613"/>
      <c r="BU40" s="614"/>
      <c r="BV40" s="615">
        <v>80</v>
      </c>
      <c r="BW40" s="616"/>
      <c r="BX40" s="616"/>
      <c r="BY40" s="616"/>
      <c r="BZ40" s="616"/>
      <c r="CA40" s="616"/>
      <c r="CB40" s="656"/>
      <c r="CD40" s="612" t="s">
        <v>279</v>
      </c>
      <c r="CE40" s="613"/>
      <c r="CF40" s="613"/>
      <c r="CG40" s="613"/>
      <c r="CH40" s="613"/>
      <c r="CI40" s="613"/>
      <c r="CJ40" s="613"/>
      <c r="CK40" s="613"/>
      <c r="CL40" s="613"/>
      <c r="CM40" s="613"/>
      <c r="CN40" s="613"/>
      <c r="CO40" s="613"/>
      <c r="CP40" s="613"/>
      <c r="CQ40" s="614"/>
      <c r="CR40" s="615">
        <v>519534</v>
      </c>
      <c r="CS40" s="616"/>
      <c r="CT40" s="616"/>
      <c r="CU40" s="616"/>
      <c r="CV40" s="616"/>
      <c r="CW40" s="616"/>
      <c r="CX40" s="616"/>
      <c r="CY40" s="617"/>
      <c r="CZ40" s="618">
        <v>5.2</v>
      </c>
      <c r="DA40" s="630"/>
      <c r="DB40" s="630"/>
      <c r="DC40" s="631"/>
      <c r="DD40" s="621">
        <v>359534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x14ac:dyDescent="0.2">
      <c r="B41" s="596" t="s">
        <v>280</v>
      </c>
      <c r="C41" s="597"/>
      <c r="D41" s="597"/>
      <c r="E41" s="597"/>
      <c r="F41" s="597"/>
      <c r="G41" s="597"/>
      <c r="H41" s="597"/>
      <c r="I41" s="597"/>
      <c r="J41" s="597"/>
      <c r="K41" s="597"/>
      <c r="L41" s="597"/>
      <c r="M41" s="597"/>
      <c r="N41" s="597"/>
      <c r="O41" s="597"/>
      <c r="P41" s="597"/>
      <c r="Q41" s="598"/>
      <c r="R41" s="599">
        <v>10356691</v>
      </c>
      <c r="S41" s="643"/>
      <c r="T41" s="643"/>
      <c r="U41" s="643"/>
      <c r="V41" s="643"/>
      <c r="W41" s="643"/>
      <c r="X41" s="643"/>
      <c r="Y41" s="647"/>
      <c r="Z41" s="648">
        <v>100</v>
      </c>
      <c r="AA41" s="648"/>
      <c r="AB41" s="648"/>
      <c r="AC41" s="648"/>
      <c r="AD41" s="649">
        <v>5707208</v>
      </c>
      <c r="AE41" s="649"/>
      <c r="AF41" s="649"/>
      <c r="AG41" s="649"/>
      <c r="AH41" s="649"/>
      <c r="AI41" s="649"/>
      <c r="AJ41" s="649"/>
      <c r="AK41" s="649"/>
      <c r="AL41" s="602">
        <v>100</v>
      </c>
      <c r="AM41" s="650"/>
      <c r="AN41" s="650"/>
      <c r="AO41" s="651"/>
      <c r="AQ41" s="652" t="s">
        <v>281</v>
      </c>
      <c r="AR41" s="653"/>
      <c r="AS41" s="653"/>
      <c r="AT41" s="653"/>
      <c r="AU41" s="653"/>
      <c r="AV41" s="653"/>
      <c r="AW41" s="653"/>
      <c r="AX41" s="653"/>
      <c r="AY41" s="654"/>
      <c r="AZ41" s="615">
        <v>131393</v>
      </c>
      <c r="BA41" s="616"/>
      <c r="BB41" s="616"/>
      <c r="BC41" s="616"/>
      <c r="BD41" s="628"/>
      <c r="BE41" s="628"/>
      <c r="BF41" s="655"/>
      <c r="BG41" s="660"/>
      <c r="BH41" s="661"/>
      <c r="BI41" s="661"/>
      <c r="BJ41" s="661"/>
      <c r="BK41" s="661"/>
      <c r="BL41" s="82"/>
      <c r="BM41" s="613" t="s">
        <v>282</v>
      </c>
      <c r="BN41" s="613"/>
      <c r="BO41" s="613"/>
      <c r="BP41" s="613"/>
      <c r="BQ41" s="613"/>
      <c r="BR41" s="613"/>
      <c r="BS41" s="613"/>
      <c r="BT41" s="613"/>
      <c r="BU41" s="614"/>
      <c r="BV41" s="615" t="s">
        <v>64</v>
      </c>
      <c r="BW41" s="616"/>
      <c r="BX41" s="616"/>
      <c r="BY41" s="616"/>
      <c r="BZ41" s="616"/>
      <c r="CA41" s="616"/>
      <c r="CB41" s="656"/>
      <c r="CD41" s="612" t="s">
        <v>283</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2">
      <c r="AQ42" s="640" t="s">
        <v>284</v>
      </c>
      <c r="AR42" s="641"/>
      <c r="AS42" s="641"/>
      <c r="AT42" s="641"/>
      <c r="AU42" s="641"/>
      <c r="AV42" s="641"/>
      <c r="AW42" s="641"/>
      <c r="AX42" s="641"/>
      <c r="AY42" s="642"/>
      <c r="AZ42" s="599">
        <v>626162</v>
      </c>
      <c r="BA42" s="643"/>
      <c r="BB42" s="643"/>
      <c r="BC42" s="643"/>
      <c r="BD42" s="600"/>
      <c r="BE42" s="600"/>
      <c r="BF42" s="644"/>
      <c r="BG42" s="662"/>
      <c r="BH42" s="663"/>
      <c r="BI42" s="663"/>
      <c r="BJ42" s="663"/>
      <c r="BK42" s="663"/>
      <c r="BL42" s="83"/>
      <c r="BM42" s="597" t="s">
        <v>285</v>
      </c>
      <c r="BN42" s="597"/>
      <c r="BO42" s="597"/>
      <c r="BP42" s="597"/>
      <c r="BQ42" s="597"/>
      <c r="BR42" s="597"/>
      <c r="BS42" s="597"/>
      <c r="BT42" s="597"/>
      <c r="BU42" s="598"/>
      <c r="BV42" s="599">
        <v>465</v>
      </c>
      <c r="BW42" s="643"/>
      <c r="BX42" s="643"/>
      <c r="BY42" s="643"/>
      <c r="BZ42" s="643"/>
      <c r="CA42" s="643"/>
      <c r="CB42" s="645"/>
      <c r="CD42" s="612" t="s">
        <v>286</v>
      </c>
      <c r="CE42" s="613"/>
      <c r="CF42" s="613"/>
      <c r="CG42" s="613"/>
      <c r="CH42" s="613"/>
      <c r="CI42" s="613"/>
      <c r="CJ42" s="613"/>
      <c r="CK42" s="613"/>
      <c r="CL42" s="613"/>
      <c r="CM42" s="613"/>
      <c r="CN42" s="613"/>
      <c r="CO42" s="613"/>
      <c r="CP42" s="613"/>
      <c r="CQ42" s="614"/>
      <c r="CR42" s="615">
        <v>1046192</v>
      </c>
      <c r="CS42" s="628"/>
      <c r="CT42" s="628"/>
      <c r="CU42" s="628"/>
      <c r="CV42" s="628"/>
      <c r="CW42" s="628"/>
      <c r="CX42" s="628"/>
      <c r="CY42" s="629"/>
      <c r="CZ42" s="618">
        <v>10.5</v>
      </c>
      <c r="DA42" s="630"/>
      <c r="DB42" s="630"/>
      <c r="DC42" s="631"/>
      <c r="DD42" s="621">
        <v>200634</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2">
      <c r="B43" s="73" t="s">
        <v>287</v>
      </c>
      <c r="CD43" s="612" t="s">
        <v>288</v>
      </c>
      <c r="CE43" s="613"/>
      <c r="CF43" s="613"/>
      <c r="CG43" s="613"/>
      <c r="CH43" s="613"/>
      <c r="CI43" s="613"/>
      <c r="CJ43" s="613"/>
      <c r="CK43" s="613"/>
      <c r="CL43" s="613"/>
      <c r="CM43" s="613"/>
      <c r="CN43" s="613"/>
      <c r="CO43" s="613"/>
      <c r="CP43" s="613"/>
      <c r="CQ43" s="614"/>
      <c r="CR43" s="615">
        <v>11617</v>
      </c>
      <c r="CS43" s="628"/>
      <c r="CT43" s="628"/>
      <c r="CU43" s="628"/>
      <c r="CV43" s="628"/>
      <c r="CW43" s="628"/>
      <c r="CX43" s="628"/>
      <c r="CY43" s="629"/>
      <c r="CZ43" s="618">
        <v>0.1</v>
      </c>
      <c r="DA43" s="630"/>
      <c r="DB43" s="630"/>
      <c r="DC43" s="631"/>
      <c r="DD43" s="621">
        <v>11617</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2">
      <c r="B44" s="632" t="s">
        <v>289</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236</v>
      </c>
      <c r="CE44" s="635"/>
      <c r="CF44" s="612" t="s">
        <v>290</v>
      </c>
      <c r="CG44" s="613"/>
      <c r="CH44" s="613"/>
      <c r="CI44" s="613"/>
      <c r="CJ44" s="613"/>
      <c r="CK44" s="613"/>
      <c r="CL44" s="613"/>
      <c r="CM44" s="613"/>
      <c r="CN44" s="613"/>
      <c r="CO44" s="613"/>
      <c r="CP44" s="613"/>
      <c r="CQ44" s="614"/>
      <c r="CR44" s="615">
        <v>1031345</v>
      </c>
      <c r="CS44" s="616"/>
      <c r="CT44" s="616"/>
      <c r="CU44" s="616"/>
      <c r="CV44" s="616"/>
      <c r="CW44" s="616"/>
      <c r="CX44" s="616"/>
      <c r="CY44" s="617"/>
      <c r="CZ44" s="618">
        <v>10.3</v>
      </c>
      <c r="DA44" s="619"/>
      <c r="DB44" s="619"/>
      <c r="DC44" s="620"/>
      <c r="DD44" s="621">
        <v>191663</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2">
      <c r="B45" s="632" t="s">
        <v>291</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292</v>
      </c>
      <c r="CG45" s="613"/>
      <c r="CH45" s="613"/>
      <c r="CI45" s="613"/>
      <c r="CJ45" s="613"/>
      <c r="CK45" s="613"/>
      <c r="CL45" s="613"/>
      <c r="CM45" s="613"/>
      <c r="CN45" s="613"/>
      <c r="CO45" s="613"/>
      <c r="CP45" s="613"/>
      <c r="CQ45" s="614"/>
      <c r="CR45" s="615">
        <v>382935</v>
      </c>
      <c r="CS45" s="628"/>
      <c r="CT45" s="628"/>
      <c r="CU45" s="628"/>
      <c r="CV45" s="628"/>
      <c r="CW45" s="628"/>
      <c r="CX45" s="628"/>
      <c r="CY45" s="629"/>
      <c r="CZ45" s="618">
        <v>3.8</v>
      </c>
      <c r="DA45" s="630"/>
      <c r="DB45" s="630"/>
      <c r="DC45" s="631"/>
      <c r="DD45" s="621">
        <v>17385</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2">
      <c r="B46" s="84"/>
      <c r="CD46" s="636"/>
      <c r="CE46" s="637"/>
      <c r="CF46" s="612" t="s">
        <v>293</v>
      </c>
      <c r="CG46" s="613"/>
      <c r="CH46" s="613"/>
      <c r="CI46" s="613"/>
      <c r="CJ46" s="613"/>
      <c r="CK46" s="613"/>
      <c r="CL46" s="613"/>
      <c r="CM46" s="613"/>
      <c r="CN46" s="613"/>
      <c r="CO46" s="613"/>
      <c r="CP46" s="613"/>
      <c r="CQ46" s="614"/>
      <c r="CR46" s="615">
        <v>625171</v>
      </c>
      <c r="CS46" s="616"/>
      <c r="CT46" s="616"/>
      <c r="CU46" s="616"/>
      <c r="CV46" s="616"/>
      <c r="CW46" s="616"/>
      <c r="CX46" s="616"/>
      <c r="CY46" s="617"/>
      <c r="CZ46" s="618">
        <v>6.3</v>
      </c>
      <c r="DA46" s="619"/>
      <c r="DB46" s="619"/>
      <c r="DC46" s="620"/>
      <c r="DD46" s="621">
        <v>169586</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2">
      <c r="B47" s="84"/>
      <c r="CD47" s="636"/>
      <c r="CE47" s="637"/>
      <c r="CF47" s="612" t="s">
        <v>294</v>
      </c>
      <c r="CG47" s="613"/>
      <c r="CH47" s="613"/>
      <c r="CI47" s="613"/>
      <c r="CJ47" s="613"/>
      <c r="CK47" s="613"/>
      <c r="CL47" s="613"/>
      <c r="CM47" s="613"/>
      <c r="CN47" s="613"/>
      <c r="CO47" s="613"/>
      <c r="CP47" s="613"/>
      <c r="CQ47" s="614"/>
      <c r="CR47" s="615">
        <v>14847</v>
      </c>
      <c r="CS47" s="628"/>
      <c r="CT47" s="628"/>
      <c r="CU47" s="628"/>
      <c r="CV47" s="628"/>
      <c r="CW47" s="628"/>
      <c r="CX47" s="628"/>
      <c r="CY47" s="629"/>
      <c r="CZ47" s="618">
        <v>0.1</v>
      </c>
      <c r="DA47" s="630"/>
      <c r="DB47" s="630"/>
      <c r="DC47" s="631"/>
      <c r="DD47" s="621">
        <v>8971</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ht="11" x14ac:dyDescent="0.2">
      <c r="B48" s="84"/>
      <c r="CD48" s="638"/>
      <c r="CE48" s="639"/>
      <c r="CF48" s="612" t="s">
        <v>295</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2">
      <c r="B49" s="84"/>
      <c r="CD49" s="596" t="s">
        <v>296</v>
      </c>
      <c r="CE49" s="597"/>
      <c r="CF49" s="597"/>
      <c r="CG49" s="597"/>
      <c r="CH49" s="597"/>
      <c r="CI49" s="597"/>
      <c r="CJ49" s="597"/>
      <c r="CK49" s="597"/>
      <c r="CL49" s="597"/>
      <c r="CM49" s="597"/>
      <c r="CN49" s="597"/>
      <c r="CO49" s="597"/>
      <c r="CP49" s="597"/>
      <c r="CQ49" s="598"/>
      <c r="CR49" s="599">
        <v>9979948</v>
      </c>
      <c r="CS49" s="600"/>
      <c r="CT49" s="600"/>
      <c r="CU49" s="600"/>
      <c r="CV49" s="600"/>
      <c r="CW49" s="600"/>
      <c r="CX49" s="600"/>
      <c r="CY49" s="601"/>
      <c r="CZ49" s="602">
        <v>100</v>
      </c>
      <c r="DA49" s="603"/>
      <c r="DB49" s="603"/>
      <c r="DC49" s="604"/>
      <c r="DD49" s="605">
        <v>6730657</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6veP5/Wqg3OXxJilzHAAOo1y/5x6CpXnpModaFDqzmjjz2BRbszyZHyvHMRBFbnN841/RbC1/6VcoSv3Kf6dIg==" saltValue="L5MBIVY520KqlA039+n1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7" zoomScale="70" zoomScaleNormal="25" zoomScaleSheetLayoutView="70" workbookViewId="0">
      <selection activeCell="AA5" sqref="AA5:AO8"/>
    </sheetView>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1" t="s">
        <v>297</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298</v>
      </c>
      <c r="DK2" s="1103"/>
      <c r="DL2" s="1103"/>
      <c r="DM2" s="1103"/>
      <c r="DN2" s="1103"/>
      <c r="DO2" s="1104"/>
      <c r="DP2" s="87"/>
      <c r="DQ2" s="1102" t="s">
        <v>299</v>
      </c>
      <c r="DR2" s="1103"/>
      <c r="DS2" s="1103"/>
      <c r="DT2" s="1103"/>
      <c r="DU2" s="1103"/>
      <c r="DV2" s="1103"/>
      <c r="DW2" s="1103"/>
      <c r="DX2" s="1103"/>
      <c r="DY2" s="1103"/>
      <c r="DZ2" s="110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97" t="s">
        <v>302</v>
      </c>
      <c r="B5" s="998"/>
      <c r="C5" s="998"/>
      <c r="D5" s="998"/>
      <c r="E5" s="998"/>
      <c r="F5" s="998"/>
      <c r="G5" s="998"/>
      <c r="H5" s="998"/>
      <c r="I5" s="998"/>
      <c r="J5" s="998"/>
      <c r="K5" s="998"/>
      <c r="L5" s="998"/>
      <c r="M5" s="998"/>
      <c r="N5" s="998"/>
      <c r="O5" s="998"/>
      <c r="P5" s="999"/>
      <c r="Q5" s="983" t="s">
        <v>303</v>
      </c>
      <c r="R5" s="984"/>
      <c r="S5" s="984"/>
      <c r="T5" s="984"/>
      <c r="U5" s="985"/>
      <c r="V5" s="983" t="s">
        <v>304</v>
      </c>
      <c r="W5" s="984"/>
      <c r="X5" s="984"/>
      <c r="Y5" s="984"/>
      <c r="Z5" s="985"/>
      <c r="AA5" s="983" t="s">
        <v>305</v>
      </c>
      <c r="AB5" s="984"/>
      <c r="AC5" s="984"/>
      <c r="AD5" s="984"/>
      <c r="AE5" s="984"/>
      <c r="AF5" s="1105" t="s">
        <v>306</v>
      </c>
      <c r="AG5" s="984"/>
      <c r="AH5" s="984"/>
      <c r="AI5" s="984"/>
      <c r="AJ5" s="989"/>
      <c r="AK5" s="984" t="s">
        <v>307</v>
      </c>
      <c r="AL5" s="984"/>
      <c r="AM5" s="984"/>
      <c r="AN5" s="984"/>
      <c r="AO5" s="985"/>
      <c r="AP5" s="983" t="s">
        <v>308</v>
      </c>
      <c r="AQ5" s="984"/>
      <c r="AR5" s="984"/>
      <c r="AS5" s="984"/>
      <c r="AT5" s="985"/>
      <c r="AU5" s="983" t="s">
        <v>309</v>
      </c>
      <c r="AV5" s="984"/>
      <c r="AW5" s="984"/>
      <c r="AX5" s="984"/>
      <c r="AY5" s="989"/>
      <c r="AZ5" s="91"/>
      <c r="BA5" s="91"/>
      <c r="BB5" s="91"/>
      <c r="BC5" s="91"/>
      <c r="BD5" s="91"/>
      <c r="BE5" s="92"/>
      <c r="BF5" s="92"/>
      <c r="BG5" s="92"/>
      <c r="BH5" s="92"/>
      <c r="BI5" s="92"/>
      <c r="BJ5" s="92"/>
      <c r="BK5" s="92"/>
      <c r="BL5" s="92"/>
      <c r="BM5" s="92"/>
      <c r="BN5" s="92"/>
      <c r="BO5" s="92"/>
      <c r="BP5" s="92"/>
      <c r="BQ5" s="997" t="s">
        <v>310</v>
      </c>
      <c r="BR5" s="998"/>
      <c r="BS5" s="998"/>
      <c r="BT5" s="998"/>
      <c r="BU5" s="998"/>
      <c r="BV5" s="998"/>
      <c r="BW5" s="998"/>
      <c r="BX5" s="998"/>
      <c r="BY5" s="998"/>
      <c r="BZ5" s="998"/>
      <c r="CA5" s="998"/>
      <c r="CB5" s="998"/>
      <c r="CC5" s="998"/>
      <c r="CD5" s="998"/>
      <c r="CE5" s="998"/>
      <c r="CF5" s="998"/>
      <c r="CG5" s="999"/>
      <c r="CH5" s="983" t="s">
        <v>311</v>
      </c>
      <c r="CI5" s="984"/>
      <c r="CJ5" s="984"/>
      <c r="CK5" s="984"/>
      <c r="CL5" s="985"/>
      <c r="CM5" s="983" t="s">
        <v>312</v>
      </c>
      <c r="CN5" s="984"/>
      <c r="CO5" s="984"/>
      <c r="CP5" s="984"/>
      <c r="CQ5" s="985"/>
      <c r="CR5" s="983" t="s">
        <v>313</v>
      </c>
      <c r="CS5" s="984"/>
      <c r="CT5" s="984"/>
      <c r="CU5" s="984"/>
      <c r="CV5" s="985"/>
      <c r="CW5" s="983" t="s">
        <v>314</v>
      </c>
      <c r="CX5" s="984"/>
      <c r="CY5" s="984"/>
      <c r="CZ5" s="984"/>
      <c r="DA5" s="985"/>
      <c r="DB5" s="983" t="s">
        <v>315</v>
      </c>
      <c r="DC5" s="984"/>
      <c r="DD5" s="984"/>
      <c r="DE5" s="984"/>
      <c r="DF5" s="985"/>
      <c r="DG5" s="1095" t="s">
        <v>316</v>
      </c>
      <c r="DH5" s="1096"/>
      <c r="DI5" s="1096"/>
      <c r="DJ5" s="1096"/>
      <c r="DK5" s="1097"/>
      <c r="DL5" s="1095" t="s">
        <v>317</v>
      </c>
      <c r="DM5" s="1096"/>
      <c r="DN5" s="1096"/>
      <c r="DO5" s="1096"/>
      <c r="DP5" s="1097"/>
      <c r="DQ5" s="983" t="s">
        <v>318</v>
      </c>
      <c r="DR5" s="984"/>
      <c r="DS5" s="984"/>
      <c r="DT5" s="984"/>
      <c r="DU5" s="985"/>
      <c r="DV5" s="983" t="s">
        <v>309</v>
      </c>
      <c r="DW5" s="984"/>
      <c r="DX5" s="984"/>
      <c r="DY5" s="984"/>
      <c r="DZ5" s="989"/>
      <c r="EA5" s="93"/>
    </row>
    <row r="6" spans="1:131" s="94" customFormat="1" ht="26.25" customHeight="1" thickBot="1" x14ac:dyDescent="0.25">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2">
      <c r="A7" s="95">
        <v>1</v>
      </c>
      <c r="B7" s="1038" t="s">
        <v>319</v>
      </c>
      <c r="C7" s="1039"/>
      <c r="D7" s="1039"/>
      <c r="E7" s="1039"/>
      <c r="F7" s="1039"/>
      <c r="G7" s="1039"/>
      <c r="H7" s="1039"/>
      <c r="I7" s="1039"/>
      <c r="J7" s="1039"/>
      <c r="K7" s="1039"/>
      <c r="L7" s="1039"/>
      <c r="M7" s="1039"/>
      <c r="N7" s="1039"/>
      <c r="O7" s="1039"/>
      <c r="P7" s="1040"/>
      <c r="Q7" s="1084">
        <v>10368</v>
      </c>
      <c r="R7" s="1085"/>
      <c r="S7" s="1085"/>
      <c r="T7" s="1085"/>
      <c r="U7" s="1085"/>
      <c r="V7" s="1085">
        <v>9992</v>
      </c>
      <c r="W7" s="1085"/>
      <c r="X7" s="1085"/>
      <c r="Y7" s="1085"/>
      <c r="Z7" s="1085"/>
      <c r="AA7" s="1085">
        <v>377</v>
      </c>
      <c r="AB7" s="1085"/>
      <c r="AC7" s="1085"/>
      <c r="AD7" s="1085"/>
      <c r="AE7" s="1086"/>
      <c r="AF7" s="1087">
        <v>279</v>
      </c>
      <c r="AG7" s="1088"/>
      <c r="AH7" s="1088"/>
      <c r="AI7" s="1088"/>
      <c r="AJ7" s="1089"/>
      <c r="AK7" s="1090">
        <v>468</v>
      </c>
      <c r="AL7" s="1091"/>
      <c r="AM7" s="1091"/>
      <c r="AN7" s="1091"/>
      <c r="AO7" s="1091"/>
      <c r="AP7" s="1091">
        <v>9083</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t="s">
        <v>320</v>
      </c>
      <c r="BS7" s="1081" t="s">
        <v>321</v>
      </c>
      <c r="BT7" s="1082"/>
      <c r="BU7" s="1082"/>
      <c r="BV7" s="1082"/>
      <c r="BW7" s="1082"/>
      <c r="BX7" s="1082"/>
      <c r="BY7" s="1082"/>
      <c r="BZ7" s="1082"/>
      <c r="CA7" s="1082"/>
      <c r="CB7" s="1082"/>
      <c r="CC7" s="1082"/>
      <c r="CD7" s="1082"/>
      <c r="CE7" s="1082"/>
      <c r="CF7" s="1082"/>
      <c r="CG7" s="1094"/>
      <c r="CH7" s="1078">
        <v>1</v>
      </c>
      <c r="CI7" s="1079"/>
      <c r="CJ7" s="1079"/>
      <c r="CK7" s="1079"/>
      <c r="CL7" s="1080"/>
      <c r="CM7" s="1078">
        <v>452</v>
      </c>
      <c r="CN7" s="1079"/>
      <c r="CO7" s="1079"/>
      <c r="CP7" s="1079"/>
      <c r="CQ7" s="1080"/>
      <c r="CR7" s="1078">
        <v>10</v>
      </c>
      <c r="CS7" s="1079"/>
      <c r="CT7" s="1079"/>
      <c r="CU7" s="1079"/>
      <c r="CV7" s="1080"/>
      <c r="CW7" s="1078" t="s">
        <v>322</v>
      </c>
      <c r="CX7" s="1079"/>
      <c r="CY7" s="1079"/>
      <c r="CZ7" s="1079"/>
      <c r="DA7" s="1080"/>
      <c r="DB7" s="1078" t="s">
        <v>322</v>
      </c>
      <c r="DC7" s="1079"/>
      <c r="DD7" s="1079"/>
      <c r="DE7" s="1079"/>
      <c r="DF7" s="1080"/>
      <c r="DG7" s="1078" t="s">
        <v>322</v>
      </c>
      <c r="DH7" s="1079"/>
      <c r="DI7" s="1079"/>
      <c r="DJ7" s="1079"/>
      <c r="DK7" s="1080"/>
      <c r="DL7" s="1078" t="s">
        <v>322</v>
      </c>
      <c r="DM7" s="1079"/>
      <c r="DN7" s="1079"/>
      <c r="DO7" s="1079"/>
      <c r="DP7" s="1080"/>
      <c r="DQ7" s="1078" t="s">
        <v>322</v>
      </c>
      <c r="DR7" s="1079"/>
      <c r="DS7" s="1079"/>
      <c r="DT7" s="1079"/>
      <c r="DU7" s="1080"/>
      <c r="DV7" s="1081"/>
      <c r="DW7" s="1082"/>
      <c r="DX7" s="1082"/>
      <c r="DY7" s="1082"/>
      <c r="DZ7" s="1083"/>
      <c r="EA7" s="93"/>
    </row>
    <row r="8" spans="1:131" s="94" customFormat="1" ht="26.25" customHeight="1" x14ac:dyDescent="0.2">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t="s">
        <v>320</v>
      </c>
      <c r="BS8" s="994" t="s">
        <v>323</v>
      </c>
      <c r="BT8" s="995"/>
      <c r="BU8" s="995"/>
      <c r="BV8" s="995"/>
      <c r="BW8" s="995"/>
      <c r="BX8" s="995"/>
      <c r="BY8" s="995"/>
      <c r="BZ8" s="995"/>
      <c r="CA8" s="995"/>
      <c r="CB8" s="995"/>
      <c r="CC8" s="995"/>
      <c r="CD8" s="995"/>
      <c r="CE8" s="995"/>
      <c r="CF8" s="995"/>
      <c r="CG8" s="1010"/>
      <c r="CH8" s="991">
        <v>4</v>
      </c>
      <c r="CI8" s="992"/>
      <c r="CJ8" s="992"/>
      <c r="CK8" s="992"/>
      <c r="CL8" s="993"/>
      <c r="CM8" s="991">
        <v>18</v>
      </c>
      <c r="CN8" s="992"/>
      <c r="CO8" s="992"/>
      <c r="CP8" s="992"/>
      <c r="CQ8" s="993"/>
      <c r="CR8" s="991">
        <v>3</v>
      </c>
      <c r="CS8" s="992"/>
      <c r="CT8" s="992"/>
      <c r="CU8" s="992"/>
      <c r="CV8" s="993"/>
      <c r="CW8" s="991">
        <v>37</v>
      </c>
      <c r="CX8" s="992"/>
      <c r="CY8" s="992"/>
      <c r="CZ8" s="992"/>
      <c r="DA8" s="993"/>
      <c r="DB8" s="991" t="s">
        <v>322</v>
      </c>
      <c r="DC8" s="992"/>
      <c r="DD8" s="992"/>
      <c r="DE8" s="992"/>
      <c r="DF8" s="993"/>
      <c r="DG8" s="991" t="s">
        <v>322</v>
      </c>
      <c r="DH8" s="992"/>
      <c r="DI8" s="992"/>
      <c r="DJ8" s="992"/>
      <c r="DK8" s="993"/>
      <c r="DL8" s="991" t="s">
        <v>322</v>
      </c>
      <c r="DM8" s="992"/>
      <c r="DN8" s="992"/>
      <c r="DO8" s="992"/>
      <c r="DP8" s="993"/>
      <c r="DQ8" s="991" t="s">
        <v>322</v>
      </c>
      <c r="DR8" s="992"/>
      <c r="DS8" s="992"/>
      <c r="DT8" s="992"/>
      <c r="DU8" s="993"/>
      <c r="DV8" s="994"/>
      <c r="DW8" s="995"/>
      <c r="DX8" s="995"/>
      <c r="DY8" s="995"/>
      <c r="DZ8" s="996"/>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324</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5">
      <c r="A23" s="99" t="s">
        <v>325</v>
      </c>
      <c r="B23" s="931" t="s">
        <v>326</v>
      </c>
      <c r="C23" s="932"/>
      <c r="D23" s="932"/>
      <c r="E23" s="932"/>
      <c r="F23" s="932"/>
      <c r="G23" s="932"/>
      <c r="H23" s="932"/>
      <c r="I23" s="932"/>
      <c r="J23" s="932"/>
      <c r="K23" s="932"/>
      <c r="L23" s="932"/>
      <c r="M23" s="932"/>
      <c r="N23" s="932"/>
      <c r="O23" s="932"/>
      <c r="P23" s="942"/>
      <c r="Q23" s="1061">
        <v>10368</v>
      </c>
      <c r="R23" s="1055"/>
      <c r="S23" s="1055"/>
      <c r="T23" s="1055"/>
      <c r="U23" s="1055"/>
      <c r="V23" s="1055">
        <v>9992</v>
      </c>
      <c r="W23" s="1055"/>
      <c r="X23" s="1055"/>
      <c r="Y23" s="1055"/>
      <c r="Z23" s="1055"/>
      <c r="AA23" s="1055">
        <v>377</v>
      </c>
      <c r="AB23" s="1055"/>
      <c r="AC23" s="1055"/>
      <c r="AD23" s="1055"/>
      <c r="AE23" s="1062"/>
      <c r="AF23" s="1063">
        <v>279</v>
      </c>
      <c r="AG23" s="1055"/>
      <c r="AH23" s="1055"/>
      <c r="AI23" s="1055"/>
      <c r="AJ23" s="1064"/>
      <c r="AK23" s="1065"/>
      <c r="AL23" s="1066"/>
      <c r="AM23" s="1066"/>
      <c r="AN23" s="1066"/>
      <c r="AO23" s="1066"/>
      <c r="AP23" s="1055">
        <v>9083</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2">
      <c r="A24" s="1054" t="s">
        <v>327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5">
      <c r="A25" s="1053" t="s">
        <v>328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2">
      <c r="A26" s="997" t="s">
        <v>302</v>
      </c>
      <c r="B26" s="998"/>
      <c r="C26" s="998"/>
      <c r="D26" s="998"/>
      <c r="E26" s="998"/>
      <c r="F26" s="998"/>
      <c r="G26" s="998"/>
      <c r="H26" s="998"/>
      <c r="I26" s="998"/>
      <c r="J26" s="998"/>
      <c r="K26" s="998"/>
      <c r="L26" s="998"/>
      <c r="M26" s="998"/>
      <c r="N26" s="998"/>
      <c r="O26" s="998"/>
      <c r="P26" s="999"/>
      <c r="Q26" s="983" t="s">
        <v>329</v>
      </c>
      <c r="R26" s="984"/>
      <c r="S26" s="984"/>
      <c r="T26" s="984"/>
      <c r="U26" s="985"/>
      <c r="V26" s="983" t="s">
        <v>330</v>
      </c>
      <c r="W26" s="984"/>
      <c r="X26" s="984"/>
      <c r="Y26" s="984"/>
      <c r="Z26" s="985"/>
      <c r="AA26" s="983" t="s">
        <v>331</v>
      </c>
      <c r="AB26" s="984"/>
      <c r="AC26" s="984"/>
      <c r="AD26" s="984"/>
      <c r="AE26" s="984"/>
      <c r="AF26" s="1049" t="s">
        <v>332</v>
      </c>
      <c r="AG26" s="1004"/>
      <c r="AH26" s="1004"/>
      <c r="AI26" s="1004"/>
      <c r="AJ26" s="1050"/>
      <c r="AK26" s="984" t="s">
        <v>333</v>
      </c>
      <c r="AL26" s="984"/>
      <c r="AM26" s="984"/>
      <c r="AN26" s="984"/>
      <c r="AO26" s="985"/>
      <c r="AP26" s="983" t="s">
        <v>334</v>
      </c>
      <c r="AQ26" s="984"/>
      <c r="AR26" s="984"/>
      <c r="AS26" s="984"/>
      <c r="AT26" s="985"/>
      <c r="AU26" s="983" t="s">
        <v>335</v>
      </c>
      <c r="AV26" s="984"/>
      <c r="AW26" s="984"/>
      <c r="AX26" s="984"/>
      <c r="AY26" s="985"/>
      <c r="AZ26" s="983" t="s">
        <v>336</v>
      </c>
      <c r="BA26" s="984"/>
      <c r="BB26" s="984"/>
      <c r="BC26" s="984"/>
      <c r="BD26" s="985"/>
      <c r="BE26" s="983" t="s">
        <v>309</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2">
      <c r="A28" s="101">
        <v>1</v>
      </c>
      <c r="B28" s="1038" t="s">
        <v>337</v>
      </c>
      <c r="C28" s="1039"/>
      <c r="D28" s="1039"/>
      <c r="E28" s="1039"/>
      <c r="F28" s="1039"/>
      <c r="G28" s="1039"/>
      <c r="H28" s="1039"/>
      <c r="I28" s="1039"/>
      <c r="J28" s="1039"/>
      <c r="K28" s="1039"/>
      <c r="L28" s="1039"/>
      <c r="M28" s="1039"/>
      <c r="N28" s="1039"/>
      <c r="O28" s="1039"/>
      <c r="P28" s="1040"/>
      <c r="Q28" s="1041">
        <v>1662</v>
      </c>
      <c r="R28" s="1042"/>
      <c r="S28" s="1042"/>
      <c r="T28" s="1042"/>
      <c r="U28" s="1042"/>
      <c r="V28" s="1042">
        <v>1637</v>
      </c>
      <c r="W28" s="1042"/>
      <c r="X28" s="1042"/>
      <c r="Y28" s="1042"/>
      <c r="Z28" s="1042"/>
      <c r="AA28" s="1042">
        <v>25</v>
      </c>
      <c r="AB28" s="1042"/>
      <c r="AC28" s="1042"/>
      <c r="AD28" s="1042"/>
      <c r="AE28" s="1043"/>
      <c r="AF28" s="1044">
        <v>25</v>
      </c>
      <c r="AG28" s="1042"/>
      <c r="AH28" s="1042"/>
      <c r="AI28" s="1042"/>
      <c r="AJ28" s="1045"/>
      <c r="AK28" s="1046">
        <v>131</v>
      </c>
      <c r="AL28" s="1047"/>
      <c r="AM28" s="1047"/>
      <c r="AN28" s="1047"/>
      <c r="AO28" s="1047"/>
      <c r="AP28" s="1047" t="s">
        <v>322</v>
      </c>
      <c r="AQ28" s="1047"/>
      <c r="AR28" s="1047"/>
      <c r="AS28" s="1047"/>
      <c r="AT28" s="1047"/>
      <c r="AU28" s="1047" t="s">
        <v>322</v>
      </c>
      <c r="AV28" s="1047"/>
      <c r="AW28" s="1047"/>
      <c r="AX28" s="1047"/>
      <c r="AY28" s="1047"/>
      <c r="AZ28" s="1048" t="s">
        <v>322</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2">
      <c r="A29" s="101">
        <v>2</v>
      </c>
      <c r="B29" s="1024" t="s">
        <v>338</v>
      </c>
      <c r="C29" s="1025"/>
      <c r="D29" s="1025"/>
      <c r="E29" s="1025"/>
      <c r="F29" s="1025"/>
      <c r="G29" s="1025"/>
      <c r="H29" s="1025"/>
      <c r="I29" s="1025"/>
      <c r="J29" s="1025"/>
      <c r="K29" s="1025"/>
      <c r="L29" s="1025"/>
      <c r="M29" s="1025"/>
      <c r="N29" s="1025"/>
      <c r="O29" s="1025"/>
      <c r="P29" s="1026"/>
      <c r="Q29" s="1032">
        <v>2183</v>
      </c>
      <c r="R29" s="1033"/>
      <c r="S29" s="1033"/>
      <c r="T29" s="1033"/>
      <c r="U29" s="1033"/>
      <c r="V29" s="1033">
        <v>2044</v>
      </c>
      <c r="W29" s="1033"/>
      <c r="X29" s="1033"/>
      <c r="Y29" s="1033"/>
      <c r="Z29" s="1033"/>
      <c r="AA29" s="1033">
        <v>139</v>
      </c>
      <c r="AB29" s="1033"/>
      <c r="AC29" s="1033"/>
      <c r="AD29" s="1033"/>
      <c r="AE29" s="1034"/>
      <c r="AF29" s="1029">
        <v>139</v>
      </c>
      <c r="AG29" s="1030"/>
      <c r="AH29" s="1030"/>
      <c r="AI29" s="1030"/>
      <c r="AJ29" s="1031"/>
      <c r="AK29" s="974">
        <v>309</v>
      </c>
      <c r="AL29" s="965"/>
      <c r="AM29" s="965"/>
      <c r="AN29" s="965"/>
      <c r="AO29" s="965"/>
      <c r="AP29" s="965" t="s">
        <v>322</v>
      </c>
      <c r="AQ29" s="965"/>
      <c r="AR29" s="965"/>
      <c r="AS29" s="965"/>
      <c r="AT29" s="965"/>
      <c r="AU29" s="965" t="s">
        <v>322</v>
      </c>
      <c r="AV29" s="965"/>
      <c r="AW29" s="965"/>
      <c r="AX29" s="965"/>
      <c r="AY29" s="965"/>
      <c r="AZ29" s="1035" t="s">
        <v>322</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2">
      <c r="A30" s="101">
        <v>3</v>
      </c>
      <c r="B30" s="1024" t="s">
        <v>339</v>
      </c>
      <c r="C30" s="1025"/>
      <c r="D30" s="1025"/>
      <c r="E30" s="1025"/>
      <c r="F30" s="1025"/>
      <c r="G30" s="1025"/>
      <c r="H30" s="1025"/>
      <c r="I30" s="1025"/>
      <c r="J30" s="1025"/>
      <c r="K30" s="1025"/>
      <c r="L30" s="1025"/>
      <c r="M30" s="1025"/>
      <c r="N30" s="1025"/>
      <c r="O30" s="1025"/>
      <c r="P30" s="1026"/>
      <c r="Q30" s="1032">
        <v>17</v>
      </c>
      <c r="R30" s="1033"/>
      <c r="S30" s="1033"/>
      <c r="T30" s="1033"/>
      <c r="U30" s="1033"/>
      <c r="V30" s="1033">
        <v>16</v>
      </c>
      <c r="W30" s="1033"/>
      <c r="X30" s="1033"/>
      <c r="Y30" s="1033"/>
      <c r="Z30" s="1033"/>
      <c r="AA30" s="1033">
        <v>1</v>
      </c>
      <c r="AB30" s="1033"/>
      <c r="AC30" s="1033"/>
      <c r="AD30" s="1033"/>
      <c r="AE30" s="1034"/>
      <c r="AF30" s="1029">
        <v>1</v>
      </c>
      <c r="AG30" s="1030"/>
      <c r="AH30" s="1030"/>
      <c r="AI30" s="1030"/>
      <c r="AJ30" s="1031"/>
      <c r="AK30" s="974">
        <v>13</v>
      </c>
      <c r="AL30" s="965"/>
      <c r="AM30" s="965"/>
      <c r="AN30" s="965"/>
      <c r="AO30" s="965"/>
      <c r="AP30" s="965" t="s">
        <v>322</v>
      </c>
      <c r="AQ30" s="965"/>
      <c r="AR30" s="965"/>
      <c r="AS30" s="965"/>
      <c r="AT30" s="965"/>
      <c r="AU30" s="965" t="s">
        <v>322</v>
      </c>
      <c r="AV30" s="965"/>
      <c r="AW30" s="965"/>
      <c r="AX30" s="965"/>
      <c r="AY30" s="965"/>
      <c r="AZ30" s="1035" t="s">
        <v>322</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2">
      <c r="A31" s="101">
        <v>4</v>
      </c>
      <c r="B31" s="1024" t="s">
        <v>340</v>
      </c>
      <c r="C31" s="1025"/>
      <c r="D31" s="1025"/>
      <c r="E31" s="1025"/>
      <c r="F31" s="1025"/>
      <c r="G31" s="1025"/>
      <c r="H31" s="1025"/>
      <c r="I31" s="1025"/>
      <c r="J31" s="1025"/>
      <c r="K31" s="1025"/>
      <c r="L31" s="1025"/>
      <c r="M31" s="1025"/>
      <c r="N31" s="1025"/>
      <c r="O31" s="1025"/>
      <c r="P31" s="1026"/>
      <c r="Q31" s="1032">
        <v>262</v>
      </c>
      <c r="R31" s="1033"/>
      <c r="S31" s="1033"/>
      <c r="T31" s="1033"/>
      <c r="U31" s="1033"/>
      <c r="V31" s="1033">
        <v>259</v>
      </c>
      <c r="W31" s="1033"/>
      <c r="X31" s="1033"/>
      <c r="Y31" s="1033"/>
      <c r="Z31" s="1033"/>
      <c r="AA31" s="1033">
        <v>3</v>
      </c>
      <c r="AB31" s="1033"/>
      <c r="AC31" s="1033"/>
      <c r="AD31" s="1033"/>
      <c r="AE31" s="1034"/>
      <c r="AF31" s="1029">
        <v>3</v>
      </c>
      <c r="AG31" s="1030"/>
      <c r="AH31" s="1030"/>
      <c r="AI31" s="1030"/>
      <c r="AJ31" s="1031"/>
      <c r="AK31" s="974">
        <v>64</v>
      </c>
      <c r="AL31" s="965"/>
      <c r="AM31" s="965"/>
      <c r="AN31" s="965"/>
      <c r="AO31" s="965"/>
      <c r="AP31" s="965" t="s">
        <v>322</v>
      </c>
      <c r="AQ31" s="965"/>
      <c r="AR31" s="965"/>
      <c r="AS31" s="965"/>
      <c r="AT31" s="965"/>
      <c r="AU31" s="965" t="s">
        <v>322</v>
      </c>
      <c r="AV31" s="965"/>
      <c r="AW31" s="965"/>
      <c r="AX31" s="965"/>
      <c r="AY31" s="965"/>
      <c r="AZ31" s="1035" t="s">
        <v>322</v>
      </c>
      <c r="BA31" s="1035"/>
      <c r="BB31" s="1035"/>
      <c r="BC31" s="1035"/>
      <c r="BD31" s="1035"/>
      <c r="BE31" s="966"/>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2">
      <c r="A32" s="101">
        <v>5</v>
      </c>
      <c r="B32" s="1024" t="s">
        <v>341</v>
      </c>
      <c r="C32" s="1025"/>
      <c r="D32" s="1025"/>
      <c r="E32" s="1025"/>
      <c r="F32" s="1025"/>
      <c r="G32" s="1025"/>
      <c r="H32" s="1025"/>
      <c r="I32" s="1025"/>
      <c r="J32" s="1025"/>
      <c r="K32" s="1025"/>
      <c r="L32" s="1025"/>
      <c r="M32" s="1025"/>
      <c r="N32" s="1025"/>
      <c r="O32" s="1025"/>
      <c r="P32" s="1026"/>
      <c r="Q32" s="1032">
        <v>296</v>
      </c>
      <c r="R32" s="1033"/>
      <c r="S32" s="1033"/>
      <c r="T32" s="1033"/>
      <c r="U32" s="1033"/>
      <c r="V32" s="1033">
        <v>315</v>
      </c>
      <c r="W32" s="1033"/>
      <c r="X32" s="1033"/>
      <c r="Y32" s="1033"/>
      <c r="Z32" s="1033"/>
      <c r="AA32" s="1033">
        <v>-18</v>
      </c>
      <c r="AB32" s="1033"/>
      <c r="AC32" s="1033"/>
      <c r="AD32" s="1033"/>
      <c r="AE32" s="1034"/>
      <c r="AF32" s="1029">
        <v>560</v>
      </c>
      <c r="AG32" s="1030"/>
      <c r="AH32" s="1030"/>
      <c r="AI32" s="1030"/>
      <c r="AJ32" s="1031"/>
      <c r="AK32" s="974">
        <v>175</v>
      </c>
      <c r="AL32" s="965"/>
      <c r="AM32" s="965"/>
      <c r="AN32" s="965"/>
      <c r="AO32" s="965"/>
      <c r="AP32" s="965">
        <v>2562</v>
      </c>
      <c r="AQ32" s="965"/>
      <c r="AR32" s="965"/>
      <c r="AS32" s="965"/>
      <c r="AT32" s="965"/>
      <c r="AU32" s="965">
        <v>295</v>
      </c>
      <c r="AV32" s="965"/>
      <c r="AW32" s="965"/>
      <c r="AX32" s="965"/>
      <c r="AY32" s="965"/>
      <c r="AZ32" s="1035" t="s">
        <v>322</v>
      </c>
      <c r="BA32" s="1035"/>
      <c r="BB32" s="1035"/>
      <c r="BC32" s="1035"/>
      <c r="BD32" s="1035"/>
      <c r="BE32" s="966" t="s">
        <v>342</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2">
      <c r="A33" s="101">
        <v>6</v>
      </c>
      <c r="B33" s="1024" t="s">
        <v>343</v>
      </c>
      <c r="C33" s="1025"/>
      <c r="D33" s="1025"/>
      <c r="E33" s="1025"/>
      <c r="F33" s="1025"/>
      <c r="G33" s="1025"/>
      <c r="H33" s="1025"/>
      <c r="I33" s="1025"/>
      <c r="J33" s="1025"/>
      <c r="K33" s="1025"/>
      <c r="L33" s="1025"/>
      <c r="M33" s="1025"/>
      <c r="N33" s="1025"/>
      <c r="O33" s="1025"/>
      <c r="P33" s="1026"/>
      <c r="Q33" s="1032">
        <v>1666</v>
      </c>
      <c r="R33" s="1033"/>
      <c r="S33" s="1033"/>
      <c r="T33" s="1033"/>
      <c r="U33" s="1033"/>
      <c r="V33" s="1033">
        <v>1720</v>
      </c>
      <c r="W33" s="1033"/>
      <c r="X33" s="1033"/>
      <c r="Y33" s="1033"/>
      <c r="Z33" s="1033"/>
      <c r="AA33" s="1033">
        <v>-54</v>
      </c>
      <c r="AB33" s="1033"/>
      <c r="AC33" s="1033"/>
      <c r="AD33" s="1033"/>
      <c r="AE33" s="1034"/>
      <c r="AF33" s="1029">
        <v>657</v>
      </c>
      <c r="AG33" s="1030"/>
      <c r="AH33" s="1030"/>
      <c r="AI33" s="1030"/>
      <c r="AJ33" s="1031"/>
      <c r="AK33" s="974">
        <v>270</v>
      </c>
      <c r="AL33" s="965"/>
      <c r="AM33" s="965"/>
      <c r="AN33" s="965"/>
      <c r="AO33" s="965"/>
      <c r="AP33" s="965">
        <v>1146</v>
      </c>
      <c r="AQ33" s="965"/>
      <c r="AR33" s="965"/>
      <c r="AS33" s="965"/>
      <c r="AT33" s="965"/>
      <c r="AU33" s="965">
        <v>827</v>
      </c>
      <c r="AV33" s="965"/>
      <c r="AW33" s="965"/>
      <c r="AX33" s="965"/>
      <c r="AY33" s="965"/>
      <c r="AZ33" s="1035" t="s">
        <v>322</v>
      </c>
      <c r="BA33" s="1035"/>
      <c r="BB33" s="1035"/>
      <c r="BC33" s="1035"/>
      <c r="BD33" s="1035"/>
      <c r="BE33" s="966" t="s">
        <v>342</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2">
      <c r="A34" s="101">
        <v>7</v>
      </c>
      <c r="B34" s="1024" t="s">
        <v>344</v>
      </c>
      <c r="C34" s="1025"/>
      <c r="D34" s="1025"/>
      <c r="E34" s="1025"/>
      <c r="F34" s="1025"/>
      <c r="G34" s="1025"/>
      <c r="H34" s="1025"/>
      <c r="I34" s="1025"/>
      <c r="J34" s="1025"/>
      <c r="K34" s="1025"/>
      <c r="L34" s="1025"/>
      <c r="M34" s="1025"/>
      <c r="N34" s="1025"/>
      <c r="O34" s="1025"/>
      <c r="P34" s="1026"/>
      <c r="Q34" s="1032">
        <v>308</v>
      </c>
      <c r="R34" s="1033"/>
      <c r="S34" s="1033"/>
      <c r="T34" s="1033"/>
      <c r="U34" s="1033"/>
      <c r="V34" s="1033">
        <v>319</v>
      </c>
      <c r="W34" s="1033"/>
      <c r="X34" s="1033"/>
      <c r="Y34" s="1033"/>
      <c r="Z34" s="1033"/>
      <c r="AA34" s="1033">
        <v>-11</v>
      </c>
      <c r="AB34" s="1033"/>
      <c r="AC34" s="1033"/>
      <c r="AD34" s="1033"/>
      <c r="AE34" s="1034"/>
      <c r="AF34" s="1029">
        <v>131</v>
      </c>
      <c r="AG34" s="1030"/>
      <c r="AH34" s="1030"/>
      <c r="AI34" s="1030"/>
      <c r="AJ34" s="1031"/>
      <c r="AK34" s="974">
        <v>34</v>
      </c>
      <c r="AL34" s="965"/>
      <c r="AM34" s="965"/>
      <c r="AN34" s="965"/>
      <c r="AO34" s="965"/>
      <c r="AP34" s="965">
        <v>85</v>
      </c>
      <c r="AQ34" s="965"/>
      <c r="AR34" s="965"/>
      <c r="AS34" s="965"/>
      <c r="AT34" s="965"/>
      <c r="AU34" s="965">
        <v>51</v>
      </c>
      <c r="AV34" s="965"/>
      <c r="AW34" s="965"/>
      <c r="AX34" s="965"/>
      <c r="AY34" s="965"/>
      <c r="AZ34" s="1035" t="s">
        <v>322</v>
      </c>
      <c r="BA34" s="1035"/>
      <c r="BB34" s="1035"/>
      <c r="BC34" s="1035"/>
      <c r="BD34" s="1035"/>
      <c r="BE34" s="966" t="s">
        <v>342</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2">
      <c r="A35" s="101">
        <v>8</v>
      </c>
      <c r="B35" s="1024" t="s">
        <v>345</v>
      </c>
      <c r="C35" s="1025"/>
      <c r="D35" s="1025"/>
      <c r="E35" s="1025"/>
      <c r="F35" s="1025"/>
      <c r="G35" s="1025"/>
      <c r="H35" s="1025"/>
      <c r="I35" s="1025"/>
      <c r="J35" s="1025"/>
      <c r="K35" s="1025"/>
      <c r="L35" s="1025"/>
      <c r="M35" s="1025"/>
      <c r="N35" s="1025"/>
      <c r="O35" s="1025"/>
      <c r="P35" s="1026"/>
      <c r="Q35" s="1032">
        <v>736</v>
      </c>
      <c r="R35" s="1033"/>
      <c r="S35" s="1033"/>
      <c r="T35" s="1033"/>
      <c r="U35" s="1033"/>
      <c r="V35" s="1033">
        <v>739</v>
      </c>
      <c r="W35" s="1033"/>
      <c r="X35" s="1033"/>
      <c r="Y35" s="1033"/>
      <c r="Z35" s="1033"/>
      <c r="AA35" s="1033">
        <v>-3</v>
      </c>
      <c r="AB35" s="1033"/>
      <c r="AC35" s="1033"/>
      <c r="AD35" s="1033"/>
      <c r="AE35" s="1034"/>
      <c r="AF35" s="1029">
        <v>232</v>
      </c>
      <c r="AG35" s="1030"/>
      <c r="AH35" s="1030"/>
      <c r="AI35" s="1030"/>
      <c r="AJ35" s="1031"/>
      <c r="AK35" s="974">
        <v>589</v>
      </c>
      <c r="AL35" s="965"/>
      <c r="AM35" s="965"/>
      <c r="AN35" s="965"/>
      <c r="AO35" s="965"/>
      <c r="AP35" s="965">
        <v>5388</v>
      </c>
      <c r="AQ35" s="965"/>
      <c r="AR35" s="965"/>
      <c r="AS35" s="965"/>
      <c r="AT35" s="965"/>
      <c r="AU35" s="965">
        <v>4235</v>
      </c>
      <c r="AV35" s="965"/>
      <c r="AW35" s="965"/>
      <c r="AX35" s="965"/>
      <c r="AY35" s="965"/>
      <c r="AZ35" s="1035" t="s">
        <v>322</v>
      </c>
      <c r="BA35" s="1035"/>
      <c r="BB35" s="1035"/>
      <c r="BC35" s="1035"/>
      <c r="BD35" s="1035"/>
      <c r="BE35" s="966" t="s">
        <v>342</v>
      </c>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2">
      <c r="A36" s="101">
        <v>9</v>
      </c>
      <c r="B36" s="1024" t="s">
        <v>346</v>
      </c>
      <c r="C36" s="1025"/>
      <c r="D36" s="1025"/>
      <c r="E36" s="1025"/>
      <c r="F36" s="1025"/>
      <c r="G36" s="1025"/>
      <c r="H36" s="1025"/>
      <c r="I36" s="1025"/>
      <c r="J36" s="1025"/>
      <c r="K36" s="1025"/>
      <c r="L36" s="1025"/>
      <c r="M36" s="1025"/>
      <c r="N36" s="1025"/>
      <c r="O36" s="1025"/>
      <c r="P36" s="1026"/>
      <c r="Q36" s="1032">
        <v>35</v>
      </c>
      <c r="R36" s="1033"/>
      <c r="S36" s="1033"/>
      <c r="T36" s="1033"/>
      <c r="U36" s="1033"/>
      <c r="V36" s="1033">
        <v>32</v>
      </c>
      <c r="W36" s="1033"/>
      <c r="X36" s="1033"/>
      <c r="Y36" s="1033"/>
      <c r="Z36" s="1033"/>
      <c r="AA36" s="1033">
        <v>-4</v>
      </c>
      <c r="AB36" s="1033"/>
      <c r="AC36" s="1033"/>
      <c r="AD36" s="1033"/>
      <c r="AE36" s="1034"/>
      <c r="AF36" s="1029">
        <v>19</v>
      </c>
      <c r="AG36" s="1030"/>
      <c r="AH36" s="1030"/>
      <c r="AI36" s="1030"/>
      <c r="AJ36" s="1031"/>
      <c r="AK36" s="974" t="s">
        <v>322</v>
      </c>
      <c r="AL36" s="965"/>
      <c r="AM36" s="965"/>
      <c r="AN36" s="965"/>
      <c r="AO36" s="965"/>
      <c r="AP36" s="965" t="s">
        <v>322</v>
      </c>
      <c r="AQ36" s="965"/>
      <c r="AR36" s="965"/>
      <c r="AS36" s="965"/>
      <c r="AT36" s="965"/>
      <c r="AU36" s="965" t="s">
        <v>322</v>
      </c>
      <c r="AV36" s="965"/>
      <c r="AW36" s="965"/>
      <c r="AX36" s="965"/>
      <c r="AY36" s="965"/>
      <c r="AZ36" s="1035" t="s">
        <v>322</v>
      </c>
      <c r="BA36" s="1035"/>
      <c r="BB36" s="1035"/>
      <c r="BC36" s="1035"/>
      <c r="BD36" s="1035"/>
      <c r="BE36" s="966" t="s">
        <v>347</v>
      </c>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348</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5">
      <c r="A63" s="99" t="s">
        <v>325</v>
      </c>
      <c r="B63" s="931" t="s">
        <v>349</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1767</v>
      </c>
      <c r="AG63" s="953"/>
      <c r="AH63" s="953"/>
      <c r="AI63" s="953"/>
      <c r="AJ63" s="1016"/>
      <c r="AK63" s="1017"/>
      <c r="AL63" s="957"/>
      <c r="AM63" s="957"/>
      <c r="AN63" s="957"/>
      <c r="AO63" s="957"/>
      <c r="AP63" s="953">
        <f>SUM(AP28:AT62)</f>
        <v>9181</v>
      </c>
      <c r="AQ63" s="953"/>
      <c r="AR63" s="953"/>
      <c r="AS63" s="953"/>
      <c r="AT63" s="953"/>
      <c r="AU63" s="953">
        <f>SUM(AU28:AY62)</f>
        <v>5408</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5">
      <c r="A65" s="91" t="s">
        <v>350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2">
      <c r="A66" s="997" t="s">
        <v>351</v>
      </c>
      <c r="B66" s="998"/>
      <c r="C66" s="998"/>
      <c r="D66" s="998"/>
      <c r="E66" s="998"/>
      <c r="F66" s="998"/>
      <c r="G66" s="998"/>
      <c r="H66" s="998"/>
      <c r="I66" s="998"/>
      <c r="J66" s="998"/>
      <c r="K66" s="998"/>
      <c r="L66" s="998"/>
      <c r="M66" s="998"/>
      <c r="N66" s="998"/>
      <c r="O66" s="998"/>
      <c r="P66" s="999"/>
      <c r="Q66" s="983" t="s">
        <v>329</v>
      </c>
      <c r="R66" s="984"/>
      <c r="S66" s="984"/>
      <c r="T66" s="984"/>
      <c r="U66" s="985"/>
      <c r="V66" s="983" t="s">
        <v>330</v>
      </c>
      <c r="W66" s="984"/>
      <c r="X66" s="984"/>
      <c r="Y66" s="984"/>
      <c r="Z66" s="985"/>
      <c r="AA66" s="983" t="s">
        <v>331</v>
      </c>
      <c r="AB66" s="984"/>
      <c r="AC66" s="984"/>
      <c r="AD66" s="984"/>
      <c r="AE66" s="985"/>
      <c r="AF66" s="1003" t="s">
        <v>332</v>
      </c>
      <c r="AG66" s="1004"/>
      <c r="AH66" s="1004"/>
      <c r="AI66" s="1004"/>
      <c r="AJ66" s="1005"/>
      <c r="AK66" s="983" t="s">
        <v>333</v>
      </c>
      <c r="AL66" s="998"/>
      <c r="AM66" s="998"/>
      <c r="AN66" s="998"/>
      <c r="AO66" s="999"/>
      <c r="AP66" s="983" t="s">
        <v>334</v>
      </c>
      <c r="AQ66" s="984"/>
      <c r="AR66" s="984"/>
      <c r="AS66" s="984"/>
      <c r="AT66" s="985"/>
      <c r="AU66" s="983" t="s">
        <v>352</v>
      </c>
      <c r="AV66" s="984"/>
      <c r="AW66" s="984"/>
      <c r="AX66" s="984"/>
      <c r="AY66" s="985"/>
      <c r="AZ66" s="983" t="s">
        <v>309</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353</v>
      </c>
      <c r="C68" s="980"/>
      <c r="D68" s="980"/>
      <c r="E68" s="980"/>
      <c r="F68" s="980"/>
      <c r="G68" s="980"/>
      <c r="H68" s="980"/>
      <c r="I68" s="980"/>
      <c r="J68" s="980"/>
      <c r="K68" s="980"/>
      <c r="L68" s="980"/>
      <c r="M68" s="980"/>
      <c r="N68" s="980"/>
      <c r="O68" s="980"/>
      <c r="P68" s="981"/>
      <c r="Q68" s="982">
        <v>442</v>
      </c>
      <c r="R68" s="976"/>
      <c r="S68" s="976"/>
      <c r="T68" s="976"/>
      <c r="U68" s="976"/>
      <c r="V68" s="976">
        <v>434</v>
      </c>
      <c r="W68" s="976"/>
      <c r="X68" s="976"/>
      <c r="Y68" s="976"/>
      <c r="Z68" s="976"/>
      <c r="AA68" s="976">
        <v>9</v>
      </c>
      <c r="AB68" s="976"/>
      <c r="AC68" s="976"/>
      <c r="AD68" s="976"/>
      <c r="AE68" s="976"/>
      <c r="AF68" s="976">
        <v>9</v>
      </c>
      <c r="AG68" s="976"/>
      <c r="AH68" s="976"/>
      <c r="AI68" s="976"/>
      <c r="AJ68" s="976"/>
      <c r="AK68" s="976" t="s">
        <v>322</v>
      </c>
      <c r="AL68" s="976"/>
      <c r="AM68" s="976"/>
      <c r="AN68" s="976"/>
      <c r="AO68" s="976"/>
      <c r="AP68" s="976" t="s">
        <v>322</v>
      </c>
      <c r="AQ68" s="976"/>
      <c r="AR68" s="976"/>
      <c r="AS68" s="976"/>
      <c r="AT68" s="976"/>
      <c r="AU68" s="976" t="s">
        <v>322</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354</v>
      </c>
      <c r="C69" s="969"/>
      <c r="D69" s="969"/>
      <c r="E69" s="969"/>
      <c r="F69" s="969"/>
      <c r="G69" s="969"/>
      <c r="H69" s="969"/>
      <c r="I69" s="969"/>
      <c r="J69" s="969"/>
      <c r="K69" s="969"/>
      <c r="L69" s="969"/>
      <c r="M69" s="969"/>
      <c r="N69" s="969"/>
      <c r="O69" s="969"/>
      <c r="P69" s="970"/>
      <c r="Q69" s="971">
        <v>943</v>
      </c>
      <c r="R69" s="965"/>
      <c r="S69" s="965"/>
      <c r="T69" s="965"/>
      <c r="U69" s="965"/>
      <c r="V69" s="965">
        <v>917</v>
      </c>
      <c r="W69" s="965"/>
      <c r="X69" s="965"/>
      <c r="Y69" s="965"/>
      <c r="Z69" s="965"/>
      <c r="AA69" s="965">
        <v>26</v>
      </c>
      <c r="AB69" s="965"/>
      <c r="AC69" s="965"/>
      <c r="AD69" s="965"/>
      <c r="AE69" s="965"/>
      <c r="AF69" s="965">
        <v>26</v>
      </c>
      <c r="AG69" s="965"/>
      <c r="AH69" s="965"/>
      <c r="AI69" s="965"/>
      <c r="AJ69" s="965"/>
      <c r="AK69" s="965" t="s">
        <v>322</v>
      </c>
      <c r="AL69" s="965"/>
      <c r="AM69" s="965"/>
      <c r="AN69" s="965"/>
      <c r="AO69" s="965"/>
      <c r="AP69" s="965">
        <v>167</v>
      </c>
      <c r="AQ69" s="965"/>
      <c r="AR69" s="965"/>
      <c r="AS69" s="965"/>
      <c r="AT69" s="965"/>
      <c r="AU69" s="965">
        <v>26</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t="s">
        <v>355</v>
      </c>
      <c r="C70" s="969"/>
      <c r="D70" s="969"/>
      <c r="E70" s="969"/>
      <c r="F70" s="969"/>
      <c r="G70" s="969"/>
      <c r="H70" s="969"/>
      <c r="I70" s="969"/>
      <c r="J70" s="969"/>
      <c r="K70" s="969"/>
      <c r="L70" s="969"/>
      <c r="M70" s="969"/>
      <c r="N70" s="969"/>
      <c r="O70" s="969"/>
      <c r="P70" s="970"/>
      <c r="Q70" s="971">
        <v>1656</v>
      </c>
      <c r="R70" s="965"/>
      <c r="S70" s="965"/>
      <c r="T70" s="965"/>
      <c r="U70" s="965"/>
      <c r="V70" s="965">
        <v>1631</v>
      </c>
      <c r="W70" s="965"/>
      <c r="X70" s="965"/>
      <c r="Y70" s="965"/>
      <c r="Z70" s="965"/>
      <c r="AA70" s="965">
        <v>25</v>
      </c>
      <c r="AB70" s="965"/>
      <c r="AC70" s="965"/>
      <c r="AD70" s="965"/>
      <c r="AE70" s="965"/>
      <c r="AF70" s="965">
        <v>25</v>
      </c>
      <c r="AG70" s="965"/>
      <c r="AH70" s="965"/>
      <c r="AI70" s="965"/>
      <c r="AJ70" s="965"/>
      <c r="AK70" s="965" t="s">
        <v>322</v>
      </c>
      <c r="AL70" s="965"/>
      <c r="AM70" s="965"/>
      <c r="AN70" s="965"/>
      <c r="AO70" s="965"/>
      <c r="AP70" s="965">
        <v>31</v>
      </c>
      <c r="AQ70" s="965"/>
      <c r="AR70" s="965"/>
      <c r="AS70" s="965"/>
      <c r="AT70" s="965"/>
      <c r="AU70" s="965">
        <v>1</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t="s">
        <v>356</v>
      </c>
      <c r="C71" s="969"/>
      <c r="D71" s="969"/>
      <c r="E71" s="969"/>
      <c r="F71" s="969"/>
      <c r="G71" s="969"/>
      <c r="H71" s="969"/>
      <c r="I71" s="969"/>
      <c r="J71" s="969"/>
      <c r="K71" s="969"/>
      <c r="L71" s="969"/>
      <c r="M71" s="969"/>
      <c r="N71" s="969"/>
      <c r="O71" s="969"/>
      <c r="P71" s="970"/>
      <c r="Q71" s="971">
        <v>58</v>
      </c>
      <c r="R71" s="965"/>
      <c r="S71" s="965"/>
      <c r="T71" s="965"/>
      <c r="U71" s="965"/>
      <c r="V71" s="965">
        <v>56</v>
      </c>
      <c r="W71" s="965"/>
      <c r="X71" s="965"/>
      <c r="Y71" s="965"/>
      <c r="Z71" s="965"/>
      <c r="AA71" s="965">
        <v>2</v>
      </c>
      <c r="AB71" s="965"/>
      <c r="AC71" s="965"/>
      <c r="AD71" s="965"/>
      <c r="AE71" s="965"/>
      <c r="AF71" s="965">
        <v>1</v>
      </c>
      <c r="AG71" s="965"/>
      <c r="AH71" s="965"/>
      <c r="AI71" s="965"/>
      <c r="AJ71" s="965"/>
      <c r="AK71" s="965" t="s">
        <v>322</v>
      </c>
      <c r="AL71" s="965"/>
      <c r="AM71" s="965"/>
      <c r="AN71" s="965"/>
      <c r="AO71" s="965"/>
      <c r="AP71" s="965">
        <v>57</v>
      </c>
      <c r="AQ71" s="965"/>
      <c r="AR71" s="965"/>
      <c r="AS71" s="965"/>
      <c r="AT71" s="965"/>
      <c r="AU71" s="965">
        <v>13</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t="s">
        <v>357</v>
      </c>
      <c r="C72" s="969"/>
      <c r="D72" s="969"/>
      <c r="E72" s="969"/>
      <c r="F72" s="969"/>
      <c r="G72" s="969"/>
      <c r="H72" s="969"/>
      <c r="I72" s="969"/>
      <c r="J72" s="969"/>
      <c r="K72" s="969"/>
      <c r="L72" s="969"/>
      <c r="M72" s="969"/>
      <c r="N72" s="969"/>
      <c r="O72" s="969"/>
      <c r="P72" s="970"/>
      <c r="Q72" s="971">
        <v>5106</v>
      </c>
      <c r="R72" s="965"/>
      <c r="S72" s="965"/>
      <c r="T72" s="965"/>
      <c r="U72" s="965"/>
      <c r="V72" s="965">
        <v>4768</v>
      </c>
      <c r="W72" s="965"/>
      <c r="X72" s="965"/>
      <c r="Y72" s="965"/>
      <c r="Z72" s="965"/>
      <c r="AA72" s="965">
        <v>338</v>
      </c>
      <c r="AB72" s="965"/>
      <c r="AC72" s="965"/>
      <c r="AD72" s="965"/>
      <c r="AE72" s="965"/>
      <c r="AF72" s="965">
        <v>338</v>
      </c>
      <c r="AG72" s="965"/>
      <c r="AH72" s="965"/>
      <c r="AI72" s="965"/>
      <c r="AJ72" s="965"/>
      <c r="AK72" s="965">
        <v>240</v>
      </c>
      <c r="AL72" s="965"/>
      <c r="AM72" s="965"/>
      <c r="AN72" s="965"/>
      <c r="AO72" s="965"/>
      <c r="AP72" s="965" t="s">
        <v>322</v>
      </c>
      <c r="AQ72" s="965"/>
      <c r="AR72" s="965"/>
      <c r="AS72" s="965"/>
      <c r="AT72" s="965"/>
      <c r="AU72" s="965" t="s">
        <v>322</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t="s">
        <v>358</v>
      </c>
      <c r="C73" s="969"/>
      <c r="D73" s="969"/>
      <c r="E73" s="969"/>
      <c r="F73" s="969"/>
      <c r="G73" s="969"/>
      <c r="H73" s="969"/>
      <c r="I73" s="969"/>
      <c r="J73" s="969"/>
      <c r="K73" s="969"/>
      <c r="L73" s="969"/>
      <c r="M73" s="969"/>
      <c r="N73" s="969"/>
      <c r="O73" s="969"/>
      <c r="P73" s="970"/>
      <c r="Q73" s="971">
        <v>940</v>
      </c>
      <c r="R73" s="965"/>
      <c r="S73" s="965"/>
      <c r="T73" s="965"/>
      <c r="U73" s="965"/>
      <c r="V73" s="965">
        <v>691</v>
      </c>
      <c r="W73" s="965"/>
      <c r="X73" s="965"/>
      <c r="Y73" s="965"/>
      <c r="Z73" s="965"/>
      <c r="AA73" s="965">
        <v>249</v>
      </c>
      <c r="AB73" s="965"/>
      <c r="AC73" s="965"/>
      <c r="AD73" s="965"/>
      <c r="AE73" s="965"/>
      <c r="AF73" s="965">
        <v>249</v>
      </c>
      <c r="AG73" s="965"/>
      <c r="AH73" s="965"/>
      <c r="AI73" s="965"/>
      <c r="AJ73" s="965"/>
      <c r="AK73" s="965" t="s">
        <v>322</v>
      </c>
      <c r="AL73" s="965"/>
      <c r="AM73" s="965"/>
      <c r="AN73" s="965"/>
      <c r="AO73" s="965"/>
      <c r="AP73" s="965" t="s">
        <v>322</v>
      </c>
      <c r="AQ73" s="965"/>
      <c r="AR73" s="965"/>
      <c r="AS73" s="965"/>
      <c r="AT73" s="965"/>
      <c r="AU73" s="965" t="s">
        <v>322</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t="s">
        <v>359</v>
      </c>
      <c r="C74" s="969"/>
      <c r="D74" s="969"/>
      <c r="E74" s="969"/>
      <c r="F74" s="969"/>
      <c r="G74" s="969"/>
      <c r="H74" s="969"/>
      <c r="I74" s="969"/>
      <c r="J74" s="969"/>
      <c r="K74" s="969"/>
      <c r="L74" s="969"/>
      <c r="M74" s="969"/>
      <c r="N74" s="969"/>
      <c r="O74" s="969"/>
      <c r="P74" s="970"/>
      <c r="Q74" s="971">
        <v>245</v>
      </c>
      <c r="R74" s="965"/>
      <c r="S74" s="965"/>
      <c r="T74" s="965"/>
      <c r="U74" s="965"/>
      <c r="V74" s="965">
        <v>236</v>
      </c>
      <c r="W74" s="965"/>
      <c r="X74" s="965"/>
      <c r="Y74" s="965"/>
      <c r="Z74" s="965"/>
      <c r="AA74" s="965">
        <v>9</v>
      </c>
      <c r="AB74" s="965"/>
      <c r="AC74" s="965"/>
      <c r="AD74" s="965"/>
      <c r="AE74" s="965"/>
      <c r="AF74" s="965">
        <v>9</v>
      </c>
      <c r="AG74" s="965"/>
      <c r="AH74" s="965"/>
      <c r="AI74" s="965"/>
      <c r="AJ74" s="965"/>
      <c r="AK74" s="965">
        <v>238</v>
      </c>
      <c r="AL74" s="965"/>
      <c r="AM74" s="965"/>
      <c r="AN74" s="965"/>
      <c r="AO74" s="965"/>
      <c r="AP74" s="965" t="s">
        <v>322</v>
      </c>
      <c r="AQ74" s="965"/>
      <c r="AR74" s="965"/>
      <c r="AS74" s="965"/>
      <c r="AT74" s="965"/>
      <c r="AU74" s="965" t="s">
        <v>322</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t="s">
        <v>360</v>
      </c>
      <c r="C75" s="969"/>
      <c r="D75" s="969"/>
      <c r="E75" s="969"/>
      <c r="F75" s="969"/>
      <c r="G75" s="969"/>
      <c r="H75" s="969"/>
      <c r="I75" s="969"/>
      <c r="J75" s="969"/>
      <c r="K75" s="969"/>
      <c r="L75" s="969"/>
      <c r="M75" s="969"/>
      <c r="N75" s="969"/>
      <c r="O75" s="969"/>
      <c r="P75" s="970"/>
      <c r="Q75" s="972">
        <v>911</v>
      </c>
      <c r="R75" s="973"/>
      <c r="S75" s="973"/>
      <c r="T75" s="973"/>
      <c r="U75" s="974"/>
      <c r="V75" s="975">
        <v>909</v>
      </c>
      <c r="W75" s="973"/>
      <c r="X75" s="973"/>
      <c r="Y75" s="973"/>
      <c r="Z75" s="974"/>
      <c r="AA75" s="975">
        <v>2</v>
      </c>
      <c r="AB75" s="973"/>
      <c r="AC75" s="973"/>
      <c r="AD75" s="973"/>
      <c r="AE75" s="974"/>
      <c r="AF75" s="975">
        <v>2</v>
      </c>
      <c r="AG75" s="973"/>
      <c r="AH75" s="973"/>
      <c r="AI75" s="973"/>
      <c r="AJ75" s="974"/>
      <c r="AK75" s="975" t="s">
        <v>322</v>
      </c>
      <c r="AL75" s="973"/>
      <c r="AM75" s="973"/>
      <c r="AN75" s="973"/>
      <c r="AO75" s="974"/>
      <c r="AP75" s="975" t="s">
        <v>322</v>
      </c>
      <c r="AQ75" s="973"/>
      <c r="AR75" s="973"/>
      <c r="AS75" s="973"/>
      <c r="AT75" s="974"/>
      <c r="AU75" s="975" t="s">
        <v>322</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t="s">
        <v>361</v>
      </c>
      <c r="C76" s="969"/>
      <c r="D76" s="969"/>
      <c r="E76" s="969"/>
      <c r="F76" s="969"/>
      <c r="G76" s="969"/>
      <c r="H76" s="969"/>
      <c r="I76" s="969"/>
      <c r="J76" s="969"/>
      <c r="K76" s="969"/>
      <c r="L76" s="969"/>
      <c r="M76" s="969"/>
      <c r="N76" s="969"/>
      <c r="O76" s="969"/>
      <c r="P76" s="970"/>
      <c r="Q76" s="972">
        <v>303798</v>
      </c>
      <c r="R76" s="973"/>
      <c r="S76" s="973"/>
      <c r="T76" s="973"/>
      <c r="U76" s="974"/>
      <c r="V76" s="975">
        <v>300652</v>
      </c>
      <c r="W76" s="973"/>
      <c r="X76" s="973"/>
      <c r="Y76" s="973"/>
      <c r="Z76" s="974"/>
      <c r="AA76" s="975">
        <v>3146</v>
      </c>
      <c r="AB76" s="973"/>
      <c r="AC76" s="973"/>
      <c r="AD76" s="973"/>
      <c r="AE76" s="974"/>
      <c r="AF76" s="975">
        <v>3146</v>
      </c>
      <c r="AG76" s="973"/>
      <c r="AH76" s="973"/>
      <c r="AI76" s="973"/>
      <c r="AJ76" s="974"/>
      <c r="AK76" s="975">
        <v>5678</v>
      </c>
      <c r="AL76" s="973"/>
      <c r="AM76" s="973"/>
      <c r="AN76" s="973"/>
      <c r="AO76" s="974"/>
      <c r="AP76" s="975" t="s">
        <v>322</v>
      </c>
      <c r="AQ76" s="973"/>
      <c r="AR76" s="973"/>
      <c r="AS76" s="973"/>
      <c r="AT76" s="974"/>
      <c r="AU76" s="975" t="s">
        <v>322</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t="s">
        <v>362</v>
      </c>
      <c r="C77" s="969"/>
      <c r="D77" s="969"/>
      <c r="E77" s="969"/>
      <c r="F77" s="969"/>
      <c r="G77" s="969"/>
      <c r="H77" s="969"/>
      <c r="I77" s="969"/>
      <c r="J77" s="969"/>
      <c r="K77" s="969"/>
      <c r="L77" s="969"/>
      <c r="M77" s="969"/>
      <c r="N77" s="969"/>
      <c r="O77" s="969"/>
      <c r="P77" s="970"/>
      <c r="Q77" s="972">
        <v>85</v>
      </c>
      <c r="R77" s="973"/>
      <c r="S77" s="973"/>
      <c r="T77" s="973"/>
      <c r="U77" s="974"/>
      <c r="V77" s="975">
        <v>72</v>
      </c>
      <c r="W77" s="973"/>
      <c r="X77" s="973"/>
      <c r="Y77" s="973"/>
      <c r="Z77" s="974"/>
      <c r="AA77" s="975">
        <v>13</v>
      </c>
      <c r="AB77" s="973"/>
      <c r="AC77" s="973"/>
      <c r="AD77" s="973"/>
      <c r="AE77" s="974"/>
      <c r="AF77" s="975">
        <v>13</v>
      </c>
      <c r="AG77" s="973"/>
      <c r="AH77" s="973"/>
      <c r="AI77" s="973"/>
      <c r="AJ77" s="974"/>
      <c r="AK77" s="975">
        <v>15</v>
      </c>
      <c r="AL77" s="973"/>
      <c r="AM77" s="973"/>
      <c r="AN77" s="973"/>
      <c r="AO77" s="974"/>
      <c r="AP77" s="975" t="s">
        <v>322</v>
      </c>
      <c r="AQ77" s="973"/>
      <c r="AR77" s="973"/>
      <c r="AS77" s="973"/>
      <c r="AT77" s="974"/>
      <c r="AU77" s="975" t="s">
        <v>322</v>
      </c>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325</v>
      </c>
      <c r="B88" s="931" t="s">
        <v>363</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f>SUM(AF68:AJ87)</f>
        <v>3818</v>
      </c>
      <c r="AG88" s="953"/>
      <c r="AH88" s="953"/>
      <c r="AI88" s="953"/>
      <c r="AJ88" s="953"/>
      <c r="AK88" s="957"/>
      <c r="AL88" s="957"/>
      <c r="AM88" s="957"/>
      <c r="AN88" s="957"/>
      <c r="AO88" s="957"/>
      <c r="AP88" s="953">
        <v>256</v>
      </c>
      <c r="AQ88" s="953"/>
      <c r="AR88" s="953"/>
      <c r="AS88" s="953"/>
      <c r="AT88" s="953"/>
      <c r="AU88" s="953">
        <f t="shared" ref="AU88" si="0">SUM(AU68:AY87)</f>
        <v>40</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31" t="s">
        <v>364</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f>SUM(CR7:CV88)</f>
        <v>13</v>
      </c>
      <c r="CS102" s="947"/>
      <c r="CT102" s="947"/>
      <c r="CU102" s="947"/>
      <c r="CV102" s="948"/>
      <c r="CW102" s="946">
        <f>SUM(CW7:DA88)</f>
        <v>37</v>
      </c>
      <c r="CX102" s="947"/>
      <c r="CY102" s="947"/>
      <c r="CZ102" s="947"/>
      <c r="DA102" s="948"/>
      <c r="DB102" s="946" t="s">
        <v>322</v>
      </c>
      <c r="DC102" s="947"/>
      <c r="DD102" s="947"/>
      <c r="DE102" s="947"/>
      <c r="DF102" s="948"/>
      <c r="DG102" s="946" t="s">
        <v>322</v>
      </c>
      <c r="DH102" s="947"/>
      <c r="DI102" s="947"/>
      <c r="DJ102" s="947"/>
      <c r="DK102" s="948"/>
      <c r="DL102" s="946" t="s">
        <v>322</v>
      </c>
      <c r="DM102" s="947"/>
      <c r="DN102" s="947"/>
      <c r="DO102" s="947"/>
      <c r="DP102" s="948"/>
      <c r="DQ102" s="946" t="s">
        <v>322</v>
      </c>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365</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366</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369</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370</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371</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372</v>
      </c>
      <c r="AB109" s="890"/>
      <c r="AC109" s="890"/>
      <c r="AD109" s="890"/>
      <c r="AE109" s="891"/>
      <c r="AF109" s="892" t="s">
        <v>373</v>
      </c>
      <c r="AG109" s="890"/>
      <c r="AH109" s="890"/>
      <c r="AI109" s="890"/>
      <c r="AJ109" s="891"/>
      <c r="AK109" s="892" t="s">
        <v>239</v>
      </c>
      <c r="AL109" s="890"/>
      <c r="AM109" s="890"/>
      <c r="AN109" s="890"/>
      <c r="AO109" s="891"/>
      <c r="AP109" s="892" t="s">
        <v>374</v>
      </c>
      <c r="AQ109" s="890"/>
      <c r="AR109" s="890"/>
      <c r="AS109" s="890"/>
      <c r="AT109" s="923"/>
      <c r="AU109" s="889" t="s">
        <v>371</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372</v>
      </c>
      <c r="BR109" s="890"/>
      <c r="BS109" s="890"/>
      <c r="BT109" s="890"/>
      <c r="BU109" s="891"/>
      <c r="BV109" s="892" t="s">
        <v>373</v>
      </c>
      <c r="BW109" s="890"/>
      <c r="BX109" s="890"/>
      <c r="BY109" s="890"/>
      <c r="BZ109" s="891"/>
      <c r="CA109" s="892" t="s">
        <v>239</v>
      </c>
      <c r="CB109" s="890"/>
      <c r="CC109" s="890"/>
      <c r="CD109" s="890"/>
      <c r="CE109" s="891"/>
      <c r="CF109" s="930" t="s">
        <v>374</v>
      </c>
      <c r="CG109" s="930"/>
      <c r="CH109" s="930"/>
      <c r="CI109" s="930"/>
      <c r="CJ109" s="930"/>
      <c r="CK109" s="892" t="s">
        <v>375</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372</v>
      </c>
      <c r="DH109" s="890"/>
      <c r="DI109" s="890"/>
      <c r="DJ109" s="890"/>
      <c r="DK109" s="891"/>
      <c r="DL109" s="892" t="s">
        <v>373</v>
      </c>
      <c r="DM109" s="890"/>
      <c r="DN109" s="890"/>
      <c r="DO109" s="890"/>
      <c r="DP109" s="891"/>
      <c r="DQ109" s="892" t="s">
        <v>239</v>
      </c>
      <c r="DR109" s="890"/>
      <c r="DS109" s="890"/>
      <c r="DT109" s="890"/>
      <c r="DU109" s="891"/>
      <c r="DV109" s="892" t="s">
        <v>374</v>
      </c>
      <c r="DW109" s="890"/>
      <c r="DX109" s="890"/>
      <c r="DY109" s="890"/>
      <c r="DZ109" s="923"/>
    </row>
    <row r="110" spans="1:131" s="89" customFormat="1" ht="26.25" customHeight="1" x14ac:dyDescent="0.2">
      <c r="A110" s="801" t="s">
        <v>376</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897341</v>
      </c>
      <c r="AB110" s="883"/>
      <c r="AC110" s="883"/>
      <c r="AD110" s="883"/>
      <c r="AE110" s="884"/>
      <c r="AF110" s="885">
        <v>920294</v>
      </c>
      <c r="AG110" s="883"/>
      <c r="AH110" s="883"/>
      <c r="AI110" s="883"/>
      <c r="AJ110" s="884"/>
      <c r="AK110" s="885">
        <v>960684</v>
      </c>
      <c r="AL110" s="883"/>
      <c r="AM110" s="883"/>
      <c r="AN110" s="883"/>
      <c r="AO110" s="884"/>
      <c r="AP110" s="886">
        <v>21.6</v>
      </c>
      <c r="AQ110" s="887"/>
      <c r="AR110" s="887"/>
      <c r="AS110" s="887"/>
      <c r="AT110" s="888"/>
      <c r="AU110" s="924" t="s">
        <v>377</v>
      </c>
      <c r="AV110" s="925"/>
      <c r="AW110" s="925"/>
      <c r="AX110" s="925"/>
      <c r="AY110" s="925"/>
      <c r="AZ110" s="834" t="s">
        <v>378</v>
      </c>
      <c r="BA110" s="802"/>
      <c r="BB110" s="802"/>
      <c r="BC110" s="802"/>
      <c r="BD110" s="802"/>
      <c r="BE110" s="802"/>
      <c r="BF110" s="802"/>
      <c r="BG110" s="802"/>
      <c r="BH110" s="802"/>
      <c r="BI110" s="802"/>
      <c r="BJ110" s="802"/>
      <c r="BK110" s="802"/>
      <c r="BL110" s="802"/>
      <c r="BM110" s="802"/>
      <c r="BN110" s="802"/>
      <c r="BO110" s="802"/>
      <c r="BP110" s="803"/>
      <c r="BQ110" s="835">
        <v>10047533</v>
      </c>
      <c r="BR110" s="819"/>
      <c r="BS110" s="819"/>
      <c r="BT110" s="819"/>
      <c r="BU110" s="819"/>
      <c r="BV110" s="819">
        <v>9473105</v>
      </c>
      <c r="BW110" s="819"/>
      <c r="BX110" s="819"/>
      <c r="BY110" s="819"/>
      <c r="BZ110" s="819"/>
      <c r="CA110" s="819">
        <v>9083239</v>
      </c>
      <c r="CB110" s="819"/>
      <c r="CC110" s="819"/>
      <c r="CD110" s="819"/>
      <c r="CE110" s="819"/>
      <c r="CF110" s="857">
        <v>204.4</v>
      </c>
      <c r="CG110" s="858"/>
      <c r="CH110" s="858"/>
      <c r="CI110" s="858"/>
      <c r="CJ110" s="858"/>
      <c r="CK110" s="920" t="s">
        <v>379</v>
      </c>
      <c r="CL110" s="877"/>
      <c r="CM110" s="834" t="s">
        <v>380</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2">
      <c r="A111" s="768" t="s">
        <v>381</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382</v>
      </c>
      <c r="BA111" s="746"/>
      <c r="BB111" s="746"/>
      <c r="BC111" s="746"/>
      <c r="BD111" s="746"/>
      <c r="BE111" s="746"/>
      <c r="BF111" s="746"/>
      <c r="BG111" s="746"/>
      <c r="BH111" s="746"/>
      <c r="BI111" s="746"/>
      <c r="BJ111" s="746"/>
      <c r="BK111" s="746"/>
      <c r="BL111" s="746"/>
      <c r="BM111" s="746"/>
      <c r="BN111" s="746"/>
      <c r="BO111" s="746"/>
      <c r="BP111" s="747"/>
      <c r="BQ111" s="810">
        <v>328830</v>
      </c>
      <c r="BR111" s="811"/>
      <c r="BS111" s="811"/>
      <c r="BT111" s="811"/>
      <c r="BU111" s="811"/>
      <c r="BV111" s="811">
        <v>323373</v>
      </c>
      <c r="BW111" s="811"/>
      <c r="BX111" s="811"/>
      <c r="BY111" s="811"/>
      <c r="BZ111" s="811"/>
      <c r="CA111" s="811">
        <v>242899</v>
      </c>
      <c r="CB111" s="811"/>
      <c r="CC111" s="811"/>
      <c r="CD111" s="811"/>
      <c r="CE111" s="811"/>
      <c r="CF111" s="866">
        <v>5.5</v>
      </c>
      <c r="CG111" s="867"/>
      <c r="CH111" s="867"/>
      <c r="CI111" s="867"/>
      <c r="CJ111" s="867"/>
      <c r="CK111" s="921"/>
      <c r="CL111" s="879"/>
      <c r="CM111" s="809" t="s">
        <v>383</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2">
      <c r="A112" s="913" t="s">
        <v>384</v>
      </c>
      <c r="B112" s="914"/>
      <c r="C112" s="746" t="s">
        <v>385</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386</v>
      </c>
      <c r="BA112" s="746"/>
      <c r="BB112" s="746"/>
      <c r="BC112" s="746"/>
      <c r="BD112" s="746"/>
      <c r="BE112" s="746"/>
      <c r="BF112" s="746"/>
      <c r="BG112" s="746"/>
      <c r="BH112" s="746"/>
      <c r="BI112" s="746"/>
      <c r="BJ112" s="746"/>
      <c r="BK112" s="746"/>
      <c r="BL112" s="746"/>
      <c r="BM112" s="746"/>
      <c r="BN112" s="746"/>
      <c r="BO112" s="746"/>
      <c r="BP112" s="747"/>
      <c r="BQ112" s="810">
        <v>6405566</v>
      </c>
      <c r="BR112" s="811"/>
      <c r="BS112" s="811"/>
      <c r="BT112" s="811"/>
      <c r="BU112" s="811"/>
      <c r="BV112" s="811">
        <v>5908625</v>
      </c>
      <c r="BW112" s="811"/>
      <c r="BX112" s="811"/>
      <c r="BY112" s="811"/>
      <c r="BZ112" s="811"/>
      <c r="CA112" s="811">
        <v>5407370</v>
      </c>
      <c r="CB112" s="811"/>
      <c r="CC112" s="811"/>
      <c r="CD112" s="811"/>
      <c r="CE112" s="811"/>
      <c r="CF112" s="866">
        <v>121.7</v>
      </c>
      <c r="CG112" s="867"/>
      <c r="CH112" s="867"/>
      <c r="CI112" s="867"/>
      <c r="CJ112" s="867"/>
      <c r="CK112" s="921"/>
      <c r="CL112" s="879"/>
      <c r="CM112" s="809" t="s">
        <v>387</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2">
      <c r="A113" s="915"/>
      <c r="B113" s="916"/>
      <c r="C113" s="746" t="s">
        <v>388</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674540</v>
      </c>
      <c r="AB113" s="907"/>
      <c r="AC113" s="907"/>
      <c r="AD113" s="907"/>
      <c r="AE113" s="908"/>
      <c r="AF113" s="909">
        <v>639216</v>
      </c>
      <c r="AG113" s="907"/>
      <c r="AH113" s="907"/>
      <c r="AI113" s="907"/>
      <c r="AJ113" s="908"/>
      <c r="AK113" s="909">
        <v>639606</v>
      </c>
      <c r="AL113" s="907"/>
      <c r="AM113" s="907"/>
      <c r="AN113" s="907"/>
      <c r="AO113" s="908"/>
      <c r="AP113" s="910">
        <v>14.4</v>
      </c>
      <c r="AQ113" s="911"/>
      <c r="AR113" s="911"/>
      <c r="AS113" s="911"/>
      <c r="AT113" s="912"/>
      <c r="AU113" s="926"/>
      <c r="AV113" s="927"/>
      <c r="AW113" s="927"/>
      <c r="AX113" s="927"/>
      <c r="AY113" s="927"/>
      <c r="AZ113" s="809" t="s">
        <v>389</v>
      </c>
      <c r="BA113" s="746"/>
      <c r="BB113" s="746"/>
      <c r="BC113" s="746"/>
      <c r="BD113" s="746"/>
      <c r="BE113" s="746"/>
      <c r="BF113" s="746"/>
      <c r="BG113" s="746"/>
      <c r="BH113" s="746"/>
      <c r="BI113" s="746"/>
      <c r="BJ113" s="746"/>
      <c r="BK113" s="746"/>
      <c r="BL113" s="746"/>
      <c r="BM113" s="746"/>
      <c r="BN113" s="746"/>
      <c r="BO113" s="746"/>
      <c r="BP113" s="747"/>
      <c r="BQ113" s="810">
        <v>51737</v>
      </c>
      <c r="BR113" s="811"/>
      <c r="BS113" s="811"/>
      <c r="BT113" s="811"/>
      <c r="BU113" s="811"/>
      <c r="BV113" s="811">
        <v>46822</v>
      </c>
      <c r="BW113" s="811"/>
      <c r="BX113" s="811"/>
      <c r="BY113" s="811"/>
      <c r="BZ113" s="811"/>
      <c r="CA113" s="811">
        <v>40276</v>
      </c>
      <c r="CB113" s="811"/>
      <c r="CC113" s="811"/>
      <c r="CD113" s="811"/>
      <c r="CE113" s="811"/>
      <c r="CF113" s="866">
        <v>0.9</v>
      </c>
      <c r="CG113" s="867"/>
      <c r="CH113" s="867"/>
      <c r="CI113" s="867"/>
      <c r="CJ113" s="867"/>
      <c r="CK113" s="921"/>
      <c r="CL113" s="879"/>
      <c r="CM113" s="809" t="s">
        <v>390</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2">
      <c r="A114" s="915"/>
      <c r="B114" s="916"/>
      <c r="C114" s="746" t="s">
        <v>391</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5768</v>
      </c>
      <c r="AB114" s="774"/>
      <c r="AC114" s="774"/>
      <c r="AD114" s="774"/>
      <c r="AE114" s="775"/>
      <c r="AF114" s="776">
        <v>5971</v>
      </c>
      <c r="AG114" s="774"/>
      <c r="AH114" s="774"/>
      <c r="AI114" s="774"/>
      <c r="AJ114" s="775"/>
      <c r="AK114" s="776">
        <v>5749</v>
      </c>
      <c r="AL114" s="774"/>
      <c r="AM114" s="774"/>
      <c r="AN114" s="774"/>
      <c r="AO114" s="775"/>
      <c r="AP114" s="815">
        <v>0.1</v>
      </c>
      <c r="AQ114" s="816"/>
      <c r="AR114" s="816"/>
      <c r="AS114" s="816"/>
      <c r="AT114" s="817"/>
      <c r="AU114" s="926"/>
      <c r="AV114" s="927"/>
      <c r="AW114" s="927"/>
      <c r="AX114" s="927"/>
      <c r="AY114" s="927"/>
      <c r="AZ114" s="809" t="s">
        <v>392</v>
      </c>
      <c r="BA114" s="746"/>
      <c r="BB114" s="746"/>
      <c r="BC114" s="746"/>
      <c r="BD114" s="746"/>
      <c r="BE114" s="746"/>
      <c r="BF114" s="746"/>
      <c r="BG114" s="746"/>
      <c r="BH114" s="746"/>
      <c r="BI114" s="746"/>
      <c r="BJ114" s="746"/>
      <c r="BK114" s="746"/>
      <c r="BL114" s="746"/>
      <c r="BM114" s="746"/>
      <c r="BN114" s="746"/>
      <c r="BO114" s="746"/>
      <c r="BP114" s="747"/>
      <c r="BQ114" s="810">
        <v>606638</v>
      </c>
      <c r="BR114" s="811"/>
      <c r="BS114" s="811"/>
      <c r="BT114" s="811"/>
      <c r="BU114" s="811"/>
      <c r="BV114" s="811">
        <v>596622</v>
      </c>
      <c r="BW114" s="811"/>
      <c r="BX114" s="811"/>
      <c r="BY114" s="811"/>
      <c r="BZ114" s="811"/>
      <c r="CA114" s="811">
        <v>604064</v>
      </c>
      <c r="CB114" s="811"/>
      <c r="CC114" s="811"/>
      <c r="CD114" s="811"/>
      <c r="CE114" s="811"/>
      <c r="CF114" s="866">
        <v>13.6</v>
      </c>
      <c r="CG114" s="867"/>
      <c r="CH114" s="867"/>
      <c r="CI114" s="867"/>
      <c r="CJ114" s="867"/>
      <c r="CK114" s="921"/>
      <c r="CL114" s="879"/>
      <c r="CM114" s="809" t="s">
        <v>393</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2">
      <c r="A115" s="915"/>
      <c r="B115" s="916"/>
      <c r="C115" s="746" t="s">
        <v>394</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3036</v>
      </c>
      <c r="AB115" s="907"/>
      <c r="AC115" s="907"/>
      <c r="AD115" s="907"/>
      <c r="AE115" s="908"/>
      <c r="AF115" s="909">
        <v>2874</v>
      </c>
      <c r="AG115" s="907"/>
      <c r="AH115" s="907"/>
      <c r="AI115" s="907"/>
      <c r="AJ115" s="908"/>
      <c r="AK115" s="909">
        <v>2127</v>
      </c>
      <c r="AL115" s="907"/>
      <c r="AM115" s="907"/>
      <c r="AN115" s="907"/>
      <c r="AO115" s="908"/>
      <c r="AP115" s="910">
        <v>0</v>
      </c>
      <c r="AQ115" s="911"/>
      <c r="AR115" s="911"/>
      <c r="AS115" s="911"/>
      <c r="AT115" s="912"/>
      <c r="AU115" s="926"/>
      <c r="AV115" s="927"/>
      <c r="AW115" s="927"/>
      <c r="AX115" s="927"/>
      <c r="AY115" s="927"/>
      <c r="AZ115" s="809" t="s">
        <v>395</v>
      </c>
      <c r="BA115" s="746"/>
      <c r="BB115" s="746"/>
      <c r="BC115" s="746"/>
      <c r="BD115" s="746"/>
      <c r="BE115" s="746"/>
      <c r="BF115" s="746"/>
      <c r="BG115" s="746"/>
      <c r="BH115" s="746"/>
      <c r="BI115" s="746"/>
      <c r="BJ115" s="746"/>
      <c r="BK115" s="746"/>
      <c r="BL115" s="746"/>
      <c r="BM115" s="746"/>
      <c r="BN115" s="746"/>
      <c r="BO115" s="746"/>
      <c r="BP115" s="747"/>
      <c r="BQ115" s="810">
        <v>67399</v>
      </c>
      <c r="BR115" s="811"/>
      <c r="BS115" s="811"/>
      <c r="BT115" s="811"/>
      <c r="BU115" s="811"/>
      <c r="BV115" s="811" t="s">
        <v>64</v>
      </c>
      <c r="BW115" s="811"/>
      <c r="BX115" s="811"/>
      <c r="BY115" s="811"/>
      <c r="BZ115" s="811"/>
      <c r="CA115" s="811">
        <v>457038</v>
      </c>
      <c r="CB115" s="811"/>
      <c r="CC115" s="811"/>
      <c r="CD115" s="811"/>
      <c r="CE115" s="811"/>
      <c r="CF115" s="866">
        <v>10.3</v>
      </c>
      <c r="CG115" s="867"/>
      <c r="CH115" s="867"/>
      <c r="CI115" s="867"/>
      <c r="CJ115" s="867"/>
      <c r="CK115" s="921"/>
      <c r="CL115" s="879"/>
      <c r="CM115" s="809" t="s">
        <v>396</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2">
      <c r="A116" s="917"/>
      <c r="B116" s="918"/>
      <c r="C116" s="813" t="s">
        <v>397</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302</v>
      </c>
      <c r="AB116" s="774"/>
      <c r="AC116" s="774"/>
      <c r="AD116" s="774"/>
      <c r="AE116" s="775"/>
      <c r="AF116" s="776">
        <v>82</v>
      </c>
      <c r="AG116" s="774"/>
      <c r="AH116" s="774"/>
      <c r="AI116" s="774"/>
      <c r="AJ116" s="775"/>
      <c r="AK116" s="776">
        <v>26</v>
      </c>
      <c r="AL116" s="774"/>
      <c r="AM116" s="774"/>
      <c r="AN116" s="774"/>
      <c r="AO116" s="775"/>
      <c r="AP116" s="815">
        <v>0</v>
      </c>
      <c r="AQ116" s="816"/>
      <c r="AR116" s="816"/>
      <c r="AS116" s="816"/>
      <c r="AT116" s="817"/>
      <c r="AU116" s="926"/>
      <c r="AV116" s="927"/>
      <c r="AW116" s="927"/>
      <c r="AX116" s="927"/>
      <c r="AY116" s="927"/>
      <c r="AZ116" s="903" t="s">
        <v>398</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399</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2">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400</v>
      </c>
      <c r="Z117" s="891"/>
      <c r="AA117" s="896">
        <v>1580987</v>
      </c>
      <c r="AB117" s="897"/>
      <c r="AC117" s="897"/>
      <c r="AD117" s="897"/>
      <c r="AE117" s="898"/>
      <c r="AF117" s="899">
        <v>1568437</v>
      </c>
      <c r="AG117" s="897"/>
      <c r="AH117" s="897"/>
      <c r="AI117" s="897"/>
      <c r="AJ117" s="898"/>
      <c r="AK117" s="899">
        <v>1608192</v>
      </c>
      <c r="AL117" s="897"/>
      <c r="AM117" s="897"/>
      <c r="AN117" s="897"/>
      <c r="AO117" s="898"/>
      <c r="AP117" s="900"/>
      <c r="AQ117" s="901"/>
      <c r="AR117" s="901"/>
      <c r="AS117" s="901"/>
      <c r="AT117" s="902"/>
      <c r="AU117" s="926"/>
      <c r="AV117" s="927"/>
      <c r="AW117" s="927"/>
      <c r="AX117" s="927"/>
      <c r="AY117" s="927"/>
      <c r="AZ117" s="854" t="s">
        <v>401</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402</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2">
      <c r="A118" s="889" t="s">
        <v>375</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372</v>
      </c>
      <c r="AB118" s="890"/>
      <c r="AC118" s="890"/>
      <c r="AD118" s="890"/>
      <c r="AE118" s="891"/>
      <c r="AF118" s="892" t="s">
        <v>373</v>
      </c>
      <c r="AG118" s="890"/>
      <c r="AH118" s="890"/>
      <c r="AI118" s="890"/>
      <c r="AJ118" s="891"/>
      <c r="AK118" s="892" t="s">
        <v>239</v>
      </c>
      <c r="AL118" s="890"/>
      <c r="AM118" s="890"/>
      <c r="AN118" s="890"/>
      <c r="AO118" s="891"/>
      <c r="AP118" s="893" t="s">
        <v>374</v>
      </c>
      <c r="AQ118" s="894"/>
      <c r="AR118" s="894"/>
      <c r="AS118" s="894"/>
      <c r="AT118" s="895"/>
      <c r="AU118" s="926"/>
      <c r="AV118" s="927"/>
      <c r="AW118" s="927"/>
      <c r="AX118" s="927"/>
      <c r="AY118" s="927"/>
      <c r="AZ118" s="812" t="s">
        <v>403</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404</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2">
      <c r="A119" s="876" t="s">
        <v>379</v>
      </c>
      <c r="B119" s="877"/>
      <c r="C119" s="834" t="s">
        <v>380</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48" t="s">
        <v>405</v>
      </c>
      <c r="BP119" s="849"/>
      <c r="BQ119" s="850">
        <v>17507703</v>
      </c>
      <c r="BR119" s="851"/>
      <c r="BS119" s="851"/>
      <c r="BT119" s="851"/>
      <c r="BU119" s="851"/>
      <c r="BV119" s="851">
        <v>16348547</v>
      </c>
      <c r="BW119" s="851"/>
      <c r="BX119" s="851"/>
      <c r="BY119" s="851"/>
      <c r="BZ119" s="851"/>
      <c r="CA119" s="851">
        <v>15834886</v>
      </c>
      <c r="CB119" s="851"/>
      <c r="CC119" s="851"/>
      <c r="CD119" s="851"/>
      <c r="CE119" s="851"/>
      <c r="CF119" s="742"/>
      <c r="CG119" s="743"/>
      <c r="CH119" s="743"/>
      <c r="CI119" s="743"/>
      <c r="CJ119" s="847"/>
      <c r="CK119" s="922"/>
      <c r="CL119" s="881"/>
      <c r="CM119" s="812" t="s">
        <v>406</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v>328830</v>
      </c>
      <c r="DH119" s="758"/>
      <c r="DI119" s="758"/>
      <c r="DJ119" s="758"/>
      <c r="DK119" s="759"/>
      <c r="DL119" s="760">
        <v>323373</v>
      </c>
      <c r="DM119" s="758"/>
      <c r="DN119" s="758"/>
      <c r="DO119" s="758"/>
      <c r="DP119" s="759"/>
      <c r="DQ119" s="760">
        <v>242899</v>
      </c>
      <c r="DR119" s="758"/>
      <c r="DS119" s="758"/>
      <c r="DT119" s="758"/>
      <c r="DU119" s="759"/>
      <c r="DV119" s="822">
        <v>5.5</v>
      </c>
      <c r="DW119" s="823"/>
      <c r="DX119" s="823"/>
      <c r="DY119" s="823"/>
      <c r="DZ119" s="824"/>
    </row>
    <row r="120" spans="1:130" s="89" customFormat="1" ht="26.25" customHeight="1" x14ac:dyDescent="0.2">
      <c r="A120" s="878"/>
      <c r="B120" s="879"/>
      <c r="C120" s="809" t="s">
        <v>383</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407</v>
      </c>
      <c r="AV120" s="869"/>
      <c r="AW120" s="869"/>
      <c r="AX120" s="869"/>
      <c r="AY120" s="870"/>
      <c r="AZ120" s="834" t="s">
        <v>408</v>
      </c>
      <c r="BA120" s="802"/>
      <c r="BB120" s="802"/>
      <c r="BC120" s="802"/>
      <c r="BD120" s="802"/>
      <c r="BE120" s="802"/>
      <c r="BF120" s="802"/>
      <c r="BG120" s="802"/>
      <c r="BH120" s="802"/>
      <c r="BI120" s="802"/>
      <c r="BJ120" s="802"/>
      <c r="BK120" s="802"/>
      <c r="BL120" s="802"/>
      <c r="BM120" s="802"/>
      <c r="BN120" s="802"/>
      <c r="BO120" s="802"/>
      <c r="BP120" s="803"/>
      <c r="BQ120" s="835">
        <v>8975110</v>
      </c>
      <c r="BR120" s="819"/>
      <c r="BS120" s="819"/>
      <c r="BT120" s="819"/>
      <c r="BU120" s="819"/>
      <c r="BV120" s="819">
        <v>9340342</v>
      </c>
      <c r="BW120" s="819"/>
      <c r="BX120" s="819"/>
      <c r="BY120" s="819"/>
      <c r="BZ120" s="819"/>
      <c r="CA120" s="819">
        <v>9540209</v>
      </c>
      <c r="CB120" s="819"/>
      <c r="CC120" s="819"/>
      <c r="CD120" s="819"/>
      <c r="CE120" s="819"/>
      <c r="CF120" s="857">
        <v>214.7</v>
      </c>
      <c r="CG120" s="858"/>
      <c r="CH120" s="858"/>
      <c r="CI120" s="858"/>
      <c r="CJ120" s="858"/>
      <c r="CK120" s="859" t="s">
        <v>409</v>
      </c>
      <c r="CL120" s="826"/>
      <c r="CM120" s="826"/>
      <c r="CN120" s="826"/>
      <c r="CO120" s="827"/>
      <c r="CP120" s="863" t="s">
        <v>345</v>
      </c>
      <c r="CQ120" s="864"/>
      <c r="CR120" s="864"/>
      <c r="CS120" s="864"/>
      <c r="CT120" s="864"/>
      <c r="CU120" s="864"/>
      <c r="CV120" s="864"/>
      <c r="CW120" s="864"/>
      <c r="CX120" s="864"/>
      <c r="CY120" s="864"/>
      <c r="CZ120" s="864"/>
      <c r="DA120" s="864"/>
      <c r="DB120" s="864"/>
      <c r="DC120" s="864"/>
      <c r="DD120" s="864"/>
      <c r="DE120" s="864"/>
      <c r="DF120" s="865"/>
      <c r="DG120" s="835">
        <v>5140156</v>
      </c>
      <c r="DH120" s="819"/>
      <c r="DI120" s="819"/>
      <c r="DJ120" s="819"/>
      <c r="DK120" s="819"/>
      <c r="DL120" s="819">
        <v>4703920</v>
      </c>
      <c r="DM120" s="819"/>
      <c r="DN120" s="819"/>
      <c r="DO120" s="819"/>
      <c r="DP120" s="819"/>
      <c r="DQ120" s="819">
        <v>4234797</v>
      </c>
      <c r="DR120" s="819"/>
      <c r="DS120" s="819"/>
      <c r="DT120" s="819"/>
      <c r="DU120" s="819"/>
      <c r="DV120" s="820">
        <v>95.3</v>
      </c>
      <c r="DW120" s="820"/>
      <c r="DX120" s="820"/>
      <c r="DY120" s="820"/>
      <c r="DZ120" s="821"/>
    </row>
    <row r="121" spans="1:130" s="89" customFormat="1" ht="26.25" customHeight="1" x14ac:dyDescent="0.2">
      <c r="A121" s="878"/>
      <c r="B121" s="879"/>
      <c r="C121" s="854" t="s">
        <v>410</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411</v>
      </c>
      <c r="BA121" s="746"/>
      <c r="BB121" s="746"/>
      <c r="BC121" s="746"/>
      <c r="BD121" s="746"/>
      <c r="BE121" s="746"/>
      <c r="BF121" s="746"/>
      <c r="BG121" s="746"/>
      <c r="BH121" s="746"/>
      <c r="BI121" s="746"/>
      <c r="BJ121" s="746"/>
      <c r="BK121" s="746"/>
      <c r="BL121" s="746"/>
      <c r="BM121" s="746"/>
      <c r="BN121" s="746"/>
      <c r="BO121" s="746"/>
      <c r="BP121" s="747"/>
      <c r="BQ121" s="810">
        <v>141911</v>
      </c>
      <c r="BR121" s="811"/>
      <c r="BS121" s="811"/>
      <c r="BT121" s="811"/>
      <c r="BU121" s="811"/>
      <c r="BV121" s="811">
        <v>135242</v>
      </c>
      <c r="BW121" s="811"/>
      <c r="BX121" s="811"/>
      <c r="BY121" s="811"/>
      <c r="BZ121" s="811"/>
      <c r="CA121" s="811">
        <v>132623</v>
      </c>
      <c r="CB121" s="811"/>
      <c r="CC121" s="811"/>
      <c r="CD121" s="811"/>
      <c r="CE121" s="811"/>
      <c r="CF121" s="866">
        <v>3</v>
      </c>
      <c r="CG121" s="867"/>
      <c r="CH121" s="867"/>
      <c r="CI121" s="867"/>
      <c r="CJ121" s="867"/>
      <c r="CK121" s="860"/>
      <c r="CL121" s="829"/>
      <c r="CM121" s="829"/>
      <c r="CN121" s="829"/>
      <c r="CO121" s="830"/>
      <c r="CP121" s="838" t="s">
        <v>343</v>
      </c>
      <c r="CQ121" s="839"/>
      <c r="CR121" s="839"/>
      <c r="CS121" s="839"/>
      <c r="CT121" s="839"/>
      <c r="CU121" s="839"/>
      <c r="CV121" s="839"/>
      <c r="CW121" s="839"/>
      <c r="CX121" s="839"/>
      <c r="CY121" s="839"/>
      <c r="CZ121" s="839"/>
      <c r="DA121" s="839"/>
      <c r="DB121" s="839"/>
      <c r="DC121" s="839"/>
      <c r="DD121" s="839"/>
      <c r="DE121" s="839"/>
      <c r="DF121" s="840"/>
      <c r="DG121" s="810">
        <v>959311</v>
      </c>
      <c r="DH121" s="811"/>
      <c r="DI121" s="811"/>
      <c r="DJ121" s="811"/>
      <c r="DK121" s="811"/>
      <c r="DL121" s="811">
        <v>899568</v>
      </c>
      <c r="DM121" s="811"/>
      <c r="DN121" s="811"/>
      <c r="DO121" s="811"/>
      <c r="DP121" s="811"/>
      <c r="DQ121" s="811">
        <v>827427</v>
      </c>
      <c r="DR121" s="811"/>
      <c r="DS121" s="811"/>
      <c r="DT121" s="811"/>
      <c r="DU121" s="811"/>
      <c r="DV121" s="788">
        <v>18.600000000000001</v>
      </c>
      <c r="DW121" s="788"/>
      <c r="DX121" s="788"/>
      <c r="DY121" s="788"/>
      <c r="DZ121" s="789"/>
    </row>
    <row r="122" spans="1:130" s="89" customFormat="1" ht="26.25" customHeight="1" x14ac:dyDescent="0.2">
      <c r="A122" s="878"/>
      <c r="B122" s="879"/>
      <c r="C122" s="809" t="s">
        <v>393</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412</v>
      </c>
      <c r="BA122" s="813"/>
      <c r="BB122" s="813"/>
      <c r="BC122" s="813"/>
      <c r="BD122" s="813"/>
      <c r="BE122" s="813"/>
      <c r="BF122" s="813"/>
      <c r="BG122" s="813"/>
      <c r="BH122" s="813"/>
      <c r="BI122" s="813"/>
      <c r="BJ122" s="813"/>
      <c r="BK122" s="813"/>
      <c r="BL122" s="813"/>
      <c r="BM122" s="813"/>
      <c r="BN122" s="813"/>
      <c r="BO122" s="813"/>
      <c r="BP122" s="814"/>
      <c r="BQ122" s="850">
        <v>11583169</v>
      </c>
      <c r="BR122" s="851"/>
      <c r="BS122" s="851"/>
      <c r="BT122" s="851"/>
      <c r="BU122" s="851"/>
      <c r="BV122" s="851">
        <v>11059410</v>
      </c>
      <c r="BW122" s="851"/>
      <c r="BX122" s="851"/>
      <c r="BY122" s="851"/>
      <c r="BZ122" s="851"/>
      <c r="CA122" s="851">
        <v>10775364</v>
      </c>
      <c r="CB122" s="851"/>
      <c r="CC122" s="851"/>
      <c r="CD122" s="851"/>
      <c r="CE122" s="851"/>
      <c r="CF122" s="852">
        <v>242.5</v>
      </c>
      <c r="CG122" s="853"/>
      <c r="CH122" s="853"/>
      <c r="CI122" s="853"/>
      <c r="CJ122" s="853"/>
      <c r="CK122" s="860"/>
      <c r="CL122" s="829"/>
      <c r="CM122" s="829"/>
      <c r="CN122" s="829"/>
      <c r="CO122" s="830"/>
      <c r="CP122" s="838" t="s">
        <v>341</v>
      </c>
      <c r="CQ122" s="839"/>
      <c r="CR122" s="839"/>
      <c r="CS122" s="839"/>
      <c r="CT122" s="839"/>
      <c r="CU122" s="839"/>
      <c r="CV122" s="839"/>
      <c r="CW122" s="839"/>
      <c r="CX122" s="839"/>
      <c r="CY122" s="839"/>
      <c r="CZ122" s="839"/>
      <c r="DA122" s="839"/>
      <c r="DB122" s="839"/>
      <c r="DC122" s="839"/>
      <c r="DD122" s="839"/>
      <c r="DE122" s="839"/>
      <c r="DF122" s="840"/>
      <c r="DG122" s="810">
        <v>222326</v>
      </c>
      <c r="DH122" s="811"/>
      <c r="DI122" s="811"/>
      <c r="DJ122" s="811"/>
      <c r="DK122" s="811"/>
      <c r="DL122" s="811">
        <v>243293</v>
      </c>
      <c r="DM122" s="811"/>
      <c r="DN122" s="811"/>
      <c r="DO122" s="811"/>
      <c r="DP122" s="811"/>
      <c r="DQ122" s="811">
        <v>294576</v>
      </c>
      <c r="DR122" s="811"/>
      <c r="DS122" s="811"/>
      <c r="DT122" s="811"/>
      <c r="DU122" s="811"/>
      <c r="DV122" s="788">
        <v>6.6</v>
      </c>
      <c r="DW122" s="788"/>
      <c r="DX122" s="788"/>
      <c r="DY122" s="788"/>
      <c r="DZ122" s="789"/>
    </row>
    <row r="123" spans="1:130" s="89" customFormat="1" ht="26.25" customHeight="1" x14ac:dyDescent="0.2">
      <c r="A123" s="878"/>
      <c r="B123" s="879"/>
      <c r="C123" s="809" t="s">
        <v>399</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120</v>
      </c>
      <c r="BA123" s="110"/>
      <c r="BB123" s="110"/>
      <c r="BC123" s="110"/>
      <c r="BD123" s="110"/>
      <c r="BE123" s="110"/>
      <c r="BF123" s="110"/>
      <c r="BG123" s="110"/>
      <c r="BH123" s="110"/>
      <c r="BI123" s="110"/>
      <c r="BJ123" s="110"/>
      <c r="BK123" s="110"/>
      <c r="BL123" s="110"/>
      <c r="BM123" s="110"/>
      <c r="BN123" s="110"/>
      <c r="BO123" s="848" t="s">
        <v>413</v>
      </c>
      <c r="BP123" s="849"/>
      <c r="BQ123" s="845">
        <v>20700190</v>
      </c>
      <c r="BR123" s="846"/>
      <c r="BS123" s="846"/>
      <c r="BT123" s="846"/>
      <c r="BU123" s="846"/>
      <c r="BV123" s="846">
        <v>20534994</v>
      </c>
      <c r="BW123" s="846"/>
      <c r="BX123" s="846"/>
      <c r="BY123" s="846"/>
      <c r="BZ123" s="846"/>
      <c r="CA123" s="846">
        <v>20448196</v>
      </c>
      <c r="CB123" s="846"/>
      <c r="CC123" s="846"/>
      <c r="CD123" s="846"/>
      <c r="CE123" s="846"/>
      <c r="CF123" s="742"/>
      <c r="CG123" s="743"/>
      <c r="CH123" s="743"/>
      <c r="CI123" s="743"/>
      <c r="CJ123" s="847"/>
      <c r="CK123" s="860"/>
      <c r="CL123" s="829"/>
      <c r="CM123" s="829"/>
      <c r="CN123" s="829"/>
      <c r="CO123" s="830"/>
      <c r="CP123" s="838" t="s">
        <v>344</v>
      </c>
      <c r="CQ123" s="839"/>
      <c r="CR123" s="839"/>
      <c r="CS123" s="839"/>
      <c r="CT123" s="839"/>
      <c r="CU123" s="839"/>
      <c r="CV123" s="839"/>
      <c r="CW123" s="839"/>
      <c r="CX123" s="839"/>
      <c r="CY123" s="839"/>
      <c r="CZ123" s="839"/>
      <c r="DA123" s="839"/>
      <c r="DB123" s="839"/>
      <c r="DC123" s="839"/>
      <c r="DD123" s="839"/>
      <c r="DE123" s="839"/>
      <c r="DF123" s="840"/>
      <c r="DG123" s="773">
        <v>83773</v>
      </c>
      <c r="DH123" s="774"/>
      <c r="DI123" s="774"/>
      <c r="DJ123" s="774"/>
      <c r="DK123" s="775"/>
      <c r="DL123" s="776">
        <v>61844</v>
      </c>
      <c r="DM123" s="774"/>
      <c r="DN123" s="774"/>
      <c r="DO123" s="774"/>
      <c r="DP123" s="775"/>
      <c r="DQ123" s="776">
        <v>50570</v>
      </c>
      <c r="DR123" s="774"/>
      <c r="DS123" s="774"/>
      <c r="DT123" s="774"/>
      <c r="DU123" s="775"/>
      <c r="DV123" s="815">
        <v>1.1000000000000001</v>
      </c>
      <c r="DW123" s="816"/>
      <c r="DX123" s="816"/>
      <c r="DY123" s="816"/>
      <c r="DZ123" s="817"/>
    </row>
    <row r="124" spans="1:130" s="89" customFormat="1" ht="26.25" customHeight="1" thickBot="1" x14ac:dyDescent="0.25">
      <c r="A124" s="878"/>
      <c r="B124" s="879"/>
      <c r="C124" s="809" t="s">
        <v>402</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414</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415</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2">
      <c r="A125" s="878"/>
      <c r="B125" s="879"/>
      <c r="C125" s="809" t="s">
        <v>404</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416</v>
      </c>
      <c r="CL125" s="826"/>
      <c r="CM125" s="826"/>
      <c r="CN125" s="826"/>
      <c r="CO125" s="827"/>
      <c r="CP125" s="834" t="s">
        <v>417</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5">
      <c r="A126" s="878"/>
      <c r="B126" s="879"/>
      <c r="C126" s="809" t="s">
        <v>406</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3036</v>
      </c>
      <c r="AB126" s="774"/>
      <c r="AC126" s="774"/>
      <c r="AD126" s="774"/>
      <c r="AE126" s="775"/>
      <c r="AF126" s="776">
        <v>2874</v>
      </c>
      <c r="AG126" s="774"/>
      <c r="AH126" s="774"/>
      <c r="AI126" s="774"/>
      <c r="AJ126" s="775"/>
      <c r="AK126" s="776">
        <v>2127</v>
      </c>
      <c r="AL126" s="774"/>
      <c r="AM126" s="774"/>
      <c r="AN126" s="774"/>
      <c r="AO126" s="775"/>
      <c r="AP126" s="815">
        <v>0</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418</v>
      </c>
      <c r="CQ126" s="746"/>
      <c r="CR126" s="746"/>
      <c r="CS126" s="746"/>
      <c r="CT126" s="746"/>
      <c r="CU126" s="746"/>
      <c r="CV126" s="746"/>
      <c r="CW126" s="746"/>
      <c r="CX126" s="746"/>
      <c r="CY126" s="746"/>
      <c r="CZ126" s="746"/>
      <c r="DA126" s="746"/>
      <c r="DB126" s="746"/>
      <c r="DC126" s="746"/>
      <c r="DD126" s="746"/>
      <c r="DE126" s="746"/>
      <c r="DF126" s="747"/>
      <c r="DG126" s="810">
        <v>67399</v>
      </c>
      <c r="DH126" s="811"/>
      <c r="DI126" s="811"/>
      <c r="DJ126" s="811"/>
      <c r="DK126" s="811"/>
      <c r="DL126" s="811" t="s">
        <v>64</v>
      </c>
      <c r="DM126" s="811"/>
      <c r="DN126" s="811"/>
      <c r="DO126" s="811"/>
      <c r="DP126" s="811"/>
      <c r="DQ126" s="811">
        <v>457038</v>
      </c>
      <c r="DR126" s="811"/>
      <c r="DS126" s="811"/>
      <c r="DT126" s="811"/>
      <c r="DU126" s="811"/>
      <c r="DV126" s="788">
        <v>10.3</v>
      </c>
      <c r="DW126" s="788"/>
      <c r="DX126" s="788"/>
      <c r="DY126" s="788"/>
      <c r="DZ126" s="789"/>
    </row>
    <row r="127" spans="1:130" s="89" customFormat="1" ht="26.25" customHeight="1" x14ac:dyDescent="0.2">
      <c r="A127" s="880"/>
      <c r="B127" s="881"/>
      <c r="C127" s="812" t="s">
        <v>419</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420</v>
      </c>
      <c r="AY127" s="806"/>
      <c r="AZ127" s="806"/>
      <c r="BA127" s="806"/>
      <c r="BB127" s="806"/>
      <c r="BC127" s="806"/>
      <c r="BD127" s="806"/>
      <c r="BE127" s="807"/>
      <c r="BF127" s="805" t="s">
        <v>421</v>
      </c>
      <c r="BG127" s="806"/>
      <c r="BH127" s="806"/>
      <c r="BI127" s="806"/>
      <c r="BJ127" s="806"/>
      <c r="BK127" s="806"/>
      <c r="BL127" s="807"/>
      <c r="BM127" s="805" t="s">
        <v>422</v>
      </c>
      <c r="BN127" s="806"/>
      <c r="BO127" s="806"/>
      <c r="BP127" s="806"/>
      <c r="BQ127" s="806"/>
      <c r="BR127" s="806"/>
      <c r="BS127" s="807"/>
      <c r="BT127" s="805" t="s">
        <v>423</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424</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5">
      <c r="A128" s="790" t="s">
        <v>425</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426</v>
      </c>
      <c r="X128" s="792"/>
      <c r="Y128" s="792"/>
      <c r="Z128" s="793"/>
      <c r="AA128" s="794">
        <v>7031</v>
      </c>
      <c r="AB128" s="795"/>
      <c r="AC128" s="795"/>
      <c r="AD128" s="795"/>
      <c r="AE128" s="796"/>
      <c r="AF128" s="797">
        <v>7226</v>
      </c>
      <c r="AG128" s="795"/>
      <c r="AH128" s="795"/>
      <c r="AI128" s="795"/>
      <c r="AJ128" s="796"/>
      <c r="AK128" s="797">
        <v>12285</v>
      </c>
      <c r="AL128" s="795"/>
      <c r="AM128" s="795"/>
      <c r="AN128" s="795"/>
      <c r="AO128" s="796"/>
      <c r="AP128" s="798"/>
      <c r="AQ128" s="799"/>
      <c r="AR128" s="799"/>
      <c r="AS128" s="799"/>
      <c r="AT128" s="800"/>
      <c r="AU128" s="91"/>
      <c r="AV128" s="91"/>
      <c r="AW128" s="91"/>
      <c r="AX128" s="801" t="s">
        <v>427</v>
      </c>
      <c r="AY128" s="802"/>
      <c r="AZ128" s="802"/>
      <c r="BA128" s="802"/>
      <c r="BB128" s="802"/>
      <c r="BC128" s="802"/>
      <c r="BD128" s="802"/>
      <c r="BE128" s="803"/>
      <c r="BF128" s="780" t="s">
        <v>64</v>
      </c>
      <c r="BG128" s="781"/>
      <c r="BH128" s="781"/>
      <c r="BI128" s="781"/>
      <c r="BJ128" s="781"/>
      <c r="BK128" s="781"/>
      <c r="BL128" s="804"/>
      <c r="BM128" s="780">
        <v>14.6</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428</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2">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429</v>
      </c>
      <c r="X129" s="771"/>
      <c r="Y129" s="771"/>
      <c r="Z129" s="772"/>
      <c r="AA129" s="773">
        <v>5684687</v>
      </c>
      <c r="AB129" s="774"/>
      <c r="AC129" s="774"/>
      <c r="AD129" s="774"/>
      <c r="AE129" s="775"/>
      <c r="AF129" s="776">
        <v>5648076</v>
      </c>
      <c r="AG129" s="774"/>
      <c r="AH129" s="774"/>
      <c r="AI129" s="774"/>
      <c r="AJ129" s="775"/>
      <c r="AK129" s="776">
        <v>5682313</v>
      </c>
      <c r="AL129" s="774"/>
      <c r="AM129" s="774"/>
      <c r="AN129" s="774"/>
      <c r="AO129" s="775"/>
      <c r="AP129" s="777"/>
      <c r="AQ129" s="778"/>
      <c r="AR129" s="778"/>
      <c r="AS129" s="778"/>
      <c r="AT129" s="779"/>
      <c r="AU129" s="92"/>
      <c r="AV129" s="92"/>
      <c r="AW129" s="92"/>
      <c r="AX129" s="745" t="s">
        <v>430</v>
      </c>
      <c r="AY129" s="746"/>
      <c r="AZ129" s="746"/>
      <c r="BA129" s="746"/>
      <c r="BB129" s="746"/>
      <c r="BC129" s="746"/>
      <c r="BD129" s="746"/>
      <c r="BE129" s="747"/>
      <c r="BF129" s="764" t="s">
        <v>64</v>
      </c>
      <c r="BG129" s="765"/>
      <c r="BH129" s="765"/>
      <c r="BI129" s="765"/>
      <c r="BJ129" s="765"/>
      <c r="BK129" s="765"/>
      <c r="BL129" s="766"/>
      <c r="BM129" s="764">
        <v>19.600000000000001</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431</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432</v>
      </c>
      <c r="X130" s="771"/>
      <c r="Y130" s="771"/>
      <c r="Z130" s="772"/>
      <c r="AA130" s="773">
        <v>1153023</v>
      </c>
      <c r="AB130" s="774"/>
      <c r="AC130" s="774"/>
      <c r="AD130" s="774"/>
      <c r="AE130" s="775"/>
      <c r="AF130" s="776">
        <v>1199077</v>
      </c>
      <c r="AG130" s="774"/>
      <c r="AH130" s="774"/>
      <c r="AI130" s="774"/>
      <c r="AJ130" s="775"/>
      <c r="AK130" s="776">
        <v>1239257</v>
      </c>
      <c r="AL130" s="774"/>
      <c r="AM130" s="774"/>
      <c r="AN130" s="774"/>
      <c r="AO130" s="775"/>
      <c r="AP130" s="777"/>
      <c r="AQ130" s="778"/>
      <c r="AR130" s="778"/>
      <c r="AS130" s="778"/>
      <c r="AT130" s="779"/>
      <c r="AU130" s="92"/>
      <c r="AV130" s="92"/>
      <c r="AW130" s="92"/>
      <c r="AX130" s="745" t="s">
        <v>433</v>
      </c>
      <c r="AY130" s="746"/>
      <c r="AZ130" s="746"/>
      <c r="BA130" s="746"/>
      <c r="BB130" s="746"/>
      <c r="BC130" s="746"/>
      <c r="BD130" s="746"/>
      <c r="BE130" s="747"/>
      <c r="BF130" s="748">
        <v>8.4</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434</v>
      </c>
      <c r="X131" s="755"/>
      <c r="Y131" s="755"/>
      <c r="Z131" s="756"/>
      <c r="AA131" s="757">
        <v>4531664</v>
      </c>
      <c r="AB131" s="758"/>
      <c r="AC131" s="758"/>
      <c r="AD131" s="758"/>
      <c r="AE131" s="759"/>
      <c r="AF131" s="760">
        <v>4448999</v>
      </c>
      <c r="AG131" s="758"/>
      <c r="AH131" s="758"/>
      <c r="AI131" s="758"/>
      <c r="AJ131" s="759"/>
      <c r="AK131" s="760">
        <v>4443056</v>
      </c>
      <c r="AL131" s="758"/>
      <c r="AM131" s="758"/>
      <c r="AN131" s="758"/>
      <c r="AO131" s="759"/>
      <c r="AP131" s="761"/>
      <c r="AQ131" s="762"/>
      <c r="AR131" s="762"/>
      <c r="AS131" s="762"/>
      <c r="AT131" s="763"/>
      <c r="AU131" s="92"/>
      <c r="AV131" s="92"/>
      <c r="AW131" s="92"/>
      <c r="AX131" s="723" t="s">
        <v>435</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436</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437</v>
      </c>
      <c r="W132" s="736"/>
      <c r="X132" s="736"/>
      <c r="Y132" s="736"/>
      <c r="Z132" s="737"/>
      <c r="AA132" s="738">
        <v>9.2886987580000007</v>
      </c>
      <c r="AB132" s="739"/>
      <c r="AC132" s="739"/>
      <c r="AD132" s="739"/>
      <c r="AE132" s="740"/>
      <c r="AF132" s="741">
        <v>8.1396736660000002</v>
      </c>
      <c r="AG132" s="739"/>
      <c r="AH132" s="739"/>
      <c r="AI132" s="739"/>
      <c r="AJ132" s="740"/>
      <c r="AK132" s="741">
        <v>8.0271241290000006</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438</v>
      </c>
      <c r="W133" s="715"/>
      <c r="X133" s="715"/>
      <c r="Y133" s="715"/>
      <c r="Z133" s="716"/>
      <c r="AA133" s="717">
        <v>9.1</v>
      </c>
      <c r="AB133" s="718"/>
      <c r="AC133" s="718"/>
      <c r="AD133" s="718"/>
      <c r="AE133" s="719"/>
      <c r="AF133" s="717">
        <v>8.6999999999999993</v>
      </c>
      <c r="AG133" s="718"/>
      <c r="AH133" s="718"/>
      <c r="AI133" s="718"/>
      <c r="AJ133" s="719"/>
      <c r="AK133" s="717">
        <v>8.4</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lQifZpKgG672Jx+WqlSdzNQt/sv/EzpZo7TbOnTy3lkNDg53P3NCuU1o9dnHc2uasDhh+R1jAwBnrbIs3R5hA==" saltValue="xMrzjUBevVUsuKmKE5/FL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37" zoomScaleNormal="85" zoomScaleSheetLayoutView="100" workbookViewId="0">
      <selection activeCell="AC6" sqref="AC6:AL8"/>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cZQ21XcKlw5T6YBs5T9sb/NoOOpXMoc5U8XlM5+wxpedT9MXQvsyTdmdaVZvAzZm2l+Q3bUIA0HmPgsW3bDmxA==" saltValue="Vhb51yN/zpMhoNLn7ghxC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1" zoomScaleNormal="100" zoomScaleSheetLayoutView="55" workbookViewId="0">
      <selection activeCell="AC6" sqref="AC6:AL8"/>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h5GeGH3Xw0/ZOl5BIObFg5t1kVoImGKyH/PrncpkrVZnEoEwf7Xije3++vVrOZ48egEjEJKE+glo/4lfcOHjg==" saltValue="NY3eS4CfgvTzO7WbZkAo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3" sqref="AK23"/>
    </sheetView>
  </sheetViews>
  <sheetFormatPr defaultColWidth="0" defaultRowHeight="13.5" customHeight="1" zeroHeight="1" x14ac:dyDescent="0.2"/>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x14ac:dyDescent="0.2">
      <c r="AS1" s="119"/>
      <c r="AT1" s="119"/>
    </row>
    <row r="2" spans="1:46" ht="13" x14ac:dyDescent="0.2">
      <c r="AS2" s="119"/>
      <c r="AT2" s="119"/>
    </row>
    <row r="3" spans="1:46" ht="13" x14ac:dyDescent="0.2">
      <c r="AS3" s="119"/>
      <c r="AT3" s="119"/>
    </row>
    <row r="4" spans="1:46" ht="13" x14ac:dyDescent="0.2">
      <c r="AS4" s="119"/>
      <c r="AT4" s="119"/>
    </row>
    <row r="5" spans="1:46" ht="16.5" x14ac:dyDescent="0.2">
      <c r="A5" s="120" t="s">
        <v>439</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440</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441</v>
      </c>
      <c r="AP7" s="129"/>
      <c r="AQ7" s="130" t="s">
        <v>442</v>
      </c>
      <c r="AR7" s="131"/>
    </row>
    <row r="8" spans="1:46" ht="13"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443</v>
      </c>
      <c r="AQ8" s="136" t="s">
        <v>444</v>
      </c>
      <c r="AR8" s="137" t="s">
        <v>445</v>
      </c>
    </row>
    <row r="9" spans="1:46" ht="13"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446</v>
      </c>
      <c r="AL9" s="1124"/>
      <c r="AM9" s="1124"/>
      <c r="AN9" s="1125"/>
      <c r="AO9" s="138">
        <v>1533551</v>
      </c>
      <c r="AP9" s="138">
        <v>115539</v>
      </c>
      <c r="AQ9" s="139">
        <v>109056</v>
      </c>
      <c r="AR9" s="140">
        <v>5.9</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447</v>
      </c>
      <c r="AL10" s="1124"/>
      <c r="AM10" s="1124"/>
      <c r="AN10" s="1125"/>
      <c r="AO10" s="141">
        <v>246977</v>
      </c>
      <c r="AP10" s="141">
        <v>18607</v>
      </c>
      <c r="AQ10" s="142">
        <v>18467</v>
      </c>
      <c r="AR10" s="143">
        <v>0.8</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448</v>
      </c>
      <c r="AL11" s="1124"/>
      <c r="AM11" s="1124"/>
      <c r="AN11" s="1125"/>
      <c r="AO11" s="141">
        <v>45130</v>
      </c>
      <c r="AP11" s="141">
        <v>3400</v>
      </c>
      <c r="AQ11" s="142">
        <v>875</v>
      </c>
      <c r="AR11" s="143">
        <v>288.60000000000002</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449</v>
      </c>
      <c r="AL12" s="1124"/>
      <c r="AM12" s="1124"/>
      <c r="AN12" s="1125"/>
      <c r="AO12" s="141" t="s">
        <v>450</v>
      </c>
      <c r="AP12" s="141" t="s">
        <v>450</v>
      </c>
      <c r="AQ12" s="142" t="s">
        <v>450</v>
      </c>
      <c r="AR12" s="143" t="s">
        <v>450</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451</v>
      </c>
      <c r="AL13" s="1124"/>
      <c r="AM13" s="1124"/>
      <c r="AN13" s="1125"/>
      <c r="AO13" s="141">
        <v>73522</v>
      </c>
      <c r="AP13" s="141">
        <v>5539</v>
      </c>
      <c r="AQ13" s="142">
        <v>4658</v>
      </c>
      <c r="AR13" s="143">
        <v>18.899999999999999</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452</v>
      </c>
      <c r="AL14" s="1124"/>
      <c r="AM14" s="1124"/>
      <c r="AN14" s="1125"/>
      <c r="AO14" s="141">
        <v>11617</v>
      </c>
      <c r="AP14" s="141">
        <v>875</v>
      </c>
      <c r="AQ14" s="142">
        <v>1950</v>
      </c>
      <c r="AR14" s="143">
        <v>-55.1</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453</v>
      </c>
      <c r="AL15" s="1127"/>
      <c r="AM15" s="1127"/>
      <c r="AN15" s="1128"/>
      <c r="AO15" s="141">
        <v>-65148</v>
      </c>
      <c r="AP15" s="141">
        <v>-4908</v>
      </c>
      <c r="AQ15" s="142">
        <v>-7086</v>
      </c>
      <c r="AR15" s="143">
        <v>-30.7</v>
      </c>
    </row>
    <row r="16" spans="1:46" ht="13"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120</v>
      </c>
      <c r="AL16" s="1127"/>
      <c r="AM16" s="1127"/>
      <c r="AN16" s="1128"/>
      <c r="AO16" s="141">
        <v>1845649</v>
      </c>
      <c r="AP16" s="141">
        <v>139053</v>
      </c>
      <c r="AQ16" s="142">
        <v>127919</v>
      </c>
      <c r="AR16" s="143">
        <v>8.6999999999999993</v>
      </c>
    </row>
    <row r="17" spans="1:46" ht="13"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454</v>
      </c>
      <c r="AL19" s="119"/>
      <c r="AM19" s="119"/>
      <c r="AN19" s="119"/>
      <c r="AO19" s="119"/>
      <c r="AP19" s="119"/>
      <c r="AQ19" s="119"/>
      <c r="AR19" s="119"/>
    </row>
    <row r="20" spans="1:46" ht="13"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455</v>
      </c>
      <c r="AP20" s="150" t="s">
        <v>456</v>
      </c>
      <c r="AQ20" s="151" t="s">
        <v>457</v>
      </c>
      <c r="AR20" s="152"/>
    </row>
    <row r="21" spans="1:46" s="158" customFormat="1" ht="13"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458</v>
      </c>
      <c r="AL21" s="1130"/>
      <c r="AM21" s="1130"/>
      <c r="AN21" s="1131"/>
      <c r="AO21" s="154">
        <v>8.2100000000000009</v>
      </c>
      <c r="AP21" s="155">
        <v>10.82</v>
      </c>
      <c r="AQ21" s="156">
        <v>-2.61</v>
      </c>
      <c r="AR21" s="124"/>
      <c r="AS21" s="157"/>
      <c r="AT21" s="153"/>
    </row>
    <row r="22" spans="1:46" s="158" customFormat="1" ht="13"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459</v>
      </c>
      <c r="AL22" s="1130"/>
      <c r="AM22" s="1130"/>
      <c r="AN22" s="1131"/>
      <c r="AO22" s="159">
        <v>98</v>
      </c>
      <c r="AP22" s="160">
        <v>96.9</v>
      </c>
      <c r="AQ22" s="161">
        <v>1.1000000000000001</v>
      </c>
      <c r="AR22" s="145"/>
      <c r="AS22" s="157"/>
      <c r="AT22" s="153"/>
    </row>
    <row r="23" spans="1:46" s="158" customFormat="1" ht="13"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x14ac:dyDescent="0.2">
      <c r="A26" s="1132" t="s">
        <v>460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ht="13" x14ac:dyDescent="0.2">
      <c r="A27" s="166"/>
      <c r="AO27" s="119"/>
      <c r="AP27" s="119"/>
      <c r="AQ27" s="119"/>
      <c r="AR27" s="119"/>
      <c r="AS27" s="119"/>
      <c r="AT27" s="119"/>
    </row>
    <row r="28" spans="1:46" ht="16.5" x14ac:dyDescent="0.2">
      <c r="A28" s="120" t="s">
        <v>461</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462</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441</v>
      </c>
      <c r="AP30" s="129"/>
      <c r="AQ30" s="130" t="s">
        <v>442</v>
      </c>
      <c r="AR30" s="131"/>
    </row>
    <row r="31" spans="1:46" ht="13"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443</v>
      </c>
      <c r="AQ31" s="136" t="s">
        <v>444</v>
      </c>
      <c r="AR31" s="137" t="s">
        <v>445</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463</v>
      </c>
      <c r="AL32" s="1108"/>
      <c r="AM32" s="1108"/>
      <c r="AN32" s="1109"/>
      <c r="AO32" s="169">
        <v>960684</v>
      </c>
      <c r="AP32" s="169">
        <v>72379</v>
      </c>
      <c r="AQ32" s="170">
        <v>61308</v>
      </c>
      <c r="AR32" s="171">
        <v>18.100000000000001</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464</v>
      </c>
      <c r="AL33" s="1108"/>
      <c r="AM33" s="1108"/>
      <c r="AN33" s="1109"/>
      <c r="AO33" s="169" t="s">
        <v>450</v>
      </c>
      <c r="AP33" s="169" t="s">
        <v>450</v>
      </c>
      <c r="AQ33" s="170" t="s">
        <v>450</v>
      </c>
      <c r="AR33" s="171" t="s">
        <v>450</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465</v>
      </c>
      <c r="AL34" s="1108"/>
      <c r="AM34" s="1108"/>
      <c r="AN34" s="1109"/>
      <c r="AO34" s="169" t="s">
        <v>450</v>
      </c>
      <c r="AP34" s="169" t="s">
        <v>450</v>
      </c>
      <c r="AQ34" s="170" t="s">
        <v>450</v>
      </c>
      <c r="AR34" s="171" t="s">
        <v>450</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466</v>
      </c>
      <c r="AL35" s="1108"/>
      <c r="AM35" s="1108"/>
      <c r="AN35" s="1109"/>
      <c r="AO35" s="169">
        <v>639606</v>
      </c>
      <c r="AP35" s="169">
        <v>48189</v>
      </c>
      <c r="AQ35" s="170">
        <v>22520</v>
      </c>
      <c r="AR35" s="171">
        <v>114</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467</v>
      </c>
      <c r="AL36" s="1108"/>
      <c r="AM36" s="1108"/>
      <c r="AN36" s="1109"/>
      <c r="AO36" s="169">
        <v>5749</v>
      </c>
      <c r="AP36" s="169">
        <v>433</v>
      </c>
      <c r="AQ36" s="170">
        <v>5045</v>
      </c>
      <c r="AR36" s="171">
        <v>-91.4</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468</v>
      </c>
      <c r="AL37" s="1108"/>
      <c r="AM37" s="1108"/>
      <c r="AN37" s="1109"/>
      <c r="AO37" s="169">
        <v>2127</v>
      </c>
      <c r="AP37" s="169">
        <v>160</v>
      </c>
      <c r="AQ37" s="170">
        <v>526</v>
      </c>
      <c r="AR37" s="171">
        <v>-69.599999999999994</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469</v>
      </c>
      <c r="AL38" s="1111"/>
      <c r="AM38" s="1111"/>
      <c r="AN38" s="1112"/>
      <c r="AO38" s="172">
        <v>26</v>
      </c>
      <c r="AP38" s="172">
        <v>2</v>
      </c>
      <c r="AQ38" s="173">
        <v>11</v>
      </c>
      <c r="AR38" s="161">
        <v>-81.8</v>
      </c>
      <c r="AS38" s="168"/>
    </row>
    <row r="39" spans="1:46" ht="13"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470</v>
      </c>
      <c r="AL39" s="1111"/>
      <c r="AM39" s="1111"/>
      <c r="AN39" s="1112"/>
      <c r="AO39" s="169">
        <v>-12285</v>
      </c>
      <c r="AP39" s="169">
        <v>-926</v>
      </c>
      <c r="AQ39" s="170">
        <v>-1559</v>
      </c>
      <c r="AR39" s="171">
        <v>-40.6</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471</v>
      </c>
      <c r="AL40" s="1108"/>
      <c r="AM40" s="1108"/>
      <c r="AN40" s="1109"/>
      <c r="AO40" s="169">
        <v>-1239257</v>
      </c>
      <c r="AP40" s="169">
        <v>-93367</v>
      </c>
      <c r="AQ40" s="170">
        <v>-58872</v>
      </c>
      <c r="AR40" s="171">
        <v>58.6</v>
      </c>
      <c r="AS40" s="168"/>
    </row>
    <row r="41" spans="1:46" ht="13"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231</v>
      </c>
      <c r="AL41" s="1114"/>
      <c r="AM41" s="1114"/>
      <c r="AN41" s="1115"/>
      <c r="AO41" s="169">
        <v>356650</v>
      </c>
      <c r="AP41" s="169">
        <v>26870</v>
      </c>
      <c r="AQ41" s="170">
        <v>28979</v>
      </c>
      <c r="AR41" s="171">
        <v>-7.3</v>
      </c>
      <c r="AS41" s="168"/>
    </row>
    <row r="42" spans="1:46" ht="13"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472</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473</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441</v>
      </c>
      <c r="AN49" s="1118" t="s">
        <v>474</v>
      </c>
      <c r="AO49" s="1119"/>
      <c r="AP49" s="1119"/>
      <c r="AQ49" s="1119"/>
      <c r="AR49" s="1120"/>
    </row>
    <row r="50" spans="1:44" ht="13"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475</v>
      </c>
      <c r="AO50" s="186" t="s">
        <v>476</v>
      </c>
      <c r="AP50" s="187" t="s">
        <v>477</v>
      </c>
      <c r="AQ50" s="188" t="s">
        <v>478</v>
      </c>
      <c r="AR50" s="189" t="s">
        <v>479</v>
      </c>
    </row>
    <row r="51" spans="1:44" ht="13"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480</v>
      </c>
      <c r="AL51" s="182"/>
      <c r="AM51" s="190">
        <v>1568726</v>
      </c>
      <c r="AN51" s="191">
        <v>110778</v>
      </c>
      <c r="AO51" s="192">
        <v>44.5</v>
      </c>
      <c r="AP51" s="193">
        <v>93492</v>
      </c>
      <c r="AQ51" s="194">
        <v>-13.6</v>
      </c>
      <c r="AR51" s="195">
        <v>58.1</v>
      </c>
    </row>
    <row r="52" spans="1:44" ht="13"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481</v>
      </c>
      <c r="AM52" s="198">
        <v>993565</v>
      </c>
      <c r="AN52" s="199">
        <v>70162</v>
      </c>
      <c r="AO52" s="200">
        <v>43.5</v>
      </c>
      <c r="AP52" s="201">
        <v>53316</v>
      </c>
      <c r="AQ52" s="202">
        <v>6</v>
      </c>
      <c r="AR52" s="203">
        <v>37.5</v>
      </c>
    </row>
    <row r="53" spans="1:44" ht="13"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482</v>
      </c>
      <c r="AL53" s="182"/>
      <c r="AM53" s="190">
        <v>1993827</v>
      </c>
      <c r="AN53" s="191">
        <v>143070</v>
      </c>
      <c r="AO53" s="192">
        <v>29.2</v>
      </c>
      <c r="AP53" s="193">
        <v>94796</v>
      </c>
      <c r="AQ53" s="194">
        <v>1.4</v>
      </c>
      <c r="AR53" s="195">
        <v>27.8</v>
      </c>
    </row>
    <row r="54" spans="1:44" ht="13"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481</v>
      </c>
      <c r="AM54" s="198">
        <v>876313</v>
      </c>
      <c r="AN54" s="199">
        <v>62881</v>
      </c>
      <c r="AO54" s="200">
        <v>-10.4</v>
      </c>
      <c r="AP54" s="201">
        <v>55781</v>
      </c>
      <c r="AQ54" s="202">
        <v>4.5999999999999996</v>
      </c>
      <c r="AR54" s="203">
        <v>-15</v>
      </c>
    </row>
    <row r="55" spans="1:44" ht="13"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483</v>
      </c>
      <c r="AL55" s="182"/>
      <c r="AM55" s="190">
        <v>1131631</v>
      </c>
      <c r="AN55" s="191">
        <v>82613</v>
      </c>
      <c r="AO55" s="192">
        <v>-42.3</v>
      </c>
      <c r="AP55" s="193">
        <v>85942</v>
      </c>
      <c r="AQ55" s="194">
        <v>-9.3000000000000007</v>
      </c>
      <c r="AR55" s="195">
        <v>-33</v>
      </c>
    </row>
    <row r="56" spans="1:44" ht="13"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481</v>
      </c>
      <c r="AM56" s="198">
        <v>589870</v>
      </c>
      <c r="AN56" s="199">
        <v>43062</v>
      </c>
      <c r="AO56" s="200">
        <v>-31.5</v>
      </c>
      <c r="AP56" s="201">
        <v>48630</v>
      </c>
      <c r="AQ56" s="202">
        <v>-12.8</v>
      </c>
      <c r="AR56" s="203">
        <v>-18.7</v>
      </c>
    </row>
    <row r="57" spans="1:44" ht="13"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484</v>
      </c>
      <c r="AL57" s="182"/>
      <c r="AM57" s="190">
        <v>859897</v>
      </c>
      <c r="AN57" s="191">
        <v>63990</v>
      </c>
      <c r="AO57" s="192">
        <v>-22.5</v>
      </c>
      <c r="AP57" s="193">
        <v>95007</v>
      </c>
      <c r="AQ57" s="194">
        <v>10.5</v>
      </c>
      <c r="AR57" s="195">
        <v>-33</v>
      </c>
    </row>
    <row r="58" spans="1:44" ht="13"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481</v>
      </c>
      <c r="AM58" s="198">
        <v>472212</v>
      </c>
      <c r="AN58" s="199">
        <v>35140</v>
      </c>
      <c r="AO58" s="200">
        <v>-18.399999999999999</v>
      </c>
      <c r="AP58" s="201">
        <v>48509</v>
      </c>
      <c r="AQ58" s="202">
        <v>-0.2</v>
      </c>
      <c r="AR58" s="203">
        <v>-18.2</v>
      </c>
    </row>
    <row r="59" spans="1:44" ht="13"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485</v>
      </c>
      <c r="AL59" s="182"/>
      <c r="AM59" s="190">
        <v>1031345</v>
      </c>
      <c r="AN59" s="191">
        <v>77702</v>
      </c>
      <c r="AO59" s="192">
        <v>21.4</v>
      </c>
      <c r="AP59" s="193">
        <v>98176</v>
      </c>
      <c r="AQ59" s="194">
        <v>3.3</v>
      </c>
      <c r="AR59" s="195">
        <v>18.100000000000001</v>
      </c>
    </row>
    <row r="60" spans="1:44" ht="13"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481</v>
      </c>
      <c r="AM60" s="198">
        <v>625171</v>
      </c>
      <c r="AN60" s="199">
        <v>47101</v>
      </c>
      <c r="AO60" s="200">
        <v>34</v>
      </c>
      <c r="AP60" s="201">
        <v>58489</v>
      </c>
      <c r="AQ60" s="202">
        <v>20.6</v>
      </c>
      <c r="AR60" s="203">
        <v>13.4</v>
      </c>
    </row>
    <row r="61" spans="1:44" ht="13"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486</v>
      </c>
      <c r="AL61" s="204"/>
      <c r="AM61" s="205">
        <v>1317085</v>
      </c>
      <c r="AN61" s="206">
        <v>95631</v>
      </c>
      <c r="AO61" s="207">
        <v>6.1</v>
      </c>
      <c r="AP61" s="208">
        <v>93483</v>
      </c>
      <c r="AQ61" s="209">
        <v>-1.5</v>
      </c>
      <c r="AR61" s="195">
        <v>7.6</v>
      </c>
    </row>
    <row r="62" spans="1:44" ht="13"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481</v>
      </c>
      <c r="AM62" s="198">
        <v>711426</v>
      </c>
      <c r="AN62" s="199">
        <v>51669</v>
      </c>
      <c r="AO62" s="200">
        <v>3.4</v>
      </c>
      <c r="AP62" s="201">
        <v>52945</v>
      </c>
      <c r="AQ62" s="202">
        <v>3.6</v>
      </c>
      <c r="AR62" s="203">
        <v>-0.2</v>
      </c>
    </row>
    <row r="63" spans="1:44" ht="13"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 hidden="1" x14ac:dyDescent="0.2">
      <c r="AK70" s="119"/>
      <c r="AL70" s="119"/>
      <c r="AM70" s="119"/>
      <c r="AN70" s="119"/>
      <c r="AO70" s="119"/>
      <c r="AP70" s="119"/>
      <c r="AQ70" s="119"/>
      <c r="AR70" s="119"/>
    </row>
    <row r="71" spans="1:46" ht="13" hidden="1" x14ac:dyDescent="0.2">
      <c r="AK71" s="119"/>
      <c r="AL71" s="119"/>
      <c r="AM71" s="119"/>
      <c r="AN71" s="119"/>
      <c r="AO71" s="119"/>
      <c r="AP71" s="119"/>
      <c r="AQ71" s="119"/>
      <c r="AR71" s="119"/>
    </row>
    <row r="72" spans="1:46" ht="13" hidden="1" x14ac:dyDescent="0.2">
      <c r="AK72" s="119"/>
      <c r="AL72" s="119"/>
      <c r="AM72" s="119"/>
      <c r="AN72" s="119"/>
      <c r="AO72" s="119"/>
      <c r="AP72" s="119"/>
      <c r="AQ72" s="119"/>
      <c r="AR72" s="119"/>
    </row>
    <row r="73" spans="1:46" ht="13" hidden="1" x14ac:dyDescent="0.2">
      <c r="AK73" s="119"/>
      <c r="AL73" s="119"/>
      <c r="AM73" s="119"/>
      <c r="AN73" s="119"/>
      <c r="AO73" s="119"/>
      <c r="AP73" s="119"/>
      <c r="AQ73" s="119"/>
      <c r="AR73" s="119"/>
    </row>
  </sheetData>
  <sheetProtection algorithmName="SHA-512" hashValue="qW9wojPFAntKg57ux/O1DvbMLrCNwkHy99wDpYUz0pGnuEVrvVSCQPZltwPS8TTjxl2DSAYEtyResQiXHc4fIw==" saltValue="TCcg+5kNSfo/jccGeh+5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70" zoomScaleNormal="70" zoomScaleSheetLayoutView="55" workbookViewId="0">
      <selection activeCell="AC6" sqref="AC6:AL8"/>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2jlctHrnG7A23+k9iQgxo0CCXUh7MB/ZL0k5uFZVLMoy6657f/h/soNJ0Xk+J5IaKkMhGgR4RVGECMXMt/Kw7Q==" saltValue="oTC1KlAVIEYnYHXAD9jx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70" zoomScaleNormal="70" zoomScaleSheetLayoutView="55" workbookViewId="0">
      <selection activeCell="AC6" sqref="AC6:AL8"/>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5RowfOnj7bGwdmc/ztCuSvvgLRXvQvncMP1g1NPouzfkyAHhyTXDw+dT0XIS186oJDsYRXTs899UKNDLPd8pBw==" saltValue="1INYKDcCMhX4ffT02YJj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B28" zoomScale="70" zoomScaleNormal="70" zoomScaleSheetLayoutView="100" workbookViewId="0">
      <selection activeCell="AC6" sqref="AC6:AL8"/>
    </sheetView>
  </sheetViews>
  <sheetFormatPr defaultColWidth="0" defaultRowHeight="13.5" customHeight="1" zeroHeight="1" x14ac:dyDescent="0.2"/>
  <cols>
    <col min="1" max="1" width="8.26953125" style="212" customWidth="1"/>
    <col min="2" max="16" width="14.63281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487</v>
      </c>
    </row>
    <row r="46" spans="2:10" ht="29.25" customHeight="1" thickBot="1" x14ac:dyDescent="0.3">
      <c r="B46" s="215" t="s">
        <v>24</v>
      </c>
      <c r="C46" s="216"/>
      <c r="D46" s="216"/>
      <c r="E46" s="217" t="s">
        <v>488</v>
      </c>
      <c r="F46" s="218" t="s">
        <v>3</v>
      </c>
      <c r="G46" s="219" t="s">
        <v>4</v>
      </c>
      <c r="H46" s="219" t="s">
        <v>5</v>
      </c>
      <c r="I46" s="219" t="s">
        <v>6</v>
      </c>
      <c r="J46" s="220" t="s">
        <v>7</v>
      </c>
    </row>
    <row r="47" spans="2:10" ht="57.75" customHeight="1" x14ac:dyDescent="0.2">
      <c r="B47" s="221"/>
      <c r="C47" s="1133" t="s">
        <v>489</v>
      </c>
      <c r="D47" s="1133"/>
      <c r="E47" s="1134"/>
      <c r="F47" s="222">
        <v>66.11</v>
      </c>
      <c r="G47" s="223">
        <v>64.7</v>
      </c>
      <c r="H47" s="223">
        <v>63.58</v>
      </c>
      <c r="I47" s="223">
        <v>65.91</v>
      </c>
      <c r="J47" s="224">
        <v>67.08</v>
      </c>
    </row>
    <row r="48" spans="2:10" ht="57.75" customHeight="1" x14ac:dyDescent="0.2">
      <c r="B48" s="225"/>
      <c r="C48" s="1135" t="s">
        <v>490</v>
      </c>
      <c r="D48" s="1135"/>
      <c r="E48" s="1136"/>
      <c r="F48" s="226">
        <v>13.59</v>
      </c>
      <c r="G48" s="227">
        <v>6.46</v>
      </c>
      <c r="H48" s="227">
        <v>7.33</v>
      </c>
      <c r="I48" s="227">
        <v>7.31</v>
      </c>
      <c r="J48" s="228">
        <v>4.91</v>
      </c>
    </row>
    <row r="49" spans="2:10" ht="57.75" customHeight="1" thickBot="1" x14ac:dyDescent="0.25">
      <c r="B49" s="229"/>
      <c r="C49" s="1137" t="s">
        <v>491</v>
      </c>
      <c r="D49" s="1137"/>
      <c r="E49" s="1138"/>
      <c r="F49" s="230" t="s">
        <v>492</v>
      </c>
      <c r="G49" s="231" t="s">
        <v>493</v>
      </c>
      <c r="H49" s="231">
        <v>6.67</v>
      </c>
      <c r="I49" s="231">
        <v>3.1</v>
      </c>
      <c r="J49" s="232">
        <v>0.5</v>
      </c>
    </row>
    <row r="50" spans="2:10" ht="13" x14ac:dyDescent="0.2"/>
  </sheetData>
  <sheetProtection algorithmName="SHA-512" hashValue="2swFeSTcAnHcMA3J72SqaToXlYtkNh6wFDmD/+TREmgnzrMIUvzeQrYDyXDUZCfmZbxICnQrROU8yR9841b3zw==" saltValue="yZyjGw6S2Z2620wAGlg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2025-07-24T11:37:07Z</dcterms:created>
  <dcterms:modified xsi:type="dcterms:W3CDTF">2025-09-18T07:46:16Z</dcterms:modified>
  <cp:category/>
</cp:coreProperties>
</file>