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CO34" i="10"/>
  <c r="BW34" i="10"/>
  <c r="BW35" i="10" s="1"/>
  <c r="BW36" i="10" s="1"/>
  <c r="BW37" i="10" s="1"/>
  <c r="BW38" i="10" s="1"/>
  <c r="BW39" i="10" s="1"/>
  <c r="BW40" i="10" s="1"/>
  <c r="AM34" i="10"/>
  <c r="U34" i="10"/>
  <c r="U35" i="10" s="1"/>
  <c r="U36" i="10" s="1"/>
  <c r="U37" i="10" s="1"/>
  <c r="U38"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<sst xmlns="http://schemas.openxmlformats.org/spreadsheetml/2006/main" count="1194" uniqueCount="573">
  <si>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</si>
  <si>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</si>
  <si>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</si>
  <si>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</si>
  <si>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</si>
  <si>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</si>
  <si>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</si>
  <si>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</si>
  <si>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</si>
  <si>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</si>
  <si>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</si>
  <si>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</si>
  <si>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</si>
  <si>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</si>
  <si>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</si>
  <si>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</si>
  <si>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</si>
  <si>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</si>
  <si>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</si>
  <si>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</si>
  <si>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</si>
  <si>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</si>
  <si>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</si>
  <si>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</si>
  <si>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</si>
  <si>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</si>
  <si>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</si>
  <si>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</si>
  <si>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</si>
  <si>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</si>
  <si>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</si>
  <si>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</si>
  <si>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</si>
  <si>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</si>
  <si>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</si>
  <si>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</si>
  <si>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</si>
  <si>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</si>
  <si>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</si>
  <si>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</si>
  <si>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</si>
  <si>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</si>
  <si>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</si>
  <si>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</si>
  <si>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</si>
  <si>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</si>
  <si>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</si>
  <si>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</si>
  <si>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</si>
  <si>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</si>
  <si>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</si>
  <si>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</si>
  <si>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</si>
  <si>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</si>
  <si>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</si>
  <si>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</si>
  <si>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</si>
  <si>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</si>
  <si>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</si>
  <si>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</si>
  <si>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</si>
  <si>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</si>
  <si>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</si>
  <si>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</si>
  <si>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</si>
  <si>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</si>
  <si>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</si>
  <si>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</si>
  <si>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</si>
  <si>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</si>
  <si>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</si>
  <si>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</si>
  <si>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</si>
  <si>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</si>
  <si>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</si>
  <si>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</si>
  <si>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</si>
  <si>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</si>
  <si>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</si>
  <si>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</si>
  <si>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</si>
  <si>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</si>
  <si>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</si>
  <si>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</si>
  <si>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</si>
  <si>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</si>
  <si>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</si>
  <si>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</si>
  <si>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</si>
  <si>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</si>
  <si>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</si>
  <si>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</si>
  <si>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</si>
  <si>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</si>
  <si>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西粟倉村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</si>
  <si>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</si>
  <si>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</si>
  <si>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</si>
  <si>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</si>
  <si>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</si>
  <si>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</si>
  <si>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</si>
  <si>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</si>
  <si>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</si>
  <si>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</si>
  <si>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</si>
  <si>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</si>
  <si>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</si>
  <si>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</si>
  <si>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</si>
  <si>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</si>
  <si>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</si>
  <si>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</si>
  <si>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</si>
  <si>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</si>
  <si>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</si>
  <si>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</si>
  <si>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</si>
  <si>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</si>
  <si>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</si>
  <si>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</si>
  <si>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</si>
  <si>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</si>
  <si>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</si>
  <si>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</si>
  <si>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</si>
  <si>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</si>
  <si>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</si>
  <si>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</si>
  <si>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</si>
  <si>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</si>
  <si>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</si>
  <si>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</si>
  <si>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</si>
  <si>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</si>
  <si>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</si>
  <si>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</si>
  <si>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</si>
  <si>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</si>
  <si>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</si>
  <si>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</si>
  <si>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</si>
  <si>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</si>
  <si>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</si>
  <si>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</si>
  <si>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</si>
  <si>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</si>
  <si>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</si>
  <si>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</si>
  <si>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</si>
  <si>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</si>
  <si>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</si>
  <si>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</si>
  <si>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</si>
  <si>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</si>
  <si>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</si>
  <si>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</si>
  <si>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</si>
  <si>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</si>
  <si>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</si>
  <si>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</si>
  <si>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</si>
  <si>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</si>
  <si>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</si>
  <si>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</si>
  <si>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</si>
  <si>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</si>
  <si>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</si>
  <si>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</si>
  <si>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</si>
  <si>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</si>
  <si>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</si>
  <si>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</si>
  <si>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</si>
  <si>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</si>
  <si>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</si>
  <si>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</si>
  <si>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</si>
  <si>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</si>
  <si>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</si>
  <si>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</si>
  <si>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</si>
  <si>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</si>
  <si>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</si>
  <si>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</si>
  <si>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</si>
  <si>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</si>
  <si>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</si>
  <si>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</si>
  <si>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</si>
  <si>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</si>
  <si>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</si>
  <si>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</si>
  <si>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</si>
  <si>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</si>
  <si>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</si>
  <si>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</si>
  <si>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</si>
  <si>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</si>
  <si>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</si>
  <si>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</si>
  <si>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</si>
  <si>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</si>
  <si>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岡山県西粟倉村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</si>
  <si>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</si>
  <si>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</si>
  <si>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</si>
  <si>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</si>
  <si>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</si>
  <si>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</si>
  <si>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</si>
  <si>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</si>
  <si>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</si>
  <si>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</si>
  <si>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</si>
  <si>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</si>
  <si>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</si>
  <si>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</si>
  <si>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</si>
  <si>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</si>
  <si>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</si>
  <si>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</si>
  <si>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</si>
  <si>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</si>
  <si>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</si>
  <si>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</si>
  <si>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</si>
  <si>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</si>
  <si>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</si>
  <si>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</si>
  <si>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</si>
  <si>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</si>
  <si>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</si>
  <si>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</si>
  <si>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</si>
  <si>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</si>
  <si>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</si>
  <si>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</si>
  <si>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</si>
  <si>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</si>
  <si>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</si>
  <si>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</si>
  <si>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</si>
  <si>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</si>
  <si>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</si>
  <si>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</si>
  <si>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</si>
  <si>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</si>
  <si>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</si>
  <si>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</si>
  <si>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</si>
  <si>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</si>
  <si>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</si>
  <si>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</si>
  <si>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</si>
  <si>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</si>
  <si>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</si>
  <si>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</si>
  <si>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</si>
  <si>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</si>
  <si>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</si>
  <si>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</si>
  <si>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</si>
  <si>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</si>
  <si>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</si>
  <si>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</si>
  <si>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</si>
  <si>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</si>
  <si>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</si>
  <si>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</si>
  <si>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</si>
  <si>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</si>
  <si>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</si>
  <si>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</si>
  <si>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</si>
  <si>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</si>
  <si>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</si>
  <si>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</si>
  <si>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</si>
  <si>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</si>
  <si>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</si>
  <si>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</si>
  <si>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</si>
  <si>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</si>
  <si>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</si>
  <si>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</si>
  <si>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</si>
  <si>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</si>
  <si>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</si>
  <si>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</si>
  <si>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</si>
  <si>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</si>
  <si>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</si>
  <si>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</si>
  <si>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</si>
  <si>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</si>
  <si>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</si>
  <si>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</si>
  <si>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</si>
  <si>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</si>
  <si>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</si>
  <si>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</si>
  <si>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</si>
  <si>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</si>
  <si>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</si>
  <si>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</si>
  <si>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</si>
  <si>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</si>
  <si>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</si>
  <si>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</si>
  <si>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</si>
  <si>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</si>
  <si>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</si>
  <si>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</si>
  <si>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</si>
  <si>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</si>
  <si>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</si>
  <si>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</si>
  <si>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</si>
  <si>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</si>
  <si>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</si>
  <si>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</si>
  <si>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</si>
  <si>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</si>
  <si>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</si>
  <si>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</si>
  <si>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</si>
  <si>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</si>
  <si>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</si>
  <si>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</si>
  <si>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</si>
  <si>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</si>
  <si>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</si>
  <si>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</si>
  <si>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</si>
  <si>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</si>
  <si>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</si>
  <si>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</si>
  <si>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</si>
  <si>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</si>
  <si>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</si>
  <si>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</si>
  <si>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</si>
  <si>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</si>
  <si>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</si>
  <si>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</si>
  <si>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</si>
  <si>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</si>
  <si>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</si>
  <si>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</si>
  <si>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</si>
  <si>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</si>
  <si>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</si>
  <si>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</si>
  <si>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岡山県西粟倉村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</si>
  <si>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</si>
  <si>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</si>
  <si>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</si>
  <si>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</si>
  <si>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</si>
  <si>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</si>
  <si>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</si>
  <si>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</si>
  <si>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</si>
  <si>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</si>
  <si>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</si>
  <si>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</si>
  <si>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</si>
  <si>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</si>
  <si>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</si>
  <si>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</si>
  <si>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</si>
  <si>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</si>
  <si>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</si>
  <si>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</si>
  <si>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</si>
  <si>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</si>
  <si>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</si>
  <si>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</si>
  <si>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</si>
  <si>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</si>
  <si>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</si>
  <si>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</si>
  <si>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</si>
  <si>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</si>
  <si>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</si>
  <si>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</si>
  <si>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</si>
  <si>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西粟倉村国民健康保険事業勘定特別会計</t>
    <phoneticPr fontId="5"/>
  </si>
  <si>
    <t>西粟倉村国民健康保険施設勘定特別会計</t>
    <phoneticPr fontId="5"/>
  </si>
  <si>
    <t>西粟倉村介護保険事業勘定特別会計</t>
    <phoneticPr fontId="5"/>
  </si>
  <si>
    <t>西粟倉村後期高齢者医療事業特別会計</t>
    <phoneticPr fontId="5"/>
  </si>
  <si>
    <t>西粟倉村介護サービス事業勘定特別会計</t>
    <phoneticPr fontId="5"/>
  </si>
  <si>
    <t>西粟倉村簡易水道事業特別会計</t>
    <phoneticPr fontId="5"/>
  </si>
  <si>
    <t>法非適用企業</t>
    <phoneticPr fontId="5"/>
  </si>
  <si>
    <t>西粟倉村農業集落排水事業特別会計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</si>
  <si>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</si>
  <si>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</si>
  <si>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</si>
  <si>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</si>
  <si>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</si>
  <si>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</si>
  <si>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</si>
  <si>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</si>
  <si>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</si>
  <si>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</si>
  <si>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</si>
  <si>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</si>
  <si>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</si>
  <si>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</si>
  <si>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</si>
  <si>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</si>
  <si>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</si>
  <si>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</si>
  <si>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</si>
  <si>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</si>
  <si>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</si>
  <si>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</si>
  <si>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</si>
  <si>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</si>
  <si>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</si>
  <si>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</si>
  <si>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</si>
  <si>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</si>
  <si>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</si>
  <si>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</si>
  <si>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</si>
  <si>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</si>
  <si>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</si>
  <si>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</si>
  <si>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</si>
  <si>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</si>
  <si>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</si>
  <si>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</si>
  <si>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</si>
  <si>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</si>
  <si>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</si>
  <si>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</si>
  <si>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</si>
  <si>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</si>
  <si>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</si>
  <si>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</si>
  <si>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</si>
  <si>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</si>
  <si>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</si>
  <si>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</si>
  <si>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</si>
  <si>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</si>
  <si>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</si>
  <si>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</si>
  <si>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</si>
  <si>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</si>
  <si>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</si>
  <si>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</si>
  <si>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</si>
  <si>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</si>
  <si>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</si>
  <si>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</si>
  <si>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</si>
  <si>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</si>
  <si>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</si>
  <si>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</si>
  <si>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</si>
  <si>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</si>
  <si>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</si>
  <si>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</si>
  <si>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</si>
  <si>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</si>
  <si>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</si>
  <si>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</si>
  <si>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</si>
  <si>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</si>
  <si>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</si>
  <si>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</si>
  <si>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</si>
  <si>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</si>
  <si>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</si>
  <si>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</si>
  <si>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</si>
  <si>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</si>
  <si>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</si>
  <si>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</si>
  <si>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</si>
  <si>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</si>
  <si>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</si>
  <si>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</si>
  <si>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</si>
  <si>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</si>
  <si>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</si>
  <si>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</si>
  <si>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</si>
  <si>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</si>
  <si>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</si>
  <si>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</si>
  <si>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</si>
  <si>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</si>
  <si>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</si>
  <si>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</si>
  <si>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</si>
  <si>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</si>
  <si>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</si>
  <si>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</si>
  <si>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</si>
  <si>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</si>
  <si>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</si>
  <si>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</si>
  <si>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</si>
  <si>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</si>
  <si>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</si>
  <si>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</si>
  <si>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</si>
  <si>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</si>
  <si>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</si>
  <si>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</si>
  <si>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</si>
  <si>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</si>
  <si>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</si>
  <si>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</si>
  <si>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</si>
  <si>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</si>
  <si>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</si>
  <si>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</si>
  <si>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</si>
  <si>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</si>
  <si>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</si>
  <si>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</si>
  <si>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</si>
  <si>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</si>
  <si>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</si>
  <si>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</si>
  <si>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</si>
  <si>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</si>
  <si>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西粟倉村介護保険事業勘定特別会計</t>
  </si>
  <si>
    <t>西粟倉村国民健康保険事業勘定特別会計</t>
  </si>
  <si>
    <t>西粟倉村介護サービス事業勘定特別会計</t>
  </si>
  <si>
    <t>西粟倉村国民健康保険施設勘定特別会計</t>
  </si>
  <si>
    <t>西粟倉村農業集落排水事業特別会計</t>
  </si>
  <si>
    <t>西粟倉村簡易水道事業特別会計</t>
  </si>
  <si>
    <t>西粟倉村後期高齢者医療事業特別会計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</si>
  <si>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</si>
  <si>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</si>
  <si>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</si>
  <si>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</si>
  <si>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</si>
  <si>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</si>
  <si>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</si>
  <si>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</si>
  <si>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むらづくり基金</t>
    <rPh sb="5" eb="7">
      <t>キキン</t>
    </rPh>
    <phoneticPr fontId="5"/>
  </si>
  <si>
    <t>財政調整基金(小水力)</t>
    <rPh sb="0" eb="2">
      <t>ザイセイ</t>
    </rPh>
    <rPh sb="2" eb="4">
      <t>チョウセイ</t>
    </rPh>
    <rPh sb="4" eb="6">
      <t>キキン</t>
    </rPh>
    <rPh sb="7" eb="8">
      <t>ショウ</t>
    </rPh>
    <rPh sb="8" eb="10">
      <t>スイリョク</t>
    </rPh>
    <phoneticPr fontId="5"/>
  </si>
  <si>
    <t>公有財産取得基金</t>
    <rPh sb="0" eb="2">
      <t>コウユウ</t>
    </rPh>
    <rPh sb="2" eb="4">
      <t>ザイサン</t>
    </rPh>
    <rPh sb="4" eb="6">
      <t>シュトク</t>
    </rPh>
    <rPh sb="6" eb="8">
      <t>キキン</t>
    </rPh>
    <phoneticPr fontId="5"/>
  </si>
  <si>
    <t>観光施設施等整備事業基金</t>
    <rPh sb="0" eb="2">
      <t>カンコウ</t>
    </rPh>
    <rPh sb="2" eb="4">
      <t>シセツ</t>
    </rPh>
    <rPh sb="4" eb="5">
      <t>セ</t>
    </rPh>
    <rPh sb="5" eb="6">
      <t>トウ</t>
    </rPh>
    <rPh sb="6" eb="8">
      <t>セイビ</t>
    </rPh>
    <rPh sb="8" eb="10">
      <t>ジギョウ</t>
    </rPh>
    <rPh sb="10" eb="12">
      <t>キキン</t>
    </rPh>
    <phoneticPr fontId="5"/>
  </si>
  <si>
    <t>－</t>
    <phoneticPr fontId="2"/>
  </si>
  <si>
    <t>勝英衛生施設組合</t>
    <rPh sb="0" eb="2">
      <t>ショウエイ</t>
    </rPh>
    <rPh sb="2" eb="4">
      <t>エイセイ</t>
    </rPh>
    <rPh sb="4" eb="6">
      <t>シセツ</t>
    </rPh>
    <rPh sb="6" eb="8">
      <t>クミアイ</t>
    </rPh>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</si>
  <si>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</si>
  <si>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</si>
  <si>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</si>
  <si>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</si>
  <si>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岡山県市町村総合事務組合拠出事業特別会計</t>
    <rPh sb="0" eb="3">
      <t>オカヤマケン</t>
    </rPh>
    <rPh sb="3" eb="6">
      <t>シチョウソン</t>
    </rPh>
    <rPh sb="6" eb="8">
      <t>ソウゴウ</t>
    </rPh>
    <rPh sb="8" eb="10">
      <t>ジム</t>
    </rPh>
    <rPh sb="10" eb="12">
      <t>クミアイ</t>
    </rPh>
    <rPh sb="12" eb="14">
      <t>キョシュツ</t>
    </rPh>
    <rPh sb="14" eb="16">
      <t>ジギョウ</t>
    </rPh>
    <rPh sb="16" eb="18">
      <t>トクベツ</t>
    </rPh>
    <rPh sb="18" eb="20">
      <t>カイケイ</t>
    </rPh>
    <phoneticPr fontId="2"/>
  </si>
  <si>
    <t>岡山県市町村税整理組合</t>
    <rPh sb="0" eb="3">
      <t>オカヤマケン</t>
    </rPh>
    <rPh sb="3" eb="6">
      <t>シチョウソン</t>
    </rPh>
    <rPh sb="6" eb="7">
      <t>ゼイ</t>
    </rPh>
    <rPh sb="7" eb="9">
      <t>セイリ</t>
    </rPh>
    <rPh sb="9" eb="11">
      <t>クミアイ</t>
    </rPh>
    <phoneticPr fontId="2"/>
  </si>
  <si>
    <t>-</t>
    <phoneticPr fontId="2"/>
  </si>
  <si>
    <t>-</t>
    <phoneticPr fontId="2"/>
  </si>
  <si>
    <t>あわくら水力発電株式会社</t>
    <rPh sb="4" eb="6">
      <t>スイリョク</t>
    </rPh>
    <rPh sb="6" eb="8">
      <t>ハツデン</t>
    </rPh>
    <rPh sb="8" eb="12">
      <t>カブシキガイシャ</t>
    </rPh>
    <phoneticPr fontId="2"/>
  </si>
  <si>
    <t>西粟倉百年の森林でんき株式会社</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</si>
  <si>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</si>
  <si>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</si>
  <si>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</si>
  <si>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</si>
  <si>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</si>
  <si>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</si>
  <si>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</si>
  <si>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</si>
  <si>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</si>
  <si>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実質公債費比率とも増加傾向にある。これは、近年行われている基幹施設建設の借入・償還額の増によるものが大きな要因となっている。この建設事業の完了に伴って比率減少していく見込みである。</t>
    <rPh sb="0" eb="2">
      <t>ショウライ</t>
    </rPh>
    <rPh sb="2" eb="4">
      <t>フタン</t>
    </rPh>
    <rPh sb="4" eb="6">
      <t>ヒリツ</t>
    </rPh>
    <rPh sb="7" eb="9">
      <t>ジッシツ</t>
    </rPh>
    <rPh sb="9" eb="12">
      <t>コウサイヒ</t>
    </rPh>
    <rPh sb="12" eb="14">
      <t>ヒリツ</t>
    </rPh>
    <rPh sb="16" eb="18">
      <t>ゾウカ</t>
    </rPh>
    <rPh sb="18" eb="20">
      <t>ケイコウ</t>
    </rPh>
    <rPh sb="28" eb="30">
      <t>キンネン</t>
    </rPh>
    <rPh sb="30" eb="31">
      <t>オコナ</t>
    </rPh>
    <rPh sb="36" eb="38">
      <t>キカン</t>
    </rPh>
    <rPh sb="38" eb="40">
      <t>シセツ</t>
    </rPh>
    <rPh sb="40" eb="42">
      <t>ケンセツ</t>
    </rPh>
    <rPh sb="43" eb="45">
      <t>カリイレ</t>
    </rPh>
    <rPh sb="46" eb="48">
      <t>ショウカン</t>
    </rPh>
    <rPh sb="48" eb="49">
      <t>ガク</t>
    </rPh>
    <rPh sb="50" eb="51">
      <t>ゾウ</t>
    </rPh>
    <rPh sb="57" eb="58">
      <t>オオ</t>
    </rPh>
    <rPh sb="60" eb="62">
      <t>ヨウイン</t>
    </rPh>
    <rPh sb="71" eb="73">
      <t>ケンセツ</t>
    </rPh>
    <rPh sb="73" eb="75">
      <t>ジギョウ</t>
    </rPh>
    <rPh sb="76" eb="78">
      <t>カンリョウ</t>
    </rPh>
    <rPh sb="79" eb="80">
      <t>トモナ</t>
    </rPh>
    <rPh sb="82" eb="84">
      <t>ヒリツ</t>
    </rPh>
    <rPh sb="84" eb="86">
      <t>ゲンショウ</t>
    </rPh>
    <rPh sb="90" eb="92">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</si>
</sst>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9" xfId="12" applyFont="1" applyBorder="1" applyAlignment="1" applyProtection="1">
      <alignment horizontal="lef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F921-44EE-8104-C8AAD1E68D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1068814</c:v>
                </c:pt>
                <c:pt idx="1">
                  <c:v>636199</c:v>
                </c:pt>
                <c:pt idx="2">
                  <c:v>899807</c:v>
                </c:pt>
                <c:pt idx="3">
                  <c:v>331787</c:v>
                </c:pt>
                <c:pt idx="4">
                  <c:v>1487328</c:v>
                </c:pt>
              </c:numCache>
            </c:numRef>
          </c:val>
          <c:smooth val="0"/>
          <c:extLst>
            <c:ext xmlns:c16="http://schemas.microsoft.com/office/drawing/2014/chart" uri="{C3380CC4-5D6E-409C-BE32-E72D297353CC}">
              <c16:uniqueId val="{00000001-F921-44EE-8104-C8AAD1E68D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6.43</c:v>
                </c:pt>
                <c:pt idx="1">
                  <c:v>6.79</c:v>
                </c:pt>
                <c:pt idx="2">
                  <c:v>11.69</c:v>
                </c:pt>
                <c:pt idx="3">
                  <c:v>11.45</c:v>
                </c:pt>
                <c:pt idx="4">
                  <c:v>11.94</c:v>
                </c:pt>
              </c:numCache>
            </c:numRef>
          </c:val>
          <c:extLst>
            <c:ext xmlns:c16="http://schemas.microsoft.com/office/drawing/2014/chart" uri="{C3380CC4-5D6E-409C-BE32-E72D297353CC}">
              <c16:uniqueId val="{00000000-89BA-4B82-98EB-7AEF4499F4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13.41</c:v>
                </c:pt>
                <c:pt idx="1">
                  <c:v>12.8</c:v>
                </c:pt>
                <c:pt idx="2">
                  <c:v>7.69</c:v>
                </c:pt>
                <c:pt idx="3">
                  <c:v>14.58</c:v>
                </c:pt>
                <c:pt idx="4">
                  <c:v>17.809999999999999</c:v>
                </c:pt>
              </c:numCache>
            </c:numRef>
          </c:val>
          <c:extLst>
            <c:ext xmlns:c16="http://schemas.microsoft.com/office/drawing/2014/chart" uri="{C3380CC4-5D6E-409C-BE32-E72D297353CC}">
              <c16:uniqueId val="{00000001-89BA-4B82-98EB-7AEF4499F4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2.2599999999999998</c:v>
                </c:pt>
                <c:pt idx="1">
                  <c:v>1.83</c:v>
                </c:pt>
                <c:pt idx="2">
                  <c:v>1.98</c:v>
                </c:pt>
                <c:pt idx="3">
                  <c:v>6.46</c:v>
                </c:pt>
                <c:pt idx="4">
                  <c:v>4.05</c:v>
                </c:pt>
              </c:numCache>
            </c:numRef>
          </c:val>
          <c:smooth val="0"/>
          <c:extLst>
            <c:ext xmlns:c16="http://schemas.microsoft.com/office/drawing/2014/chart" uri="{C3380CC4-5D6E-409C-BE32-E72D297353CC}">
              <c16:uniqueId val="{00000002-89BA-4B82-98EB-7AEF4499F4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91-403F-9AFB-76B35D90F5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91-403F-9AFB-76B35D90F5B0}"/>
            </c:ext>
          </c:extLst>
        </c:ser>
        <c:ser>
          <c:idx val="2"/>
          <c:order val="2"/>
          <c:tx>
            <c:strRef>
              <c:f>データシート!$A$29</c:f>
              <c:strCache>
                <c:ptCount val="1"/>
                <c:pt idx="0">
                  <c:v>西粟倉村後期高齢者医療事業特別会計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2C91-403F-9AFB-76B35D90F5B0}"/>
            </c:ext>
          </c:extLst>
        </c:ser>
        <c:ser>
          <c:idx val="3"/>
          <c:order val="3"/>
          <c:tx>
            <c:strRef>
              <c:f>データシート!$A$30</c:f>
              <c:strCache>
                <c:ptCount val="1"/>
                <c:pt idx="0">
                  <c:v>西粟倉村簡易水道事業特別会計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2C91-403F-9AFB-76B35D90F5B0}"/>
            </c:ext>
          </c:extLst>
        </c:ser>
        <c:ser>
          <c:idx val="4"/>
          <c:order val="4"/>
          <c:tx>
            <c:strRef>
              <c:f>データシート!$A$31</c:f>
              <c:strCache>
                <c:ptCount val="1"/>
                <c:pt idx="0">
                  <c:v>西粟倉村農業集落排水事業特別会計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C91-403F-9AFB-76B35D90F5B0}"/>
            </c:ext>
          </c:extLst>
        </c:ser>
        <c:ser>
          <c:idx val="5"/>
          <c:order val="5"/>
          <c:tx>
            <c:strRef>
              <c:f>データシート!$A$32</c:f>
              <c:strCache>
                <c:ptCount val="1"/>
                <c:pt idx="0">
                  <c:v>西粟倉村国民健康保険施設勘定特別会計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0.46</c:v>
                </c:pt>
                <c:pt idx="2">
                  <c:v>#N/A</c:v>
                </c:pt>
                <c:pt idx="3">
                  <c:v>0.43</c:v>
                </c:pt>
                <c:pt idx="4">
                  <c:v>#N/A</c:v>
                </c:pt>
                <c:pt idx="5">
                  <c:v>0.53</c:v>
                </c:pt>
                <c:pt idx="6">
                  <c:v>#N/A</c:v>
                </c:pt>
                <c:pt idx="7">
                  <c:v>0.31</c:v>
                </c:pt>
                <c:pt idx="8">
                  <c:v>#N/A</c:v>
                </c:pt>
                <c:pt idx="9">
                  <c:v>0.16</c:v>
                </c:pt>
              </c:numCache>
            </c:numRef>
          </c:val>
          <c:extLst>
            <c:ext xmlns:c16="http://schemas.microsoft.com/office/drawing/2014/chart" uri="{C3380CC4-5D6E-409C-BE32-E72D297353CC}">
              <c16:uniqueId val="{00000005-2C91-403F-9AFB-76B35D90F5B0}"/>
            </c:ext>
          </c:extLst>
        </c:ser>
        <c:ser>
          <c:idx val="6"/>
          <c:order val="6"/>
          <c:tx>
            <c:strRef>
              <c:f>データシート!$A$33</c:f>
              <c:strCache>
                <c:ptCount val="1"/>
                <c:pt idx="0">
                  <c:v>西粟倉村介護サービス事業勘定特別会計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0.25</c:v>
                </c:pt>
                <c:pt idx="4">
                  <c:v>#N/A</c:v>
                </c:pt>
                <c:pt idx="5">
                  <c:v>0.24</c:v>
                </c:pt>
                <c:pt idx="6">
                  <c:v>#N/A</c:v>
                </c:pt>
                <c:pt idx="7">
                  <c:v>0.28000000000000003</c:v>
                </c:pt>
                <c:pt idx="8">
                  <c:v>#N/A</c:v>
                </c:pt>
                <c:pt idx="9">
                  <c:v>0.36</c:v>
                </c:pt>
              </c:numCache>
            </c:numRef>
          </c:val>
          <c:extLst>
            <c:ext xmlns:c16="http://schemas.microsoft.com/office/drawing/2014/chart" uri="{C3380CC4-5D6E-409C-BE32-E72D297353CC}">
              <c16:uniqueId val="{00000006-2C91-403F-9AFB-76B35D90F5B0}"/>
            </c:ext>
          </c:extLst>
        </c:ser>
        <c:ser>
          <c:idx val="7"/>
          <c:order val="7"/>
          <c:tx>
            <c:strRef>
              <c:f>データシート!$A$34</c:f>
              <c:strCache>
                <c:ptCount val="1"/>
                <c:pt idx="0">
                  <c:v>西粟倉村国民健康保険事業勘定特別会計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1.78</c:v>
                </c:pt>
                <c:pt idx="2">
                  <c:v>#N/A</c:v>
                </c:pt>
                <c:pt idx="3">
                  <c:v>2.0499999999999998</c:v>
                </c:pt>
                <c:pt idx="4">
                  <c:v>#N/A</c:v>
                </c:pt>
                <c:pt idx="5">
                  <c:v>1.81</c:v>
                </c:pt>
                <c:pt idx="6">
                  <c:v>#N/A</c:v>
                </c:pt>
                <c:pt idx="7">
                  <c:v>0.8</c:v>
                </c:pt>
                <c:pt idx="8">
                  <c:v>#N/A</c:v>
                </c:pt>
                <c:pt idx="9">
                  <c:v>0.45</c:v>
                </c:pt>
              </c:numCache>
            </c:numRef>
          </c:val>
          <c:extLst>
            <c:ext xmlns:c16="http://schemas.microsoft.com/office/drawing/2014/chart" uri="{C3380CC4-5D6E-409C-BE32-E72D297353CC}">
              <c16:uniqueId val="{00000007-2C91-403F-9AFB-76B35D90F5B0}"/>
            </c:ext>
          </c:extLst>
        </c:ser>
        <c:ser>
          <c:idx val="8"/>
          <c:order val="8"/>
          <c:tx>
            <c:strRef>
              <c:f>データシート!$A$35</c:f>
              <c:strCache>
                <c:ptCount val="1"/>
                <c:pt idx="0">
                  <c:v>西粟倉村介護保険事業勘定特別会計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1.77</c:v>
                </c:pt>
                <c:pt idx="2">
                  <c:v>#N/A</c:v>
                </c:pt>
                <c:pt idx="3">
                  <c:v>1.33</c:v>
                </c:pt>
                <c:pt idx="4">
                  <c:v>#N/A</c:v>
                </c:pt>
                <c:pt idx="5">
                  <c:v>1.87</c:v>
                </c:pt>
                <c:pt idx="6">
                  <c:v>#N/A</c:v>
                </c:pt>
                <c:pt idx="7">
                  <c:v>3.7</c:v>
                </c:pt>
                <c:pt idx="8">
                  <c:v>#N/A</c:v>
                </c:pt>
                <c:pt idx="9">
                  <c:v>2.4700000000000002</c:v>
                </c:pt>
              </c:numCache>
            </c:numRef>
          </c:val>
          <c:extLst>
            <c:ext xmlns:c16="http://schemas.microsoft.com/office/drawing/2014/chart" uri="{C3380CC4-5D6E-409C-BE32-E72D297353CC}">
              <c16:uniqueId val="{00000008-2C91-403F-9AFB-76B35D90F5B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6.43</c:v>
                </c:pt>
                <c:pt idx="2">
                  <c:v>#N/A</c:v>
                </c:pt>
                <c:pt idx="3">
                  <c:v>6.79</c:v>
                </c:pt>
                <c:pt idx="4">
                  <c:v>#N/A</c:v>
                </c:pt>
                <c:pt idx="5">
                  <c:v>11.68</c:v>
                </c:pt>
                <c:pt idx="6">
                  <c:v>#N/A</c:v>
                </c:pt>
                <c:pt idx="7">
                  <c:v>11.44</c:v>
                </c:pt>
                <c:pt idx="8">
                  <c:v>#N/A</c:v>
                </c:pt>
                <c:pt idx="9">
                  <c:v>11.93</c:v>
                </c:pt>
              </c:numCache>
            </c:numRef>
          </c:val>
          <c:extLst>
            <c:ext xmlns:c16="http://schemas.microsoft.com/office/drawing/2014/chart" uri="{C3380CC4-5D6E-409C-BE32-E72D297353CC}">
              <c16:uniqueId val="{00000009-2C91-403F-9AFB-76B35D90F5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265</c:v>
                </c:pt>
                <c:pt idx="5">
                  <c:v>332</c:v>
                </c:pt>
                <c:pt idx="8">
                  <c:v>375</c:v>
                </c:pt>
                <c:pt idx="11">
                  <c:v>397</c:v>
                </c:pt>
                <c:pt idx="14">
                  <c:v>419</c:v>
                </c:pt>
              </c:numCache>
            </c:numRef>
          </c:val>
          <c:extLst>
            <c:ext xmlns:c16="http://schemas.microsoft.com/office/drawing/2014/chart" uri="{C3380CC4-5D6E-409C-BE32-E72D297353CC}">
              <c16:uniqueId val="{00000000-77B5-46BF-97B3-981AFEC41E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B5-46BF-97B3-981AFEC41E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B5-46BF-97B3-981AFEC41E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B5-46BF-97B3-981AFEC41E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c:v>
                </c:pt>
                <c:pt idx="3">
                  <c:v>72</c:v>
                </c:pt>
                <c:pt idx="6">
                  <c:v>77</c:v>
                </c:pt>
                <c:pt idx="9">
                  <c:v>67</c:v>
                </c:pt>
                <c:pt idx="12">
                  <c:v>53</c:v>
                </c:pt>
              </c:numCache>
            </c:numRef>
          </c:val>
          <c:extLst>
            <c:ext xmlns:c16="http://schemas.microsoft.com/office/drawing/2014/chart" uri="{C3380CC4-5D6E-409C-BE32-E72D297353CC}">
              <c16:uniqueId val="{00000004-77B5-46BF-97B3-981AFEC41E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B5-46BF-97B3-981AFEC41E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B5-46BF-97B3-981AFEC41E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285</c:v>
                </c:pt>
                <c:pt idx="3">
                  <c:v>367</c:v>
                </c:pt>
                <c:pt idx="6">
                  <c:v>445</c:v>
                </c:pt>
                <c:pt idx="9">
                  <c:v>497</c:v>
                </c:pt>
                <c:pt idx="12">
                  <c:v>518</c:v>
                </c:pt>
              </c:numCache>
            </c:numRef>
          </c:val>
          <c:extLst>
            <c:ext xmlns:c16="http://schemas.microsoft.com/office/drawing/2014/chart" uri="{C3380CC4-5D6E-409C-BE32-E72D297353CC}">
              <c16:uniqueId val="{00000007-77B5-46BF-97B3-981AFEC41E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84</c:v>
                </c:pt>
                <c:pt idx="2">
                  <c:v>#N/A</c:v>
                </c:pt>
                <c:pt idx="3">
                  <c:v>#N/A</c:v>
                </c:pt>
                <c:pt idx="4">
                  <c:v>107</c:v>
                </c:pt>
                <c:pt idx="5">
                  <c:v>#N/A</c:v>
                </c:pt>
                <c:pt idx="6">
                  <c:v>#N/A</c:v>
                </c:pt>
                <c:pt idx="7">
                  <c:v>147</c:v>
                </c:pt>
                <c:pt idx="8">
                  <c:v>#N/A</c:v>
                </c:pt>
                <c:pt idx="9">
                  <c:v>#N/A</c:v>
                </c:pt>
                <c:pt idx="10">
                  <c:v>167</c:v>
                </c:pt>
                <c:pt idx="11">
                  <c:v>#N/A</c:v>
                </c:pt>
                <c:pt idx="12">
                  <c:v>#N/A</c:v>
                </c:pt>
                <c:pt idx="13">
                  <c:v>152</c:v>
                </c:pt>
                <c:pt idx="14">
                  <c:v>#N/A</c:v>
                </c:pt>
              </c:numCache>
            </c:numRef>
          </c:val>
          <c:smooth val="0"/>
          <c:extLst>
            <c:ext xmlns:c16="http://schemas.microsoft.com/office/drawing/2014/chart" uri="{C3380CC4-5D6E-409C-BE32-E72D297353CC}">
              <c16:uniqueId val="{00000008-77B5-46BF-97B3-981AFEC41E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2770</c:v>
                </c:pt>
                <c:pt idx="5">
                  <c:v>2955</c:v>
                </c:pt>
                <c:pt idx="8">
                  <c:v>3226</c:v>
                </c:pt>
                <c:pt idx="11">
                  <c:v>3065</c:v>
                </c:pt>
                <c:pt idx="14">
                  <c:v>3353</c:v>
                </c:pt>
              </c:numCache>
            </c:numRef>
          </c:val>
          <c:extLst>
            <c:ext xmlns:c16="http://schemas.microsoft.com/office/drawing/2014/chart" uri="{C3380CC4-5D6E-409C-BE32-E72D297353CC}">
              <c16:uniqueId val="{00000000-848E-4E7E-B287-658659A2F8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0</c:v>
                </c:pt>
                <c:pt idx="8">
                  <c:v>0</c:v>
                </c:pt>
                <c:pt idx="11">
                  <c:v>0</c:v>
                </c:pt>
                <c:pt idx="14">
                  <c:v>0</c:v>
                </c:pt>
              </c:numCache>
            </c:numRef>
          </c:val>
          <c:extLst>
            <c:ext xmlns:c16="http://schemas.microsoft.com/office/drawing/2014/chart" uri="{C3380CC4-5D6E-409C-BE32-E72D297353CC}">
              <c16:uniqueId val="{00000001-848E-4E7E-B287-658659A2F8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1423</c:v>
                </c:pt>
                <c:pt idx="5">
                  <c:v>1458</c:v>
                </c:pt>
                <c:pt idx="8">
                  <c:v>1490</c:v>
                </c:pt>
                <c:pt idx="11">
                  <c:v>1527</c:v>
                </c:pt>
                <c:pt idx="14">
                  <c:v>1536</c:v>
                </c:pt>
              </c:numCache>
            </c:numRef>
          </c:val>
          <c:extLst>
            <c:ext xmlns:c16="http://schemas.microsoft.com/office/drawing/2014/chart" uri="{C3380CC4-5D6E-409C-BE32-E72D297353CC}">
              <c16:uniqueId val="{00000002-848E-4E7E-B287-658659A2F8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8E-4E7E-B287-658659A2F8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8E-4E7E-B287-658659A2F8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8E-4E7E-B287-658659A2F8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183</c:v>
                </c:pt>
                <c:pt idx="3">
                  <c:v>138</c:v>
                </c:pt>
                <c:pt idx="6">
                  <c:v>170</c:v>
                </c:pt>
                <c:pt idx="9">
                  <c:v>301</c:v>
                </c:pt>
                <c:pt idx="12">
                  <c:v>288</c:v>
                </c:pt>
              </c:numCache>
            </c:numRef>
          </c:val>
          <c:extLst>
            <c:ext xmlns:c16="http://schemas.microsoft.com/office/drawing/2014/chart" uri="{C3380CC4-5D6E-409C-BE32-E72D297353CC}">
              <c16:uniqueId val="{00000006-848E-4E7E-B287-658659A2F8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48E-4E7E-B287-658659A2F8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424</c:v>
                </c:pt>
                <c:pt idx="3">
                  <c:v>398</c:v>
                </c:pt>
                <c:pt idx="6">
                  <c:v>344</c:v>
                </c:pt>
                <c:pt idx="9">
                  <c:v>307</c:v>
                </c:pt>
                <c:pt idx="12">
                  <c:v>256</c:v>
                </c:pt>
              </c:numCache>
            </c:numRef>
          </c:val>
          <c:extLst>
            <c:ext xmlns:c16="http://schemas.microsoft.com/office/drawing/2014/chart" uri="{C3380CC4-5D6E-409C-BE32-E72D297353CC}">
              <c16:uniqueId val="{00000008-848E-4E7E-B287-658659A2F8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48E-4E7E-B287-658659A2F8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3779</c:v>
                </c:pt>
                <c:pt idx="3">
                  <c:v>3987</c:v>
                </c:pt>
                <c:pt idx="6">
                  <c:v>4507</c:v>
                </c:pt>
                <c:pt idx="9">
                  <c:v>4221</c:v>
                </c:pt>
                <c:pt idx="12">
                  <c:v>4623</c:v>
                </c:pt>
              </c:numCache>
            </c:numRef>
          </c:val>
          <c:extLst>
            <c:ext xmlns:c16="http://schemas.microsoft.com/office/drawing/2014/chart" uri="{C3380CC4-5D6E-409C-BE32-E72D297353CC}">
              <c16:uniqueId val="{0000000A-848E-4E7E-B287-658659A2F8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186</c:v>
                </c:pt>
                <c:pt idx="2">
                  <c:v>#N/A</c:v>
                </c:pt>
                <c:pt idx="3">
                  <c:v>#N/A</c:v>
                </c:pt>
                <c:pt idx="4">
                  <c:v>110</c:v>
                </c:pt>
                <c:pt idx="5">
                  <c:v>#N/A</c:v>
                </c:pt>
                <c:pt idx="6">
                  <c:v>#N/A</c:v>
                </c:pt>
                <c:pt idx="7">
                  <c:v>305</c:v>
                </c:pt>
                <c:pt idx="8">
                  <c:v>#N/A</c:v>
                </c:pt>
                <c:pt idx="9">
                  <c:v>#N/A</c:v>
                </c:pt>
                <c:pt idx="10">
                  <c:v>237</c:v>
                </c:pt>
                <c:pt idx="11">
                  <c:v>#N/A</c:v>
                </c:pt>
                <c:pt idx="12">
                  <c:v>#N/A</c:v>
                </c:pt>
                <c:pt idx="13">
                  <c:v>279</c:v>
                </c:pt>
                <c:pt idx="14">
                  <c:v>#N/A</c:v>
                </c:pt>
              </c:numCache>
            </c:numRef>
          </c:val>
          <c:smooth val="0"/>
          <c:extLst>
            <c:ext xmlns:c16="http://schemas.microsoft.com/office/drawing/2014/chart" uri="{C3380CC4-5D6E-409C-BE32-E72D297353CC}">
              <c16:uniqueId val="{0000000B-848E-4E7E-B287-658659A2F8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c:v>
                </c:pt>
                <c:pt idx="1">
                  <c:v>216</c:v>
                </c:pt>
                <c:pt idx="2">
                  <c:v>267</c:v>
                </c:pt>
              </c:numCache>
            </c:numRef>
          </c:val>
          <c:extLst>
            <c:ext xmlns:c16="http://schemas.microsoft.com/office/drawing/2014/chart" uri="{C3380CC4-5D6E-409C-BE32-E72D297353CC}">
              <c16:uniqueId val="{00000000-66FC-44C1-8392-34F7105138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293</c:v>
                </c:pt>
                <c:pt idx="1">
                  <c:v>239</c:v>
                </c:pt>
                <c:pt idx="2">
                  <c:v>202</c:v>
                </c:pt>
              </c:numCache>
            </c:numRef>
          </c:val>
          <c:extLst>
            <c:ext xmlns:c16="http://schemas.microsoft.com/office/drawing/2014/chart" uri="{C3380CC4-5D6E-409C-BE32-E72D297353CC}">
              <c16:uniqueId val="{00000001-66FC-44C1-8392-34F7105138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1082</c:v>
                </c:pt>
                <c:pt idx="1">
                  <c:v>1073</c:v>
                </c:pt>
                <c:pt idx="2">
                  <c:v>1067</c:v>
                </c:pt>
              </c:numCache>
            </c:numRef>
          </c:val>
          <c:extLst>
            <c:ext xmlns:c16="http://schemas.microsoft.com/office/drawing/2014/chart" uri="{C3380CC4-5D6E-409C-BE32-E72D297353CC}">
              <c16:uniqueId val="{00000002-66FC-44C1-8392-34F7105138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{BEE14D85-BCAF-40B9-BB75-6B96C82D5D8B}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F9-4D26-A14A-1599AF42A2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{7866E1F3-FB83-4A10-AEB4-C6C69834BA3D}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F9-4D26-A14A-1599AF42A2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{F93AD509-C1C0-4C78-8FAA-E7E37C14BDED}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F9-4D26-A14A-1599AF42A2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{82F54378-FB7E-4551-B71C-860CDF697006}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F9-4D26-A14A-1599AF42A2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{F50112E2-737B-4A81-AEE4-E00BB5E6FCCF}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F9-4D26-A14A-1599AF42A2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{7D1D442E-D725-4A82-A172-13C2D130C62C}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F9-4D26-A14A-1599AF42A2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{94A779A9-D938-40B9-9A42-0CE75822966B}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F9-4D26-A14A-1599AF42A2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{4FC2A4DC-5A8D-489E-9651-ABA23B49271B}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F9-4D26-A14A-1599AF42A2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{1DCF4D9E-680F-40CC-B368-487B20E5D611}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F9-4D26-A14A-1599AF42A2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numCache>
            </c:numRef>
          </c:xVal>
          <c:yVal>
            <c:numRef>
              <c:f>公会計指標分析・財政指標組合せ分析表!$BP$51:$DC$51</c:f>
              <c:numCache>
                <c:formatCode>#,##0.0;"▲ "#,##0.0</c:formatCode>
                <c:ptCount val="40"/>
                <c:pt idx="0">
                  <c:v>19.399999999999999</c:v>
                </c:pt>
              </c:numCache>
            </c:numRef>
          </c:yVal>
          <c:smooth val="0"/>
          <c:extLst>
            <c:ext xmlns:c16="http://schemas.microsoft.com/office/drawing/2014/chart" uri="{C3380CC4-5D6E-409C-BE32-E72D297353CC}">
              <c16:uniqueId val="{00000009-15F9-4D26-A14A-1599AF42A2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{D11A647E-AEAC-4D8D-96AD-2FDA76429EB8}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F9-4D26-A14A-1599AF42A2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{D45875B0-CB1B-4781-B369-0E907C0E5B46}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F9-4D26-A14A-1599AF42A2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{969065F8-25B1-4E0A-97D9-897D27A72AF6}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F9-4D26-A14A-1599AF42A2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{627A1D1D-A139-4642-A086-27FB781A4389}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F9-4D26-A14A-1599AF42A2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{A3099139-7702-4DC9-863C-D8E8706A120E}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F9-4D26-A14A-1599AF42A2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{E9B84F7F-35D5-43F7-B03E-8E8A1D9C7484}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F9-4D26-A14A-1599AF42A2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{C9B12A0A-26DB-4D50-BA02-7343E30B3203}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F9-4D26-A14A-1599AF42A2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{1ED9BE29-2145-4E31-B209-BAE5BB58A4D1}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F9-4D26-A14A-1599AF42A2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{BB15ADC1-7293-40A0-8560-7C5CD5BE344C}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F9-4D26-A14A-1599AF42A2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numCache>
            </c:numRef>
          </c:xVal>
          <c:yVal>
            <c:numRef>
              <c:f>公会計指標分析・財政指標組合せ分析表!$BP$55:$DC$55</c:f>
              <c:numCache>
                <c:formatCode>#,##0.0;"▲ "#,##0.0</c:formatCode>
                <c:ptCount val="40"/>
                <c:pt idx="0">
                  <c:v>0</c:v>
                </c:pt>
              </c:numCache>
            </c:numRef>
          </c:yVal>
          <c:smooth val="0"/>
          <c:extLst>
            <c:ext xmlns:c16="http://schemas.microsoft.com/office/drawing/2014/chart" uri="{C3380CC4-5D6E-409C-BE32-E72D297353CC}">
              <c16:uniqueId val="{00000013-15F9-4D26-A14A-1599AF42A2AD}"/>
            </c:ext>
          </c:extLst>
        </c:ser>
        <c:dLbls>
          <c:showLegendKey val="0"/>
          <c:showVal val="1"/>
          <c:showCatName val="0"/>
          <c:showSerName val="0"/>
          <c:showPercent val="0"/>
          <c:showBubbleSize val="0"/>
        </c:dLbls>
        <c:axId val="46179840"/>
        <c:axId val="46181760"/>
      </c:scatterChart>
      <c:valAx>
        <c:axId val="46179840"/>
        <c:scaling>
          <c:orientation val="maxMin"/>
          <c:max val="63.2"/>
          <c:min val="62.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{498C756D-60B9-4410-AEB0-8DB2CF691241}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09-42C7-A6B9-785C25A8A4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{69BB4E3F-EEF0-4003-846C-66AC9A5C6E50}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09-42C7-A6B9-785C25A8A4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{53E0BA61-7C83-4A93-A35F-2E241F42E0F0}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09-42C7-A6B9-785C25A8A4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{A35A0078-5EC8-4A78-9B07-0CFACD2CC861}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09-42C7-A6B9-785C25A8A4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{6ECDB296-ADEE-484A-BEE5-BEBA346BFB7F}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09-42C7-A6B9-785C25A8A499}"/>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{2B1B8E34-B1BE-463C-952A-5459B2FED0B3}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09-42C7-A6B9-785C25A8A499}"/>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{8FDF6D12-E9FE-42E0-AAA1-8D216377B761}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09-42C7-A6B9-785C25A8A499}"/>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{8E08F3B8-C727-4CFF-81FA-82A09A751F10}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09-42C7-A6B9-785C25A8A499}"/>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{AD84CAC0-8674-424D-80F5-0F0BDD45F898}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09-42C7-A6B9-785C25A8A4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9.8000000000000007</c:v>
                </c:pt>
                <c:pt idx="16">
                  <c:v>10.6</c:v>
                </c:pt>
                <c:pt idx="24">
                  <c:v>12.7</c:v>
                </c:pt>
                <c:pt idx="32">
                  <c:v>13.8</c:v>
                </c:pt>
              </c:numCache>
            </c:numRef>
          </c:xVal>
          <c:yVal>
            <c:numRef>
              <c:f>公会計指標分析・財政指標組合せ分析表!$BP$73:$DC$73</c:f>
              <c:numCache>
                <c:formatCode>#,##0.0;"▲ "#,##0.0</c:formatCode>
                <c:ptCount val="40"/>
                <c:pt idx="0">
                  <c:v>19.399999999999999</c:v>
                </c:pt>
                <c:pt idx="8">
                  <c:v>10.6</c:v>
                </c:pt>
                <c:pt idx="16">
                  <c:v>26.6</c:v>
                </c:pt>
                <c:pt idx="24">
                  <c:v>21.3</c:v>
                </c:pt>
                <c:pt idx="32">
                  <c:v>25.2</c:v>
                </c:pt>
              </c:numCache>
            </c:numRef>
          </c:yVal>
          <c:smooth val="0"/>
          <c:extLst>
            <c:ext xmlns:c16="http://schemas.microsoft.com/office/drawing/2014/chart" uri="{C3380CC4-5D6E-409C-BE32-E72D297353CC}">
              <c16:uniqueId val="{00000009-DC09-42C7-A6B9-785C25A8A4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307E-2"/>
                  <c:y val="-8.133737286005204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{59B198DF-A19F-4A73-9C3D-75C85511845A}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09-42C7-A6B9-785C25A8A4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{88209A64-2721-4771-9A99-95030295E0EB}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09-42C7-A6B9-785C25A8A4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{B585DE82-26D9-4A73-A864-BB65039F578D}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09-42C7-A6B9-785C25A8A4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{429E8783-A66A-4405-833C-C5F8ADFFCFC8}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09-42C7-A6B9-785C25A8A4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{8C4EA168-23CB-42A9-B588-01AAA2A27341}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09-42C7-A6B9-785C25A8A499}"/>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{53B6A4E5-B88F-438A-A2AF-DB7AD970F3EA}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09-42C7-A6B9-785C25A8A499}"/>
                </c:ext>
              </c:extLst>
            </c:dLbl>
            <c:dLbl>
              <c:idx val="16"/>
              <c:layout>
                <c:manualLayout>
                  <c:x val="-3.1570342725075584E-2"/>
                  <c:y val="-3.403555842940680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{D4B36604-1BBE-43AE-B791-F16B8343068B}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09-42C7-A6B9-785C25A8A499}"/>
                </c:ext>
              </c:extLst>
            </c:dLbl>
            <c:dLbl>
              <c:idx val="24"/>
              <c:layout>
                <c:manualLayout>
                  <c:x val="-3.1570342725075584E-2"/>
                  <c:y val="-8.60676399250089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{CCBFAF51-2DD1-4D4B-8C01-C597D9D51198}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09-42C7-A6B9-785C25A8A499}"/>
                </c:ext>
              </c:extLst>
            </c:dLbl>
            <c:dLbl>
              <c:idx val="32"/>
              <c:layout>
                <c:manualLayout>
                  <c:x val="-3.1570342725075584E-2"/>
                  <c:y val="-4.822618838049275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{17FCFD4C-EE09-4C7A-A84D-5A2C993428E1}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09-42C7-A6B9-785C25A8A4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C09-42C7-A6B9-785C25A8A499}"/>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年度からの基幹施設建設に向け、これまで起債の借入の抑制や繰上償還を行うなど地方債残高を減らし準備をしてきた。償還が始まる令和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年度から一時的に借入額、年間返済額が上昇し、実質公債費比率も増加が見込まれるが、これに向け積立を行ってきた公共施設等整備基金を活用するなど計画的な管理に努める。</a:t>
          </a:r>
          <a:endParaRPr lang="ja-JP" altLang="ja-JP" sz="1400">
            <a:effectLst/>
          </a:endParaRPr>
        </a:p>
        <a:p>
          <a:r>
            <a:rPr kumimoji="1" lang="ja-JP" altLang="ja-JP" sz="1100">
              <a:solidFill>
                <a:schemeClr val="dk1"/>
              </a:solidFill>
              <a:effectLst/>
              <a:latin typeface="+mn-lt"/>
              <a:ea typeface="+mn-ea"/>
              <a:cs typeface="+mn-cs"/>
            </a:rPr>
            <a:t>償還の発生にともない算入公債費も増額となっている。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年度から基幹施設建設に向け、これまで起債の借入の抑制や繰上償還を行うなど地方債残高を減らし準備をしてきた。</a:t>
          </a:r>
          <a:endParaRPr lang="ja-JP" altLang="ja-JP" sz="1400">
            <a:effectLst/>
          </a:endParaRPr>
        </a:p>
        <a:p>
          <a:r>
            <a:rPr kumimoji="1" lang="ja-JP" altLang="ja-JP" sz="1100">
              <a:solidFill>
                <a:schemeClr val="dk1"/>
              </a:solidFill>
              <a:effectLst/>
              <a:latin typeface="+mn-lt"/>
              <a:ea typeface="+mn-ea"/>
              <a:cs typeface="+mn-cs"/>
            </a:rPr>
            <a:t>当該事業および脱炭素関連事業、観光施設建設改良事業により地方債残高は令和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年度までは一時的に増加するが、一方で充当可能財源のうち、ふるさと納税事業の推進により財源が増加したことにより将来負担比率を若干抑えつつあるが、令和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年度までの地方債の増には及ばないことは想定している。</a:t>
          </a:r>
          <a:endParaRPr lang="ja-JP" altLang="ja-JP" sz="1400">
            <a:effectLst/>
          </a:endParaRPr>
        </a:p>
        <a:p>
          <a:r>
            <a:rPr kumimoji="1" lang="ja-JP" altLang="ja-JP" sz="1100">
              <a:solidFill>
                <a:schemeClr val="dk1"/>
              </a:solidFill>
              <a:effectLst/>
              <a:latin typeface="+mn-lt"/>
              <a:ea typeface="+mn-ea"/>
              <a:cs typeface="+mn-cs"/>
            </a:rPr>
            <a:t>引き続き財源の確保に力を入れるとともに当該財源に頼らない財政運営を目指し計画を見直していく。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岡山県西粟倉村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近年の公共施設整備に</a:t>
          </a:r>
          <a:r>
            <a:rPr kumimoji="1" lang="ja-JP" altLang="ja-JP" sz="1400">
              <a:solidFill>
                <a:schemeClr val="dk1"/>
              </a:solidFill>
              <a:effectLst/>
              <a:latin typeface="+mn-lt"/>
              <a:ea typeface="+mn-ea"/>
              <a:cs typeface="+mn-cs"/>
            </a:rPr>
            <a:t>伴う</a:t>
          </a:r>
          <a:r>
            <a:rPr kumimoji="1" lang="ja-JP" altLang="en-US" sz="1400">
              <a:solidFill>
                <a:schemeClr val="dk1"/>
              </a:solidFill>
              <a:effectLst/>
              <a:latin typeface="+mn-lt"/>
              <a:ea typeface="+mn-ea"/>
              <a:cs typeface="+mn-cs"/>
            </a:rPr>
            <a:t>償還に対する</a:t>
          </a:r>
          <a:r>
            <a:rPr kumimoji="1" lang="ja-JP" altLang="ja-JP" sz="1400">
              <a:solidFill>
                <a:schemeClr val="dk1"/>
              </a:solidFill>
              <a:effectLst/>
              <a:latin typeface="+mn-lt"/>
              <a:ea typeface="+mn-ea"/>
              <a:cs typeface="+mn-cs"/>
            </a:rPr>
            <a:t>減債基金の取り崩しや基幹システム整備に伴う特定目的金は取り崩しはあったが、繰越金の増による積立その他の歳出抑制とふるさと納税等による財源確保の努力により、全体額は増となった。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・観光施設建設改良事業や地方創生関連事業、脱炭素関連事業等の先進的な事業においては特に企業版ふるさと納税の活用を推進していく。</a:t>
          </a:r>
          <a:endParaRPr lang="ja-JP" altLang="ja-JP" sz="1400">
            <a:effectLst/>
          </a:endParaRPr>
        </a:p>
        <a:p>
          <a:r>
            <a:rPr kumimoji="1" lang="ja-JP" altLang="ja-JP" sz="1400">
              <a:solidFill>
                <a:schemeClr val="dk1"/>
              </a:solidFill>
              <a:effectLst/>
              <a:latin typeface="+mn-lt"/>
              <a:ea typeface="+mn-ea"/>
              <a:cs typeface="+mn-cs"/>
            </a:rPr>
            <a:t>・一方で、ふるさと納税に頼らない財政運営にも努める。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・公共施設整備基金：公共施設の整備を目的</a:t>
          </a:r>
          <a:endParaRPr lang="ja-JP" altLang="ja-JP" sz="1600">
            <a:effectLst/>
          </a:endParaRPr>
        </a:p>
        <a:p>
          <a:r>
            <a:rPr kumimoji="1" lang="ja-JP" altLang="ja-JP" sz="1200">
              <a:solidFill>
                <a:schemeClr val="dk1"/>
              </a:solidFill>
              <a:effectLst/>
              <a:latin typeface="+mn-lt"/>
              <a:ea typeface="+mn-ea"/>
              <a:cs typeface="+mn-cs"/>
            </a:rPr>
            <a:t>・むらづくり基金：ふるさと納税の寄付者から寄附金を社会投資の資金として受け入れると同時に、寄附者の公共サービスに対するニーズを具体化することにより、寄附を通じた住民参加型の地方自治を実現すると共に個性あるむらづくりに資するため</a:t>
          </a:r>
          <a:endParaRPr lang="ja-JP" altLang="ja-JP" sz="1600">
            <a:effectLst/>
          </a:endParaRPr>
        </a:p>
        <a:p>
          <a:r>
            <a:rPr kumimoji="1" lang="ja-JP" altLang="ja-JP" sz="1200">
              <a:solidFill>
                <a:schemeClr val="dk1"/>
              </a:solidFill>
              <a:effectLst/>
              <a:latin typeface="+mn-lt"/>
              <a:ea typeface="+mn-ea"/>
              <a:cs typeface="+mn-cs"/>
            </a:rPr>
            <a:t>・財政調整基金（小水力）：小水力発電施設の整備を目的</a:t>
          </a:r>
          <a:endParaRPr lang="ja-JP" altLang="ja-JP" sz="1600">
            <a:effectLst/>
          </a:endParaRPr>
        </a:p>
        <a:p>
          <a:r>
            <a:rPr kumimoji="1" lang="ja-JP" altLang="ja-JP" sz="1200">
              <a:solidFill>
                <a:schemeClr val="dk1"/>
              </a:solidFill>
              <a:effectLst/>
              <a:latin typeface="+mn-lt"/>
              <a:ea typeface="+mn-ea"/>
              <a:cs typeface="+mn-cs"/>
            </a:rPr>
            <a:t>・観光施設等整備事業基金：観光施設及び設備の開発並びに老朽化に備える</a:t>
          </a:r>
          <a:endParaRPr lang="ja-JP" altLang="ja-JP" sz="1600">
            <a:effectLst/>
          </a:endParaRPr>
        </a:p>
        <a:p>
          <a:r>
            <a:rPr kumimoji="1" lang="ja-JP" altLang="ja-JP" sz="1200">
              <a:solidFill>
                <a:schemeClr val="dk1"/>
              </a:solidFill>
              <a:effectLst/>
              <a:latin typeface="+mn-lt"/>
              <a:ea typeface="+mn-ea"/>
              <a:cs typeface="+mn-cs"/>
            </a:rPr>
            <a:t>・公有財産取得基金：公有財産の取得を目的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・公共施設整備基金：基幹システム整備に対する取崩による減</a:t>
          </a:r>
          <a:endParaRPr lang="ja-JP" altLang="ja-JP" sz="1600">
            <a:effectLst/>
          </a:endParaRPr>
        </a:p>
        <a:p>
          <a:r>
            <a:rPr kumimoji="1" lang="ja-JP" altLang="ja-JP" sz="1200">
              <a:solidFill>
                <a:schemeClr val="dk1"/>
              </a:solidFill>
              <a:effectLst/>
              <a:latin typeface="+mn-lt"/>
              <a:ea typeface="+mn-ea"/>
              <a:cs typeface="+mn-cs"/>
            </a:rPr>
            <a:t>・むらづくり基金：ふるさと納税による寄附金の充当事業（取崩事業）の増による基金の減</a:t>
          </a:r>
          <a:endParaRPr lang="ja-JP" altLang="ja-JP" sz="1600">
            <a:effectLst/>
          </a:endParaRPr>
        </a:p>
        <a:p>
          <a:r>
            <a:rPr kumimoji="1" lang="ja-JP" altLang="ja-JP" sz="1200">
              <a:solidFill>
                <a:schemeClr val="dk1"/>
              </a:solidFill>
              <a:effectLst/>
              <a:latin typeface="+mn-lt"/>
              <a:ea typeface="+mn-ea"/>
              <a:cs typeface="+mn-cs"/>
            </a:rPr>
            <a:t>・財政調整基金（小水力）：小水力発電による売電収入の増</a:t>
          </a:r>
          <a:endParaRPr lang="ja-JP" altLang="ja-JP" sz="1600">
            <a:effectLst/>
          </a:endParaRPr>
        </a:p>
        <a:p>
          <a:r>
            <a:rPr kumimoji="1" lang="ja-JP" altLang="ja-JP" sz="1200">
              <a:solidFill>
                <a:schemeClr val="dk1"/>
              </a:solidFill>
              <a:effectLst/>
              <a:latin typeface="+mn-lt"/>
              <a:ea typeface="+mn-ea"/>
              <a:cs typeface="+mn-cs"/>
            </a:rPr>
            <a:t>・公有財産取得基金：令和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年度以降の取得に備えた増</a:t>
          </a:r>
          <a:endParaRPr lang="ja-JP" altLang="ja-JP" sz="1600">
            <a:effectLst/>
          </a:endParaRPr>
        </a:p>
        <a:p>
          <a:r>
            <a:rPr kumimoji="1" lang="ja-JP" altLang="ja-JP" sz="1200">
              <a:solidFill>
                <a:schemeClr val="dk1"/>
              </a:solidFill>
              <a:effectLst/>
              <a:latin typeface="+mn-lt"/>
              <a:ea typeface="+mn-ea"/>
              <a:cs typeface="+mn-cs"/>
            </a:rPr>
            <a:t>・観光施設等整備事業基金：観光施設</a:t>
          </a:r>
          <a:r>
            <a:rPr kumimoji="1" lang="ja-JP" altLang="en-US" sz="1200">
              <a:solidFill>
                <a:schemeClr val="dk1"/>
              </a:solidFill>
              <a:effectLst/>
              <a:latin typeface="+mn-lt"/>
              <a:ea typeface="+mn-ea"/>
              <a:cs typeface="+mn-cs"/>
            </a:rPr>
            <a:t>等の整備に備えた増</a:t>
          </a:r>
          <a:r>
            <a:rPr kumimoji="1" lang="ja-JP" altLang="ja-JP" sz="1200">
              <a:solidFill>
                <a:schemeClr val="dk1"/>
              </a:solidFill>
              <a:effectLst/>
              <a:latin typeface="+mn-lt"/>
              <a:ea typeface="+mn-ea"/>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・財政調整基金と減債基金、その他特定目的基金との関連について改めて精査し財政健全化に向けて計画的に基金活用を行えるよう計画を再編する。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・予算の見込みが甘く積立漏れが発生したことにより繰越金が増となった。繰越金の半分以上を積立した。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・経常収支比率の増加が見込まれるため適切に取り崩しつつも経費を切り詰めて最低でも現状を維持できるよう積み立てを行っていく。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・近年の公共施設整備に伴う償還に対する減債基金の取り崩し</a:t>
          </a:r>
          <a:r>
            <a:rPr kumimoji="1" lang="ja-JP" altLang="en-US" sz="1400">
              <a:solidFill>
                <a:schemeClr val="dk1"/>
              </a:solidFill>
              <a:effectLst/>
              <a:latin typeface="+mn-lt"/>
              <a:ea typeface="+mn-ea"/>
              <a:cs typeface="+mn-cs"/>
            </a:rPr>
            <a:t>を行ったため減となっている。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年度までは高額な償還に対する取崩が見込まれるため、適宜、積立・取崩を行い健全な財政運営を目指す。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900B02-1C87-42F1-87C5-DA0D84AB15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41B72A2-645A-46EC-88DA-B0DC8DF7C4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123B035-AB86-4754-9B47-90127D03544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BC54A1C-172D-485B-B8BB-B42403109DF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2973631-303D-40B1-A124-C61CF8BB171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E83AA64-7F4D-48C3-85C6-F5F4484917B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45CF65F-1F39-4D56-BE3E-035A3A48BCA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78C9684-4EB6-4581-B867-A3AF36BDA43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C7F480A-7ACA-4EF6-A45A-53435A7B036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533BDE7-C11F-41F0-AC8D-E77800F54CC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5B060AA-6A90-433C-800E-3D20F691554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6AAB6A9-CBC9-4E1D-ADAE-7BD42F14071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
1,333
57.97
5,019,602
4,835,733
178,752
1,497,585
4,623,490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340F80B-6BD9-452A-AE70-40B9C8018CA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EDE4FC4-0865-4B97-A299-20BEA43E8E1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57CBA84-4EF9-4711-9D8B-8C1BCBD20C9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F5658D1-FEAE-43AB-B8E5-03BBCAC20CF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FD2010C-675D-449A-BCE7-316808F68C1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5BEF879-3142-48B1-A1B1-3B46320B7CC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33113F7-5AC8-4112-9BB0-EA8D26A3DFE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2DE525E-975D-49AD-8F22-E80EB9071FF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D4F76C0-17A7-4FB4-A1F0-44DCCAA9A2A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72E548F-8BE6-4457-B4CB-5A2D132A181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C2278DB-B3DA-4FD0-B3FB-5734B474995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212D2FB-E451-4A8D-A7F8-D54E8D35744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B1A7BF4-FD98-46F4-9378-CC4479DEB46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F8989D-0187-40F7-BCA1-6F0B97793CF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A5C004A-7A5D-4764-B0A3-C3C96C5894B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ECFDE84-8AC5-49C3-B590-07A2470801B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BED2AE1-4AD7-4009-B7A8-795CDF6F495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0662A58-3580-4214-A84B-04F6B30A8A4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3D57D85-CFDB-4081-A138-B96C1D520801}"/>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A0AF8D9-E471-48B0-9DD0-FACAB3BAB82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C958BC0-AABE-48D4-8CA7-1ED664EF1FD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928CAF1-955F-42AD-87A7-C909CFCF646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F4633D6-59F9-4C0C-BAB9-A29B712005C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81248EB-FCA8-452A-9AA0-C3902AD1558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34B789A1-BB2F-4A89-A76F-FC54D46C01D6}"/>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4199EF2-2CFC-4BD5-BD47-52D4554D154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36A92B0-D77F-4F13-8750-0C24C15F8E1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C700C21-2D35-4A40-879B-58F5384F8AB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4722463-72EA-402D-824E-CC22F1D869F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0672754-39B8-4864-ADA3-554CEB54C09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6C53B81-7475-4696-905D-C75682E6F53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12B3F0B-4EE7-4B09-9512-5DD029D1DA3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C1E7EA4-796E-440F-B6AB-3534B70996A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D911C05-BD83-470F-B8C8-92F28A5B2BC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67AEA05-D9DB-49FC-B773-B090B3745F2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D50DD00-D94A-4B76-AF31-2B792D3D8A1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3EAE627-45AB-41D8-9152-B8B4FAC8F78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6A7C3FE-AD7F-48A8-B5D8-BE9B9372738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AE614604-304D-4A70-A656-6178CDE3F2A8}"/>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3EC76FE-6E84-4C1B-B9AE-744C8D23D55E}"/>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B0B33D4-80DE-4785-B528-E4E32D2C9292}"/>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6D763E7-68F9-4E93-8523-2C097D876845}"/>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64BF4BF1-45D3-4D06-9983-B9C7F35BCD42}"/>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4B3A281-0411-4B92-BD47-40E5C736FCC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37DFD433-7EB6-498C-AA78-A06707C65A5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AAA71C2-358C-4C91-A8C8-1EDA8C72AA92}"/>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C088A27-6733-4231-B860-F67F5C2A35D6}"/>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2ACB24C-0575-4253-BC78-825D526D0ED8}"/>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EE186B7-5D20-4DC3-8311-40E72E66E755}"/>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8A9C8B97-61EB-4DC8-BE8F-B39B4C030D95}"/>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6339FC5-C8E3-408F-B006-B347A4AB160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2CD1E1B-C56C-4CD7-92F0-2FF12210552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C6BD428-405F-469F-8757-80FAD6289DE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67" name="直線コネクタ 66">
          <a:extLst>
            <a:ext uri="{FF2B5EF4-FFF2-40B4-BE49-F238E27FC236}">
              <a16:creationId xmlns:a16="http://schemas.microsoft.com/office/drawing/2014/main" id="{F19EAE68-69EB-4FC2-A794-E463994FC780}"/>
            </a:ext>
          </a:extLst>
        </xdr:cNvPr>
        <xdr:cNvCxnSpPr/>
      </xdr:nvCxnSpPr>
      <xdr:spPr>
        <a:xfrm flipV="1">
          <a:off x="4760595" y="4582432"/>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68" name="有形固定資産減価償却率最小値テキスト">
          <a:extLst>
            <a:ext uri="{FF2B5EF4-FFF2-40B4-BE49-F238E27FC236}">
              <a16:creationId xmlns:a16="http://schemas.microsoft.com/office/drawing/2014/main" id="{1B838A5F-241B-441A-A2ED-9EFA73BE1A9B}"/>
            </a:ext>
          </a:extLst>
        </xdr:cNvPr>
        <xdr:cNvSpPr txBox="1"/>
      </xdr:nvSpPr>
      <xdr:spPr>
        <a:xfrm>
          <a:off x="4813300" y="6088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69" name="直線コネクタ 68">
          <a:extLst>
            <a:ext uri="{FF2B5EF4-FFF2-40B4-BE49-F238E27FC236}">
              <a16:creationId xmlns:a16="http://schemas.microsoft.com/office/drawing/2014/main" id="{4513F55F-CE93-4714-A928-B5C66EC2AF33}"/>
            </a:ext>
          </a:extLst>
        </xdr:cNvPr>
        <xdr:cNvCxnSpPr/>
      </xdr:nvCxnSpPr>
      <xdr:spPr>
        <a:xfrm>
          <a:off x="4673600" y="60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0" name="有形固定資産減価償却率最大値テキスト">
          <a:extLst>
            <a:ext uri="{FF2B5EF4-FFF2-40B4-BE49-F238E27FC236}">
              <a16:creationId xmlns:a16="http://schemas.microsoft.com/office/drawing/2014/main" id="{FC2A0F84-8063-4D63-A334-CB1833F0446D}"/>
            </a:ext>
          </a:extLst>
        </xdr:cNvPr>
        <xdr:cNvSpPr txBox="1"/>
      </xdr:nvSpPr>
      <xdr:spPr>
        <a:xfrm>
          <a:off x="4813300" y="435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1" name="直線コネクタ 70">
          <a:extLst>
            <a:ext uri="{FF2B5EF4-FFF2-40B4-BE49-F238E27FC236}">
              <a16:creationId xmlns:a16="http://schemas.microsoft.com/office/drawing/2014/main" id="{CEA951B1-7E53-4486-9BCF-5EE6F6AD3E4D}"/>
            </a:ext>
          </a:extLst>
        </xdr:cNvPr>
        <xdr:cNvCxnSpPr/>
      </xdr:nvCxnSpPr>
      <xdr:spPr>
        <a:xfrm>
          <a:off x="4673600" y="458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2" name="有形固定資産減価償却率平均値テキスト">
          <a:extLst>
            <a:ext uri="{FF2B5EF4-FFF2-40B4-BE49-F238E27FC236}">
              <a16:creationId xmlns:a16="http://schemas.microsoft.com/office/drawing/2014/main" id="{B76B8DDB-1B38-4FFB-AD4A-149C817031D0}"/>
            </a:ext>
          </a:extLst>
        </xdr:cNvPr>
        <xdr:cNvSpPr txBox="1"/>
      </xdr:nvSpPr>
      <xdr:spPr>
        <a:xfrm>
          <a:off x="4813300" y="516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3" name="フローチャート: 判断 72">
          <a:extLst>
            <a:ext uri="{FF2B5EF4-FFF2-40B4-BE49-F238E27FC236}">
              <a16:creationId xmlns:a16="http://schemas.microsoft.com/office/drawing/2014/main" id="{7323F7AE-F696-46C2-9F79-CF4824EA5A58}"/>
            </a:ext>
          </a:extLst>
        </xdr:cNvPr>
        <xdr:cNvSpPr/>
      </xdr:nvSpPr>
      <xdr:spPr>
        <a:xfrm>
          <a:off x="47117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4" name="フローチャート: 判断 73">
          <a:extLst>
            <a:ext uri="{FF2B5EF4-FFF2-40B4-BE49-F238E27FC236}">
              <a16:creationId xmlns:a16="http://schemas.microsoft.com/office/drawing/2014/main" id="{3F1CB449-D9DE-4CAC-99FF-61DFDD68C509}"/>
            </a:ext>
          </a:extLst>
        </xdr:cNvPr>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5" name="フローチャート: 判断 74">
          <a:extLst>
            <a:ext uri="{FF2B5EF4-FFF2-40B4-BE49-F238E27FC236}">
              <a16:creationId xmlns:a16="http://schemas.microsoft.com/office/drawing/2014/main" id="{D5B7E86A-C41E-43EF-BA1C-F251FD127D16}"/>
            </a:ext>
          </a:extLst>
        </xdr:cNvPr>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76" name="フローチャート: 判断 75">
          <a:extLst>
            <a:ext uri="{FF2B5EF4-FFF2-40B4-BE49-F238E27FC236}">
              <a16:creationId xmlns:a16="http://schemas.microsoft.com/office/drawing/2014/main" id="{DEC3DC88-646D-47C2-BB36-57ED8283E98F}"/>
            </a:ext>
          </a:extLst>
        </xdr:cNvPr>
        <xdr:cNvSpPr/>
      </xdr:nvSpPr>
      <xdr:spPr>
        <a:xfrm>
          <a:off x="2476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77" name="フローチャート: 判断 76">
          <a:extLst>
            <a:ext uri="{FF2B5EF4-FFF2-40B4-BE49-F238E27FC236}">
              <a16:creationId xmlns:a16="http://schemas.microsoft.com/office/drawing/2014/main" id="{AED9F2F0-BF20-40CE-8353-188C30D1E1C0}"/>
            </a:ext>
          </a:extLst>
        </xdr:cNvPr>
        <xdr:cNvSpPr/>
      </xdr:nvSpPr>
      <xdr:spPr>
        <a:xfrm>
          <a:off x="1714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9372A72-C345-4E02-A687-CCB8C901F1D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B59892B-A275-4F42-9918-2CFC733217A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030331-CF50-440F-9485-2474C47C956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5D54F43-1BEB-40D5-86E2-DE0E0C96881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B7DD170-91A2-4E06-AA7B-7E2F8C2342B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85725</xdr:colOff>
      <xdr:row>29</xdr:row>
      <xdr:rowOff>157933</xdr:rowOff>
    </xdr:from>
    <xdr:to>
      <xdr:col>7</xdr:col>
      <xdr:colOff>187325</xdr:colOff>
      <xdr:row>30</xdr:row>
      <xdr:rowOff>88083</xdr:rowOff>
    </xdr:to>
    <xdr:sp macro="" textlink="">
      <xdr:nvSpPr>
        <xdr:cNvPr id="83" name="楕円 82">
          <a:extLst>
            <a:ext uri="{FF2B5EF4-FFF2-40B4-BE49-F238E27FC236}">
              <a16:creationId xmlns:a16="http://schemas.microsoft.com/office/drawing/2014/main" id="{04FE8DE0-5DC4-4424-B84D-D62F079E9A8E}"/>
            </a:ext>
          </a:extLst>
        </xdr:cNvPr>
        <xdr:cNvSpPr/>
      </xdr:nvSpPr>
      <xdr:spPr>
        <a:xfrm>
          <a:off x="1714500" y="51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120032</xdr:rowOff>
    </xdr:from>
    <xdr:ext cx="405111" cy="259045"/>
    <xdr:sp macro="" textlink="">
      <xdr:nvSpPr>
        <xdr:cNvPr id="84" name="n_1aveValue有形固定資産減価償却率">
          <a:extLst>
            <a:ext uri="{FF2B5EF4-FFF2-40B4-BE49-F238E27FC236}">
              <a16:creationId xmlns:a16="http://schemas.microsoft.com/office/drawing/2014/main" id="{26AEF7CA-C25E-47B9-87D5-6582169FEF18}"/>
            </a:ext>
          </a:extLst>
        </xdr:cNvPr>
        <xdr:cNvSpPr txBox="1"/>
      </xdr:nvSpPr>
      <xdr:spPr>
        <a:xfrm>
          <a:off x="38360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85" name="n_2aveValue有形固定資産減価償却率">
          <a:extLst>
            <a:ext uri="{FF2B5EF4-FFF2-40B4-BE49-F238E27FC236}">
              <a16:creationId xmlns:a16="http://schemas.microsoft.com/office/drawing/2014/main" id="{1571C4C1-D8CD-4523-BDD1-77CDA7D1AC86}"/>
            </a:ext>
          </a:extLst>
        </xdr:cNvPr>
        <xdr:cNvSpPr txBox="1"/>
      </xdr:nvSpPr>
      <xdr:spPr>
        <a:xfrm>
          <a:off x="3086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86" name="n_3aveValue有形固定資産減価償却率">
          <a:extLst>
            <a:ext uri="{FF2B5EF4-FFF2-40B4-BE49-F238E27FC236}">
              <a16:creationId xmlns:a16="http://schemas.microsoft.com/office/drawing/2014/main" id="{71E0D6D4-90EA-499A-AEF9-7F45E591DB8A}"/>
            </a:ext>
          </a:extLst>
        </xdr:cNvPr>
        <xdr:cNvSpPr txBox="1"/>
      </xdr:nvSpPr>
      <xdr:spPr>
        <a:xfrm>
          <a:off x="2324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87" name="n_4aveValue有形固定資産減価償却率">
          <a:extLst>
            <a:ext uri="{FF2B5EF4-FFF2-40B4-BE49-F238E27FC236}">
              <a16:creationId xmlns:a16="http://schemas.microsoft.com/office/drawing/2014/main" id="{BA3A64BA-BDBF-4A95-8640-C0C46E0CCA37}"/>
            </a:ext>
          </a:extLst>
        </xdr:cNvPr>
        <xdr:cNvSpPr txBox="1"/>
      </xdr:nvSpPr>
      <xdr:spPr>
        <a:xfrm>
          <a:off x="1562744" y="524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104610</xdr:rowOff>
    </xdr:from>
    <xdr:ext cx="405111" cy="259045"/>
    <xdr:sp macro="" textlink="">
      <xdr:nvSpPr>
        <xdr:cNvPr id="88" name="n_4mainValue有形固定資産減価償却率">
          <a:extLst>
            <a:ext uri="{FF2B5EF4-FFF2-40B4-BE49-F238E27FC236}">
              <a16:creationId xmlns:a16="http://schemas.microsoft.com/office/drawing/2014/main" id="{1CF3B1F4-2864-4A1B-B309-F7DE8CCA5E62}"/>
            </a:ext>
          </a:extLst>
        </xdr:cNvPr>
        <xdr:cNvSpPr txBox="1"/>
      </xdr:nvSpPr>
      <xdr:spPr>
        <a:xfrm>
          <a:off x="1562744" y="490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F886DA4E-094D-4AAC-82FF-80B331E8DC0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a:extLst>
            <a:ext uri="{FF2B5EF4-FFF2-40B4-BE49-F238E27FC236}">
              <a16:creationId xmlns:a16="http://schemas.microsoft.com/office/drawing/2014/main" id="{0AF18D8B-EF67-4CD1-9615-24A03C75C69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a:extLst>
            <a:ext uri="{FF2B5EF4-FFF2-40B4-BE49-F238E27FC236}">
              <a16:creationId xmlns:a16="http://schemas.microsoft.com/office/drawing/2014/main" id="{26FF0969-FA67-4F47-8122-9958F7A62F6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EE01F0C3-379A-4EFB-81C1-13C8C211C06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4B50433E-8D94-4703-ADA7-0A949F407D0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E5549A22-CEC7-4BD7-8314-F57F9384AC8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BAE0A882-FC1F-468D-976E-4F0A567ED8F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73DD7693-B9A4-4BD9-AAA5-FDB11D7FB23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37979FDF-140B-4AF6-915D-46141C24B0D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2284BE9D-B26C-49C2-821B-10B215A3A4B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53E294B-0430-433E-A16D-AFB9E3743E3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CA4828D6-383C-4B3D-9E65-9CAD35C3634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F058FEF4-3099-4E0F-9CDE-87423C9C17E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経常的な歳入および充当可能財源が大きく増加することない一方で、基幹施設の更新に伴う債務の増により、平成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年度以降償還比率が高くなっている。施設更新および大型の投資的事業が完了し償還が開始するまで大きく減少しない見込みであるが、以降は減少していく計画である。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640E0B89-C6ED-47C1-AA26-504E2E4DA6C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CD1F92A9-9CB8-472D-BC81-84BC0504604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a:extLst>
            <a:ext uri="{FF2B5EF4-FFF2-40B4-BE49-F238E27FC236}">
              <a16:creationId xmlns:a16="http://schemas.microsoft.com/office/drawing/2014/main" id="{614245B3-2AAA-4074-8B10-DFB3A603AB1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2F9F1A47-DF8E-4A30-B984-7BE47D461B1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6" name="テキスト ボックス 105">
          <a:extLst>
            <a:ext uri="{FF2B5EF4-FFF2-40B4-BE49-F238E27FC236}">
              <a16:creationId xmlns:a16="http://schemas.microsoft.com/office/drawing/2014/main" id="{2FFF7503-AEFB-42FE-9D2C-10B03EA7AB17}"/>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EB3D2C0B-9ACE-4754-871A-7E4E2476361A}"/>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429BA9FC-D41B-40D7-956F-BDB166B11A2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CAEF3AF3-FDDA-4427-8893-69EDAEE201B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60395F80-14CF-431F-886A-507BF7DE4308}"/>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24B1A8DC-7581-450B-B2CD-4960EBBE8C6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3201AE77-41F6-47E9-98B1-1AAB81BBF18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710803E7-6905-47D4-9C68-53A468D67EE5}"/>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4" name="テキスト ボックス 113">
          <a:extLst>
            <a:ext uri="{FF2B5EF4-FFF2-40B4-BE49-F238E27FC236}">
              <a16:creationId xmlns:a16="http://schemas.microsoft.com/office/drawing/2014/main" id="{DCA89A97-8CB4-414A-9038-CB1253B30959}"/>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9A129058-0A60-44E9-ACBE-F2B4F0BC2F0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98C6972E-B022-4A30-B3CF-C3BB52607E7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17" name="直線コネクタ 116">
          <a:extLst>
            <a:ext uri="{FF2B5EF4-FFF2-40B4-BE49-F238E27FC236}">
              <a16:creationId xmlns:a16="http://schemas.microsoft.com/office/drawing/2014/main" id="{76C7B77B-301F-4ACA-BEDB-C88E9ED586D5}"/>
            </a:ext>
          </a:extLst>
        </xdr:cNvPr>
        <xdr:cNvCxnSpPr/>
      </xdr:nvCxnSpPr>
      <xdr:spPr>
        <a:xfrm flipV="1">
          <a:off x="14793595" y="4541308"/>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18" name="債務償還比率最小値テキスト">
          <a:extLst>
            <a:ext uri="{FF2B5EF4-FFF2-40B4-BE49-F238E27FC236}">
              <a16:creationId xmlns:a16="http://schemas.microsoft.com/office/drawing/2014/main" id="{726C2E83-C275-4499-8A10-F056E34B79AB}"/>
            </a:ext>
          </a:extLst>
        </xdr:cNvPr>
        <xdr:cNvSpPr txBox="1"/>
      </xdr:nvSpPr>
      <xdr:spPr>
        <a:xfrm>
          <a:off x="14846300" y="592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19" name="直線コネクタ 118">
          <a:extLst>
            <a:ext uri="{FF2B5EF4-FFF2-40B4-BE49-F238E27FC236}">
              <a16:creationId xmlns:a16="http://schemas.microsoft.com/office/drawing/2014/main" id="{4BF791F4-1D02-440E-8474-193780C52917}"/>
            </a:ext>
          </a:extLst>
        </xdr:cNvPr>
        <xdr:cNvCxnSpPr/>
      </xdr:nvCxnSpPr>
      <xdr:spPr>
        <a:xfrm>
          <a:off x="14706600" y="59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0" name="債務償還比率最大値テキスト">
          <a:extLst>
            <a:ext uri="{FF2B5EF4-FFF2-40B4-BE49-F238E27FC236}">
              <a16:creationId xmlns:a16="http://schemas.microsoft.com/office/drawing/2014/main" id="{4F2D0FFD-2E4F-4149-9C5C-6F961CDC8B6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1" name="直線コネクタ 120">
          <a:extLst>
            <a:ext uri="{FF2B5EF4-FFF2-40B4-BE49-F238E27FC236}">
              <a16:creationId xmlns:a16="http://schemas.microsoft.com/office/drawing/2014/main" id="{C6680E1E-2C99-4EED-8F96-FBCB8A61090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22" name="債務償還比率平均値テキスト">
          <a:extLst>
            <a:ext uri="{FF2B5EF4-FFF2-40B4-BE49-F238E27FC236}">
              <a16:creationId xmlns:a16="http://schemas.microsoft.com/office/drawing/2014/main" id="{D7E1663E-F387-4833-B717-51C108AC5018}"/>
            </a:ext>
          </a:extLst>
        </xdr:cNvPr>
        <xdr:cNvSpPr txBox="1"/>
      </xdr:nvSpPr>
      <xdr:spPr>
        <a:xfrm>
          <a:off x="14846300" y="466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23" name="フローチャート: 判断 122">
          <a:extLst>
            <a:ext uri="{FF2B5EF4-FFF2-40B4-BE49-F238E27FC236}">
              <a16:creationId xmlns:a16="http://schemas.microsoft.com/office/drawing/2014/main" id="{058C9DEB-E22B-46E8-95D9-1C2FDE766CEC}"/>
            </a:ext>
          </a:extLst>
        </xdr:cNvPr>
        <xdr:cNvSpPr/>
      </xdr:nvSpPr>
      <xdr:spPr>
        <a:xfrm>
          <a:off x="14744700" y="48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24" name="フローチャート: 判断 123">
          <a:extLst>
            <a:ext uri="{FF2B5EF4-FFF2-40B4-BE49-F238E27FC236}">
              <a16:creationId xmlns:a16="http://schemas.microsoft.com/office/drawing/2014/main" id="{63FA96D5-584F-41E0-B8BE-C8534F416D4D}"/>
            </a:ext>
          </a:extLst>
        </xdr:cNvPr>
        <xdr:cNvSpPr/>
      </xdr:nvSpPr>
      <xdr:spPr>
        <a:xfrm>
          <a:off x="14033500" y="468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25" name="フローチャート: 判断 124">
          <a:extLst>
            <a:ext uri="{FF2B5EF4-FFF2-40B4-BE49-F238E27FC236}">
              <a16:creationId xmlns:a16="http://schemas.microsoft.com/office/drawing/2014/main" id="{E117B2C6-8507-48C4-B61E-F8A6C70EB929}"/>
            </a:ext>
          </a:extLst>
        </xdr:cNvPr>
        <xdr:cNvSpPr/>
      </xdr:nvSpPr>
      <xdr:spPr>
        <a:xfrm>
          <a:off x="13271500" y="469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26" name="フローチャート: 判断 125">
          <a:extLst>
            <a:ext uri="{FF2B5EF4-FFF2-40B4-BE49-F238E27FC236}">
              <a16:creationId xmlns:a16="http://schemas.microsoft.com/office/drawing/2014/main" id="{FC8F2142-95C9-4697-B4A3-81BA5DF3B60B}"/>
            </a:ext>
          </a:extLst>
        </xdr:cNvPr>
        <xdr:cNvSpPr/>
      </xdr:nvSpPr>
      <xdr:spPr>
        <a:xfrm>
          <a:off x="12509500" y="488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27" name="フローチャート: 判断 126">
          <a:extLst>
            <a:ext uri="{FF2B5EF4-FFF2-40B4-BE49-F238E27FC236}">
              <a16:creationId xmlns:a16="http://schemas.microsoft.com/office/drawing/2014/main" id="{AE9883B5-0C73-4DFA-96F0-1727C5B1B6C5}"/>
            </a:ext>
          </a:extLst>
        </xdr:cNvPr>
        <xdr:cNvSpPr/>
      </xdr:nvSpPr>
      <xdr:spPr>
        <a:xfrm>
          <a:off x="11747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E2175140-895C-42FA-9A5A-573CDB25D5E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F29A68B6-C2D8-4538-8841-4E403A04684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E39EBBD2-7952-48BE-951A-1991B6DCE2A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E87EAA7-3EBB-4782-B619-FD9AE415387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872CEDAF-3374-42C9-B26F-EA5BC9E006B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50684</xdr:rowOff>
    </xdr:from>
    <xdr:to>
      <xdr:col>76</xdr:col>
      <xdr:colOff>73025</xdr:colOff>
      <xdr:row>32</xdr:row>
      <xdr:rowOff>152284</xdr:rowOff>
    </xdr:to>
    <xdr:sp macro="" textlink="">
      <xdr:nvSpPr>
        <xdr:cNvPr id="133" name="楕円 132">
          <a:extLst>
            <a:ext uri="{FF2B5EF4-FFF2-40B4-BE49-F238E27FC236}">
              <a16:creationId xmlns:a16="http://schemas.microsoft.com/office/drawing/2014/main" id="{0737E1C8-609F-4B96-BCE4-31642345BE1D}"/>
            </a:ext>
          </a:extLst>
        </xdr:cNvPr>
        <xdr:cNvSpPr/>
      </xdr:nvSpPr>
      <xdr:spPr>
        <a:xfrm>
          <a:off x="14744700" y="5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29111</xdr:rowOff>
    </xdr:from>
    <xdr:ext cx="469744" cy="259045"/>
    <xdr:sp macro="" textlink="">
      <xdr:nvSpPr>
        <xdr:cNvPr id="134" name="債務償還比率該当値テキスト">
          <a:extLst>
            <a:ext uri="{FF2B5EF4-FFF2-40B4-BE49-F238E27FC236}">
              <a16:creationId xmlns:a16="http://schemas.microsoft.com/office/drawing/2014/main" id="{79D140FF-2217-4DD9-9870-95E8D2959883}"/>
            </a:ext>
          </a:extLst>
        </xdr:cNvPr>
        <xdr:cNvSpPr txBox="1"/>
      </xdr:nvSpPr>
      <xdr:spPr>
        <a:xfrm>
          <a:off x="14846300" y="551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134154</xdr:rowOff>
    </xdr:from>
    <xdr:to>
      <xdr:col>72</xdr:col>
      <xdr:colOff>123825</xdr:colOff>
      <xdr:row>32</xdr:row>
      <xdr:rowOff>64304</xdr:rowOff>
    </xdr:to>
    <xdr:sp macro="" textlink="">
      <xdr:nvSpPr>
        <xdr:cNvPr id="135" name="楕円 134">
          <a:extLst>
            <a:ext uri="{FF2B5EF4-FFF2-40B4-BE49-F238E27FC236}">
              <a16:creationId xmlns:a16="http://schemas.microsoft.com/office/drawing/2014/main" id="{7C14BB8E-75BE-411E-B708-8DC377F5C681}"/>
            </a:ext>
          </a:extLst>
        </xdr:cNvPr>
        <xdr:cNvSpPr/>
      </xdr:nvSpPr>
      <xdr:spPr>
        <a:xfrm>
          <a:off x="14033500" y="54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13504</xdr:rowOff>
    </xdr:from>
    <xdr:to>
      <xdr:col>76</xdr:col>
      <xdr:colOff>22225</xdr:colOff>
      <xdr:row>32</xdr:row>
      <xdr:rowOff>101484</xdr:rowOff>
    </xdr:to>
    <xdr:cxnSp macro="">
      <xdr:nvCxnSpPr>
        <xdr:cNvPr id="136" name="直線コネクタ 135">
          <a:extLst>
            <a:ext uri="{FF2B5EF4-FFF2-40B4-BE49-F238E27FC236}">
              <a16:creationId xmlns:a16="http://schemas.microsoft.com/office/drawing/2014/main" id="{9BF1441B-D753-4D03-91F1-45213A73FB74}"/>
            </a:ext>
          </a:extLst>
        </xdr:cNvPr>
        <xdr:cNvCxnSpPr/>
      </xdr:nvCxnSpPr>
      <xdr:spPr>
        <a:xfrm>
          <a:off x="14084300" y="5499904"/>
          <a:ext cx="711200" cy="8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148008</xdr:rowOff>
    </xdr:from>
    <xdr:to>
      <xdr:col>68</xdr:col>
      <xdr:colOff>123825</xdr:colOff>
      <xdr:row>32</xdr:row>
      <xdr:rowOff>78158</xdr:rowOff>
    </xdr:to>
    <xdr:sp macro="" textlink="">
      <xdr:nvSpPr>
        <xdr:cNvPr id="137" name="楕円 136">
          <a:extLst>
            <a:ext uri="{FF2B5EF4-FFF2-40B4-BE49-F238E27FC236}">
              <a16:creationId xmlns:a16="http://schemas.microsoft.com/office/drawing/2014/main" id="{7F8753B4-BDD7-48C2-93AB-054D57471FC2}"/>
            </a:ext>
          </a:extLst>
        </xdr:cNvPr>
        <xdr:cNvSpPr/>
      </xdr:nvSpPr>
      <xdr:spPr>
        <a:xfrm>
          <a:off x="13271500" y="54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13504</xdr:rowOff>
    </xdr:from>
    <xdr:to>
      <xdr:col>72</xdr:col>
      <xdr:colOff>73025</xdr:colOff>
      <xdr:row>32</xdr:row>
      <xdr:rowOff>27358</xdr:rowOff>
    </xdr:to>
    <xdr:cxnSp macro="">
      <xdr:nvCxnSpPr>
        <xdr:cNvPr id="138" name="直線コネクタ 137">
          <a:extLst>
            <a:ext uri="{FF2B5EF4-FFF2-40B4-BE49-F238E27FC236}">
              <a16:creationId xmlns:a16="http://schemas.microsoft.com/office/drawing/2014/main" id="{5D54C1DE-3664-4DC0-BFB7-59A7B22FF6F7}"/>
            </a:ext>
          </a:extLst>
        </xdr:cNvPr>
        <xdr:cNvCxnSpPr/>
      </xdr:nvCxnSpPr>
      <xdr:spPr>
        <a:xfrm flipV="1">
          <a:off x="13322300" y="5499904"/>
          <a:ext cx="762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152865</xdr:rowOff>
    </xdr:from>
    <xdr:to>
      <xdr:col>64</xdr:col>
      <xdr:colOff>123825</xdr:colOff>
      <xdr:row>32</xdr:row>
      <xdr:rowOff>83015</xdr:rowOff>
    </xdr:to>
    <xdr:sp macro="" textlink="">
      <xdr:nvSpPr>
        <xdr:cNvPr id="139" name="楕円 138">
          <a:extLst>
            <a:ext uri="{FF2B5EF4-FFF2-40B4-BE49-F238E27FC236}">
              <a16:creationId xmlns:a16="http://schemas.microsoft.com/office/drawing/2014/main" id="{B1001841-A283-4D8C-90F7-960E8BAD0C94}"/>
            </a:ext>
          </a:extLst>
        </xdr:cNvPr>
        <xdr:cNvSpPr/>
      </xdr:nvSpPr>
      <xdr:spPr>
        <a:xfrm>
          <a:off x="12509500" y="54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27358</xdr:rowOff>
    </xdr:from>
    <xdr:to>
      <xdr:col>68</xdr:col>
      <xdr:colOff>73025</xdr:colOff>
      <xdr:row>32</xdr:row>
      <xdr:rowOff>32215</xdr:rowOff>
    </xdr:to>
    <xdr:cxnSp macro="">
      <xdr:nvCxnSpPr>
        <xdr:cNvPr id="140" name="直線コネクタ 139">
          <a:extLst>
            <a:ext uri="{FF2B5EF4-FFF2-40B4-BE49-F238E27FC236}">
              <a16:creationId xmlns:a16="http://schemas.microsoft.com/office/drawing/2014/main" id="{81313555-1745-4C5A-BD5A-BC13FEB5D0B4}"/>
            </a:ext>
          </a:extLst>
        </xdr:cNvPr>
        <xdr:cNvCxnSpPr/>
      </xdr:nvCxnSpPr>
      <xdr:spPr>
        <a:xfrm flipV="1">
          <a:off x="12560300" y="5513758"/>
          <a:ext cx="762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55732</xdr:rowOff>
    </xdr:from>
    <xdr:to>
      <xdr:col>60</xdr:col>
      <xdr:colOff>123825</xdr:colOff>
      <xdr:row>33</xdr:row>
      <xdr:rowOff>157331</xdr:rowOff>
    </xdr:to>
    <xdr:sp macro="" textlink="">
      <xdr:nvSpPr>
        <xdr:cNvPr id="141" name="楕円 140">
          <a:extLst>
            <a:ext uri="{FF2B5EF4-FFF2-40B4-BE49-F238E27FC236}">
              <a16:creationId xmlns:a16="http://schemas.microsoft.com/office/drawing/2014/main" id="{BBFAF41A-C0A0-4B7C-B98F-5CF998F41385}"/>
            </a:ext>
          </a:extLst>
        </xdr:cNvPr>
        <xdr:cNvSpPr/>
      </xdr:nvSpPr>
      <xdr:spPr>
        <a:xfrm>
          <a:off x="11747500" y="5713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32215</xdr:rowOff>
    </xdr:from>
    <xdr:to>
      <xdr:col>64</xdr:col>
      <xdr:colOff>73025</xdr:colOff>
      <xdr:row>33</xdr:row>
      <xdr:rowOff>106531</xdr:rowOff>
    </xdr:to>
    <xdr:cxnSp macro="">
      <xdr:nvCxnSpPr>
        <xdr:cNvPr id="142" name="直線コネクタ 141">
          <a:extLst>
            <a:ext uri="{FF2B5EF4-FFF2-40B4-BE49-F238E27FC236}">
              <a16:creationId xmlns:a16="http://schemas.microsoft.com/office/drawing/2014/main" id="{2C479447-5EA0-439D-8020-10E838C6BF2D}"/>
            </a:ext>
          </a:extLst>
        </xdr:cNvPr>
        <xdr:cNvCxnSpPr/>
      </xdr:nvCxnSpPr>
      <xdr:spPr>
        <a:xfrm flipV="1">
          <a:off x="11798300" y="5518615"/>
          <a:ext cx="762000" cy="2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43" name="n_1aveValue債務償還比率">
          <a:extLst>
            <a:ext uri="{FF2B5EF4-FFF2-40B4-BE49-F238E27FC236}">
              <a16:creationId xmlns:a16="http://schemas.microsoft.com/office/drawing/2014/main" id="{0A23AD15-003B-4725-95D2-F0215E4CC0F8}"/>
            </a:ext>
          </a:extLst>
        </xdr:cNvPr>
        <xdr:cNvSpPr txBox="1"/>
      </xdr:nvSpPr>
      <xdr:spPr>
        <a:xfrm>
          <a:off x="13836727" y="44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44" name="n_2aveValue債務償還比率">
          <a:extLst>
            <a:ext uri="{FF2B5EF4-FFF2-40B4-BE49-F238E27FC236}">
              <a16:creationId xmlns:a16="http://schemas.microsoft.com/office/drawing/2014/main" id="{7CC4F384-C598-40B1-AC11-37F238B26169}"/>
            </a:ext>
          </a:extLst>
        </xdr:cNvPr>
        <xdr:cNvSpPr txBox="1"/>
      </xdr:nvSpPr>
      <xdr:spPr>
        <a:xfrm>
          <a:off x="13087427" y="447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45" name="n_3aveValue債務償還比率">
          <a:extLst>
            <a:ext uri="{FF2B5EF4-FFF2-40B4-BE49-F238E27FC236}">
              <a16:creationId xmlns:a16="http://schemas.microsoft.com/office/drawing/2014/main" id="{3AF00FA0-A402-492D-BB23-F165E640E2F4}"/>
            </a:ext>
          </a:extLst>
        </xdr:cNvPr>
        <xdr:cNvSpPr txBox="1"/>
      </xdr:nvSpPr>
      <xdr:spPr>
        <a:xfrm>
          <a:off x="12325427" y="465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46" name="n_4aveValue債務償還比率">
          <a:extLst>
            <a:ext uri="{FF2B5EF4-FFF2-40B4-BE49-F238E27FC236}">
              <a16:creationId xmlns:a16="http://schemas.microsoft.com/office/drawing/2014/main" id="{51E2C8A4-78C0-4469-BD80-98B9643FD6DD}"/>
            </a:ext>
          </a:extLst>
        </xdr:cNvPr>
        <xdr:cNvSpPr txBox="1"/>
      </xdr:nvSpPr>
      <xdr:spPr>
        <a:xfrm>
          <a:off x="11563427" y="47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55431</xdr:rowOff>
    </xdr:from>
    <xdr:ext cx="469744" cy="259045"/>
    <xdr:sp macro="" textlink="">
      <xdr:nvSpPr>
        <xdr:cNvPr id="147" name="n_1mainValue債務償還比率">
          <a:extLst>
            <a:ext uri="{FF2B5EF4-FFF2-40B4-BE49-F238E27FC236}">
              <a16:creationId xmlns:a16="http://schemas.microsoft.com/office/drawing/2014/main" id="{8C89F240-B7E8-482D-89E2-A8C82435A389}"/>
            </a:ext>
          </a:extLst>
        </xdr:cNvPr>
        <xdr:cNvSpPr txBox="1"/>
      </xdr:nvSpPr>
      <xdr:spPr>
        <a:xfrm>
          <a:off x="13836727" y="554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69285</xdr:rowOff>
    </xdr:from>
    <xdr:ext cx="469744" cy="259045"/>
    <xdr:sp macro="" textlink="">
      <xdr:nvSpPr>
        <xdr:cNvPr id="148" name="n_2mainValue債務償還比率">
          <a:extLst>
            <a:ext uri="{FF2B5EF4-FFF2-40B4-BE49-F238E27FC236}">
              <a16:creationId xmlns:a16="http://schemas.microsoft.com/office/drawing/2014/main" id="{CE0C171D-5F3E-4958-86BA-7B4425EDCE62}"/>
            </a:ext>
          </a:extLst>
        </xdr:cNvPr>
        <xdr:cNvSpPr txBox="1"/>
      </xdr:nvSpPr>
      <xdr:spPr>
        <a:xfrm>
          <a:off x="13087427" y="5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74142</xdr:rowOff>
    </xdr:from>
    <xdr:ext cx="469744" cy="259045"/>
    <xdr:sp macro="" textlink="">
      <xdr:nvSpPr>
        <xdr:cNvPr id="149" name="n_3mainValue債務償還比率">
          <a:extLst>
            <a:ext uri="{FF2B5EF4-FFF2-40B4-BE49-F238E27FC236}">
              <a16:creationId xmlns:a16="http://schemas.microsoft.com/office/drawing/2014/main" id="{A98C58D4-24E3-4550-B5AD-01F1C6CD1645}"/>
            </a:ext>
          </a:extLst>
        </xdr:cNvPr>
        <xdr:cNvSpPr txBox="1"/>
      </xdr:nvSpPr>
      <xdr:spPr>
        <a:xfrm>
          <a:off x="12325427" y="556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148458</xdr:rowOff>
    </xdr:from>
    <xdr:ext cx="469744" cy="259045"/>
    <xdr:sp macro="" textlink="">
      <xdr:nvSpPr>
        <xdr:cNvPr id="150" name="n_4mainValue債務償還比率">
          <a:extLst>
            <a:ext uri="{FF2B5EF4-FFF2-40B4-BE49-F238E27FC236}">
              <a16:creationId xmlns:a16="http://schemas.microsoft.com/office/drawing/2014/main" id="{EE676117-BA8D-457B-97B6-3CEB7A59369B}"/>
            </a:ext>
          </a:extLst>
        </xdr:cNvPr>
        <xdr:cNvSpPr txBox="1"/>
      </xdr:nvSpPr>
      <xdr:spPr>
        <a:xfrm>
          <a:off x="11563427" y="580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5D3F8B95-A907-42A0-9E87-3EDDC76F64E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9776BF92-2E7B-44D2-B8BE-2EDEFF87966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AF31BA9F-82AF-413E-A40B-C0E32FD3B5F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2080F082-72AB-48FB-87EA-07114D90344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0E0B5764-74F5-4EAB-BD62-7CAD55494ED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1553D22F-A378-4C07-9B96-2353E3C917B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60D0AC-D6D4-4345-86F5-39B7D6ED50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8A34048-50B3-4D16-ACF5-9C5CB86666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7E1CB8-1BB5-47AC-B5FC-DF52230A92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CD71D9-5C5D-4D26-A6D9-55594F4D9F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B1F6DF-7C46-4418-AAC8-8ECA073870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1DF129-BD5C-49BC-853F-CF0F7D7869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9DABFF-3DC8-4385-BEDB-C042DA6293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68BA74-8624-4ABE-B845-6B1A22A037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381CA6-9166-46A7-9C92-D1BAF37E99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A5EE9D-1E14-464D-B138-CA25A0F8865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
1,333
57.97
5,019,602
4,835,733
178,752
1,497,585
4,623,490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94E3AD-29D4-4718-88E6-5BA2B1E8F2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10236C-ACE9-4EE0-B16A-2D2B87F440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568C2C-5F93-4BFE-A430-B495BD398B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DC6122-A297-4C72-84C6-0D73B58263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0DE804-41FC-44EC-8CA3-16B64131F3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A54CDE-32DC-40EE-9EE9-A2148E54764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D6198C-1F5E-407B-9FF6-1A8A951B31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B2CE61-3E47-4849-9386-C87A83D267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4F1C6A-116A-4E86-85C7-44D1C113FA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99719C-CEA1-4719-8021-D1960B6A2F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B18250-747A-4BAD-A93A-9DFCDF3613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DEBC31-A0EF-4B1E-ABCA-B0EC399B58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F025AD-1CC3-4063-942B-2C99D08160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80DFC1-76CB-4BDE-BC22-497FA8B076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D2483D-72AF-456C-A349-62ADBA2E60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7F0BC8-A604-4B21-ACA7-9BD0F989B4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3E16F1-6F72-492D-A4D4-B9E3D5CA2E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930967-70B6-4AFF-B68A-988B739198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A67D3E-863E-4821-BA9D-A6A85BDEB7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72828B-2C12-4DC7-BC0A-9AF3EE7D51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E234D1-FCA6-4B2C-A713-B51BE02BC7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23D82A-955F-426C-8E23-2DDA0763A9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50110E-7733-46A2-892A-FCBF82AF7B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B7EE22-9276-43C1-AA86-A0E31C80C1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3C9B92-6A7C-40D1-B464-7282DD7C53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C96EF8-ECEE-44F2-8698-88D92C7E53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E4BCD2-353F-4E07-8B01-34A426BB24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51DF4B9-83D9-4229-871E-0E008B4406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CAD111-029F-4DBB-B77D-EEDECFBCA4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1E3C93-CEBB-409C-B0A1-1227344297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89DB11-33E8-45A9-906B-DE770F48D9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B6B5F7-9B04-4DB5-B35F-1CF86CC9BD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D6C7523-78B3-4A88-929B-0196CDF9BD5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F45CAF9-8946-48BA-9382-EB346135D5F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72A6ECA-D2C3-4375-8469-78318F5E8F4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318E436-8127-4EB6-A2A7-2C769283B15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D45959C-F9E5-48A9-AB7E-E1789C63770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BDA4997-65C7-48A0-9E40-4717FA77053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9E6E7B1-F119-44B4-BCD4-EA1DC112258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8CDAA6F-A8EA-44B2-8F70-F24084CB84B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76C10A6-0777-40F5-A34B-0F87E736B5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8CA24BB-3ECA-4A31-9138-8364F9C5C19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FABAAD2-0004-4E74-8457-DF26B64E3D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89668565-8359-49A9-885A-2A7B857A7308}"/>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F989F649-38A6-4633-8DC3-1711C4EFC9CE}"/>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7653A7A2-F197-4548-989F-90AEE828407A}"/>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C3E6024A-8FD8-4258-9D33-1F8CC3B6AFBF}"/>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B9DE6091-8984-4417-962E-2F2E929F4404}"/>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821B5E1E-E3B6-4064-A3E4-E127A2F76EF1}"/>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69928BAB-7752-49BF-BD99-64AC3795DF8B}"/>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B28112E9-9577-4E67-80D6-EC7E64B443DE}"/>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D52BC153-971A-455E-BEB6-5DB8C9E2B381}"/>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907B5BBC-3707-41D8-9B49-B37FA46F9C06}"/>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1CC90A50-9413-466F-B021-FABFE1CEB7CB}"/>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7D7795A-5559-4F81-95C1-FDF78AAD1D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712B9FC-B430-4F29-B532-9DFA0C4072E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7FF1571-833E-474B-B56E-BDB770C0EF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12D7B1-E529-48B1-BCED-C08498E796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BEFA37-5F6D-4178-AEF3-EA94F50592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162560</xdr:rowOff>
    </xdr:from>
    <xdr:to>
      <xdr:col>6</xdr:col>
      <xdr:colOff>38100</xdr:colOff>
      <xdr:row>39</xdr:row>
      <xdr:rowOff>92710</xdr:rowOff>
    </xdr:to>
    <xdr:sp macro="" textlink="">
      <xdr:nvSpPr>
        <xdr:cNvPr id="71" name="楕円 70">
          <a:extLst>
            <a:ext uri="{FF2B5EF4-FFF2-40B4-BE49-F238E27FC236}">
              <a16:creationId xmlns:a16="http://schemas.microsoft.com/office/drawing/2014/main" id="{3A51813A-7083-428D-BEEE-04E06ED12850}"/>
            </a:ext>
          </a:extLst>
        </xdr:cNvPr>
        <xdr:cNvSpPr/>
      </xdr:nvSpPr>
      <xdr:spPr>
        <a:xfrm>
          <a:off x="107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145813</xdr:rowOff>
    </xdr:from>
    <xdr:ext cx="405111" cy="259045"/>
    <xdr:sp macro="" textlink="">
      <xdr:nvSpPr>
        <xdr:cNvPr id="72" name="n_1aveValue【道路】&#10;有形固定資産減価償却率">
          <a:extLst>
            <a:ext uri="{FF2B5EF4-FFF2-40B4-BE49-F238E27FC236}">
              <a16:creationId xmlns:a16="http://schemas.microsoft.com/office/drawing/2014/main" id="{0D0D2EBA-6520-47FF-98B9-9FD48B199C11}"/>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73" name="n_2aveValue【道路】&#10;有形固定資産減価償却率">
          <a:extLst>
            <a:ext uri="{FF2B5EF4-FFF2-40B4-BE49-F238E27FC236}">
              <a16:creationId xmlns:a16="http://schemas.microsoft.com/office/drawing/2014/main" id="{A53E7F0E-64F2-4165-A326-30A5498EE703}"/>
            </a:ext>
          </a:extLst>
        </xdr:cNvPr>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74" name="n_3aveValue【道路】&#10;有形固定資産減価償却率">
          <a:extLst>
            <a:ext uri="{FF2B5EF4-FFF2-40B4-BE49-F238E27FC236}">
              <a16:creationId xmlns:a16="http://schemas.microsoft.com/office/drawing/2014/main" id="{14D00B64-C03D-4E53-AE3C-12C3308228AC}"/>
            </a:ext>
          </a:extLst>
        </xdr:cNvPr>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75" name="n_4aveValue【道路】&#10;有形固定資産減価償却率">
          <a:extLst>
            <a:ext uri="{FF2B5EF4-FFF2-40B4-BE49-F238E27FC236}">
              <a16:creationId xmlns:a16="http://schemas.microsoft.com/office/drawing/2014/main" id="{A0BA31AB-7FBA-4C54-93E6-8396724153B6}"/>
            </a:ext>
          </a:extLst>
        </xdr:cNvPr>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76" name="n_4mainValue【道路】&#10;有形固定資産減価償却率">
          <a:extLst>
            <a:ext uri="{FF2B5EF4-FFF2-40B4-BE49-F238E27FC236}">
              <a16:creationId xmlns:a16="http://schemas.microsoft.com/office/drawing/2014/main" id="{1A500E29-E6BB-4A04-B66C-3DC6CC896127}"/>
            </a:ext>
          </a:extLst>
        </xdr:cNvPr>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280EC8D7-143B-43D4-A6BA-7B6C4C69D8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3BC06BB-F39F-4DE7-BF7B-EE765A3DDE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FB0DACE0-A93C-48D0-9B84-BB1FECC197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2CE9C616-C2A3-4025-B12D-E26CCD58DE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1375934A-2863-4346-874B-2ADA68D2D9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E382D32C-7EC5-4C35-859B-31DBCE1F96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377B744D-9015-4C10-8369-D047316F7D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D0349E9D-4675-4272-9E31-D679C83C60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5C5E932C-B6C3-473B-9CC3-531570E853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A7A79AC5-6230-4583-8C17-1F694A07314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83EF3690-6670-418F-9658-E59F46E784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41BF5BED-63C2-4238-B76D-8ECD3A4E3DD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58FDA864-C7F0-4AE0-ADB3-2991ACCB87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a:extLst>
            <a:ext uri="{FF2B5EF4-FFF2-40B4-BE49-F238E27FC236}">
              <a16:creationId xmlns:a16="http://schemas.microsoft.com/office/drawing/2014/main" id="{C3D7DABD-42A6-419E-AB17-E89E4BC9E5D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CD013081-DD0B-4C6C-A73B-23FA6D0096D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2F9D4D2C-0663-48F8-98F9-840B62EF480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846CAD83-5B5E-44B2-BCAB-79CD1A29CA3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4FD138A2-F24C-4841-B9CA-90590D106E3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74FBC0CD-C3E0-492F-93DC-8814F53410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7C1F56A6-725B-48A1-BEBB-E56456CCE3C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6C900952-B428-4AC5-967D-3FE76258B2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id="{DD938D69-1A33-4422-9487-E8471D2ABA2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874D17D1-852D-4361-94BC-619D3201C54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00" name="直線コネクタ 99">
          <a:extLst>
            <a:ext uri="{FF2B5EF4-FFF2-40B4-BE49-F238E27FC236}">
              <a16:creationId xmlns:a16="http://schemas.microsoft.com/office/drawing/2014/main" id="{2B4E03B0-B26E-4D8A-9A1F-7B0988CCCAD7}"/>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01" name="【道路】&#10;一人当たり延長最小値テキスト">
          <a:extLst>
            <a:ext uri="{FF2B5EF4-FFF2-40B4-BE49-F238E27FC236}">
              <a16:creationId xmlns:a16="http://schemas.microsoft.com/office/drawing/2014/main" id="{3A71A058-FD07-41F6-AC00-8D78C97BA934}"/>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02" name="直線コネクタ 101">
          <a:extLst>
            <a:ext uri="{FF2B5EF4-FFF2-40B4-BE49-F238E27FC236}">
              <a16:creationId xmlns:a16="http://schemas.microsoft.com/office/drawing/2014/main" id="{8EF7DE17-076F-43DA-A781-B29BE78A2333}"/>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03" name="【道路】&#10;一人当たり延長最大値テキスト">
          <a:extLst>
            <a:ext uri="{FF2B5EF4-FFF2-40B4-BE49-F238E27FC236}">
              <a16:creationId xmlns:a16="http://schemas.microsoft.com/office/drawing/2014/main" id="{EB3FABB9-54FE-4D24-81F5-B0AA82E27AC5}"/>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04" name="直線コネクタ 103">
          <a:extLst>
            <a:ext uri="{FF2B5EF4-FFF2-40B4-BE49-F238E27FC236}">
              <a16:creationId xmlns:a16="http://schemas.microsoft.com/office/drawing/2014/main" id="{B5E4EE7E-D850-4C31-80C0-698EA6985358}"/>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05" name="【道路】&#10;一人当たり延長平均値テキスト">
          <a:extLst>
            <a:ext uri="{FF2B5EF4-FFF2-40B4-BE49-F238E27FC236}">
              <a16:creationId xmlns:a16="http://schemas.microsoft.com/office/drawing/2014/main" id="{48D38906-5050-4681-B2AE-E3E7F4F3A061}"/>
            </a:ext>
          </a:extLst>
        </xdr:cNvPr>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06" name="フローチャート: 判断 105">
          <a:extLst>
            <a:ext uri="{FF2B5EF4-FFF2-40B4-BE49-F238E27FC236}">
              <a16:creationId xmlns:a16="http://schemas.microsoft.com/office/drawing/2014/main" id="{660F01CD-5177-4E6C-B24D-DFAF807CBF27}"/>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07" name="フローチャート: 判断 106">
          <a:extLst>
            <a:ext uri="{FF2B5EF4-FFF2-40B4-BE49-F238E27FC236}">
              <a16:creationId xmlns:a16="http://schemas.microsoft.com/office/drawing/2014/main" id="{DD64086B-D40E-49A6-BBB0-6AC534878792}"/>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08" name="フローチャート: 判断 107">
          <a:extLst>
            <a:ext uri="{FF2B5EF4-FFF2-40B4-BE49-F238E27FC236}">
              <a16:creationId xmlns:a16="http://schemas.microsoft.com/office/drawing/2014/main" id="{7AD24FC6-BD9C-43F4-B1A1-8EB310108478}"/>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09" name="フローチャート: 判断 108">
          <a:extLst>
            <a:ext uri="{FF2B5EF4-FFF2-40B4-BE49-F238E27FC236}">
              <a16:creationId xmlns:a16="http://schemas.microsoft.com/office/drawing/2014/main" id="{297BE166-3BAB-4A7C-AAEF-10CEC998F086}"/>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10" name="フローチャート: 判断 109">
          <a:extLst>
            <a:ext uri="{FF2B5EF4-FFF2-40B4-BE49-F238E27FC236}">
              <a16:creationId xmlns:a16="http://schemas.microsoft.com/office/drawing/2014/main" id="{0BBFFAEB-554A-484C-B4E7-CD6C9EF009D6}"/>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61FEC78A-B0A5-4F32-A754-1A8111FD31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B95688E5-36EF-4615-BB1F-11E1C5C4FB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31816FC-81BF-43DF-96ED-A20FE34BD3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CBC493F5-C295-4651-A137-8EA3FEEC67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C7E926E-4C43-4CEA-9A4F-EF84678515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63828</xdr:rowOff>
    </xdr:from>
    <xdr:to>
      <xdr:col>36</xdr:col>
      <xdr:colOff>165100</xdr:colOff>
      <xdr:row>40</xdr:row>
      <xdr:rowOff>165428</xdr:rowOff>
    </xdr:to>
    <xdr:sp macro="" textlink="">
      <xdr:nvSpPr>
        <xdr:cNvPr id="116" name="楕円 115">
          <a:extLst>
            <a:ext uri="{FF2B5EF4-FFF2-40B4-BE49-F238E27FC236}">
              <a16:creationId xmlns:a16="http://schemas.microsoft.com/office/drawing/2014/main" id="{F0F7E16C-AC27-4EE1-82FC-A42FB44236FE}"/>
            </a:ext>
          </a:extLst>
        </xdr:cNvPr>
        <xdr:cNvSpPr/>
      </xdr:nvSpPr>
      <xdr:spPr>
        <a:xfrm>
          <a:off x="6921500" y="6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139130</xdr:rowOff>
    </xdr:from>
    <xdr:ext cx="534377" cy="259045"/>
    <xdr:sp macro="" textlink="">
      <xdr:nvSpPr>
        <xdr:cNvPr id="117" name="n_1aveValue【道路】&#10;一人当たり延長">
          <a:extLst>
            <a:ext uri="{FF2B5EF4-FFF2-40B4-BE49-F238E27FC236}">
              <a16:creationId xmlns:a16="http://schemas.microsoft.com/office/drawing/2014/main" id="{F31C3212-3FA7-40EB-B34C-0F74BA9EBE2A}"/>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18" name="n_2aveValue【道路】&#10;一人当たり延長">
          <a:extLst>
            <a:ext uri="{FF2B5EF4-FFF2-40B4-BE49-F238E27FC236}">
              <a16:creationId xmlns:a16="http://schemas.microsoft.com/office/drawing/2014/main" id="{DC7063B3-F6FC-4089-AAB2-2E9182B5DB37}"/>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19" name="n_3aveValue【道路】&#10;一人当たり延長">
          <a:extLst>
            <a:ext uri="{FF2B5EF4-FFF2-40B4-BE49-F238E27FC236}">
              <a16:creationId xmlns:a16="http://schemas.microsoft.com/office/drawing/2014/main" id="{38F872EA-0C4B-49ED-AC1D-7975D7B87427}"/>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20" name="n_4aveValue【道路】&#10;一人当たり延長">
          <a:extLst>
            <a:ext uri="{FF2B5EF4-FFF2-40B4-BE49-F238E27FC236}">
              <a16:creationId xmlns:a16="http://schemas.microsoft.com/office/drawing/2014/main" id="{5867B41A-C3D1-419F-BD73-73D2CFD05478}"/>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156555</xdr:rowOff>
    </xdr:from>
    <xdr:ext cx="534377" cy="259045"/>
    <xdr:sp macro="" textlink="">
      <xdr:nvSpPr>
        <xdr:cNvPr id="121" name="n_4mainValue【道路】&#10;一人当たり延長">
          <a:extLst>
            <a:ext uri="{FF2B5EF4-FFF2-40B4-BE49-F238E27FC236}">
              <a16:creationId xmlns:a16="http://schemas.microsoft.com/office/drawing/2014/main" id="{5811077D-8EF1-419F-A13B-9E76B9D59AB7}"/>
            </a:ext>
          </a:extLst>
        </xdr:cNvPr>
        <xdr:cNvSpPr txBox="1"/>
      </xdr:nvSpPr>
      <xdr:spPr>
        <a:xfrm>
          <a:off x="6705111" y="70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8B1AC3A1-BCDE-450D-94C9-10ED9D978E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FFCCB5D4-CE84-499E-99B1-A778BFF81B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D1B03DFB-7528-4202-A031-08A2648BF3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488AA053-26F7-4714-940E-21A84BDF2A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EC405C27-85A7-458F-98AF-EEB82E52B4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BFB1E395-6B2F-41F0-9905-3D60A5E0FD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8D6FF936-370E-44D1-91D9-80C0CB5052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782DF75E-D050-4B89-810E-AACAAD05BB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44C47856-C0DA-47C1-9C85-E65F2DEA17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82168A4B-3C93-42CB-81A5-EBDF41388C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a:extLst>
            <a:ext uri="{FF2B5EF4-FFF2-40B4-BE49-F238E27FC236}">
              <a16:creationId xmlns:a16="http://schemas.microsoft.com/office/drawing/2014/main" id="{5225786A-1BB6-458F-B467-FC9973CA53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a:extLst>
            <a:ext uri="{FF2B5EF4-FFF2-40B4-BE49-F238E27FC236}">
              <a16:creationId xmlns:a16="http://schemas.microsoft.com/office/drawing/2014/main" id="{BF4E8CE5-9409-451C-8C4B-7B947198F0B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a:extLst>
            <a:ext uri="{FF2B5EF4-FFF2-40B4-BE49-F238E27FC236}">
              <a16:creationId xmlns:a16="http://schemas.microsoft.com/office/drawing/2014/main" id="{FBEB1378-EB3E-4686-B465-EA8022B505A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a:extLst>
            <a:ext uri="{FF2B5EF4-FFF2-40B4-BE49-F238E27FC236}">
              <a16:creationId xmlns:a16="http://schemas.microsoft.com/office/drawing/2014/main" id="{CD8072D4-EEDD-4FF9-8FC7-B495CBFC0E8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a:extLst>
            <a:ext uri="{FF2B5EF4-FFF2-40B4-BE49-F238E27FC236}">
              <a16:creationId xmlns:a16="http://schemas.microsoft.com/office/drawing/2014/main" id="{D3004DA2-6F51-4493-A058-2DF7961555E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a:extLst>
            <a:ext uri="{FF2B5EF4-FFF2-40B4-BE49-F238E27FC236}">
              <a16:creationId xmlns:a16="http://schemas.microsoft.com/office/drawing/2014/main" id="{D59DCB50-42D1-4060-8BD1-95D9B108EAF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a:extLst>
            <a:ext uri="{FF2B5EF4-FFF2-40B4-BE49-F238E27FC236}">
              <a16:creationId xmlns:a16="http://schemas.microsoft.com/office/drawing/2014/main" id="{2BD7DA8A-1754-419C-B531-5945888B65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a:extLst>
            <a:ext uri="{FF2B5EF4-FFF2-40B4-BE49-F238E27FC236}">
              <a16:creationId xmlns:a16="http://schemas.microsoft.com/office/drawing/2014/main" id="{4A28BE07-DFAF-4742-91E2-D5CA21529AA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a:extLst>
            <a:ext uri="{FF2B5EF4-FFF2-40B4-BE49-F238E27FC236}">
              <a16:creationId xmlns:a16="http://schemas.microsoft.com/office/drawing/2014/main" id="{4C192EBB-EBF3-4FE1-89F6-0F299D82492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a:extLst>
            <a:ext uri="{FF2B5EF4-FFF2-40B4-BE49-F238E27FC236}">
              <a16:creationId xmlns:a16="http://schemas.microsoft.com/office/drawing/2014/main" id="{507B71A2-D6EF-424B-9871-0DB2F6E3A0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a:extLst>
            <a:ext uri="{FF2B5EF4-FFF2-40B4-BE49-F238E27FC236}">
              <a16:creationId xmlns:a16="http://schemas.microsoft.com/office/drawing/2014/main" id="{0749D0A4-4FBF-4B20-AB04-2D690A2E80D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a:extLst>
            <a:ext uri="{FF2B5EF4-FFF2-40B4-BE49-F238E27FC236}">
              <a16:creationId xmlns:a16="http://schemas.microsoft.com/office/drawing/2014/main" id="{059351F0-06C5-45AE-8159-94F39A8C046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a:extLst>
            <a:ext uri="{FF2B5EF4-FFF2-40B4-BE49-F238E27FC236}">
              <a16:creationId xmlns:a16="http://schemas.microsoft.com/office/drawing/2014/main" id="{30FF2055-17E6-43A5-AB2E-A57433ED37B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546E5D09-B50F-4808-8870-B030772D614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id="{73BD93CD-527F-43F6-AC0C-EB151D509C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47" name="直線コネクタ 146">
          <a:extLst>
            <a:ext uri="{FF2B5EF4-FFF2-40B4-BE49-F238E27FC236}">
              <a16:creationId xmlns:a16="http://schemas.microsoft.com/office/drawing/2014/main" id="{4F3E3F6C-FEC2-491C-A3E3-08E9F0A73C7E}"/>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48" name="【橋りょう・トンネル】&#10;有形固定資産減価償却率最小値テキスト">
          <a:extLst>
            <a:ext uri="{FF2B5EF4-FFF2-40B4-BE49-F238E27FC236}">
              <a16:creationId xmlns:a16="http://schemas.microsoft.com/office/drawing/2014/main" id="{8A2E40B4-0F32-4802-AB72-B43FB585E2E5}"/>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49" name="直線コネクタ 148">
          <a:extLst>
            <a:ext uri="{FF2B5EF4-FFF2-40B4-BE49-F238E27FC236}">
              <a16:creationId xmlns:a16="http://schemas.microsoft.com/office/drawing/2014/main" id="{13BCB1DA-07B6-4DC4-9281-C754524F35BA}"/>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id="{DF6DEEC0-E641-437F-AF97-52FC5557FF3D}"/>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51" name="直線コネクタ 150">
          <a:extLst>
            <a:ext uri="{FF2B5EF4-FFF2-40B4-BE49-F238E27FC236}">
              <a16:creationId xmlns:a16="http://schemas.microsoft.com/office/drawing/2014/main" id="{84D43A44-CD78-4C9B-BCC5-7F50E126DE1C}"/>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id="{737267AB-0137-4D38-BAD8-99C76E285095}"/>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53" name="フローチャート: 判断 152">
          <a:extLst>
            <a:ext uri="{FF2B5EF4-FFF2-40B4-BE49-F238E27FC236}">
              <a16:creationId xmlns:a16="http://schemas.microsoft.com/office/drawing/2014/main" id="{C7B2AD60-DA60-4DEC-9055-734619198A1A}"/>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54" name="フローチャート: 判断 153">
          <a:extLst>
            <a:ext uri="{FF2B5EF4-FFF2-40B4-BE49-F238E27FC236}">
              <a16:creationId xmlns:a16="http://schemas.microsoft.com/office/drawing/2014/main" id="{79D4A672-C5B4-4A67-9002-2CBA754C93D5}"/>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55" name="フローチャート: 判断 154">
          <a:extLst>
            <a:ext uri="{FF2B5EF4-FFF2-40B4-BE49-F238E27FC236}">
              <a16:creationId xmlns:a16="http://schemas.microsoft.com/office/drawing/2014/main" id="{5932340B-6B62-4682-8B6B-C11083CA7BF9}"/>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56" name="フローチャート: 判断 155">
          <a:extLst>
            <a:ext uri="{FF2B5EF4-FFF2-40B4-BE49-F238E27FC236}">
              <a16:creationId xmlns:a16="http://schemas.microsoft.com/office/drawing/2014/main" id="{05804145-DEF9-4419-8410-52A1736F4D11}"/>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57" name="フローチャート: 判断 156">
          <a:extLst>
            <a:ext uri="{FF2B5EF4-FFF2-40B4-BE49-F238E27FC236}">
              <a16:creationId xmlns:a16="http://schemas.microsoft.com/office/drawing/2014/main" id="{C68A67CD-2426-446F-8112-EC7E13187BB8}"/>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73549049-4CD5-4F86-ACE0-BA7CAE68C3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170EFEED-133F-4FF8-B52D-500796E29A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DC239808-F042-46AA-8F34-6361DF7F02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2212D71-FDFD-4BFC-998D-B0245648EBD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734BA01C-CA6C-4A3B-AAFF-C6AE86679D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62</xdr:row>
      <xdr:rowOff>43906</xdr:rowOff>
    </xdr:from>
    <xdr:to>
      <xdr:col>6</xdr:col>
      <xdr:colOff>38100</xdr:colOff>
      <xdr:row>62</xdr:row>
      <xdr:rowOff>145506</xdr:rowOff>
    </xdr:to>
    <xdr:sp macro="" textlink="">
      <xdr:nvSpPr>
        <xdr:cNvPr id="163" name="楕円 162">
          <a:extLst>
            <a:ext uri="{FF2B5EF4-FFF2-40B4-BE49-F238E27FC236}">
              <a16:creationId xmlns:a16="http://schemas.microsoft.com/office/drawing/2014/main" id="{8CB84236-22A8-48B2-A8B9-8F251594B603}"/>
            </a:ext>
          </a:extLst>
        </xdr:cNvPr>
        <xdr:cNvSpPr/>
      </xdr:nvSpPr>
      <xdr:spPr>
        <a:xfrm>
          <a:off x="1079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50999</xdr:rowOff>
    </xdr:from>
    <xdr:ext cx="405111" cy="259045"/>
    <xdr:sp macro="" textlink="">
      <xdr:nvSpPr>
        <xdr:cNvPr id="164" name="n_1aveValue【橋りょう・トンネル】&#10;有形固定資産減価償却率">
          <a:extLst>
            <a:ext uri="{FF2B5EF4-FFF2-40B4-BE49-F238E27FC236}">
              <a16:creationId xmlns:a16="http://schemas.microsoft.com/office/drawing/2014/main" id="{DB2FD79E-B858-4B76-BF6C-CA669BD416DC}"/>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65" name="n_2aveValue【橋りょう・トンネル】&#10;有形固定資産減価償却率">
          <a:extLst>
            <a:ext uri="{FF2B5EF4-FFF2-40B4-BE49-F238E27FC236}">
              <a16:creationId xmlns:a16="http://schemas.microsoft.com/office/drawing/2014/main" id="{7CA9A43F-678C-4C90-9D6B-8BA2D82A6AFC}"/>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66" name="n_3aveValue【橋りょう・トンネル】&#10;有形固定資産減価償却率">
          <a:extLst>
            <a:ext uri="{FF2B5EF4-FFF2-40B4-BE49-F238E27FC236}">
              <a16:creationId xmlns:a16="http://schemas.microsoft.com/office/drawing/2014/main" id="{5963F268-DAC4-43BE-BACC-CFC0F0D1B3E3}"/>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167" name="n_4aveValue【橋りょう・トンネル】&#10;有形固定資産減価償却率">
          <a:extLst>
            <a:ext uri="{FF2B5EF4-FFF2-40B4-BE49-F238E27FC236}">
              <a16:creationId xmlns:a16="http://schemas.microsoft.com/office/drawing/2014/main" id="{64292552-204B-4C5A-A0D9-33C83A40A209}"/>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136633</xdr:rowOff>
    </xdr:from>
    <xdr:ext cx="405111" cy="259045"/>
    <xdr:sp macro="" textlink="">
      <xdr:nvSpPr>
        <xdr:cNvPr id="168" name="n_4mainValue【橋りょう・トンネル】&#10;有形固定資産減価償却率">
          <a:extLst>
            <a:ext uri="{FF2B5EF4-FFF2-40B4-BE49-F238E27FC236}">
              <a16:creationId xmlns:a16="http://schemas.microsoft.com/office/drawing/2014/main" id="{8D332962-1980-49DA-BB9C-BF3D0D81738E}"/>
            </a:ext>
          </a:extLst>
        </xdr:cNvPr>
        <xdr:cNvSpPr txBox="1"/>
      </xdr:nvSpPr>
      <xdr:spPr>
        <a:xfrm>
          <a:off x="927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a16="http://schemas.microsoft.com/office/drawing/2014/main" id="{66BF01A6-1E5C-487E-B13C-8C766FAA566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a16="http://schemas.microsoft.com/office/drawing/2014/main" id="{DE4B415B-1FDC-40B7-9A86-D74152E0BD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a16="http://schemas.microsoft.com/office/drawing/2014/main" id="{927A3925-46A4-427F-BB68-3286687370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a16="http://schemas.microsoft.com/office/drawing/2014/main" id="{850AFBF9-3548-439B-A438-01ECB50ACD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a16="http://schemas.microsoft.com/office/drawing/2014/main" id="{65F73F2F-839E-40D4-AFAF-AE1DEBC491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a16="http://schemas.microsoft.com/office/drawing/2014/main" id="{3BD33F40-81F2-43B7-8FA4-D980D4F4F9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a16="http://schemas.microsoft.com/office/drawing/2014/main" id="{A55BFDD4-DDD2-4220-8E6B-BEB8864740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a16="http://schemas.microsoft.com/office/drawing/2014/main" id="{9096D9CF-E06B-4CA0-8366-589B03E8FB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a16="http://schemas.microsoft.com/office/drawing/2014/main" id="{E30B2E07-E7D3-44A9-B84A-67AB9848926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a16="http://schemas.microsoft.com/office/drawing/2014/main" id="{00060A8B-0017-48FA-A066-E01116F52B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9" name="直線コネクタ 178">
          <a:extLst>
            <a:ext uri="{FF2B5EF4-FFF2-40B4-BE49-F238E27FC236}">
              <a16:creationId xmlns:a16="http://schemas.microsoft.com/office/drawing/2014/main" id="{E8AAAA9C-10ED-43EB-B6AE-20DED659758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0" name="テキスト ボックス 179">
          <a:extLst>
            <a:ext uri="{FF2B5EF4-FFF2-40B4-BE49-F238E27FC236}">
              <a16:creationId xmlns:a16="http://schemas.microsoft.com/office/drawing/2014/main" id="{FC12A368-66CA-4AE8-B4D8-40D3FBB49D0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1" name="直線コネクタ 180">
          <a:extLst>
            <a:ext uri="{FF2B5EF4-FFF2-40B4-BE49-F238E27FC236}">
              <a16:creationId xmlns:a16="http://schemas.microsoft.com/office/drawing/2014/main" id="{A283F0EC-D252-4D2A-AB44-CD5694B6609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2" name="テキスト ボックス 181">
          <a:extLst>
            <a:ext uri="{FF2B5EF4-FFF2-40B4-BE49-F238E27FC236}">
              <a16:creationId xmlns:a16="http://schemas.microsoft.com/office/drawing/2014/main" id="{A4559757-7B04-4B5F-BF0A-5F23CFB00188}"/>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3" name="直線コネクタ 182">
          <a:extLst>
            <a:ext uri="{FF2B5EF4-FFF2-40B4-BE49-F238E27FC236}">
              <a16:creationId xmlns:a16="http://schemas.microsoft.com/office/drawing/2014/main" id="{420EC5A2-EA99-4C07-82D0-2479652070B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4" name="テキスト ボックス 183">
          <a:extLst>
            <a:ext uri="{FF2B5EF4-FFF2-40B4-BE49-F238E27FC236}">
              <a16:creationId xmlns:a16="http://schemas.microsoft.com/office/drawing/2014/main" id="{92C7C7D3-FECA-42E4-A85B-6DE17BB035B8}"/>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5" name="直線コネクタ 184">
          <a:extLst>
            <a:ext uri="{FF2B5EF4-FFF2-40B4-BE49-F238E27FC236}">
              <a16:creationId xmlns:a16="http://schemas.microsoft.com/office/drawing/2014/main" id="{0BDC4D43-91A8-4484-8525-0DC16BE0DD9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6" name="テキスト ボックス 185">
          <a:extLst>
            <a:ext uri="{FF2B5EF4-FFF2-40B4-BE49-F238E27FC236}">
              <a16:creationId xmlns:a16="http://schemas.microsoft.com/office/drawing/2014/main" id="{E04BCD44-5526-497C-AB06-FA19C10F11AA}"/>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7" name="直線コネクタ 186">
          <a:extLst>
            <a:ext uri="{FF2B5EF4-FFF2-40B4-BE49-F238E27FC236}">
              <a16:creationId xmlns:a16="http://schemas.microsoft.com/office/drawing/2014/main" id="{172EB8E2-DA1E-4399-8F95-AB5E84E4299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8" name="テキスト ボックス 187">
          <a:extLst>
            <a:ext uri="{FF2B5EF4-FFF2-40B4-BE49-F238E27FC236}">
              <a16:creationId xmlns:a16="http://schemas.microsoft.com/office/drawing/2014/main" id="{23E23BC1-799E-4671-A1A1-37AE8A394CF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9" name="直線コネクタ 188">
          <a:extLst>
            <a:ext uri="{FF2B5EF4-FFF2-40B4-BE49-F238E27FC236}">
              <a16:creationId xmlns:a16="http://schemas.microsoft.com/office/drawing/2014/main" id="{ED76E53D-A3A7-4E69-B3CA-0430D356FD9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190" name="テキスト ボックス 189">
          <a:extLst>
            <a:ext uri="{FF2B5EF4-FFF2-40B4-BE49-F238E27FC236}">
              <a16:creationId xmlns:a16="http://schemas.microsoft.com/office/drawing/2014/main" id="{A3212CDD-A054-4DD9-9816-720697BCAE7B}"/>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C20B823D-9200-490E-9A52-4804523DD3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2" name="テキスト ボックス 191">
          <a:extLst>
            <a:ext uri="{FF2B5EF4-FFF2-40B4-BE49-F238E27FC236}">
              <a16:creationId xmlns:a16="http://schemas.microsoft.com/office/drawing/2014/main" id="{53D4AAD3-E8C0-446B-893C-DA3BBAF585E5}"/>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a:extLst>
            <a:ext uri="{FF2B5EF4-FFF2-40B4-BE49-F238E27FC236}">
              <a16:creationId xmlns:a16="http://schemas.microsoft.com/office/drawing/2014/main" id="{718BC1BE-DED9-418E-A264-3726045B692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194" name="直線コネクタ 193">
          <a:extLst>
            <a:ext uri="{FF2B5EF4-FFF2-40B4-BE49-F238E27FC236}">
              <a16:creationId xmlns:a16="http://schemas.microsoft.com/office/drawing/2014/main" id="{B7DB154C-9806-4571-85E4-035540053E36}"/>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195" name="【橋りょう・トンネル】&#10;一人当たり有形固定資産（償却資産）額最小値テキスト">
          <a:extLst>
            <a:ext uri="{FF2B5EF4-FFF2-40B4-BE49-F238E27FC236}">
              <a16:creationId xmlns:a16="http://schemas.microsoft.com/office/drawing/2014/main" id="{42A8E890-D15A-4D0B-8F6F-9A84E5BF7BBF}"/>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196" name="直線コネクタ 195">
          <a:extLst>
            <a:ext uri="{FF2B5EF4-FFF2-40B4-BE49-F238E27FC236}">
              <a16:creationId xmlns:a16="http://schemas.microsoft.com/office/drawing/2014/main" id="{0F712317-0B9C-4763-A668-2F714773E69B}"/>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197" name="【橋りょう・トンネル】&#10;一人当たり有形固定資産（償却資産）額最大値テキスト">
          <a:extLst>
            <a:ext uri="{FF2B5EF4-FFF2-40B4-BE49-F238E27FC236}">
              <a16:creationId xmlns:a16="http://schemas.microsoft.com/office/drawing/2014/main" id="{9C808619-DEAA-46B0-BDD9-F4761D8855A9}"/>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198" name="直線コネクタ 197">
          <a:extLst>
            <a:ext uri="{FF2B5EF4-FFF2-40B4-BE49-F238E27FC236}">
              <a16:creationId xmlns:a16="http://schemas.microsoft.com/office/drawing/2014/main" id="{51C93D30-1270-4267-8806-400E3D1C09FD}"/>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199" name="【橋りょう・トンネル】&#10;一人当たり有形固定資産（償却資産）額平均値テキスト">
          <a:extLst>
            <a:ext uri="{FF2B5EF4-FFF2-40B4-BE49-F238E27FC236}">
              <a16:creationId xmlns:a16="http://schemas.microsoft.com/office/drawing/2014/main" id="{71C8D21E-20F0-4365-BBAB-CCB57D97F938}"/>
            </a:ext>
          </a:extLst>
        </xdr:cNvPr>
        <xdr:cNvSpPr txBox="1"/>
      </xdr:nvSpPr>
      <xdr:spPr>
        <a:xfrm>
          <a:off x="10515600" y="10795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00" name="フローチャート: 判断 199">
          <a:extLst>
            <a:ext uri="{FF2B5EF4-FFF2-40B4-BE49-F238E27FC236}">
              <a16:creationId xmlns:a16="http://schemas.microsoft.com/office/drawing/2014/main" id="{4CC93E2B-75CE-4F76-8728-A48F6454D5C2}"/>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01" name="フローチャート: 判断 200">
          <a:extLst>
            <a:ext uri="{FF2B5EF4-FFF2-40B4-BE49-F238E27FC236}">
              <a16:creationId xmlns:a16="http://schemas.microsoft.com/office/drawing/2014/main" id="{2AECD664-EF00-41D2-8137-2D386423DE5A}"/>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02" name="フローチャート: 判断 201">
          <a:extLst>
            <a:ext uri="{FF2B5EF4-FFF2-40B4-BE49-F238E27FC236}">
              <a16:creationId xmlns:a16="http://schemas.microsoft.com/office/drawing/2014/main" id="{3D785F3E-0E53-4D3A-8317-D47F8FF38A09}"/>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03" name="フローチャート: 判断 202">
          <a:extLst>
            <a:ext uri="{FF2B5EF4-FFF2-40B4-BE49-F238E27FC236}">
              <a16:creationId xmlns:a16="http://schemas.microsoft.com/office/drawing/2014/main" id="{5C7281D1-282A-4884-891E-7008D6F1B75F}"/>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04" name="フローチャート: 判断 203">
          <a:extLst>
            <a:ext uri="{FF2B5EF4-FFF2-40B4-BE49-F238E27FC236}">
              <a16:creationId xmlns:a16="http://schemas.microsoft.com/office/drawing/2014/main" id="{E23A679B-E5B2-4A47-ABE3-7F10A21CD3B5}"/>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467E9829-1C7C-43D0-AC56-225F81D33E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DEB84519-788C-4A0F-8FC3-8033C18FD9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D93308A2-B480-4F41-A8DF-3551F3AFA3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DB4AAC4E-DE1D-499A-8F5F-06C3CA869D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6BA24470-9FBA-4533-A8E7-D171B0E93C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48126</xdr:rowOff>
    </xdr:from>
    <xdr:to>
      <xdr:col>36</xdr:col>
      <xdr:colOff>165100</xdr:colOff>
      <xdr:row>63</xdr:row>
      <xdr:rowOff>149726</xdr:rowOff>
    </xdr:to>
    <xdr:sp macro="" textlink="">
      <xdr:nvSpPr>
        <xdr:cNvPr id="210" name="楕円 209">
          <a:extLst>
            <a:ext uri="{FF2B5EF4-FFF2-40B4-BE49-F238E27FC236}">
              <a16:creationId xmlns:a16="http://schemas.microsoft.com/office/drawing/2014/main" id="{44C4E68E-5FAE-48F7-9541-5D4F28950047}"/>
            </a:ext>
          </a:extLst>
        </xdr:cNvPr>
        <xdr:cNvSpPr/>
      </xdr:nvSpPr>
      <xdr:spPr>
        <a:xfrm>
          <a:off x="6921500" y="108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164200</xdr:rowOff>
    </xdr:from>
    <xdr:ext cx="690189" cy="259045"/>
    <xdr:sp macro="" textlink="">
      <xdr:nvSpPr>
        <xdr:cNvPr id="211" name="n_1aveValue【橋りょう・トンネル】&#10;一人当たり有形固定資産（償却資産）額">
          <a:extLst>
            <a:ext uri="{FF2B5EF4-FFF2-40B4-BE49-F238E27FC236}">
              <a16:creationId xmlns:a16="http://schemas.microsoft.com/office/drawing/2014/main" id="{12D7A005-6818-40BC-B8AC-5247C6ADBE0D}"/>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12" name="n_2aveValue【橋りょう・トンネル】&#10;一人当たり有形固定資産（償却資産）額">
          <a:extLst>
            <a:ext uri="{FF2B5EF4-FFF2-40B4-BE49-F238E27FC236}">
              <a16:creationId xmlns:a16="http://schemas.microsoft.com/office/drawing/2014/main" id="{CA5CAE0D-60C0-41C0-BE5E-E73B19EEB834}"/>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13" name="n_3aveValue【橋りょう・トンネル】&#10;一人当たり有形固定資産（償却資産）額">
          <a:extLst>
            <a:ext uri="{FF2B5EF4-FFF2-40B4-BE49-F238E27FC236}">
              <a16:creationId xmlns:a16="http://schemas.microsoft.com/office/drawing/2014/main" id="{A0706CB9-EF99-4EFE-906E-D32F9953EEAB}"/>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151610</xdr:rowOff>
    </xdr:from>
    <xdr:ext cx="690189" cy="259045"/>
    <xdr:sp macro="" textlink="">
      <xdr:nvSpPr>
        <xdr:cNvPr id="214" name="n_4aveValue【橋りょう・トンネル】&#10;一人当たり有形固定資産（償却資産）額">
          <a:extLst>
            <a:ext uri="{FF2B5EF4-FFF2-40B4-BE49-F238E27FC236}">
              <a16:creationId xmlns:a16="http://schemas.microsoft.com/office/drawing/2014/main" id="{56B50E84-EDEF-4C5B-965B-0AA03B3864C3}"/>
            </a:ext>
          </a:extLst>
        </xdr:cNvPr>
        <xdr:cNvSpPr txBox="1"/>
      </xdr:nvSpPr>
      <xdr:spPr>
        <a:xfrm>
          <a:off x="66272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166253</xdr:rowOff>
    </xdr:from>
    <xdr:ext cx="690189" cy="259045"/>
    <xdr:sp macro="" textlink="">
      <xdr:nvSpPr>
        <xdr:cNvPr id="215" name="n_4mainValue【橋りょう・トンネル】&#10;一人当たり有形固定資産（償却資産）額">
          <a:extLst>
            <a:ext uri="{FF2B5EF4-FFF2-40B4-BE49-F238E27FC236}">
              <a16:creationId xmlns:a16="http://schemas.microsoft.com/office/drawing/2014/main" id="{22B25C39-5212-40C8-BFD9-80519856FE1A}"/>
            </a:ext>
          </a:extLst>
        </xdr:cNvPr>
        <xdr:cNvSpPr txBox="1"/>
      </xdr:nvSpPr>
      <xdr:spPr>
        <a:xfrm>
          <a:off x="6627205" y="10624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a:extLst>
            <a:ext uri="{FF2B5EF4-FFF2-40B4-BE49-F238E27FC236}">
              <a16:creationId xmlns:a16="http://schemas.microsoft.com/office/drawing/2014/main" id="{D41BE1DB-D1A1-4F75-B448-596E52A8169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a:extLst>
            <a:ext uri="{FF2B5EF4-FFF2-40B4-BE49-F238E27FC236}">
              <a16:creationId xmlns:a16="http://schemas.microsoft.com/office/drawing/2014/main" id="{14D85DD3-7D2B-4DD5-BF95-575CCE75438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a:extLst>
            <a:ext uri="{FF2B5EF4-FFF2-40B4-BE49-F238E27FC236}">
              <a16:creationId xmlns:a16="http://schemas.microsoft.com/office/drawing/2014/main" id="{75A702E0-422A-4A97-A53F-1EC1767134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a:extLst>
            <a:ext uri="{FF2B5EF4-FFF2-40B4-BE49-F238E27FC236}">
              <a16:creationId xmlns:a16="http://schemas.microsoft.com/office/drawing/2014/main" id="{320F3EAE-D150-4428-94B6-BBA0CDFD4B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a:extLst>
            <a:ext uri="{FF2B5EF4-FFF2-40B4-BE49-F238E27FC236}">
              <a16:creationId xmlns:a16="http://schemas.microsoft.com/office/drawing/2014/main" id="{C091A6B6-E082-4596-B8FC-F0CB8E462B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a:extLst>
            <a:ext uri="{FF2B5EF4-FFF2-40B4-BE49-F238E27FC236}">
              <a16:creationId xmlns:a16="http://schemas.microsoft.com/office/drawing/2014/main" id="{D2260DA8-4DAD-457C-A809-E3FA155FA7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a:extLst>
            <a:ext uri="{FF2B5EF4-FFF2-40B4-BE49-F238E27FC236}">
              <a16:creationId xmlns:a16="http://schemas.microsoft.com/office/drawing/2014/main" id="{9AB2025A-C1BF-425B-8F6B-BCA7401993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a:extLst>
            <a:ext uri="{FF2B5EF4-FFF2-40B4-BE49-F238E27FC236}">
              <a16:creationId xmlns:a16="http://schemas.microsoft.com/office/drawing/2014/main" id="{4DBC3C80-ACA8-4408-ABCD-117D4AD64DC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a:extLst>
            <a:ext uri="{FF2B5EF4-FFF2-40B4-BE49-F238E27FC236}">
              <a16:creationId xmlns:a16="http://schemas.microsoft.com/office/drawing/2014/main" id="{56E17641-DE21-4CD3-8B3C-E6BC81E3A7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a:extLst>
            <a:ext uri="{FF2B5EF4-FFF2-40B4-BE49-F238E27FC236}">
              <a16:creationId xmlns:a16="http://schemas.microsoft.com/office/drawing/2014/main" id="{CC577A0B-CA35-4AAB-B265-FCDBAED53D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a:extLst>
            <a:ext uri="{FF2B5EF4-FFF2-40B4-BE49-F238E27FC236}">
              <a16:creationId xmlns:a16="http://schemas.microsoft.com/office/drawing/2014/main" id="{62BFAC48-E76D-4FBD-8E1C-CD759F5433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a:extLst>
            <a:ext uri="{FF2B5EF4-FFF2-40B4-BE49-F238E27FC236}">
              <a16:creationId xmlns:a16="http://schemas.microsoft.com/office/drawing/2014/main" id="{4195E3C2-84D0-42B4-96E2-61E75C4C346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8" name="テキスト ボックス 227">
          <a:extLst>
            <a:ext uri="{FF2B5EF4-FFF2-40B4-BE49-F238E27FC236}">
              <a16:creationId xmlns:a16="http://schemas.microsoft.com/office/drawing/2014/main" id="{17DA3ED2-5FAC-49C9-A106-949C043973F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a:extLst>
            <a:ext uri="{FF2B5EF4-FFF2-40B4-BE49-F238E27FC236}">
              <a16:creationId xmlns:a16="http://schemas.microsoft.com/office/drawing/2014/main" id="{85D2070A-44E2-44B5-90D5-083340D16A7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a:extLst>
            <a:ext uri="{FF2B5EF4-FFF2-40B4-BE49-F238E27FC236}">
              <a16:creationId xmlns:a16="http://schemas.microsoft.com/office/drawing/2014/main" id="{49DEBDAC-1235-4AFB-A409-344F84A11C4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a:extLst>
            <a:ext uri="{FF2B5EF4-FFF2-40B4-BE49-F238E27FC236}">
              <a16:creationId xmlns:a16="http://schemas.microsoft.com/office/drawing/2014/main" id="{B560D4D9-3E97-4CD3-A76A-14BFACFD0D6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a:extLst>
            <a:ext uri="{FF2B5EF4-FFF2-40B4-BE49-F238E27FC236}">
              <a16:creationId xmlns:a16="http://schemas.microsoft.com/office/drawing/2014/main" id="{C1AA4FC4-A631-46F8-8B66-49C80965385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a:extLst>
            <a:ext uri="{FF2B5EF4-FFF2-40B4-BE49-F238E27FC236}">
              <a16:creationId xmlns:a16="http://schemas.microsoft.com/office/drawing/2014/main" id="{0EF59FD1-9696-4063-880B-0B1454D6623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a:extLst>
            <a:ext uri="{FF2B5EF4-FFF2-40B4-BE49-F238E27FC236}">
              <a16:creationId xmlns:a16="http://schemas.microsoft.com/office/drawing/2014/main" id="{ADC18F4B-4F0E-4E7B-B1B4-110293003D0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a:extLst>
            <a:ext uri="{FF2B5EF4-FFF2-40B4-BE49-F238E27FC236}">
              <a16:creationId xmlns:a16="http://schemas.microsoft.com/office/drawing/2014/main" id="{295BFB2A-E7A1-4B9E-A315-85214A9215D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a:extLst>
            <a:ext uri="{FF2B5EF4-FFF2-40B4-BE49-F238E27FC236}">
              <a16:creationId xmlns:a16="http://schemas.microsoft.com/office/drawing/2014/main" id="{C5EAFEB1-71C0-4473-9C76-E6DD01B2848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a:extLst>
            <a:ext uri="{FF2B5EF4-FFF2-40B4-BE49-F238E27FC236}">
              <a16:creationId xmlns:a16="http://schemas.microsoft.com/office/drawing/2014/main" id="{0CF613C6-8204-425A-BB30-BEDD4081F85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8" name="テキスト ボックス 237">
          <a:extLst>
            <a:ext uri="{FF2B5EF4-FFF2-40B4-BE49-F238E27FC236}">
              <a16:creationId xmlns:a16="http://schemas.microsoft.com/office/drawing/2014/main" id="{2D8E7BA0-C5DA-4EA5-984B-152BBF6A02A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E3A96BAA-655A-48E2-9628-3A928C5CA1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a:extLst>
            <a:ext uri="{FF2B5EF4-FFF2-40B4-BE49-F238E27FC236}">
              <a16:creationId xmlns:a16="http://schemas.microsoft.com/office/drawing/2014/main" id="{A6F74A80-4A4F-485A-9BFB-3D2B0089ED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41" name="直線コネクタ 240">
          <a:extLst>
            <a:ext uri="{FF2B5EF4-FFF2-40B4-BE49-F238E27FC236}">
              <a16:creationId xmlns:a16="http://schemas.microsoft.com/office/drawing/2014/main" id="{7C76503B-C4FF-43A4-9896-ABC319A47AD7}"/>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2" name="【公営住宅】&#10;有形固定資産減価償却率最小値テキスト">
          <a:extLst>
            <a:ext uri="{FF2B5EF4-FFF2-40B4-BE49-F238E27FC236}">
              <a16:creationId xmlns:a16="http://schemas.microsoft.com/office/drawing/2014/main" id="{C2C9370E-8A36-4460-86C9-675DE82A71E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3" name="直線コネクタ 242">
          <a:extLst>
            <a:ext uri="{FF2B5EF4-FFF2-40B4-BE49-F238E27FC236}">
              <a16:creationId xmlns:a16="http://schemas.microsoft.com/office/drawing/2014/main" id="{2327BCDF-AA44-430C-A360-7B8D71A8B03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44" name="【公営住宅】&#10;有形固定資産減価償却率最大値テキスト">
          <a:extLst>
            <a:ext uri="{FF2B5EF4-FFF2-40B4-BE49-F238E27FC236}">
              <a16:creationId xmlns:a16="http://schemas.microsoft.com/office/drawing/2014/main" id="{7CED3216-D22D-4A6F-8F85-D033484C0F5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45" name="直線コネクタ 244">
          <a:extLst>
            <a:ext uri="{FF2B5EF4-FFF2-40B4-BE49-F238E27FC236}">
              <a16:creationId xmlns:a16="http://schemas.microsoft.com/office/drawing/2014/main" id="{8A1ABFA9-582C-4326-87DC-52159ADC1B29}"/>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46" name="【公営住宅】&#10;有形固定資産減価償却率平均値テキスト">
          <a:extLst>
            <a:ext uri="{FF2B5EF4-FFF2-40B4-BE49-F238E27FC236}">
              <a16:creationId xmlns:a16="http://schemas.microsoft.com/office/drawing/2014/main" id="{C5E1DA18-1BBE-4DE8-BFA1-74E664621552}"/>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47" name="フローチャート: 判断 246">
          <a:extLst>
            <a:ext uri="{FF2B5EF4-FFF2-40B4-BE49-F238E27FC236}">
              <a16:creationId xmlns:a16="http://schemas.microsoft.com/office/drawing/2014/main" id="{6CFDD05E-9F9F-4567-80F2-83B313638B4D}"/>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48" name="フローチャート: 判断 247">
          <a:extLst>
            <a:ext uri="{FF2B5EF4-FFF2-40B4-BE49-F238E27FC236}">
              <a16:creationId xmlns:a16="http://schemas.microsoft.com/office/drawing/2014/main" id="{63B5AC65-B5B4-40BA-8157-8D264E0E6B3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49" name="フローチャート: 判断 248">
          <a:extLst>
            <a:ext uri="{FF2B5EF4-FFF2-40B4-BE49-F238E27FC236}">
              <a16:creationId xmlns:a16="http://schemas.microsoft.com/office/drawing/2014/main" id="{42059BEC-E16F-4D23-8064-92541978BB2F}"/>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50" name="フローチャート: 判断 249">
          <a:extLst>
            <a:ext uri="{FF2B5EF4-FFF2-40B4-BE49-F238E27FC236}">
              <a16:creationId xmlns:a16="http://schemas.microsoft.com/office/drawing/2014/main" id="{74BE47B8-7782-4B45-8C93-3A167A07BC5F}"/>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51" name="フローチャート: 判断 250">
          <a:extLst>
            <a:ext uri="{FF2B5EF4-FFF2-40B4-BE49-F238E27FC236}">
              <a16:creationId xmlns:a16="http://schemas.microsoft.com/office/drawing/2014/main" id="{088E089A-3AC3-4E56-8502-1564BA4F3012}"/>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E8FDC7A-B8EC-4818-8B45-0BD8527755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DDD66741-EC36-48B4-88AA-9237A51755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8DA4B27-195A-4470-B613-FFFB53985C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D8F8E05-11B0-4CB0-AD79-4D38EA58AE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3BC6FA2-18A7-4957-B6B5-7B2BAB1367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84</xdr:row>
      <xdr:rowOff>132624</xdr:rowOff>
    </xdr:from>
    <xdr:to>
      <xdr:col>6</xdr:col>
      <xdr:colOff>38100</xdr:colOff>
      <xdr:row>85</xdr:row>
      <xdr:rowOff>62774</xdr:rowOff>
    </xdr:to>
    <xdr:sp macro="" textlink="">
      <xdr:nvSpPr>
        <xdr:cNvPr id="257" name="楕円 256">
          <a:extLst>
            <a:ext uri="{FF2B5EF4-FFF2-40B4-BE49-F238E27FC236}">
              <a16:creationId xmlns:a16="http://schemas.microsoft.com/office/drawing/2014/main" id="{8B750DDC-6E0B-4751-8C7A-21D14305CB15}"/>
            </a:ext>
          </a:extLst>
        </xdr:cNvPr>
        <xdr:cNvSpPr/>
      </xdr:nvSpPr>
      <xdr:spPr>
        <a:xfrm>
          <a:off x="1079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170741</xdr:rowOff>
    </xdr:from>
    <xdr:ext cx="405111" cy="259045"/>
    <xdr:sp macro="" textlink="">
      <xdr:nvSpPr>
        <xdr:cNvPr id="258" name="n_1aveValue【公営住宅】&#10;有形固定資産減価償却率">
          <a:extLst>
            <a:ext uri="{FF2B5EF4-FFF2-40B4-BE49-F238E27FC236}">
              <a16:creationId xmlns:a16="http://schemas.microsoft.com/office/drawing/2014/main" id="{47CC3D55-3E3C-467E-9BF9-54B679296C4F}"/>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59" name="n_2aveValue【公営住宅】&#10;有形固定資産減価償却率">
          <a:extLst>
            <a:ext uri="{FF2B5EF4-FFF2-40B4-BE49-F238E27FC236}">
              <a16:creationId xmlns:a16="http://schemas.microsoft.com/office/drawing/2014/main" id="{CC59A937-0E98-4014-936A-4340875EB520}"/>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260" name="n_3aveValue【公営住宅】&#10;有形固定資産減価償却率">
          <a:extLst>
            <a:ext uri="{FF2B5EF4-FFF2-40B4-BE49-F238E27FC236}">
              <a16:creationId xmlns:a16="http://schemas.microsoft.com/office/drawing/2014/main" id="{BD92545F-3ABC-4679-9BC8-7A898B22BD61}"/>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261" name="n_4aveValue【公営住宅】&#10;有形固定資産減価償却率">
          <a:extLst>
            <a:ext uri="{FF2B5EF4-FFF2-40B4-BE49-F238E27FC236}">
              <a16:creationId xmlns:a16="http://schemas.microsoft.com/office/drawing/2014/main" id="{282481EA-CD07-42D4-A078-D9E499CA541A}"/>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53901</xdr:rowOff>
    </xdr:from>
    <xdr:ext cx="405111" cy="259045"/>
    <xdr:sp macro="" textlink="">
      <xdr:nvSpPr>
        <xdr:cNvPr id="262" name="n_4mainValue【公営住宅】&#10;有形固定資産減価償却率">
          <a:extLst>
            <a:ext uri="{FF2B5EF4-FFF2-40B4-BE49-F238E27FC236}">
              <a16:creationId xmlns:a16="http://schemas.microsoft.com/office/drawing/2014/main" id="{7F2A57BE-5D99-4424-8D79-76D088E7A043}"/>
            </a:ext>
          </a:extLst>
        </xdr:cNvPr>
        <xdr:cNvSpPr txBox="1"/>
      </xdr:nvSpPr>
      <xdr:spPr>
        <a:xfrm>
          <a:off x="927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a:extLst>
            <a:ext uri="{FF2B5EF4-FFF2-40B4-BE49-F238E27FC236}">
              <a16:creationId xmlns:a16="http://schemas.microsoft.com/office/drawing/2014/main" id="{C5833048-B4D1-4DCA-860F-50BEB5E2D9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a:extLst>
            <a:ext uri="{FF2B5EF4-FFF2-40B4-BE49-F238E27FC236}">
              <a16:creationId xmlns:a16="http://schemas.microsoft.com/office/drawing/2014/main" id="{47814E6E-B762-4BA1-9E8D-CB388959A4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a:extLst>
            <a:ext uri="{FF2B5EF4-FFF2-40B4-BE49-F238E27FC236}">
              <a16:creationId xmlns:a16="http://schemas.microsoft.com/office/drawing/2014/main" id="{5A535519-A7D0-4F5A-BED4-11BF3CCCFA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a:extLst>
            <a:ext uri="{FF2B5EF4-FFF2-40B4-BE49-F238E27FC236}">
              <a16:creationId xmlns:a16="http://schemas.microsoft.com/office/drawing/2014/main" id="{66672859-C55D-4E6A-985F-07DFD165615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a:extLst>
            <a:ext uri="{FF2B5EF4-FFF2-40B4-BE49-F238E27FC236}">
              <a16:creationId xmlns:a16="http://schemas.microsoft.com/office/drawing/2014/main" id="{3FB82A88-01FA-4AEC-8103-DF72B9DA42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a:extLst>
            <a:ext uri="{FF2B5EF4-FFF2-40B4-BE49-F238E27FC236}">
              <a16:creationId xmlns:a16="http://schemas.microsoft.com/office/drawing/2014/main" id="{DD81CD9E-B2F3-4A2D-A79A-0C82D17BF4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a:extLst>
            <a:ext uri="{FF2B5EF4-FFF2-40B4-BE49-F238E27FC236}">
              <a16:creationId xmlns:a16="http://schemas.microsoft.com/office/drawing/2014/main" id="{8157778C-5317-47C4-A8D6-D93425D7A7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a:extLst>
            <a:ext uri="{FF2B5EF4-FFF2-40B4-BE49-F238E27FC236}">
              <a16:creationId xmlns:a16="http://schemas.microsoft.com/office/drawing/2014/main" id="{2DD49FB0-B7D8-4D40-8BD3-FEF2A08718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a:extLst>
            <a:ext uri="{FF2B5EF4-FFF2-40B4-BE49-F238E27FC236}">
              <a16:creationId xmlns:a16="http://schemas.microsoft.com/office/drawing/2014/main" id="{CCFA4FEA-5FB6-4711-AF29-98B4C0A6460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a:extLst>
            <a:ext uri="{FF2B5EF4-FFF2-40B4-BE49-F238E27FC236}">
              <a16:creationId xmlns:a16="http://schemas.microsoft.com/office/drawing/2014/main" id="{48B3FCDB-D1AF-4CA4-AD97-063E4EFAA66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3" name="直線コネクタ 272">
          <a:extLst>
            <a:ext uri="{FF2B5EF4-FFF2-40B4-BE49-F238E27FC236}">
              <a16:creationId xmlns:a16="http://schemas.microsoft.com/office/drawing/2014/main" id="{6950A73F-00EA-4F40-A88D-C283DE3E887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A2FF957-AA8B-473D-A1DF-9DD4FC4A5F4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5" name="直線コネクタ 274">
          <a:extLst>
            <a:ext uri="{FF2B5EF4-FFF2-40B4-BE49-F238E27FC236}">
              <a16:creationId xmlns:a16="http://schemas.microsoft.com/office/drawing/2014/main" id="{5A890EE8-9C5E-4C06-95E5-15F298DA431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6" name="テキスト ボックス 275">
          <a:extLst>
            <a:ext uri="{FF2B5EF4-FFF2-40B4-BE49-F238E27FC236}">
              <a16:creationId xmlns:a16="http://schemas.microsoft.com/office/drawing/2014/main" id="{01ADF938-688C-4154-AC3C-81BD417B21D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7" name="直線コネクタ 276">
          <a:extLst>
            <a:ext uri="{FF2B5EF4-FFF2-40B4-BE49-F238E27FC236}">
              <a16:creationId xmlns:a16="http://schemas.microsoft.com/office/drawing/2014/main" id="{FA9EDA8D-8F49-4CAB-A1AB-F776C482B7F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8" name="テキスト ボックス 277">
          <a:extLst>
            <a:ext uri="{FF2B5EF4-FFF2-40B4-BE49-F238E27FC236}">
              <a16:creationId xmlns:a16="http://schemas.microsoft.com/office/drawing/2014/main" id="{DEDB2084-134A-4B04-BD98-E2CAD1A4F90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9" name="直線コネクタ 278">
          <a:extLst>
            <a:ext uri="{FF2B5EF4-FFF2-40B4-BE49-F238E27FC236}">
              <a16:creationId xmlns:a16="http://schemas.microsoft.com/office/drawing/2014/main" id="{E0938A6A-FB4D-4051-885C-8A17016F254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0" name="テキスト ボックス 279">
          <a:extLst>
            <a:ext uri="{FF2B5EF4-FFF2-40B4-BE49-F238E27FC236}">
              <a16:creationId xmlns:a16="http://schemas.microsoft.com/office/drawing/2014/main" id="{E243860D-A175-4DA2-A6D7-2B96A78EC44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1" name="直線コネクタ 280">
          <a:extLst>
            <a:ext uri="{FF2B5EF4-FFF2-40B4-BE49-F238E27FC236}">
              <a16:creationId xmlns:a16="http://schemas.microsoft.com/office/drawing/2014/main" id="{9D1BEB30-E9D6-4ADD-ABC2-28451FE6990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82" name="テキスト ボックス 281">
          <a:extLst>
            <a:ext uri="{FF2B5EF4-FFF2-40B4-BE49-F238E27FC236}">
              <a16:creationId xmlns:a16="http://schemas.microsoft.com/office/drawing/2014/main" id="{90B94DAE-30ED-4A65-BB20-3B9135DE195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3" name="直線コネクタ 282">
          <a:extLst>
            <a:ext uri="{FF2B5EF4-FFF2-40B4-BE49-F238E27FC236}">
              <a16:creationId xmlns:a16="http://schemas.microsoft.com/office/drawing/2014/main" id="{A53099E6-B55F-417D-A90F-BECB30ADF35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4" name="テキスト ボックス 283">
          <a:extLst>
            <a:ext uri="{FF2B5EF4-FFF2-40B4-BE49-F238E27FC236}">
              <a16:creationId xmlns:a16="http://schemas.microsoft.com/office/drawing/2014/main" id="{9D7C1902-7378-4CDC-AD90-C5324D75E10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61EE8F40-AA92-46A7-8E4D-16206DA95F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6" name="テキスト ボックス 285">
          <a:extLst>
            <a:ext uri="{FF2B5EF4-FFF2-40B4-BE49-F238E27FC236}">
              <a16:creationId xmlns:a16="http://schemas.microsoft.com/office/drawing/2014/main" id="{5D3219F3-5227-4370-9BD9-214CF0A56B2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a:extLst>
            <a:ext uri="{FF2B5EF4-FFF2-40B4-BE49-F238E27FC236}">
              <a16:creationId xmlns:a16="http://schemas.microsoft.com/office/drawing/2014/main" id="{BCAD8D96-D547-4C09-A9EB-67DD56839D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288" name="直線コネクタ 287">
          <a:extLst>
            <a:ext uri="{FF2B5EF4-FFF2-40B4-BE49-F238E27FC236}">
              <a16:creationId xmlns:a16="http://schemas.microsoft.com/office/drawing/2014/main" id="{715D7E62-2BC3-4541-8ED3-06CEDB9994C2}"/>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289" name="【公営住宅】&#10;一人当たり面積最小値テキスト">
          <a:extLst>
            <a:ext uri="{FF2B5EF4-FFF2-40B4-BE49-F238E27FC236}">
              <a16:creationId xmlns:a16="http://schemas.microsoft.com/office/drawing/2014/main" id="{BC993351-360C-4F49-99A4-5CE1D61D8C2C}"/>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290" name="直線コネクタ 289">
          <a:extLst>
            <a:ext uri="{FF2B5EF4-FFF2-40B4-BE49-F238E27FC236}">
              <a16:creationId xmlns:a16="http://schemas.microsoft.com/office/drawing/2014/main" id="{40DFABEA-29E8-4322-BAE7-D9E4FB7B5EFC}"/>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291" name="【公営住宅】&#10;一人当たり面積最大値テキスト">
          <a:extLst>
            <a:ext uri="{FF2B5EF4-FFF2-40B4-BE49-F238E27FC236}">
              <a16:creationId xmlns:a16="http://schemas.microsoft.com/office/drawing/2014/main" id="{210DCB88-0ADF-4C83-A1B3-1BA242C3767F}"/>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292" name="直線コネクタ 291">
          <a:extLst>
            <a:ext uri="{FF2B5EF4-FFF2-40B4-BE49-F238E27FC236}">
              <a16:creationId xmlns:a16="http://schemas.microsoft.com/office/drawing/2014/main" id="{E1806E48-EE45-4D6F-9F8C-9033E75DC0AB}"/>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293" name="【公営住宅】&#10;一人当たり面積平均値テキスト">
          <a:extLst>
            <a:ext uri="{FF2B5EF4-FFF2-40B4-BE49-F238E27FC236}">
              <a16:creationId xmlns:a16="http://schemas.microsoft.com/office/drawing/2014/main" id="{63E1538E-B55A-4BBD-9672-FFE5A62D5983}"/>
            </a:ext>
          </a:extLst>
        </xdr:cNvPr>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294" name="フローチャート: 判断 293">
          <a:extLst>
            <a:ext uri="{FF2B5EF4-FFF2-40B4-BE49-F238E27FC236}">
              <a16:creationId xmlns:a16="http://schemas.microsoft.com/office/drawing/2014/main" id="{C2B57143-DF69-4C7D-B29B-25C3C9720BEC}"/>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295" name="フローチャート: 判断 294">
          <a:extLst>
            <a:ext uri="{FF2B5EF4-FFF2-40B4-BE49-F238E27FC236}">
              <a16:creationId xmlns:a16="http://schemas.microsoft.com/office/drawing/2014/main" id="{84AC71D4-14DF-49D3-A68D-EB8470F8D18E}"/>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296" name="フローチャート: 判断 295">
          <a:extLst>
            <a:ext uri="{FF2B5EF4-FFF2-40B4-BE49-F238E27FC236}">
              <a16:creationId xmlns:a16="http://schemas.microsoft.com/office/drawing/2014/main" id="{D027DE9E-8FFC-4AC3-9A2F-987B6AD7BCA1}"/>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297" name="フローチャート: 判断 296">
          <a:extLst>
            <a:ext uri="{FF2B5EF4-FFF2-40B4-BE49-F238E27FC236}">
              <a16:creationId xmlns:a16="http://schemas.microsoft.com/office/drawing/2014/main" id="{C9E3C272-E10C-4CB2-8CB0-EA68652D61A5}"/>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298" name="フローチャート: 判断 297">
          <a:extLst>
            <a:ext uri="{FF2B5EF4-FFF2-40B4-BE49-F238E27FC236}">
              <a16:creationId xmlns:a16="http://schemas.microsoft.com/office/drawing/2014/main" id="{FD6A195B-C022-438F-A256-03BB92E5A733}"/>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715F627-B10E-47C2-BFEB-00ADAFD358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B5D3B48-9E31-4F3C-A888-6F454B0A14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2E84C22-A965-4A2B-AE7E-8DBC59E18F2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E2624F3-2C75-4A2A-98C6-AD8C3BFE2B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CC23800-3524-4AF0-9DD3-BFAFB8B801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15277</xdr:rowOff>
    </xdr:from>
    <xdr:to>
      <xdr:col>36</xdr:col>
      <xdr:colOff>165100</xdr:colOff>
      <xdr:row>85</xdr:row>
      <xdr:rowOff>116877</xdr:rowOff>
    </xdr:to>
    <xdr:sp macro="" textlink="">
      <xdr:nvSpPr>
        <xdr:cNvPr id="304" name="楕円 303">
          <a:extLst>
            <a:ext uri="{FF2B5EF4-FFF2-40B4-BE49-F238E27FC236}">
              <a16:creationId xmlns:a16="http://schemas.microsoft.com/office/drawing/2014/main" id="{FAAEE5AC-ADFC-44A8-8E08-5F99CD951497}"/>
            </a:ext>
          </a:extLst>
        </xdr:cNvPr>
        <xdr:cNvSpPr/>
      </xdr:nvSpPr>
      <xdr:spPr>
        <a:xfrm>
          <a:off x="6921500" y="145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142874</xdr:rowOff>
    </xdr:from>
    <xdr:ext cx="469744" cy="259045"/>
    <xdr:sp macro="" textlink="">
      <xdr:nvSpPr>
        <xdr:cNvPr id="305" name="n_1aveValue【公営住宅】&#10;一人当たり面積">
          <a:extLst>
            <a:ext uri="{FF2B5EF4-FFF2-40B4-BE49-F238E27FC236}">
              <a16:creationId xmlns:a16="http://schemas.microsoft.com/office/drawing/2014/main" id="{08BDC435-709A-4017-8558-22002B1355C4}"/>
            </a:ext>
          </a:extLst>
        </xdr:cNvPr>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06" name="n_2aveValue【公営住宅】&#10;一人当たり面積">
          <a:extLst>
            <a:ext uri="{FF2B5EF4-FFF2-40B4-BE49-F238E27FC236}">
              <a16:creationId xmlns:a16="http://schemas.microsoft.com/office/drawing/2014/main" id="{392A5E58-2629-4F75-8F51-3205B75632DC}"/>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07" name="n_3aveValue【公営住宅】&#10;一人当たり面積">
          <a:extLst>
            <a:ext uri="{FF2B5EF4-FFF2-40B4-BE49-F238E27FC236}">
              <a16:creationId xmlns:a16="http://schemas.microsoft.com/office/drawing/2014/main" id="{24E74813-B1F3-4538-B0EF-DD1D8462D508}"/>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08" name="n_4aveValue【公営住宅】&#10;一人当たり面積">
          <a:extLst>
            <a:ext uri="{FF2B5EF4-FFF2-40B4-BE49-F238E27FC236}">
              <a16:creationId xmlns:a16="http://schemas.microsoft.com/office/drawing/2014/main" id="{59FA3C44-1BF6-4758-AC42-2903BFB755C4}"/>
            </a:ext>
          </a:extLst>
        </xdr:cNvPr>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108004</xdr:rowOff>
    </xdr:from>
    <xdr:ext cx="469744" cy="259045"/>
    <xdr:sp macro="" textlink="">
      <xdr:nvSpPr>
        <xdr:cNvPr id="309" name="n_4mainValue【公営住宅】&#10;一人当たり面積">
          <a:extLst>
            <a:ext uri="{FF2B5EF4-FFF2-40B4-BE49-F238E27FC236}">
              <a16:creationId xmlns:a16="http://schemas.microsoft.com/office/drawing/2014/main" id="{C5AC2072-E6C1-46A1-9545-018C2F91F819}"/>
            </a:ext>
          </a:extLst>
        </xdr:cNvPr>
        <xdr:cNvSpPr txBox="1"/>
      </xdr:nvSpPr>
      <xdr:spPr>
        <a:xfrm>
          <a:off x="6737427" y="146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a:extLst>
            <a:ext uri="{FF2B5EF4-FFF2-40B4-BE49-F238E27FC236}">
              <a16:creationId xmlns:a16="http://schemas.microsoft.com/office/drawing/2014/main" id="{3F586F52-FCF5-4664-8621-222CACCC38F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a:extLst>
            <a:ext uri="{FF2B5EF4-FFF2-40B4-BE49-F238E27FC236}">
              <a16:creationId xmlns:a16="http://schemas.microsoft.com/office/drawing/2014/main" id="{52FCDD3E-CEC4-45E3-A5F9-3848A79CB8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a:extLst>
            <a:ext uri="{FF2B5EF4-FFF2-40B4-BE49-F238E27FC236}">
              <a16:creationId xmlns:a16="http://schemas.microsoft.com/office/drawing/2014/main" id="{7188D833-7CF0-45E1-815F-68C531529C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a:extLst>
            <a:ext uri="{FF2B5EF4-FFF2-40B4-BE49-F238E27FC236}">
              <a16:creationId xmlns:a16="http://schemas.microsoft.com/office/drawing/2014/main" id="{63F8B06E-A0EE-4060-A7D4-1BFE12F7D9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a:extLst>
            <a:ext uri="{FF2B5EF4-FFF2-40B4-BE49-F238E27FC236}">
              <a16:creationId xmlns:a16="http://schemas.microsoft.com/office/drawing/2014/main" id="{437A5D8A-50D4-41D6-B9F6-37E7038E22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a:extLst>
            <a:ext uri="{FF2B5EF4-FFF2-40B4-BE49-F238E27FC236}">
              <a16:creationId xmlns:a16="http://schemas.microsoft.com/office/drawing/2014/main" id="{BA8A10BD-39F0-43B0-9D31-58043F1054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a:extLst>
            <a:ext uri="{FF2B5EF4-FFF2-40B4-BE49-F238E27FC236}">
              <a16:creationId xmlns:a16="http://schemas.microsoft.com/office/drawing/2014/main" id="{F6FA470B-9B6C-4B14-81DF-1D8BEA356B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a:extLst>
            <a:ext uri="{FF2B5EF4-FFF2-40B4-BE49-F238E27FC236}">
              <a16:creationId xmlns:a16="http://schemas.microsoft.com/office/drawing/2014/main" id="{4A52E422-1924-4A49-A6F9-351B209B0F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a:extLst>
            <a:ext uri="{FF2B5EF4-FFF2-40B4-BE49-F238E27FC236}">
              <a16:creationId xmlns:a16="http://schemas.microsoft.com/office/drawing/2014/main" id="{83D66E7D-7E2D-42AE-B4F2-1C64DE2899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a:extLst>
            <a:ext uri="{FF2B5EF4-FFF2-40B4-BE49-F238E27FC236}">
              <a16:creationId xmlns:a16="http://schemas.microsoft.com/office/drawing/2014/main" id="{BECE2725-667B-4CBF-A2E8-0648EE5D02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a:extLst>
            <a:ext uri="{FF2B5EF4-FFF2-40B4-BE49-F238E27FC236}">
              <a16:creationId xmlns:a16="http://schemas.microsoft.com/office/drawing/2014/main" id="{80F6BF2F-110A-4C82-ACCB-31D64B47CA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a:extLst>
            <a:ext uri="{FF2B5EF4-FFF2-40B4-BE49-F238E27FC236}">
              <a16:creationId xmlns:a16="http://schemas.microsoft.com/office/drawing/2014/main" id="{1F0404B6-CA2B-436D-8381-08197A64677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a:extLst>
            <a:ext uri="{FF2B5EF4-FFF2-40B4-BE49-F238E27FC236}">
              <a16:creationId xmlns:a16="http://schemas.microsoft.com/office/drawing/2014/main" id="{6D88DCD8-E3D8-4C7F-93AA-2126607B91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a:extLst>
            <a:ext uri="{FF2B5EF4-FFF2-40B4-BE49-F238E27FC236}">
              <a16:creationId xmlns:a16="http://schemas.microsoft.com/office/drawing/2014/main" id="{9D471E1C-5501-46A8-A880-37962C36E2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a:extLst>
            <a:ext uri="{FF2B5EF4-FFF2-40B4-BE49-F238E27FC236}">
              <a16:creationId xmlns:a16="http://schemas.microsoft.com/office/drawing/2014/main" id="{07A2F0AB-9B51-471B-8D02-528D66AC4D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a:extLst>
            <a:ext uri="{FF2B5EF4-FFF2-40B4-BE49-F238E27FC236}">
              <a16:creationId xmlns:a16="http://schemas.microsoft.com/office/drawing/2014/main" id="{296D7B65-C806-4F0A-91B9-1EA9DF4E12B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a:extLst>
            <a:ext uri="{FF2B5EF4-FFF2-40B4-BE49-F238E27FC236}">
              <a16:creationId xmlns:a16="http://schemas.microsoft.com/office/drawing/2014/main" id="{F20A227B-80D8-43CD-B319-2EDD3CC6BA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a:extLst>
            <a:ext uri="{FF2B5EF4-FFF2-40B4-BE49-F238E27FC236}">
              <a16:creationId xmlns:a16="http://schemas.microsoft.com/office/drawing/2014/main" id="{8BF2E7F9-7B4C-4174-98A8-7E1B60A9BE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a:extLst>
            <a:ext uri="{FF2B5EF4-FFF2-40B4-BE49-F238E27FC236}">
              <a16:creationId xmlns:a16="http://schemas.microsoft.com/office/drawing/2014/main" id="{7A035E07-371E-47B6-B1E1-E5CEF386CA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a:extLst>
            <a:ext uri="{FF2B5EF4-FFF2-40B4-BE49-F238E27FC236}">
              <a16:creationId xmlns:a16="http://schemas.microsoft.com/office/drawing/2014/main" id="{5FBA504E-791E-4829-ACFC-26F97FDD5B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a:extLst>
            <a:ext uri="{FF2B5EF4-FFF2-40B4-BE49-F238E27FC236}">
              <a16:creationId xmlns:a16="http://schemas.microsoft.com/office/drawing/2014/main" id="{DEA4B853-588C-44B0-BE29-04B9200852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a:extLst>
            <a:ext uri="{FF2B5EF4-FFF2-40B4-BE49-F238E27FC236}">
              <a16:creationId xmlns:a16="http://schemas.microsoft.com/office/drawing/2014/main" id="{F0F7EBF2-19A2-4623-A9B3-D1A02C2C18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a:extLst>
            <a:ext uri="{FF2B5EF4-FFF2-40B4-BE49-F238E27FC236}">
              <a16:creationId xmlns:a16="http://schemas.microsoft.com/office/drawing/2014/main" id="{6BDC61E9-0768-48B9-B2A8-AA62F42D9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a:extLst>
            <a:ext uri="{FF2B5EF4-FFF2-40B4-BE49-F238E27FC236}">
              <a16:creationId xmlns:a16="http://schemas.microsoft.com/office/drawing/2014/main" id="{443513F6-58BD-4856-94CC-848BD44D207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a:extLst>
            <a:ext uri="{FF2B5EF4-FFF2-40B4-BE49-F238E27FC236}">
              <a16:creationId xmlns:a16="http://schemas.microsoft.com/office/drawing/2014/main" id="{1DE70092-B49C-4E9E-91CF-F485354D887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a:extLst>
            <a:ext uri="{FF2B5EF4-FFF2-40B4-BE49-F238E27FC236}">
              <a16:creationId xmlns:a16="http://schemas.microsoft.com/office/drawing/2014/main" id="{2238FEE0-4F4E-456F-8CB6-33AE204733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6" name="テキスト ボックス 335">
          <a:extLst>
            <a:ext uri="{FF2B5EF4-FFF2-40B4-BE49-F238E27FC236}">
              <a16:creationId xmlns:a16="http://schemas.microsoft.com/office/drawing/2014/main" id="{4E70F59C-1D38-4287-BD04-C2AB1AEE297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7" name="直線コネクタ 336">
          <a:extLst>
            <a:ext uri="{FF2B5EF4-FFF2-40B4-BE49-F238E27FC236}">
              <a16:creationId xmlns:a16="http://schemas.microsoft.com/office/drawing/2014/main" id="{3A46E9F8-051F-4280-B0C1-DC4B9B1E329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8" name="テキスト ボックス 337">
          <a:extLst>
            <a:ext uri="{FF2B5EF4-FFF2-40B4-BE49-F238E27FC236}">
              <a16:creationId xmlns:a16="http://schemas.microsoft.com/office/drawing/2014/main" id="{9A56DE87-95CB-4011-A40F-93E38D07868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9" name="直線コネクタ 338">
          <a:extLst>
            <a:ext uri="{FF2B5EF4-FFF2-40B4-BE49-F238E27FC236}">
              <a16:creationId xmlns:a16="http://schemas.microsoft.com/office/drawing/2014/main" id="{D8C65D76-0766-4CDF-93A2-57597F6402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0" name="テキスト ボックス 339">
          <a:extLst>
            <a:ext uri="{FF2B5EF4-FFF2-40B4-BE49-F238E27FC236}">
              <a16:creationId xmlns:a16="http://schemas.microsoft.com/office/drawing/2014/main" id="{1DC8A3DA-F71C-4955-B42D-302B43A565E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1" name="直線コネクタ 340">
          <a:extLst>
            <a:ext uri="{FF2B5EF4-FFF2-40B4-BE49-F238E27FC236}">
              <a16:creationId xmlns:a16="http://schemas.microsoft.com/office/drawing/2014/main" id="{0AE037D0-A398-47BE-B2B4-48A7D29ABBA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2" name="テキスト ボックス 341">
          <a:extLst>
            <a:ext uri="{FF2B5EF4-FFF2-40B4-BE49-F238E27FC236}">
              <a16:creationId xmlns:a16="http://schemas.microsoft.com/office/drawing/2014/main" id="{FF592C6D-B7F2-438A-B528-07B8FB02784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3" name="直線コネクタ 342">
          <a:extLst>
            <a:ext uri="{FF2B5EF4-FFF2-40B4-BE49-F238E27FC236}">
              <a16:creationId xmlns:a16="http://schemas.microsoft.com/office/drawing/2014/main" id="{C90B1300-CC5A-491C-8E27-0E216AE578E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4" name="テキスト ボックス 343">
          <a:extLst>
            <a:ext uri="{FF2B5EF4-FFF2-40B4-BE49-F238E27FC236}">
              <a16:creationId xmlns:a16="http://schemas.microsoft.com/office/drawing/2014/main" id="{85497D96-B597-4471-B843-1CC432E8C62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5" name="直線コネクタ 344">
          <a:extLst>
            <a:ext uri="{FF2B5EF4-FFF2-40B4-BE49-F238E27FC236}">
              <a16:creationId xmlns:a16="http://schemas.microsoft.com/office/drawing/2014/main" id="{AB670CEC-77EF-48D5-8AF4-12020AF6771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6" name="テキスト ボックス 345">
          <a:extLst>
            <a:ext uri="{FF2B5EF4-FFF2-40B4-BE49-F238E27FC236}">
              <a16:creationId xmlns:a16="http://schemas.microsoft.com/office/drawing/2014/main" id="{D16C14A9-C736-4F49-98F3-CD9E58296E2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7" name="直線コネクタ 346">
          <a:extLst>
            <a:ext uri="{FF2B5EF4-FFF2-40B4-BE49-F238E27FC236}">
              <a16:creationId xmlns:a16="http://schemas.microsoft.com/office/drawing/2014/main" id="{7FDE0DB8-7844-4AFA-B46B-4F54FC46963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8" name="テキスト ボックス 347">
          <a:extLst>
            <a:ext uri="{FF2B5EF4-FFF2-40B4-BE49-F238E27FC236}">
              <a16:creationId xmlns:a16="http://schemas.microsoft.com/office/drawing/2014/main" id="{A866AC80-D02A-4C6A-B665-934D599DD74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9" name="直線コネクタ 348">
          <a:extLst>
            <a:ext uri="{FF2B5EF4-FFF2-40B4-BE49-F238E27FC236}">
              <a16:creationId xmlns:a16="http://schemas.microsoft.com/office/drawing/2014/main" id="{497A80ED-69B5-445C-AF7A-9F11125F65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a:extLst>
            <a:ext uri="{FF2B5EF4-FFF2-40B4-BE49-F238E27FC236}">
              <a16:creationId xmlns:a16="http://schemas.microsoft.com/office/drawing/2014/main" id="{B96EF436-0DD1-4F0D-B5D7-2875D6FAEF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351" name="直線コネクタ 350">
          <a:extLst>
            <a:ext uri="{FF2B5EF4-FFF2-40B4-BE49-F238E27FC236}">
              <a16:creationId xmlns:a16="http://schemas.microsoft.com/office/drawing/2014/main" id="{93A55786-CB5F-4BCB-BA70-EEE6DAB3DE66}"/>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52" name="【認定こども園・幼稚園・保育所】&#10;有形固定資産減価償却率最小値テキスト">
          <a:extLst>
            <a:ext uri="{FF2B5EF4-FFF2-40B4-BE49-F238E27FC236}">
              <a16:creationId xmlns:a16="http://schemas.microsoft.com/office/drawing/2014/main" id="{C62E1E01-CD37-4916-B47B-BD8FB812178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3" name="直線コネクタ 352">
          <a:extLst>
            <a:ext uri="{FF2B5EF4-FFF2-40B4-BE49-F238E27FC236}">
              <a16:creationId xmlns:a16="http://schemas.microsoft.com/office/drawing/2014/main" id="{EA590B25-E52C-4017-9659-0AD0ACA7161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354" name="【認定こども園・幼稚園・保育所】&#10;有形固定資産減価償却率最大値テキスト">
          <a:extLst>
            <a:ext uri="{FF2B5EF4-FFF2-40B4-BE49-F238E27FC236}">
              <a16:creationId xmlns:a16="http://schemas.microsoft.com/office/drawing/2014/main" id="{E3A90656-3655-4C3E-ACF2-27C811DE8AE0}"/>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355" name="直線コネクタ 354">
          <a:extLst>
            <a:ext uri="{FF2B5EF4-FFF2-40B4-BE49-F238E27FC236}">
              <a16:creationId xmlns:a16="http://schemas.microsoft.com/office/drawing/2014/main" id="{539FA54F-5AAB-47ED-934B-893CE12A56A4}"/>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356" name="【認定こども園・幼稚園・保育所】&#10;有形固定資産減価償却率平均値テキスト">
          <a:extLst>
            <a:ext uri="{FF2B5EF4-FFF2-40B4-BE49-F238E27FC236}">
              <a16:creationId xmlns:a16="http://schemas.microsoft.com/office/drawing/2014/main" id="{EC224D68-882D-4C72-B365-2578BBAD6B2E}"/>
            </a:ext>
          </a:extLst>
        </xdr:cNvPr>
        <xdr:cNvSpPr txBox="1"/>
      </xdr:nvSpPr>
      <xdr:spPr>
        <a:xfrm>
          <a:off x="16357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357" name="フローチャート: 判断 356">
          <a:extLst>
            <a:ext uri="{FF2B5EF4-FFF2-40B4-BE49-F238E27FC236}">
              <a16:creationId xmlns:a16="http://schemas.microsoft.com/office/drawing/2014/main" id="{CB75B34B-0E69-4D21-A1C4-D30153269BDF}"/>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358" name="フローチャート: 判断 357">
          <a:extLst>
            <a:ext uri="{FF2B5EF4-FFF2-40B4-BE49-F238E27FC236}">
              <a16:creationId xmlns:a16="http://schemas.microsoft.com/office/drawing/2014/main" id="{3EC33932-5A89-4837-90E1-CB0983263F59}"/>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59" name="フローチャート: 判断 358">
          <a:extLst>
            <a:ext uri="{FF2B5EF4-FFF2-40B4-BE49-F238E27FC236}">
              <a16:creationId xmlns:a16="http://schemas.microsoft.com/office/drawing/2014/main" id="{043C1EEC-B4C0-4B88-BAE8-46BF1A477E3D}"/>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60" name="フローチャート: 判断 359">
          <a:extLst>
            <a:ext uri="{FF2B5EF4-FFF2-40B4-BE49-F238E27FC236}">
              <a16:creationId xmlns:a16="http://schemas.microsoft.com/office/drawing/2014/main" id="{39698D7D-8128-42BD-BD19-265CF86EE8FD}"/>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361" name="フローチャート: 判断 360">
          <a:extLst>
            <a:ext uri="{FF2B5EF4-FFF2-40B4-BE49-F238E27FC236}">
              <a16:creationId xmlns:a16="http://schemas.microsoft.com/office/drawing/2014/main" id="{1803A62D-C645-4B2E-9AAD-004DCAE4453F}"/>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FE6D6683-8F31-4B29-868B-B67E633993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56D39B10-8C0E-4D32-8082-B7E3B8936C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09DB14D7-BB76-4A7D-94DC-03ADBA7ADB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3870E1E4-67BF-477A-8BC5-1790F1E194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483FDC93-AF53-42FB-BC7D-33F2CCB7960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61323</xdr:rowOff>
    </xdr:from>
    <xdr:to>
      <xdr:col>67</xdr:col>
      <xdr:colOff>101600</xdr:colOff>
      <xdr:row>35</xdr:row>
      <xdr:rowOff>162923</xdr:rowOff>
    </xdr:to>
    <xdr:sp macro="" textlink="">
      <xdr:nvSpPr>
        <xdr:cNvPr id="367" name="楕円 366">
          <a:extLst>
            <a:ext uri="{FF2B5EF4-FFF2-40B4-BE49-F238E27FC236}">
              <a16:creationId xmlns:a16="http://schemas.microsoft.com/office/drawing/2014/main" id="{889D78E8-73A9-420A-9579-40552B59AF38}"/>
            </a:ext>
          </a:extLst>
        </xdr:cNvPr>
        <xdr:cNvSpPr/>
      </xdr:nvSpPr>
      <xdr:spPr>
        <a:xfrm>
          <a:off x="12763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9633</xdr:rowOff>
    </xdr:from>
    <xdr:ext cx="405111" cy="259045"/>
    <xdr:sp macro="" textlink="">
      <xdr:nvSpPr>
        <xdr:cNvPr id="368" name="n_1aveValue【認定こども園・幼稚園・保育所】&#10;有形固定資産減価償却率">
          <a:extLst>
            <a:ext uri="{FF2B5EF4-FFF2-40B4-BE49-F238E27FC236}">
              <a16:creationId xmlns:a16="http://schemas.microsoft.com/office/drawing/2014/main" id="{E606899C-20ED-4269-9135-E16D603C338E}"/>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369" name="n_2aveValue【認定こども園・幼稚園・保育所】&#10;有形固定資産減価償却率">
          <a:extLst>
            <a:ext uri="{FF2B5EF4-FFF2-40B4-BE49-F238E27FC236}">
              <a16:creationId xmlns:a16="http://schemas.microsoft.com/office/drawing/2014/main" id="{937FDA1E-A102-4933-A06B-3A28F0A643FC}"/>
            </a:ext>
          </a:extLst>
        </xdr:cNvPr>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370" name="n_3aveValue【認定こども園・幼稚園・保育所】&#10;有形固定資産減価償却率">
          <a:extLst>
            <a:ext uri="{FF2B5EF4-FFF2-40B4-BE49-F238E27FC236}">
              <a16:creationId xmlns:a16="http://schemas.microsoft.com/office/drawing/2014/main" id="{02C9713D-0DBC-4E10-BC2E-F1C18BEF18D4}"/>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371" name="n_4aveValue【認定こども園・幼稚園・保育所】&#10;有形固定資産減価償却率">
          <a:extLst>
            <a:ext uri="{FF2B5EF4-FFF2-40B4-BE49-F238E27FC236}">
              <a16:creationId xmlns:a16="http://schemas.microsoft.com/office/drawing/2014/main" id="{8BE85CDB-99DB-4DA5-BA9D-F02FABBA9420}"/>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8000</xdr:rowOff>
    </xdr:from>
    <xdr:ext cx="405111" cy="259045"/>
    <xdr:sp macro="" textlink="">
      <xdr:nvSpPr>
        <xdr:cNvPr id="372" name="n_4mainValue【認定こども園・幼稚園・保育所】&#10;有形固定資産減価償却率">
          <a:extLst>
            <a:ext uri="{FF2B5EF4-FFF2-40B4-BE49-F238E27FC236}">
              <a16:creationId xmlns:a16="http://schemas.microsoft.com/office/drawing/2014/main" id="{BA9DB418-372A-447D-A512-A20FD60D1B00}"/>
            </a:ext>
          </a:extLst>
        </xdr:cNvPr>
        <xdr:cNvSpPr txBox="1"/>
      </xdr:nvSpPr>
      <xdr:spPr>
        <a:xfrm>
          <a:off x="12611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a:extLst>
            <a:ext uri="{FF2B5EF4-FFF2-40B4-BE49-F238E27FC236}">
              <a16:creationId xmlns:a16="http://schemas.microsoft.com/office/drawing/2014/main" id="{27176083-F365-43DD-833D-8AA441F7EA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a:extLst>
            <a:ext uri="{FF2B5EF4-FFF2-40B4-BE49-F238E27FC236}">
              <a16:creationId xmlns:a16="http://schemas.microsoft.com/office/drawing/2014/main" id="{DEEC53AE-E4F7-403A-9E85-C2B72FF5C2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a:extLst>
            <a:ext uri="{FF2B5EF4-FFF2-40B4-BE49-F238E27FC236}">
              <a16:creationId xmlns:a16="http://schemas.microsoft.com/office/drawing/2014/main" id="{82A47091-65D6-4106-ABE4-2A27CFA552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a:extLst>
            <a:ext uri="{FF2B5EF4-FFF2-40B4-BE49-F238E27FC236}">
              <a16:creationId xmlns:a16="http://schemas.microsoft.com/office/drawing/2014/main" id="{EDD70262-1294-423B-9D64-D9B439D52B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a:extLst>
            <a:ext uri="{FF2B5EF4-FFF2-40B4-BE49-F238E27FC236}">
              <a16:creationId xmlns:a16="http://schemas.microsoft.com/office/drawing/2014/main" id="{1E81E71D-E13E-4F6C-A7C5-005CEFF85A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a:extLst>
            <a:ext uri="{FF2B5EF4-FFF2-40B4-BE49-F238E27FC236}">
              <a16:creationId xmlns:a16="http://schemas.microsoft.com/office/drawing/2014/main" id="{32FA1895-00EE-4B7A-8D10-8D6EA85480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a:extLst>
            <a:ext uri="{FF2B5EF4-FFF2-40B4-BE49-F238E27FC236}">
              <a16:creationId xmlns:a16="http://schemas.microsoft.com/office/drawing/2014/main" id="{3136898A-B1B9-4D45-9A8A-D410CD8200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a:extLst>
            <a:ext uri="{FF2B5EF4-FFF2-40B4-BE49-F238E27FC236}">
              <a16:creationId xmlns:a16="http://schemas.microsoft.com/office/drawing/2014/main" id="{316D39AB-9F55-48CC-972C-8D1892FCFE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a:extLst>
            <a:ext uri="{FF2B5EF4-FFF2-40B4-BE49-F238E27FC236}">
              <a16:creationId xmlns:a16="http://schemas.microsoft.com/office/drawing/2014/main" id="{F23A3312-CDF3-4D1A-81CF-21977E84C4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a:extLst>
            <a:ext uri="{FF2B5EF4-FFF2-40B4-BE49-F238E27FC236}">
              <a16:creationId xmlns:a16="http://schemas.microsoft.com/office/drawing/2014/main" id="{E2D34A44-06C2-48F3-B971-B4D59DF1F3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3" name="直線コネクタ 382">
          <a:extLst>
            <a:ext uri="{FF2B5EF4-FFF2-40B4-BE49-F238E27FC236}">
              <a16:creationId xmlns:a16="http://schemas.microsoft.com/office/drawing/2014/main" id="{3C759C90-3B5A-4232-975F-CA27EBA1EAB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4" name="テキスト ボックス 383">
          <a:extLst>
            <a:ext uri="{FF2B5EF4-FFF2-40B4-BE49-F238E27FC236}">
              <a16:creationId xmlns:a16="http://schemas.microsoft.com/office/drawing/2014/main" id="{34DC42D9-BD8C-4F94-AAE9-B7A4DC47888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5" name="直線コネクタ 384">
          <a:extLst>
            <a:ext uri="{FF2B5EF4-FFF2-40B4-BE49-F238E27FC236}">
              <a16:creationId xmlns:a16="http://schemas.microsoft.com/office/drawing/2014/main" id="{D822A1F7-B146-4019-8C8D-0028E08F787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6" name="テキスト ボックス 385">
          <a:extLst>
            <a:ext uri="{FF2B5EF4-FFF2-40B4-BE49-F238E27FC236}">
              <a16:creationId xmlns:a16="http://schemas.microsoft.com/office/drawing/2014/main" id="{1E7657D9-EBFD-4429-B23F-54323092E13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7" name="直線コネクタ 386">
          <a:extLst>
            <a:ext uri="{FF2B5EF4-FFF2-40B4-BE49-F238E27FC236}">
              <a16:creationId xmlns:a16="http://schemas.microsoft.com/office/drawing/2014/main" id="{8EB16C5D-0CCA-4BF8-9513-A4539F30DFE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8" name="テキスト ボックス 387">
          <a:extLst>
            <a:ext uri="{FF2B5EF4-FFF2-40B4-BE49-F238E27FC236}">
              <a16:creationId xmlns:a16="http://schemas.microsoft.com/office/drawing/2014/main" id="{53AA6128-F796-44A1-8AFC-ED8DB1840D8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9" name="直線コネクタ 388">
          <a:extLst>
            <a:ext uri="{FF2B5EF4-FFF2-40B4-BE49-F238E27FC236}">
              <a16:creationId xmlns:a16="http://schemas.microsoft.com/office/drawing/2014/main" id="{5F9AA6B6-BFC5-4238-B2AA-70AE3BCB67C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0" name="テキスト ボックス 389">
          <a:extLst>
            <a:ext uri="{FF2B5EF4-FFF2-40B4-BE49-F238E27FC236}">
              <a16:creationId xmlns:a16="http://schemas.microsoft.com/office/drawing/2014/main" id="{AF56EEF5-6881-4921-BFE4-6B227E5ADC0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1" name="直線コネクタ 390">
          <a:extLst>
            <a:ext uri="{FF2B5EF4-FFF2-40B4-BE49-F238E27FC236}">
              <a16:creationId xmlns:a16="http://schemas.microsoft.com/office/drawing/2014/main" id="{D02EFB50-9F9C-496F-8140-F69D8702F98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2" name="テキスト ボックス 391">
          <a:extLst>
            <a:ext uri="{FF2B5EF4-FFF2-40B4-BE49-F238E27FC236}">
              <a16:creationId xmlns:a16="http://schemas.microsoft.com/office/drawing/2014/main" id="{E4057FC3-6E7E-4987-BB14-119402D1386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3" name="直線コネクタ 392">
          <a:extLst>
            <a:ext uri="{FF2B5EF4-FFF2-40B4-BE49-F238E27FC236}">
              <a16:creationId xmlns:a16="http://schemas.microsoft.com/office/drawing/2014/main" id="{C233F639-6895-4C05-AF7C-494FBE83487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4" name="テキスト ボックス 393">
          <a:extLst>
            <a:ext uri="{FF2B5EF4-FFF2-40B4-BE49-F238E27FC236}">
              <a16:creationId xmlns:a16="http://schemas.microsoft.com/office/drawing/2014/main" id="{E670A4A5-B51C-45EB-BA54-E44EB775374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a:extLst>
            <a:ext uri="{FF2B5EF4-FFF2-40B4-BE49-F238E27FC236}">
              <a16:creationId xmlns:a16="http://schemas.microsoft.com/office/drawing/2014/main" id="{B10FFC01-C004-4819-AD41-7061C8FD84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a:extLst>
            <a:ext uri="{FF2B5EF4-FFF2-40B4-BE49-F238E27FC236}">
              <a16:creationId xmlns:a16="http://schemas.microsoft.com/office/drawing/2014/main" id="{B861EAFC-0A41-48E6-811A-40CC34FF4A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a:extLst>
            <a:ext uri="{FF2B5EF4-FFF2-40B4-BE49-F238E27FC236}">
              <a16:creationId xmlns:a16="http://schemas.microsoft.com/office/drawing/2014/main" id="{8BFC0AC7-8744-4BE9-965C-B45F478BB45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398" name="直線コネクタ 397">
          <a:extLst>
            <a:ext uri="{FF2B5EF4-FFF2-40B4-BE49-F238E27FC236}">
              <a16:creationId xmlns:a16="http://schemas.microsoft.com/office/drawing/2014/main" id="{71E5E6F1-C7B5-49FB-9ECC-91F43F512D24}"/>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99" name="【認定こども園・幼稚園・保育所】&#10;一人当たり面積最小値テキスト">
          <a:extLst>
            <a:ext uri="{FF2B5EF4-FFF2-40B4-BE49-F238E27FC236}">
              <a16:creationId xmlns:a16="http://schemas.microsoft.com/office/drawing/2014/main" id="{097A4B88-91AE-435F-9ACA-C936FF23419E}"/>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00" name="直線コネクタ 399">
          <a:extLst>
            <a:ext uri="{FF2B5EF4-FFF2-40B4-BE49-F238E27FC236}">
              <a16:creationId xmlns:a16="http://schemas.microsoft.com/office/drawing/2014/main" id="{38F3EF25-2768-45AA-991F-4397C452FA09}"/>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01" name="【認定こども園・幼稚園・保育所】&#10;一人当たり面積最大値テキスト">
          <a:extLst>
            <a:ext uri="{FF2B5EF4-FFF2-40B4-BE49-F238E27FC236}">
              <a16:creationId xmlns:a16="http://schemas.microsoft.com/office/drawing/2014/main" id="{F1713532-F856-4083-B930-46ACEDD057CE}"/>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02" name="直線コネクタ 401">
          <a:extLst>
            <a:ext uri="{FF2B5EF4-FFF2-40B4-BE49-F238E27FC236}">
              <a16:creationId xmlns:a16="http://schemas.microsoft.com/office/drawing/2014/main" id="{9272AAA5-1BF4-4DB8-949A-9D2B8FAA9550}"/>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03" name="【認定こども園・幼稚園・保育所】&#10;一人当たり面積平均値テキスト">
          <a:extLst>
            <a:ext uri="{FF2B5EF4-FFF2-40B4-BE49-F238E27FC236}">
              <a16:creationId xmlns:a16="http://schemas.microsoft.com/office/drawing/2014/main" id="{59A9B69E-FB7E-4439-AD78-24F746B674BA}"/>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04" name="フローチャート: 判断 403">
          <a:extLst>
            <a:ext uri="{FF2B5EF4-FFF2-40B4-BE49-F238E27FC236}">
              <a16:creationId xmlns:a16="http://schemas.microsoft.com/office/drawing/2014/main" id="{2084729A-F465-4113-BA71-8571E1B2173C}"/>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05" name="フローチャート: 判断 404">
          <a:extLst>
            <a:ext uri="{FF2B5EF4-FFF2-40B4-BE49-F238E27FC236}">
              <a16:creationId xmlns:a16="http://schemas.microsoft.com/office/drawing/2014/main" id="{5972CD44-CE4C-4118-B814-812C8822FA8D}"/>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06" name="フローチャート: 判断 405">
          <a:extLst>
            <a:ext uri="{FF2B5EF4-FFF2-40B4-BE49-F238E27FC236}">
              <a16:creationId xmlns:a16="http://schemas.microsoft.com/office/drawing/2014/main" id="{46702B65-4B1E-4778-A4FC-65A655B77DB5}"/>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07" name="フローチャート: 判断 406">
          <a:extLst>
            <a:ext uri="{FF2B5EF4-FFF2-40B4-BE49-F238E27FC236}">
              <a16:creationId xmlns:a16="http://schemas.microsoft.com/office/drawing/2014/main" id="{CAA0ED2A-6200-48F3-81AE-D9110B67BE34}"/>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08" name="フローチャート: 判断 407">
          <a:extLst>
            <a:ext uri="{FF2B5EF4-FFF2-40B4-BE49-F238E27FC236}">
              <a16:creationId xmlns:a16="http://schemas.microsoft.com/office/drawing/2014/main" id="{3C413C87-D5A7-4A69-96CB-ABA5025733EA}"/>
            </a:ext>
          </a:extLst>
        </xdr:cNvPr>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774F80D7-72C1-4EBB-AB07-A7298F4C4B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CCC7B593-881E-40DC-8216-C3D47E16854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D4E455E-5C6B-4F62-8E14-7C79CBDBD7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1525B5F1-9436-4AC7-B87F-1A804FCF10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D9941A53-44E3-46CC-BFB3-299D385B739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96157</xdr:rowOff>
    </xdr:from>
    <xdr:to>
      <xdr:col>98</xdr:col>
      <xdr:colOff>38100</xdr:colOff>
      <xdr:row>37</xdr:row>
      <xdr:rowOff>26307</xdr:rowOff>
    </xdr:to>
    <xdr:sp macro="" textlink="">
      <xdr:nvSpPr>
        <xdr:cNvPr id="414" name="楕円 413">
          <a:extLst>
            <a:ext uri="{FF2B5EF4-FFF2-40B4-BE49-F238E27FC236}">
              <a16:creationId xmlns:a16="http://schemas.microsoft.com/office/drawing/2014/main" id="{124F6410-DB95-424F-99C4-6E095C327681}"/>
            </a:ext>
          </a:extLst>
        </xdr:cNvPr>
        <xdr:cNvSpPr/>
      </xdr:nvSpPr>
      <xdr:spPr>
        <a:xfrm>
          <a:off x="18605500" y="62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42290</xdr:rowOff>
    </xdr:from>
    <xdr:ext cx="469744" cy="259045"/>
    <xdr:sp macro="" textlink="">
      <xdr:nvSpPr>
        <xdr:cNvPr id="415" name="n_1aveValue【認定こども園・幼稚園・保育所】&#10;一人当たり面積">
          <a:extLst>
            <a:ext uri="{FF2B5EF4-FFF2-40B4-BE49-F238E27FC236}">
              <a16:creationId xmlns:a16="http://schemas.microsoft.com/office/drawing/2014/main" id="{0AB8BF6A-3612-4DB7-BB9D-F97BA701FD08}"/>
            </a:ext>
          </a:extLst>
        </xdr:cNvPr>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416" name="n_2aveValue【認定こども園・幼稚園・保育所】&#10;一人当たり面積">
          <a:extLst>
            <a:ext uri="{FF2B5EF4-FFF2-40B4-BE49-F238E27FC236}">
              <a16:creationId xmlns:a16="http://schemas.microsoft.com/office/drawing/2014/main" id="{04133AA6-733C-4D51-B371-B99C13C2724A}"/>
            </a:ext>
          </a:extLst>
        </xdr:cNvPr>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417" name="n_3aveValue【認定こども園・幼稚園・保育所】&#10;一人当たり面積">
          <a:extLst>
            <a:ext uri="{FF2B5EF4-FFF2-40B4-BE49-F238E27FC236}">
              <a16:creationId xmlns:a16="http://schemas.microsoft.com/office/drawing/2014/main" id="{71D7AB93-F6DF-4A5A-A6AF-9E64EE0F0026}"/>
            </a:ext>
          </a:extLst>
        </xdr:cNvPr>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418" name="n_4aveValue【認定こども園・幼稚園・保育所】&#10;一人当たり面積">
          <a:extLst>
            <a:ext uri="{FF2B5EF4-FFF2-40B4-BE49-F238E27FC236}">
              <a16:creationId xmlns:a16="http://schemas.microsoft.com/office/drawing/2014/main" id="{7AF912F1-9A3F-4AC8-AC60-D2EB7A3DB64E}"/>
            </a:ext>
          </a:extLst>
        </xdr:cNvPr>
        <xdr:cNvSpPr txBox="1"/>
      </xdr:nvSpPr>
      <xdr:spPr>
        <a:xfrm>
          <a:off x="18421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42834</xdr:rowOff>
    </xdr:from>
    <xdr:ext cx="469744" cy="259045"/>
    <xdr:sp macro="" textlink="">
      <xdr:nvSpPr>
        <xdr:cNvPr id="419" name="n_4mainValue【認定こども園・幼稚園・保育所】&#10;一人当たり面積">
          <a:extLst>
            <a:ext uri="{FF2B5EF4-FFF2-40B4-BE49-F238E27FC236}">
              <a16:creationId xmlns:a16="http://schemas.microsoft.com/office/drawing/2014/main" id="{9DDF6E41-B522-4B1C-8959-39EA13A97D58}"/>
            </a:ext>
          </a:extLst>
        </xdr:cNvPr>
        <xdr:cNvSpPr txBox="1"/>
      </xdr:nvSpPr>
      <xdr:spPr>
        <a:xfrm>
          <a:off x="18421427" y="604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a:extLst>
            <a:ext uri="{FF2B5EF4-FFF2-40B4-BE49-F238E27FC236}">
              <a16:creationId xmlns:a16="http://schemas.microsoft.com/office/drawing/2014/main" id="{87E12EBF-7C76-4191-B0DD-6EFE0B2FD8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a:extLst>
            <a:ext uri="{FF2B5EF4-FFF2-40B4-BE49-F238E27FC236}">
              <a16:creationId xmlns:a16="http://schemas.microsoft.com/office/drawing/2014/main" id="{B9D1D15B-4487-4059-9368-529C16996D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a:extLst>
            <a:ext uri="{FF2B5EF4-FFF2-40B4-BE49-F238E27FC236}">
              <a16:creationId xmlns:a16="http://schemas.microsoft.com/office/drawing/2014/main" id="{F72689DD-D14D-48BF-92DD-0CDAD1065C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a:extLst>
            <a:ext uri="{FF2B5EF4-FFF2-40B4-BE49-F238E27FC236}">
              <a16:creationId xmlns:a16="http://schemas.microsoft.com/office/drawing/2014/main" id="{2F97492B-57C5-4912-8753-03680C8C26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a:extLst>
            <a:ext uri="{FF2B5EF4-FFF2-40B4-BE49-F238E27FC236}">
              <a16:creationId xmlns:a16="http://schemas.microsoft.com/office/drawing/2014/main" id="{22802699-52B5-4055-983F-2B2B035651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a:extLst>
            <a:ext uri="{FF2B5EF4-FFF2-40B4-BE49-F238E27FC236}">
              <a16:creationId xmlns:a16="http://schemas.microsoft.com/office/drawing/2014/main" id="{DB665325-699C-4E2D-A7AF-053C1FCF6E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a:extLst>
            <a:ext uri="{FF2B5EF4-FFF2-40B4-BE49-F238E27FC236}">
              <a16:creationId xmlns:a16="http://schemas.microsoft.com/office/drawing/2014/main" id="{C700C8F3-477D-426F-A6BD-AFA05AAA93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a:extLst>
            <a:ext uri="{FF2B5EF4-FFF2-40B4-BE49-F238E27FC236}">
              <a16:creationId xmlns:a16="http://schemas.microsoft.com/office/drawing/2014/main" id="{B5C324A7-4D32-4CFC-B29A-1FAC8202A6E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a:extLst>
            <a:ext uri="{FF2B5EF4-FFF2-40B4-BE49-F238E27FC236}">
              <a16:creationId xmlns:a16="http://schemas.microsoft.com/office/drawing/2014/main" id="{42461D5C-1574-4509-9B57-A9F3A05114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a:extLst>
            <a:ext uri="{FF2B5EF4-FFF2-40B4-BE49-F238E27FC236}">
              <a16:creationId xmlns:a16="http://schemas.microsoft.com/office/drawing/2014/main" id="{FC338D3A-EA67-424C-AC46-BF0D105051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0" name="テキスト ボックス 429">
          <a:extLst>
            <a:ext uri="{FF2B5EF4-FFF2-40B4-BE49-F238E27FC236}">
              <a16:creationId xmlns:a16="http://schemas.microsoft.com/office/drawing/2014/main" id="{7BC723E0-587E-4B2B-B543-16DA51A85F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1" name="直線コネクタ 430">
          <a:extLst>
            <a:ext uri="{FF2B5EF4-FFF2-40B4-BE49-F238E27FC236}">
              <a16:creationId xmlns:a16="http://schemas.microsoft.com/office/drawing/2014/main" id="{0069A5A8-8462-4C09-9142-32FE0AD674F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32" name="テキスト ボックス 431">
          <a:extLst>
            <a:ext uri="{FF2B5EF4-FFF2-40B4-BE49-F238E27FC236}">
              <a16:creationId xmlns:a16="http://schemas.microsoft.com/office/drawing/2014/main" id="{52B0A780-9390-4E82-B168-F2E7F164EAC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3" name="直線コネクタ 432">
          <a:extLst>
            <a:ext uri="{FF2B5EF4-FFF2-40B4-BE49-F238E27FC236}">
              <a16:creationId xmlns:a16="http://schemas.microsoft.com/office/drawing/2014/main" id="{3832E486-6657-43FD-8D11-42A21BB20A7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4" name="テキスト ボックス 433">
          <a:extLst>
            <a:ext uri="{FF2B5EF4-FFF2-40B4-BE49-F238E27FC236}">
              <a16:creationId xmlns:a16="http://schemas.microsoft.com/office/drawing/2014/main" id="{05C9FB9C-B319-46A3-8ADE-F96B47762E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5" name="直線コネクタ 434">
          <a:extLst>
            <a:ext uri="{FF2B5EF4-FFF2-40B4-BE49-F238E27FC236}">
              <a16:creationId xmlns:a16="http://schemas.microsoft.com/office/drawing/2014/main" id="{4C711E77-F228-4471-BCE3-0CD0CE91208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6" name="テキスト ボックス 435">
          <a:extLst>
            <a:ext uri="{FF2B5EF4-FFF2-40B4-BE49-F238E27FC236}">
              <a16:creationId xmlns:a16="http://schemas.microsoft.com/office/drawing/2014/main" id="{D0CA9013-AFCB-4B6F-989C-2390CE91980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7" name="直線コネクタ 436">
          <a:extLst>
            <a:ext uri="{FF2B5EF4-FFF2-40B4-BE49-F238E27FC236}">
              <a16:creationId xmlns:a16="http://schemas.microsoft.com/office/drawing/2014/main" id="{EB403E6D-37B8-4F06-B545-757ABFA8AAC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8" name="テキスト ボックス 437">
          <a:extLst>
            <a:ext uri="{FF2B5EF4-FFF2-40B4-BE49-F238E27FC236}">
              <a16:creationId xmlns:a16="http://schemas.microsoft.com/office/drawing/2014/main" id="{B6662FCA-252C-468D-A230-31A9880EE6B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9" name="直線コネクタ 438">
          <a:extLst>
            <a:ext uri="{FF2B5EF4-FFF2-40B4-BE49-F238E27FC236}">
              <a16:creationId xmlns:a16="http://schemas.microsoft.com/office/drawing/2014/main" id="{B52BFCB9-B4D9-4108-A463-86D1CAE2D6B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0" name="テキスト ボックス 439">
          <a:extLst>
            <a:ext uri="{FF2B5EF4-FFF2-40B4-BE49-F238E27FC236}">
              <a16:creationId xmlns:a16="http://schemas.microsoft.com/office/drawing/2014/main" id="{96E49B7E-0784-452B-B719-0B34D9CBC66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1" name="直線コネクタ 440">
          <a:extLst>
            <a:ext uri="{FF2B5EF4-FFF2-40B4-BE49-F238E27FC236}">
              <a16:creationId xmlns:a16="http://schemas.microsoft.com/office/drawing/2014/main" id="{94DD4411-F102-479D-98DC-AAC2B1A941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42" name="テキスト ボックス 441">
          <a:extLst>
            <a:ext uri="{FF2B5EF4-FFF2-40B4-BE49-F238E27FC236}">
              <a16:creationId xmlns:a16="http://schemas.microsoft.com/office/drawing/2014/main" id="{407A9967-AAD0-4900-93C0-7A1EA3E2198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3" name="【学校施設】&#10;有形固定資産減価償却率グラフ枠">
          <a:extLst>
            <a:ext uri="{FF2B5EF4-FFF2-40B4-BE49-F238E27FC236}">
              <a16:creationId xmlns:a16="http://schemas.microsoft.com/office/drawing/2014/main" id="{9430BA41-0BB7-48DE-A7C1-81FE898B4B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44" name="直線コネクタ 443">
          <a:extLst>
            <a:ext uri="{FF2B5EF4-FFF2-40B4-BE49-F238E27FC236}">
              <a16:creationId xmlns:a16="http://schemas.microsoft.com/office/drawing/2014/main" id="{5902E272-34AA-4732-85C4-D97CAAA2FFA6}"/>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45" name="【学校施設】&#10;有形固定資産減価償却率最小値テキスト">
          <a:extLst>
            <a:ext uri="{FF2B5EF4-FFF2-40B4-BE49-F238E27FC236}">
              <a16:creationId xmlns:a16="http://schemas.microsoft.com/office/drawing/2014/main" id="{37B722E8-3455-410B-98E8-19B853BB9063}"/>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6" name="直線コネクタ 445">
          <a:extLst>
            <a:ext uri="{FF2B5EF4-FFF2-40B4-BE49-F238E27FC236}">
              <a16:creationId xmlns:a16="http://schemas.microsoft.com/office/drawing/2014/main" id="{596FCCDF-C217-4EBB-9E88-66163B920D4C}"/>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7" name="【学校施設】&#10;有形固定資産減価償却率最大値テキスト">
          <a:extLst>
            <a:ext uri="{FF2B5EF4-FFF2-40B4-BE49-F238E27FC236}">
              <a16:creationId xmlns:a16="http://schemas.microsoft.com/office/drawing/2014/main" id="{E747B3E7-ABC9-4177-9C29-ABF50BBC3CE6}"/>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8" name="直線コネクタ 447">
          <a:extLst>
            <a:ext uri="{FF2B5EF4-FFF2-40B4-BE49-F238E27FC236}">
              <a16:creationId xmlns:a16="http://schemas.microsoft.com/office/drawing/2014/main" id="{BF06C906-998B-4990-BB37-57DB14260C63}"/>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449" name="【学校施設】&#10;有形固定資産減価償却率平均値テキスト">
          <a:extLst>
            <a:ext uri="{FF2B5EF4-FFF2-40B4-BE49-F238E27FC236}">
              <a16:creationId xmlns:a16="http://schemas.microsoft.com/office/drawing/2014/main" id="{D06A171F-6D5E-4DB8-B3F5-9DF3556A0D57}"/>
            </a:ext>
          </a:extLst>
        </xdr:cNvPr>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50" name="フローチャート: 判断 449">
          <a:extLst>
            <a:ext uri="{FF2B5EF4-FFF2-40B4-BE49-F238E27FC236}">
              <a16:creationId xmlns:a16="http://schemas.microsoft.com/office/drawing/2014/main" id="{B3A1530A-CB2D-4498-BABE-659B84D57760}"/>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51" name="フローチャート: 判断 450">
          <a:extLst>
            <a:ext uri="{FF2B5EF4-FFF2-40B4-BE49-F238E27FC236}">
              <a16:creationId xmlns:a16="http://schemas.microsoft.com/office/drawing/2014/main" id="{4168FF5B-2332-412C-B77F-A1622A008F08}"/>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52" name="フローチャート: 判断 451">
          <a:extLst>
            <a:ext uri="{FF2B5EF4-FFF2-40B4-BE49-F238E27FC236}">
              <a16:creationId xmlns:a16="http://schemas.microsoft.com/office/drawing/2014/main" id="{4656819A-42ED-4AB4-9FCA-90B999BADAA8}"/>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53" name="フローチャート: 判断 452">
          <a:extLst>
            <a:ext uri="{FF2B5EF4-FFF2-40B4-BE49-F238E27FC236}">
              <a16:creationId xmlns:a16="http://schemas.microsoft.com/office/drawing/2014/main" id="{83601417-8078-4B50-9970-EA3FF18FCD25}"/>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54" name="フローチャート: 判断 453">
          <a:extLst>
            <a:ext uri="{FF2B5EF4-FFF2-40B4-BE49-F238E27FC236}">
              <a16:creationId xmlns:a16="http://schemas.microsoft.com/office/drawing/2014/main" id="{2819656C-0634-4BCA-AF85-4900ED713C15}"/>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4021D4EA-33F7-4DB3-8D8F-886FC9AD29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181303AF-C10B-44F0-9426-89935CF90FE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FE03F58F-0212-49BC-A468-E309AFFAADB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C9290727-6A0B-40F9-BA26-A9D822A5CCF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E6A8BE86-53D4-4FFE-BCCA-3C8335DD30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122555</xdr:rowOff>
    </xdr:from>
    <xdr:to>
      <xdr:col>67</xdr:col>
      <xdr:colOff>101600</xdr:colOff>
      <xdr:row>59</xdr:row>
      <xdr:rowOff>52705</xdr:rowOff>
    </xdr:to>
    <xdr:sp macro="" textlink="">
      <xdr:nvSpPr>
        <xdr:cNvPr id="460" name="楕円 459">
          <a:extLst>
            <a:ext uri="{FF2B5EF4-FFF2-40B4-BE49-F238E27FC236}">
              <a16:creationId xmlns:a16="http://schemas.microsoft.com/office/drawing/2014/main" id="{C0C909CC-E116-44F5-8B1E-67DEEA1E07A9}"/>
            </a:ext>
          </a:extLst>
        </xdr:cNvPr>
        <xdr:cNvSpPr/>
      </xdr:nvSpPr>
      <xdr:spPr>
        <a:xfrm>
          <a:off x="1276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23512</xdr:rowOff>
    </xdr:from>
    <xdr:ext cx="405111" cy="259045"/>
    <xdr:sp macro="" textlink="">
      <xdr:nvSpPr>
        <xdr:cNvPr id="461" name="n_1aveValue【学校施設】&#10;有形固定資産減価償却率">
          <a:extLst>
            <a:ext uri="{FF2B5EF4-FFF2-40B4-BE49-F238E27FC236}">
              <a16:creationId xmlns:a16="http://schemas.microsoft.com/office/drawing/2014/main" id="{8B00A232-5726-4DC0-B1E2-5EBC7F72DCCF}"/>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462" name="n_2aveValue【学校施設】&#10;有形固定資産減価償却率">
          <a:extLst>
            <a:ext uri="{FF2B5EF4-FFF2-40B4-BE49-F238E27FC236}">
              <a16:creationId xmlns:a16="http://schemas.microsoft.com/office/drawing/2014/main" id="{61C3E32C-8A53-4410-A747-4614F454C2AC}"/>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463" name="n_3aveValue【学校施設】&#10;有形固定資産減価償却率">
          <a:extLst>
            <a:ext uri="{FF2B5EF4-FFF2-40B4-BE49-F238E27FC236}">
              <a16:creationId xmlns:a16="http://schemas.microsoft.com/office/drawing/2014/main" id="{EFD2FE8A-3310-4C9B-9EF4-73C14FC29CE1}"/>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464" name="n_4aveValue【学校施設】&#10;有形固定資産減価償却率">
          <a:extLst>
            <a:ext uri="{FF2B5EF4-FFF2-40B4-BE49-F238E27FC236}">
              <a16:creationId xmlns:a16="http://schemas.microsoft.com/office/drawing/2014/main" id="{9D1043B6-A3D1-4B79-9548-88003C310154}"/>
            </a:ext>
          </a:extLst>
        </xdr:cNvPr>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69232</xdr:rowOff>
    </xdr:from>
    <xdr:ext cx="405111" cy="259045"/>
    <xdr:sp macro="" textlink="">
      <xdr:nvSpPr>
        <xdr:cNvPr id="465" name="n_4mainValue【学校施設】&#10;有形固定資産減価償却率">
          <a:extLst>
            <a:ext uri="{FF2B5EF4-FFF2-40B4-BE49-F238E27FC236}">
              <a16:creationId xmlns:a16="http://schemas.microsoft.com/office/drawing/2014/main" id="{5473852D-6954-4E5F-A28A-E28B06FED90A}"/>
            </a:ext>
          </a:extLst>
        </xdr:cNvPr>
        <xdr:cNvSpPr txBox="1"/>
      </xdr:nvSpPr>
      <xdr:spPr>
        <a:xfrm>
          <a:off x="12611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F3C925A8-18AE-4001-8445-2A0090A1F3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51A94939-EEA7-49F6-AF05-AEB528700D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BBB2C47-C8D2-4F5F-9EC4-148CDA189C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B3EE3DFE-0BA2-4902-ADF8-CA4CB9D072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160524E4-48CC-4B46-9729-0949A32A12A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CAFE9202-8460-49E4-9B32-E1EAEC5744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5A7ECEFD-ACD6-46F8-8600-DF423E1C96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E5571DDA-89B5-4950-84DD-CBC4946724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599814E-156F-40C4-9DE3-660395AB83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C6001BE5-D24F-4CF2-8804-8D0ADC2418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9E98F3E4-EE1E-464B-80C9-A60A24A9AC0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2E8EC9A2-03E8-4A3D-A3A5-2FAA90ECE65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B64386A3-1C88-48D2-84C4-B193D048EAF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AE427F36-A84F-4F52-82FF-76B982F99B4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4882B906-17FC-4EBA-8607-3A72DC80774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B52DB2C8-515B-4847-B2E2-A10B81A91E0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9307A0BE-7105-41EF-91ED-AEF350E758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7855D2E5-6947-4CA3-AD85-0F9A9E35B81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AD16B6E7-6BC4-437C-B6A2-89F7C17143C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a16="http://schemas.microsoft.com/office/drawing/2014/main" id="{293C87CC-1432-475F-A473-87951B4AA51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991128FC-EEB3-43F4-B8D3-134B60203D1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D23567DD-2720-4AD6-8E26-3F865EF85AA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7B4679FD-A28C-45BD-9EFE-1EBFF4314AB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89" name="直線コネクタ 488">
          <a:extLst>
            <a:ext uri="{FF2B5EF4-FFF2-40B4-BE49-F238E27FC236}">
              <a16:creationId xmlns:a16="http://schemas.microsoft.com/office/drawing/2014/main" id="{78D7BA27-2E22-4D62-ACDD-2F446951D4E5}"/>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0" name="【学校施設】&#10;一人当たり面積最小値テキスト">
          <a:extLst>
            <a:ext uri="{FF2B5EF4-FFF2-40B4-BE49-F238E27FC236}">
              <a16:creationId xmlns:a16="http://schemas.microsoft.com/office/drawing/2014/main" id="{DD2252F1-E858-46F5-A74D-31DFF7B53F95}"/>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1" name="直線コネクタ 490">
          <a:extLst>
            <a:ext uri="{FF2B5EF4-FFF2-40B4-BE49-F238E27FC236}">
              <a16:creationId xmlns:a16="http://schemas.microsoft.com/office/drawing/2014/main" id="{84D09460-7B8B-42DA-9B4D-6688C1E761E2}"/>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2" name="【学校施設】&#10;一人当たり面積最大値テキスト">
          <a:extLst>
            <a:ext uri="{FF2B5EF4-FFF2-40B4-BE49-F238E27FC236}">
              <a16:creationId xmlns:a16="http://schemas.microsoft.com/office/drawing/2014/main" id="{776EFA2A-EAB3-4909-9F5E-9FEA70D65EE7}"/>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3" name="直線コネクタ 492">
          <a:extLst>
            <a:ext uri="{FF2B5EF4-FFF2-40B4-BE49-F238E27FC236}">
              <a16:creationId xmlns:a16="http://schemas.microsoft.com/office/drawing/2014/main" id="{9A4FDA99-D865-4305-B5F0-1E48FE0F90E3}"/>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494" name="【学校施設】&#10;一人当たり面積平均値テキスト">
          <a:extLst>
            <a:ext uri="{FF2B5EF4-FFF2-40B4-BE49-F238E27FC236}">
              <a16:creationId xmlns:a16="http://schemas.microsoft.com/office/drawing/2014/main" id="{F7D0586E-33F0-465B-9125-A3481F97E45D}"/>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95" name="フローチャート: 判断 494">
          <a:extLst>
            <a:ext uri="{FF2B5EF4-FFF2-40B4-BE49-F238E27FC236}">
              <a16:creationId xmlns:a16="http://schemas.microsoft.com/office/drawing/2014/main" id="{A3262D1B-F249-459D-B745-0D992F9849EA}"/>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496" name="フローチャート: 判断 495">
          <a:extLst>
            <a:ext uri="{FF2B5EF4-FFF2-40B4-BE49-F238E27FC236}">
              <a16:creationId xmlns:a16="http://schemas.microsoft.com/office/drawing/2014/main" id="{EE7DC992-85C6-4B8C-BD3D-98D0EC8174B3}"/>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497" name="フローチャート: 判断 496">
          <a:extLst>
            <a:ext uri="{FF2B5EF4-FFF2-40B4-BE49-F238E27FC236}">
              <a16:creationId xmlns:a16="http://schemas.microsoft.com/office/drawing/2014/main" id="{24ADBBC9-E291-48C9-86DB-FF6DCF3C2488}"/>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498" name="フローチャート: 判断 497">
          <a:extLst>
            <a:ext uri="{FF2B5EF4-FFF2-40B4-BE49-F238E27FC236}">
              <a16:creationId xmlns:a16="http://schemas.microsoft.com/office/drawing/2014/main" id="{0D37C4CF-C300-4798-A457-D576D40E755D}"/>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499" name="フローチャート: 判断 498">
          <a:extLst>
            <a:ext uri="{FF2B5EF4-FFF2-40B4-BE49-F238E27FC236}">
              <a16:creationId xmlns:a16="http://schemas.microsoft.com/office/drawing/2014/main" id="{F8CA5FB2-A89D-418D-88CD-2DDDFFF98F28}"/>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12D01A9-5229-4627-90A8-A3CC8E4637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26B0CE6-14C8-4D83-B75C-2E9EE2090B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CCD6185-1076-44F7-A9C1-C1597142E6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526FA1F-26EA-4EF2-8463-72F30CF0447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4B1C2A3-EE95-4B8D-8CD4-0EC9CAD37F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60</xdr:row>
      <xdr:rowOff>29337</xdr:rowOff>
    </xdr:from>
    <xdr:to>
      <xdr:col>98</xdr:col>
      <xdr:colOff>38100</xdr:colOff>
      <xdr:row>60</xdr:row>
      <xdr:rowOff>130937</xdr:rowOff>
    </xdr:to>
    <xdr:sp macro="" textlink="">
      <xdr:nvSpPr>
        <xdr:cNvPr id="505" name="楕円 504">
          <a:extLst>
            <a:ext uri="{FF2B5EF4-FFF2-40B4-BE49-F238E27FC236}">
              <a16:creationId xmlns:a16="http://schemas.microsoft.com/office/drawing/2014/main" id="{BA824FD1-4B96-411E-B93B-94E8BA7E2D60}"/>
            </a:ext>
          </a:extLst>
        </xdr:cNvPr>
        <xdr:cNvSpPr/>
      </xdr:nvSpPr>
      <xdr:spPr>
        <a:xfrm>
          <a:off x="18605500" y="103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51325</xdr:rowOff>
    </xdr:from>
    <xdr:ext cx="469744" cy="259045"/>
    <xdr:sp macro="" textlink="">
      <xdr:nvSpPr>
        <xdr:cNvPr id="506" name="n_1aveValue【学校施設】&#10;一人当たり面積">
          <a:extLst>
            <a:ext uri="{FF2B5EF4-FFF2-40B4-BE49-F238E27FC236}">
              <a16:creationId xmlns:a16="http://schemas.microsoft.com/office/drawing/2014/main" id="{F0B4A6D3-CE12-476B-AB8A-8A799091E81E}"/>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507" name="n_2aveValue【学校施設】&#10;一人当たり面積">
          <a:extLst>
            <a:ext uri="{FF2B5EF4-FFF2-40B4-BE49-F238E27FC236}">
              <a16:creationId xmlns:a16="http://schemas.microsoft.com/office/drawing/2014/main" id="{47DBE298-7223-4B31-A807-D1A81F793747}"/>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08" name="n_3aveValue【学校施設】&#10;一人当たり面積">
          <a:extLst>
            <a:ext uri="{FF2B5EF4-FFF2-40B4-BE49-F238E27FC236}">
              <a16:creationId xmlns:a16="http://schemas.microsoft.com/office/drawing/2014/main" id="{C6157A1C-7FF2-4E2D-820C-22D9B753A45D}"/>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509" name="n_4aveValue【学校施設】&#10;一人当たり面積">
          <a:extLst>
            <a:ext uri="{FF2B5EF4-FFF2-40B4-BE49-F238E27FC236}">
              <a16:creationId xmlns:a16="http://schemas.microsoft.com/office/drawing/2014/main" id="{9AF70A41-1EB9-4337-B3F2-CFD218AADD45}"/>
            </a:ext>
          </a:extLst>
        </xdr:cNvPr>
        <xdr:cNvSpPr txBox="1"/>
      </xdr:nvSpPr>
      <xdr:spPr>
        <a:xfrm>
          <a:off x="184214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147464</xdr:rowOff>
    </xdr:from>
    <xdr:ext cx="469744" cy="259045"/>
    <xdr:sp macro="" textlink="">
      <xdr:nvSpPr>
        <xdr:cNvPr id="510" name="n_4mainValue【学校施設】&#10;一人当たり面積">
          <a:extLst>
            <a:ext uri="{FF2B5EF4-FFF2-40B4-BE49-F238E27FC236}">
              <a16:creationId xmlns:a16="http://schemas.microsoft.com/office/drawing/2014/main" id="{7A5FC084-4078-4704-9326-813B91CD746E}"/>
            </a:ext>
          </a:extLst>
        </xdr:cNvPr>
        <xdr:cNvSpPr txBox="1"/>
      </xdr:nvSpPr>
      <xdr:spPr>
        <a:xfrm>
          <a:off x="18421427" y="1009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a:extLst>
            <a:ext uri="{FF2B5EF4-FFF2-40B4-BE49-F238E27FC236}">
              <a16:creationId xmlns:a16="http://schemas.microsoft.com/office/drawing/2014/main" id="{D4053B48-C629-4123-BE94-207E2C4603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a:extLst>
            <a:ext uri="{FF2B5EF4-FFF2-40B4-BE49-F238E27FC236}">
              <a16:creationId xmlns:a16="http://schemas.microsoft.com/office/drawing/2014/main" id="{BA3D26E7-F717-42CC-A33B-A21C394113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a:extLst>
            <a:ext uri="{FF2B5EF4-FFF2-40B4-BE49-F238E27FC236}">
              <a16:creationId xmlns:a16="http://schemas.microsoft.com/office/drawing/2014/main" id="{003C8816-B5CF-4A68-948F-A27DD7DA48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a:extLst>
            <a:ext uri="{FF2B5EF4-FFF2-40B4-BE49-F238E27FC236}">
              <a16:creationId xmlns:a16="http://schemas.microsoft.com/office/drawing/2014/main" id="{F27EE529-7DAD-495F-BC85-921E355FCD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a:extLst>
            <a:ext uri="{FF2B5EF4-FFF2-40B4-BE49-F238E27FC236}">
              <a16:creationId xmlns:a16="http://schemas.microsoft.com/office/drawing/2014/main" id="{9CACC7DC-04A4-44D9-A0EE-5512CE4E1C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a:extLst>
            <a:ext uri="{FF2B5EF4-FFF2-40B4-BE49-F238E27FC236}">
              <a16:creationId xmlns:a16="http://schemas.microsoft.com/office/drawing/2014/main" id="{B4BB399C-0699-4EB2-8032-0EB24F8950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a:extLst>
            <a:ext uri="{FF2B5EF4-FFF2-40B4-BE49-F238E27FC236}">
              <a16:creationId xmlns:a16="http://schemas.microsoft.com/office/drawing/2014/main" id="{C6BACC7E-9E9F-4645-9D54-178481CBAB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a:extLst>
            <a:ext uri="{FF2B5EF4-FFF2-40B4-BE49-F238E27FC236}">
              <a16:creationId xmlns:a16="http://schemas.microsoft.com/office/drawing/2014/main" id="{9D6AAB65-7355-4A6F-BF1F-65380F5EEB1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9" name="正方形/長方形 518">
          <a:extLst>
            <a:ext uri="{FF2B5EF4-FFF2-40B4-BE49-F238E27FC236}">
              <a16:creationId xmlns:a16="http://schemas.microsoft.com/office/drawing/2014/main" id="{5A2A6B24-8D2B-4DC5-8D68-75522B730A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0" name="正方形/長方形 519">
          <a:extLst>
            <a:ext uri="{FF2B5EF4-FFF2-40B4-BE49-F238E27FC236}">
              <a16:creationId xmlns:a16="http://schemas.microsoft.com/office/drawing/2014/main" id="{3F3F6FA9-0E54-4265-8E51-15E1E311FA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1" name="正方形/長方形 520">
          <a:extLst>
            <a:ext uri="{FF2B5EF4-FFF2-40B4-BE49-F238E27FC236}">
              <a16:creationId xmlns:a16="http://schemas.microsoft.com/office/drawing/2014/main" id="{6B762260-B59E-4202-8460-1F0F85DFBB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2" name="正方形/長方形 521">
          <a:extLst>
            <a:ext uri="{FF2B5EF4-FFF2-40B4-BE49-F238E27FC236}">
              <a16:creationId xmlns:a16="http://schemas.microsoft.com/office/drawing/2014/main" id="{56BC57D7-504D-4A92-A2C6-DE959BDC95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3" name="正方形/長方形 522">
          <a:extLst>
            <a:ext uri="{FF2B5EF4-FFF2-40B4-BE49-F238E27FC236}">
              <a16:creationId xmlns:a16="http://schemas.microsoft.com/office/drawing/2014/main" id="{3267E4B2-7EA6-42CB-8848-22A0DAFE2A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4" name="正方形/長方形 523">
          <a:extLst>
            <a:ext uri="{FF2B5EF4-FFF2-40B4-BE49-F238E27FC236}">
              <a16:creationId xmlns:a16="http://schemas.microsoft.com/office/drawing/2014/main" id="{36A4B7F7-2714-4633-B1F6-3A43FE3D47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5" name="正方形/長方形 524">
          <a:extLst>
            <a:ext uri="{FF2B5EF4-FFF2-40B4-BE49-F238E27FC236}">
              <a16:creationId xmlns:a16="http://schemas.microsoft.com/office/drawing/2014/main" id="{383C6669-3C1A-4CC6-B2A0-CD429BD299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6" name="正方形/長方形 525">
          <a:extLst>
            <a:ext uri="{FF2B5EF4-FFF2-40B4-BE49-F238E27FC236}">
              <a16:creationId xmlns:a16="http://schemas.microsoft.com/office/drawing/2014/main" id="{B6BC4100-707F-47E8-A43E-687140C7D63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7" name="正方形/長方形 526">
          <a:extLst>
            <a:ext uri="{FF2B5EF4-FFF2-40B4-BE49-F238E27FC236}">
              <a16:creationId xmlns:a16="http://schemas.microsoft.com/office/drawing/2014/main" id="{F267F27F-836A-4D05-8879-79BE9AFDF1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8" name="正方形/長方形 527">
          <a:extLst>
            <a:ext uri="{FF2B5EF4-FFF2-40B4-BE49-F238E27FC236}">
              <a16:creationId xmlns:a16="http://schemas.microsoft.com/office/drawing/2014/main" id="{A54AC609-7AEE-4AAA-B66D-B1E79D115F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9" name="正方形/長方形 528">
          <a:extLst>
            <a:ext uri="{FF2B5EF4-FFF2-40B4-BE49-F238E27FC236}">
              <a16:creationId xmlns:a16="http://schemas.microsoft.com/office/drawing/2014/main" id="{4D7D663D-F9F5-4984-9468-A3823A664C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0" name="正方形/長方形 529">
          <a:extLst>
            <a:ext uri="{FF2B5EF4-FFF2-40B4-BE49-F238E27FC236}">
              <a16:creationId xmlns:a16="http://schemas.microsoft.com/office/drawing/2014/main" id="{0F8E4B49-E675-49C9-ABE0-FD06061DA0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1" name="正方形/長方形 530">
          <a:extLst>
            <a:ext uri="{FF2B5EF4-FFF2-40B4-BE49-F238E27FC236}">
              <a16:creationId xmlns:a16="http://schemas.microsoft.com/office/drawing/2014/main" id="{17F66883-D1DF-4A94-8929-AE96689D0A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2" name="正方形/長方形 531">
          <a:extLst>
            <a:ext uri="{FF2B5EF4-FFF2-40B4-BE49-F238E27FC236}">
              <a16:creationId xmlns:a16="http://schemas.microsoft.com/office/drawing/2014/main" id="{7CCDEFDB-B0E0-4122-AD28-7ED8B98C99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3" name="正方形/長方形 532">
          <a:extLst>
            <a:ext uri="{FF2B5EF4-FFF2-40B4-BE49-F238E27FC236}">
              <a16:creationId xmlns:a16="http://schemas.microsoft.com/office/drawing/2014/main" id="{1E9F8193-907E-44D0-9AA7-C2BC804AC7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4" name="正方形/長方形 533">
          <a:extLst>
            <a:ext uri="{FF2B5EF4-FFF2-40B4-BE49-F238E27FC236}">
              <a16:creationId xmlns:a16="http://schemas.microsoft.com/office/drawing/2014/main" id="{54DEB201-0F89-469B-B68A-5FFBDE9CD5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5" name="テキスト ボックス 534">
          <a:extLst>
            <a:ext uri="{FF2B5EF4-FFF2-40B4-BE49-F238E27FC236}">
              <a16:creationId xmlns:a16="http://schemas.microsoft.com/office/drawing/2014/main" id="{6CB7EE64-0D7F-4BC0-A2D7-0E67FD2531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6" name="直線コネクタ 535">
          <a:extLst>
            <a:ext uri="{FF2B5EF4-FFF2-40B4-BE49-F238E27FC236}">
              <a16:creationId xmlns:a16="http://schemas.microsoft.com/office/drawing/2014/main" id="{B61C06C2-0FCE-465F-89AF-905CCF17AF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7" name="テキスト ボックス 536">
          <a:extLst>
            <a:ext uri="{FF2B5EF4-FFF2-40B4-BE49-F238E27FC236}">
              <a16:creationId xmlns:a16="http://schemas.microsoft.com/office/drawing/2014/main" id="{DE5D8D7B-91F2-4094-BC4C-AB0F0202F8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8" name="直線コネクタ 537">
          <a:extLst>
            <a:ext uri="{FF2B5EF4-FFF2-40B4-BE49-F238E27FC236}">
              <a16:creationId xmlns:a16="http://schemas.microsoft.com/office/drawing/2014/main" id="{B6C8D948-9353-4F75-A8B4-C9A451003BD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9" name="テキスト ボックス 538">
          <a:extLst>
            <a:ext uri="{FF2B5EF4-FFF2-40B4-BE49-F238E27FC236}">
              <a16:creationId xmlns:a16="http://schemas.microsoft.com/office/drawing/2014/main" id="{2C2F9E69-65ED-4AF2-B6A3-6B25853958F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0" name="直線コネクタ 539">
          <a:extLst>
            <a:ext uri="{FF2B5EF4-FFF2-40B4-BE49-F238E27FC236}">
              <a16:creationId xmlns:a16="http://schemas.microsoft.com/office/drawing/2014/main" id="{F26FBB60-F61A-46EC-8911-8B89887AB9E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1" name="テキスト ボックス 540">
          <a:extLst>
            <a:ext uri="{FF2B5EF4-FFF2-40B4-BE49-F238E27FC236}">
              <a16:creationId xmlns:a16="http://schemas.microsoft.com/office/drawing/2014/main" id="{E5F959C6-8029-4102-9B69-BCB66D0A5D1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2" name="直線コネクタ 541">
          <a:extLst>
            <a:ext uri="{FF2B5EF4-FFF2-40B4-BE49-F238E27FC236}">
              <a16:creationId xmlns:a16="http://schemas.microsoft.com/office/drawing/2014/main" id="{6B093A0A-B572-477B-A44C-A2C98D75221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3" name="テキスト ボックス 542">
          <a:extLst>
            <a:ext uri="{FF2B5EF4-FFF2-40B4-BE49-F238E27FC236}">
              <a16:creationId xmlns:a16="http://schemas.microsoft.com/office/drawing/2014/main" id="{9C9885A1-E59F-42DB-A524-2BE9C358557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4" name="直線コネクタ 543">
          <a:extLst>
            <a:ext uri="{FF2B5EF4-FFF2-40B4-BE49-F238E27FC236}">
              <a16:creationId xmlns:a16="http://schemas.microsoft.com/office/drawing/2014/main" id="{6995BA4A-EF73-421F-A437-1F12DBD692D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5" name="テキスト ボックス 544">
          <a:extLst>
            <a:ext uri="{FF2B5EF4-FFF2-40B4-BE49-F238E27FC236}">
              <a16:creationId xmlns:a16="http://schemas.microsoft.com/office/drawing/2014/main" id="{81F5DD73-8D64-458E-A757-46BCEC8EA2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6" name="直線コネクタ 545">
          <a:extLst>
            <a:ext uri="{FF2B5EF4-FFF2-40B4-BE49-F238E27FC236}">
              <a16:creationId xmlns:a16="http://schemas.microsoft.com/office/drawing/2014/main" id="{9208C162-07F5-49F6-9F07-832F151BFE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7" name="テキスト ボックス 546">
          <a:extLst>
            <a:ext uri="{FF2B5EF4-FFF2-40B4-BE49-F238E27FC236}">
              <a16:creationId xmlns:a16="http://schemas.microsoft.com/office/drawing/2014/main" id="{1F41E1DA-564D-4423-9B96-186815D6742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8" name="直線コネクタ 547">
          <a:extLst>
            <a:ext uri="{FF2B5EF4-FFF2-40B4-BE49-F238E27FC236}">
              <a16:creationId xmlns:a16="http://schemas.microsoft.com/office/drawing/2014/main" id="{D29085F5-6F07-4CF6-921B-7F383632EE5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9" name="テキスト ボックス 548">
          <a:extLst>
            <a:ext uri="{FF2B5EF4-FFF2-40B4-BE49-F238E27FC236}">
              <a16:creationId xmlns:a16="http://schemas.microsoft.com/office/drawing/2014/main" id="{B4D0EFCF-3F83-4EBD-AE86-E32A3B4B52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0" name="直線コネクタ 549">
          <a:extLst>
            <a:ext uri="{FF2B5EF4-FFF2-40B4-BE49-F238E27FC236}">
              <a16:creationId xmlns:a16="http://schemas.microsoft.com/office/drawing/2014/main" id="{0083BC67-9CD1-4BDD-A120-7B7AFAF4A3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公民館】&#10;有形固定資産減価償却率グラフ枠">
          <a:extLst>
            <a:ext uri="{FF2B5EF4-FFF2-40B4-BE49-F238E27FC236}">
              <a16:creationId xmlns:a16="http://schemas.microsoft.com/office/drawing/2014/main" id="{F5BFB9A6-9CFA-4CC1-9EC7-8352BB373B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552" name="直線コネクタ 551">
          <a:extLst>
            <a:ext uri="{FF2B5EF4-FFF2-40B4-BE49-F238E27FC236}">
              <a16:creationId xmlns:a16="http://schemas.microsoft.com/office/drawing/2014/main" id="{44598D36-2023-49AA-884C-11107F87BAB7}"/>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3" name="【公民館】&#10;有形固定資産減価償却率最小値テキスト">
          <a:extLst>
            <a:ext uri="{FF2B5EF4-FFF2-40B4-BE49-F238E27FC236}">
              <a16:creationId xmlns:a16="http://schemas.microsoft.com/office/drawing/2014/main" id="{922F4556-7810-4D85-85DB-ED530737AC7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4" name="直線コネクタ 553">
          <a:extLst>
            <a:ext uri="{FF2B5EF4-FFF2-40B4-BE49-F238E27FC236}">
              <a16:creationId xmlns:a16="http://schemas.microsoft.com/office/drawing/2014/main" id="{324F25B4-ACCB-4291-B6BF-60DA7BBD9BA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55" name="【公民館】&#10;有形固定資産減価償却率最大値テキスト">
          <a:extLst>
            <a:ext uri="{FF2B5EF4-FFF2-40B4-BE49-F238E27FC236}">
              <a16:creationId xmlns:a16="http://schemas.microsoft.com/office/drawing/2014/main" id="{75F0CB8D-3D2B-41BB-9A28-ACFAD4CEE2E7}"/>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56" name="直線コネクタ 555">
          <a:extLst>
            <a:ext uri="{FF2B5EF4-FFF2-40B4-BE49-F238E27FC236}">
              <a16:creationId xmlns:a16="http://schemas.microsoft.com/office/drawing/2014/main" id="{F108E6B1-88F4-4410-85B5-DA935E49E2D7}"/>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557" name="【公民館】&#10;有形固定資産減価償却率平均値テキスト">
          <a:extLst>
            <a:ext uri="{FF2B5EF4-FFF2-40B4-BE49-F238E27FC236}">
              <a16:creationId xmlns:a16="http://schemas.microsoft.com/office/drawing/2014/main" id="{C67196DC-A380-4A35-B6F3-E5A32935E137}"/>
            </a:ext>
          </a:extLst>
        </xdr:cNvPr>
        <xdr:cNvSpPr txBox="1"/>
      </xdr:nvSpPr>
      <xdr:spPr>
        <a:xfrm>
          <a:off x="16357600" y="18193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558" name="フローチャート: 判断 557">
          <a:extLst>
            <a:ext uri="{FF2B5EF4-FFF2-40B4-BE49-F238E27FC236}">
              <a16:creationId xmlns:a16="http://schemas.microsoft.com/office/drawing/2014/main" id="{476421B2-1581-438A-BD3E-7AFED6E8237F}"/>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559" name="フローチャート: 判断 558">
          <a:extLst>
            <a:ext uri="{FF2B5EF4-FFF2-40B4-BE49-F238E27FC236}">
              <a16:creationId xmlns:a16="http://schemas.microsoft.com/office/drawing/2014/main" id="{E1ED06E2-089A-401C-BD50-A82A610EE348}"/>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560" name="フローチャート: 判断 559">
          <a:extLst>
            <a:ext uri="{FF2B5EF4-FFF2-40B4-BE49-F238E27FC236}">
              <a16:creationId xmlns:a16="http://schemas.microsoft.com/office/drawing/2014/main" id="{774925E5-948B-4790-9BA5-6D67B35EA75E}"/>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61" name="フローチャート: 判断 560">
          <a:extLst>
            <a:ext uri="{FF2B5EF4-FFF2-40B4-BE49-F238E27FC236}">
              <a16:creationId xmlns:a16="http://schemas.microsoft.com/office/drawing/2014/main" id="{4B6E289D-17D6-41EC-BEAA-65C9AE5CE904}"/>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562" name="フローチャート: 判断 561">
          <a:extLst>
            <a:ext uri="{FF2B5EF4-FFF2-40B4-BE49-F238E27FC236}">
              <a16:creationId xmlns:a16="http://schemas.microsoft.com/office/drawing/2014/main" id="{CE595D4D-55E4-4C83-9AA7-8C23C80F3186}"/>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F75824EA-E2FD-4241-BEAE-D73AED91DD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A6168FD6-FB8D-4D38-B6F7-76E3D873C1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7F475742-959A-45CF-A83F-64C928F020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1C39B378-52E1-4883-8C41-023CD49F6A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8AADA9B2-5598-4194-9F56-8132112772F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108</xdr:row>
      <xdr:rowOff>72752</xdr:rowOff>
    </xdr:from>
    <xdr:to>
      <xdr:col>67</xdr:col>
      <xdr:colOff>101600</xdr:colOff>
      <xdr:row>109</xdr:row>
      <xdr:rowOff>2902</xdr:rowOff>
    </xdr:to>
    <xdr:sp macro="" textlink="">
      <xdr:nvSpPr>
        <xdr:cNvPr id="568" name="楕円 567">
          <a:extLst>
            <a:ext uri="{FF2B5EF4-FFF2-40B4-BE49-F238E27FC236}">
              <a16:creationId xmlns:a16="http://schemas.microsoft.com/office/drawing/2014/main" id="{0B536F76-E0AD-47C8-96FA-1A80F4ADB17C}"/>
            </a:ext>
          </a:extLst>
        </xdr:cNvPr>
        <xdr:cNvSpPr/>
      </xdr:nvSpPr>
      <xdr:spPr>
        <a:xfrm>
          <a:off x="12763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92908</xdr:rowOff>
    </xdr:from>
    <xdr:ext cx="405111" cy="259045"/>
    <xdr:sp macro="" textlink="">
      <xdr:nvSpPr>
        <xdr:cNvPr id="569" name="n_1aveValue【公民館】&#10;有形固定資産減価償却率">
          <a:extLst>
            <a:ext uri="{FF2B5EF4-FFF2-40B4-BE49-F238E27FC236}">
              <a16:creationId xmlns:a16="http://schemas.microsoft.com/office/drawing/2014/main" id="{B83FD4BF-493E-4443-9097-85C33EB8AD80}"/>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570" name="n_2aveValue【公民館】&#10;有形固定資産減価償却率">
          <a:extLst>
            <a:ext uri="{FF2B5EF4-FFF2-40B4-BE49-F238E27FC236}">
              <a16:creationId xmlns:a16="http://schemas.microsoft.com/office/drawing/2014/main" id="{4EDDC3D6-B721-4A02-88C6-9E543E26A97D}"/>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571" name="n_3aveValue【公民館】&#10;有形固定資産減価償却率">
          <a:extLst>
            <a:ext uri="{FF2B5EF4-FFF2-40B4-BE49-F238E27FC236}">
              <a16:creationId xmlns:a16="http://schemas.microsoft.com/office/drawing/2014/main" id="{C57FD829-D9BB-4F73-AD72-93CD92B2B271}"/>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572" name="n_4aveValue【公民館】&#10;有形固定資産減価償却率">
          <a:extLst>
            <a:ext uri="{FF2B5EF4-FFF2-40B4-BE49-F238E27FC236}">
              <a16:creationId xmlns:a16="http://schemas.microsoft.com/office/drawing/2014/main" id="{E97150CC-F4F6-4E7A-AE2D-BF76120CE279}"/>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165479</xdr:rowOff>
    </xdr:from>
    <xdr:ext cx="405111" cy="259045"/>
    <xdr:sp macro="" textlink="">
      <xdr:nvSpPr>
        <xdr:cNvPr id="573" name="n_4mainValue【公民館】&#10;有形固定資産減価償却率">
          <a:extLst>
            <a:ext uri="{FF2B5EF4-FFF2-40B4-BE49-F238E27FC236}">
              <a16:creationId xmlns:a16="http://schemas.microsoft.com/office/drawing/2014/main" id="{52224910-8916-4AA3-BD02-FAA8860B8F29}"/>
            </a:ext>
          </a:extLst>
        </xdr:cNvPr>
        <xdr:cNvSpPr txBox="1"/>
      </xdr:nvSpPr>
      <xdr:spPr>
        <a:xfrm>
          <a:off x="12611744" y="186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4" name="正方形/長方形 573">
          <a:extLst>
            <a:ext uri="{FF2B5EF4-FFF2-40B4-BE49-F238E27FC236}">
              <a16:creationId xmlns:a16="http://schemas.microsoft.com/office/drawing/2014/main" id="{F0EFFFE8-FD4A-4CEC-9AD4-B3546E228B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5" name="正方形/長方形 574">
          <a:extLst>
            <a:ext uri="{FF2B5EF4-FFF2-40B4-BE49-F238E27FC236}">
              <a16:creationId xmlns:a16="http://schemas.microsoft.com/office/drawing/2014/main" id="{CD82696F-ABC9-4A40-AEFA-7C66F61561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6" name="正方形/長方形 575">
          <a:extLst>
            <a:ext uri="{FF2B5EF4-FFF2-40B4-BE49-F238E27FC236}">
              <a16:creationId xmlns:a16="http://schemas.microsoft.com/office/drawing/2014/main" id="{3BD60522-18B8-4ABA-819F-0D1AEE71AD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7" name="正方形/長方形 576">
          <a:extLst>
            <a:ext uri="{FF2B5EF4-FFF2-40B4-BE49-F238E27FC236}">
              <a16:creationId xmlns:a16="http://schemas.microsoft.com/office/drawing/2014/main" id="{361E82B7-52EA-4228-9A79-80E1AEF1E6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8" name="正方形/長方形 577">
          <a:extLst>
            <a:ext uri="{FF2B5EF4-FFF2-40B4-BE49-F238E27FC236}">
              <a16:creationId xmlns:a16="http://schemas.microsoft.com/office/drawing/2014/main" id="{ACC83E90-A06F-47C2-B6AA-428C438493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9" name="正方形/長方形 578">
          <a:extLst>
            <a:ext uri="{FF2B5EF4-FFF2-40B4-BE49-F238E27FC236}">
              <a16:creationId xmlns:a16="http://schemas.microsoft.com/office/drawing/2014/main" id="{BD0505C2-3DDC-4ED7-BA79-8BB8727478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0" name="正方形/長方形 579">
          <a:extLst>
            <a:ext uri="{FF2B5EF4-FFF2-40B4-BE49-F238E27FC236}">
              <a16:creationId xmlns:a16="http://schemas.microsoft.com/office/drawing/2014/main" id="{474CA06A-5535-4254-8693-EC4685E4F2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1" name="正方形/長方形 580">
          <a:extLst>
            <a:ext uri="{FF2B5EF4-FFF2-40B4-BE49-F238E27FC236}">
              <a16:creationId xmlns:a16="http://schemas.microsoft.com/office/drawing/2014/main" id="{D1FE1CE8-21E2-4949-ACB6-2554633012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2" name="テキスト ボックス 581">
          <a:extLst>
            <a:ext uri="{FF2B5EF4-FFF2-40B4-BE49-F238E27FC236}">
              <a16:creationId xmlns:a16="http://schemas.microsoft.com/office/drawing/2014/main" id="{AA0F5FE1-33D5-4065-9CB0-6F87BF279C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3" name="直線コネクタ 582">
          <a:extLst>
            <a:ext uri="{FF2B5EF4-FFF2-40B4-BE49-F238E27FC236}">
              <a16:creationId xmlns:a16="http://schemas.microsoft.com/office/drawing/2014/main" id="{9759F50F-D96B-42D8-8E6A-80481F8B9C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4" name="直線コネクタ 583">
          <a:extLst>
            <a:ext uri="{FF2B5EF4-FFF2-40B4-BE49-F238E27FC236}">
              <a16:creationId xmlns:a16="http://schemas.microsoft.com/office/drawing/2014/main" id="{68A13C06-652D-45D8-804F-AE50E54171A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5" name="テキスト ボックス 584">
          <a:extLst>
            <a:ext uri="{FF2B5EF4-FFF2-40B4-BE49-F238E27FC236}">
              <a16:creationId xmlns:a16="http://schemas.microsoft.com/office/drawing/2014/main" id="{D6E536A1-1EA8-4897-A124-B1754002D13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6" name="直線コネクタ 585">
          <a:extLst>
            <a:ext uri="{FF2B5EF4-FFF2-40B4-BE49-F238E27FC236}">
              <a16:creationId xmlns:a16="http://schemas.microsoft.com/office/drawing/2014/main" id="{C6FE5092-3A64-4D64-9F6A-9BA13347F5E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7" name="テキスト ボックス 586">
          <a:extLst>
            <a:ext uri="{FF2B5EF4-FFF2-40B4-BE49-F238E27FC236}">
              <a16:creationId xmlns:a16="http://schemas.microsoft.com/office/drawing/2014/main" id="{3DADFBC2-9868-4FFD-BB09-22754D0904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8" name="直線コネクタ 587">
          <a:extLst>
            <a:ext uri="{FF2B5EF4-FFF2-40B4-BE49-F238E27FC236}">
              <a16:creationId xmlns:a16="http://schemas.microsoft.com/office/drawing/2014/main" id="{CF34AC94-6106-4073-A157-5130069CAA6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9" name="テキスト ボックス 588">
          <a:extLst>
            <a:ext uri="{FF2B5EF4-FFF2-40B4-BE49-F238E27FC236}">
              <a16:creationId xmlns:a16="http://schemas.microsoft.com/office/drawing/2014/main" id="{C731CAAD-AF0A-411D-950A-2732129E027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0" name="直線コネクタ 589">
          <a:extLst>
            <a:ext uri="{FF2B5EF4-FFF2-40B4-BE49-F238E27FC236}">
              <a16:creationId xmlns:a16="http://schemas.microsoft.com/office/drawing/2014/main" id="{31D9028A-686A-4163-ADF7-ED9BA923345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1" name="テキスト ボックス 590">
          <a:extLst>
            <a:ext uri="{FF2B5EF4-FFF2-40B4-BE49-F238E27FC236}">
              <a16:creationId xmlns:a16="http://schemas.microsoft.com/office/drawing/2014/main" id="{9DE50736-41C7-4C33-8D3E-6BDF3579DDD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2" name="直線コネクタ 591">
          <a:extLst>
            <a:ext uri="{FF2B5EF4-FFF2-40B4-BE49-F238E27FC236}">
              <a16:creationId xmlns:a16="http://schemas.microsoft.com/office/drawing/2014/main" id="{009F6BA6-406B-480F-9F51-08AEF671DCE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3" name="テキスト ボックス 592">
          <a:extLst>
            <a:ext uri="{FF2B5EF4-FFF2-40B4-BE49-F238E27FC236}">
              <a16:creationId xmlns:a16="http://schemas.microsoft.com/office/drawing/2014/main" id="{417ABC4C-3D63-4E4A-B1F8-2850174530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1DB84DEE-9898-411F-8924-6D5FC921C6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5" name="テキスト ボックス 594">
          <a:extLst>
            <a:ext uri="{FF2B5EF4-FFF2-40B4-BE49-F238E27FC236}">
              <a16:creationId xmlns:a16="http://schemas.microsoft.com/office/drawing/2014/main" id="{96A298D0-D94B-4383-A8FA-E5F088D0368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公民館】&#10;一人当たり面積グラフ枠">
          <a:extLst>
            <a:ext uri="{FF2B5EF4-FFF2-40B4-BE49-F238E27FC236}">
              <a16:creationId xmlns:a16="http://schemas.microsoft.com/office/drawing/2014/main" id="{FDBAB2B4-F7A9-492E-9BBA-FB8820436E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597" name="直線コネクタ 596">
          <a:extLst>
            <a:ext uri="{FF2B5EF4-FFF2-40B4-BE49-F238E27FC236}">
              <a16:creationId xmlns:a16="http://schemas.microsoft.com/office/drawing/2014/main" id="{46738DC3-804F-4ABF-8712-99B91E0968E9}"/>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598" name="【公民館】&#10;一人当たり面積最小値テキスト">
          <a:extLst>
            <a:ext uri="{FF2B5EF4-FFF2-40B4-BE49-F238E27FC236}">
              <a16:creationId xmlns:a16="http://schemas.microsoft.com/office/drawing/2014/main" id="{B5BD5CDC-73AD-4DB2-A237-D1B71ECD913A}"/>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599" name="直線コネクタ 598">
          <a:extLst>
            <a:ext uri="{FF2B5EF4-FFF2-40B4-BE49-F238E27FC236}">
              <a16:creationId xmlns:a16="http://schemas.microsoft.com/office/drawing/2014/main" id="{4BA13321-D536-43DB-8AF3-3B520EB77704}"/>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00" name="【公民館】&#10;一人当たり面積最大値テキスト">
          <a:extLst>
            <a:ext uri="{FF2B5EF4-FFF2-40B4-BE49-F238E27FC236}">
              <a16:creationId xmlns:a16="http://schemas.microsoft.com/office/drawing/2014/main" id="{B64C028B-7677-427D-A931-9311146830D6}"/>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601" name="直線コネクタ 600">
          <a:extLst>
            <a:ext uri="{FF2B5EF4-FFF2-40B4-BE49-F238E27FC236}">
              <a16:creationId xmlns:a16="http://schemas.microsoft.com/office/drawing/2014/main" id="{CAD33B8D-7BE5-414A-80CD-E39B9FC7E14A}"/>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602" name="【公民館】&#10;一人当たり面積平均値テキスト">
          <a:extLst>
            <a:ext uri="{FF2B5EF4-FFF2-40B4-BE49-F238E27FC236}">
              <a16:creationId xmlns:a16="http://schemas.microsoft.com/office/drawing/2014/main" id="{98384168-0C62-420F-A642-B7886F1F386E}"/>
            </a:ext>
          </a:extLst>
        </xdr:cNvPr>
        <xdr:cNvSpPr txBox="1"/>
      </xdr:nvSpPr>
      <xdr:spPr>
        <a:xfrm>
          <a:off x="22199600" y="1840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603" name="フローチャート: 判断 602">
          <a:extLst>
            <a:ext uri="{FF2B5EF4-FFF2-40B4-BE49-F238E27FC236}">
              <a16:creationId xmlns:a16="http://schemas.microsoft.com/office/drawing/2014/main" id="{58A8164F-412D-41C8-92AB-7D56448D338C}"/>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604" name="フローチャート: 判断 603">
          <a:extLst>
            <a:ext uri="{FF2B5EF4-FFF2-40B4-BE49-F238E27FC236}">
              <a16:creationId xmlns:a16="http://schemas.microsoft.com/office/drawing/2014/main" id="{B5813A42-F09B-4E45-A477-183E884C562A}"/>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05" name="フローチャート: 判断 604">
          <a:extLst>
            <a:ext uri="{FF2B5EF4-FFF2-40B4-BE49-F238E27FC236}">
              <a16:creationId xmlns:a16="http://schemas.microsoft.com/office/drawing/2014/main" id="{35588B0C-6585-4D89-8447-75C6B8F3057D}"/>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606" name="フローチャート: 判断 605">
          <a:extLst>
            <a:ext uri="{FF2B5EF4-FFF2-40B4-BE49-F238E27FC236}">
              <a16:creationId xmlns:a16="http://schemas.microsoft.com/office/drawing/2014/main" id="{C024165C-5E1B-489C-9C09-FC965DF5208C}"/>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607" name="フローチャート: 判断 606">
          <a:extLst>
            <a:ext uri="{FF2B5EF4-FFF2-40B4-BE49-F238E27FC236}">
              <a16:creationId xmlns:a16="http://schemas.microsoft.com/office/drawing/2014/main" id="{78B02CAD-A4B3-43DD-8CB5-A7A00B190EB7}"/>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BEEC262C-B167-44ED-812C-9D9873F244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390F5EA2-CE25-4B6E-9698-52362CA25C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F64430DB-CC95-4DF7-BEEE-B6368CE0A86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62C1D114-5A18-4EE9-9582-B5D9B22F908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45E37F7F-B365-4C20-A6CB-EE7AC11FF1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115125</xdr:rowOff>
    </xdr:from>
    <xdr:to>
      <xdr:col>98</xdr:col>
      <xdr:colOff>38100</xdr:colOff>
      <xdr:row>108</xdr:row>
      <xdr:rowOff>45275</xdr:rowOff>
    </xdr:to>
    <xdr:sp macro="" textlink="">
      <xdr:nvSpPr>
        <xdr:cNvPr id="613" name="楕円 612">
          <a:extLst>
            <a:ext uri="{FF2B5EF4-FFF2-40B4-BE49-F238E27FC236}">
              <a16:creationId xmlns:a16="http://schemas.microsoft.com/office/drawing/2014/main" id="{E1DF4E05-2953-4E63-94B4-30063CAA21E9}"/>
            </a:ext>
          </a:extLst>
        </xdr:cNvPr>
        <xdr:cNvSpPr/>
      </xdr:nvSpPr>
      <xdr:spPr>
        <a:xfrm>
          <a:off x="18605500" y="1846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54945</xdr:rowOff>
    </xdr:from>
    <xdr:ext cx="469744" cy="259045"/>
    <xdr:sp macro="" textlink="">
      <xdr:nvSpPr>
        <xdr:cNvPr id="614" name="n_1aveValue【公民館】&#10;一人当たり面積">
          <a:extLst>
            <a:ext uri="{FF2B5EF4-FFF2-40B4-BE49-F238E27FC236}">
              <a16:creationId xmlns:a16="http://schemas.microsoft.com/office/drawing/2014/main" id="{6E2DCB6B-5FFB-445C-BA82-431569C95152}"/>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615" name="n_2aveValue【公民館】&#10;一人当たり面積">
          <a:extLst>
            <a:ext uri="{FF2B5EF4-FFF2-40B4-BE49-F238E27FC236}">
              <a16:creationId xmlns:a16="http://schemas.microsoft.com/office/drawing/2014/main" id="{9082BD0D-87B3-4160-A080-ED3322AD09F5}"/>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616" name="n_3aveValue【公民館】&#10;一人当たり面積">
          <a:extLst>
            <a:ext uri="{FF2B5EF4-FFF2-40B4-BE49-F238E27FC236}">
              <a16:creationId xmlns:a16="http://schemas.microsoft.com/office/drawing/2014/main" id="{C3156870-ACA6-4D59-9C01-9065DE9CAC6F}"/>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617" name="n_4aveValue【公民館】&#10;一人当たり面積">
          <a:extLst>
            <a:ext uri="{FF2B5EF4-FFF2-40B4-BE49-F238E27FC236}">
              <a16:creationId xmlns:a16="http://schemas.microsoft.com/office/drawing/2014/main" id="{165C32A5-142A-4EBF-A618-22410B837D3D}"/>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36402</xdr:rowOff>
    </xdr:from>
    <xdr:ext cx="469744" cy="259045"/>
    <xdr:sp macro="" textlink="">
      <xdr:nvSpPr>
        <xdr:cNvPr id="618" name="n_4mainValue【公民館】&#10;一人当たり面積">
          <a:extLst>
            <a:ext uri="{FF2B5EF4-FFF2-40B4-BE49-F238E27FC236}">
              <a16:creationId xmlns:a16="http://schemas.microsoft.com/office/drawing/2014/main" id="{7C84C9DE-72D8-480A-B743-25F29CF3CDA9}"/>
            </a:ext>
          </a:extLst>
        </xdr:cNvPr>
        <xdr:cNvSpPr txBox="1"/>
      </xdr:nvSpPr>
      <xdr:spPr>
        <a:xfrm>
          <a:off x="18421427" y="1855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a:extLst>
            <a:ext uri="{FF2B5EF4-FFF2-40B4-BE49-F238E27FC236}">
              <a16:creationId xmlns:a16="http://schemas.microsoft.com/office/drawing/2014/main" id="{12FD0863-F27E-4E64-B907-4E35A93E89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a:extLst>
            <a:ext uri="{FF2B5EF4-FFF2-40B4-BE49-F238E27FC236}">
              <a16:creationId xmlns:a16="http://schemas.microsoft.com/office/drawing/2014/main" id="{4CE26CA2-BB54-4965-BA0D-83DA9D989C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a:extLst>
            <a:ext uri="{FF2B5EF4-FFF2-40B4-BE49-F238E27FC236}">
              <a16:creationId xmlns:a16="http://schemas.microsoft.com/office/drawing/2014/main" id="{F8141463-B53D-46F6-A0F3-F448025ED51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74CB7D-7832-4392-A0B1-2F9B98C600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238F30-7E07-4D9A-85BA-8D48976D81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9E7ADD-475C-4AC2-BFA7-E14391584C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562983-CB19-44B8-9D8A-5E8D1EBA9A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82167A-65FF-429A-B9B9-CFBA6D8810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354A62-7A1B-4C4F-A33E-6980AFC081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2F656D-6734-49DA-A3A1-5591E6DC6A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B510F2-003A-4D81-9988-3715F08C8D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F655E1-F814-417E-B67D-FDAA65A8F2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33F4F8-0E66-49A0-A8FE-97E8A41FF7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
1,333
57.97
5,019,602
4,835,733
178,752
1,497,585
4,623,490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9CFC4F-29BF-498D-97F7-BD79B5CC58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1AC0E0-CEC1-48BF-AEB6-685F755EB9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9D56D4-7F60-4BF0-8A81-BC9C26C672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BCCEBF-9110-4070-9013-E10757D41C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45EBC8-2A2D-4E7C-8119-490FC2AD12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AFCA20-CC88-4D3B-B6BC-02F2EE19EF0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7A94BA-EBC7-47B7-9CE7-D2C2DFB3A8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F4FA37-90BB-47A0-B847-2C0D927C9E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58B532-9709-4CA0-8430-6A5459EAE7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02275A-9B7D-4DB7-AC30-B00F415CAB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C63F00-F535-4775-9179-CBEE7532D1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5E71C9-0B64-4BB1-81A8-C559D1A037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914C33-CFAF-43AD-9FED-7454084CEE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387408-ECE2-4A75-9B36-C0B2E86DC5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E6B985-1E28-44D5-975C-68405B86E0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32A066-4638-4579-80C9-37B1BA1974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E0674F-A8C0-4AEA-83CF-62E21C1399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1B320E-5364-435A-A38B-AA5F198396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DC1FAE-48E6-40B6-93E3-5A23442F15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565F92-0058-402F-AD5F-0B69567769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26D644-83CB-42EA-9868-39AA8C4A70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4D505F-4BEC-464B-8B9E-CE19E3B407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CA8F96-5A5F-4CAD-BBA0-381690765E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D43500-35AE-4275-9E26-8C00313B7D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236D22-EB15-4785-90D6-A2A426B697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BDC9FD-BE18-42F5-9B8F-E52CDCEAFA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65EB1A-DAD8-4FF0-BA85-8120CE8F13A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984E7A-5BCF-4C15-81B5-A83D8F707B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A44EB9-59C0-4294-89DD-AE02D84A8F9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E97CEDC-97EB-4BD2-9ECE-E814A0A96A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434F5EA-D184-4F24-B2CE-4DCD27069F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B981743-E7BE-4204-A3E2-E3155BDDAD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CDCAB7F-59AD-4BB2-9F09-B22FCC9B6E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D8DE528-F8DE-49FB-9A2A-C66DDCBA4B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8B2E9BB-1C2D-48FF-B469-8F3083FA0B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63F144B-FA1B-4441-A602-A488D78DC2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28A2BCC-9F11-46A7-8B8E-5706023B13B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6B7FEF9-BB6A-480D-87CF-C99F60EEF8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A20DCF3-F358-4B73-8CB0-1D7C7E2DD3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31D1C58-5F71-46CF-9DF2-130DE3907D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3C10B29-E508-40C7-AF55-7EEB8470E0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7FC5310-1937-42E1-BD7E-C9A7A34127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231648C-F726-4AE8-920F-FC2C47164A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C1BD315-930E-4F8F-9070-2DC4B1B244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9FACBDB-EF79-4A9E-BA04-1FE41914EF26}"/>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A2823BBC-5214-498D-A65C-072B90371A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81A85535-DD8F-42F1-82AC-6BD5033443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24923160-F9C5-4EF7-9DF8-129C68C0B4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C49CCBA8-E511-4795-B45D-ABD4644047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D1A000BE-8654-4B88-840D-E7F72CFB08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EABA807F-2A94-48BE-9EB8-AE5988E8C1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C4225C5C-FD67-4CA8-A5C1-85B3AE8F02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DCCD9CA8-DBD8-4AAB-BA23-DB53387D2B3E}"/>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AE842BB7-1D68-49C2-8325-5230797F60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E44E3C8E-4BE7-4C1D-B8D9-E35B9EF5A1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A6D46A67-EC2A-4262-A7F6-5C47914C3A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858EE767-8CA9-4B3F-A30F-4CBA3EECFC0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85156CD3-C7CD-48EC-BD37-D124BD9860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ABA3D9B3-17E1-47F5-A547-AA449A9897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BE60A14-27E0-4E72-A415-E166416A1C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963BA2E8-C78A-4014-8E34-B0A3AC1204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FC1DC5B5-E646-414B-89AA-713E611154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D3A8652A-6663-40A9-827F-D55B55C4A7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6E953FBC-64F2-46EA-B85C-71A908F5B8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6829899F-A7EF-4860-B024-BF8A69720E9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FEE728C1-060D-4EC9-AF84-65F5309765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0703626A-0F25-4B13-A707-E6063FFA627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EF5C4AE0-B8B9-4BEB-816F-DF43062F19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A6A88A08-A2F0-489C-B289-DCCC0C3472B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9E387351-FC55-41B6-ADAB-F1D60D8C8D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55650E29-B082-48D7-BF0F-06892F40FD0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B9D873CC-8BA3-4B14-8E3B-DD36921854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1E4B96E3-B1BE-4C7D-9849-628754177F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3CC711C8-5FD1-4D42-8101-FD4B700BC5F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D574C7EE-B7D4-457E-A5D7-6C7042E75C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B645100F-52F0-4402-B024-E780AC4E70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CA9A3806-662D-4BCF-9024-F34E8858D9C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89" name="直線コネクタ 88">
          <a:extLst>
            <a:ext uri="{FF2B5EF4-FFF2-40B4-BE49-F238E27FC236}">
              <a16:creationId xmlns:a16="http://schemas.microsoft.com/office/drawing/2014/main" id="{3F193DED-6767-40F7-BAFA-7044DDE722C1}"/>
            </a:ext>
          </a:extLst>
        </xdr:cNvPr>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90" name="【福祉施設】&#10;有形固定資産減価償却率最小値テキスト">
          <a:extLst>
            <a:ext uri="{FF2B5EF4-FFF2-40B4-BE49-F238E27FC236}">
              <a16:creationId xmlns:a16="http://schemas.microsoft.com/office/drawing/2014/main" id="{C0AF9113-8488-4572-880A-596047A56E22}"/>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91" name="直線コネクタ 90">
          <a:extLst>
            <a:ext uri="{FF2B5EF4-FFF2-40B4-BE49-F238E27FC236}">
              <a16:creationId xmlns:a16="http://schemas.microsoft.com/office/drawing/2014/main" id="{7FF2BB55-894B-4195-82AC-C70D885C3EDD}"/>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92" name="【福祉施設】&#10;有形固定資産減価償却率最大値テキスト">
          <a:extLst>
            <a:ext uri="{FF2B5EF4-FFF2-40B4-BE49-F238E27FC236}">
              <a16:creationId xmlns:a16="http://schemas.microsoft.com/office/drawing/2014/main" id="{CF356629-11EC-4C6A-9B7E-CD7907FF8B62}"/>
            </a:ext>
          </a:extLst>
        </xdr:cNvPr>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93" name="直線コネクタ 92">
          <a:extLst>
            <a:ext uri="{FF2B5EF4-FFF2-40B4-BE49-F238E27FC236}">
              <a16:creationId xmlns:a16="http://schemas.microsoft.com/office/drawing/2014/main" id="{0E1255E3-AE20-411E-AB41-03E3EEFC58EC}"/>
            </a:ext>
          </a:extLst>
        </xdr:cNvPr>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152416</xdr:rowOff>
    </xdr:from>
    <xdr:ext cx="405111" cy="259045"/>
    <xdr:sp macro="" textlink="">
      <xdr:nvSpPr>
        <xdr:cNvPr id="94" name="【福祉施設】&#10;有形固定資産減価償却率平均値テキスト">
          <a:extLst>
            <a:ext uri="{FF2B5EF4-FFF2-40B4-BE49-F238E27FC236}">
              <a16:creationId xmlns:a16="http://schemas.microsoft.com/office/drawing/2014/main" id="{04A7DAA8-1445-4155-9F26-A069D7592881}"/>
            </a:ext>
          </a:extLst>
        </xdr:cNvPr>
        <xdr:cNvSpPr txBox="1"/>
      </xdr:nvSpPr>
      <xdr:spPr>
        <a:xfrm>
          <a:off x="4673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95" name="フローチャート: 判断 94">
          <a:extLst>
            <a:ext uri="{FF2B5EF4-FFF2-40B4-BE49-F238E27FC236}">
              <a16:creationId xmlns:a16="http://schemas.microsoft.com/office/drawing/2014/main" id="{679DB1DB-64CE-4F4B-A974-358149BF1FD8}"/>
            </a:ext>
          </a:extLst>
        </xdr:cNvPr>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96" name="フローチャート: 判断 95">
          <a:extLst>
            <a:ext uri="{FF2B5EF4-FFF2-40B4-BE49-F238E27FC236}">
              <a16:creationId xmlns:a16="http://schemas.microsoft.com/office/drawing/2014/main" id="{25DBFA6C-924F-4A7B-9526-9320CA5C0B45}"/>
            </a:ext>
          </a:extLst>
        </xdr:cNvPr>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97" name="フローチャート: 判断 96">
          <a:extLst>
            <a:ext uri="{FF2B5EF4-FFF2-40B4-BE49-F238E27FC236}">
              <a16:creationId xmlns:a16="http://schemas.microsoft.com/office/drawing/2014/main" id="{709FD197-F66C-49FC-9F7C-E1914033EF36}"/>
            </a:ext>
          </a:extLst>
        </xdr:cNvPr>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98" name="フローチャート: 判断 97">
          <a:extLst>
            <a:ext uri="{FF2B5EF4-FFF2-40B4-BE49-F238E27FC236}">
              <a16:creationId xmlns:a16="http://schemas.microsoft.com/office/drawing/2014/main" id="{D525B6E6-A525-4E6B-9F0C-A86C8EE42464}"/>
            </a:ext>
          </a:extLst>
        </xdr:cNvPr>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99" name="フローチャート: 判断 98">
          <a:extLst>
            <a:ext uri="{FF2B5EF4-FFF2-40B4-BE49-F238E27FC236}">
              <a16:creationId xmlns:a16="http://schemas.microsoft.com/office/drawing/2014/main" id="{CCB62F94-D0E1-4FAC-98C8-18BB0BF351AB}"/>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7257733E-70E4-4B37-81CE-C62B437246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799ED966-7F23-4C8F-8D69-89261BE786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D74E2B3C-5F75-4888-83B7-3FEB928611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D271AC1-DFA0-4ECA-AC02-341B162C5F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8008EF8D-07B4-4962-904D-A050D0958A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130175</xdr:rowOff>
    </xdr:from>
    <xdr:to>
      <xdr:col>6</xdr:col>
      <xdr:colOff>38100</xdr:colOff>
      <xdr:row>84</xdr:row>
      <xdr:rowOff>60325</xdr:rowOff>
    </xdr:to>
    <xdr:sp macro="" textlink="">
      <xdr:nvSpPr>
        <xdr:cNvPr id="105" name="楕円 104">
          <a:extLst>
            <a:ext uri="{FF2B5EF4-FFF2-40B4-BE49-F238E27FC236}">
              <a16:creationId xmlns:a16="http://schemas.microsoft.com/office/drawing/2014/main" id="{078522E4-7D9E-4431-97DD-F8D66B689C52}"/>
            </a:ext>
          </a:extLst>
        </xdr:cNvPr>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107332</xdr:rowOff>
    </xdr:from>
    <xdr:ext cx="405111" cy="259045"/>
    <xdr:sp macro="" textlink="">
      <xdr:nvSpPr>
        <xdr:cNvPr id="106" name="n_1aveValue【福祉施設】&#10;有形固定資産減価償却率">
          <a:extLst>
            <a:ext uri="{FF2B5EF4-FFF2-40B4-BE49-F238E27FC236}">
              <a16:creationId xmlns:a16="http://schemas.microsoft.com/office/drawing/2014/main" id="{E33C9BAE-002B-4312-906B-05AA8C51053C}"/>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107" name="n_2aveValue【福祉施設】&#10;有形固定資産減価償却率">
          <a:extLst>
            <a:ext uri="{FF2B5EF4-FFF2-40B4-BE49-F238E27FC236}">
              <a16:creationId xmlns:a16="http://schemas.microsoft.com/office/drawing/2014/main" id="{FC95EF89-5222-40EC-B20C-871EACDD4DB3}"/>
            </a:ext>
          </a:extLst>
        </xdr:cNvPr>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108" name="n_3aveValue【福祉施設】&#10;有形固定資産減価償却率">
          <a:extLst>
            <a:ext uri="{FF2B5EF4-FFF2-40B4-BE49-F238E27FC236}">
              <a16:creationId xmlns:a16="http://schemas.microsoft.com/office/drawing/2014/main" id="{B5B0C2BF-FEB6-49C1-937F-9A1B9339D7A3}"/>
            </a:ext>
          </a:extLst>
        </xdr:cNvPr>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109" name="n_4aveValue【福祉施設】&#10;有形固定資産減価償却率">
          <a:extLst>
            <a:ext uri="{FF2B5EF4-FFF2-40B4-BE49-F238E27FC236}">
              <a16:creationId xmlns:a16="http://schemas.microsoft.com/office/drawing/2014/main" id="{4CBD1404-B0A9-471B-B9B7-5C0A01E1E296}"/>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110" name="n_4mainValue【福祉施設】&#10;有形固定資産減価償却率">
          <a:extLst>
            <a:ext uri="{FF2B5EF4-FFF2-40B4-BE49-F238E27FC236}">
              <a16:creationId xmlns:a16="http://schemas.microsoft.com/office/drawing/2014/main" id="{9B320BAC-68F3-46C0-B2BD-3FF06264D6E0}"/>
            </a:ext>
          </a:extLst>
        </xdr:cNvPr>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1" name="正方形/長方形 110">
          <a:extLst>
            <a:ext uri="{FF2B5EF4-FFF2-40B4-BE49-F238E27FC236}">
              <a16:creationId xmlns:a16="http://schemas.microsoft.com/office/drawing/2014/main" id="{512FA421-3DDF-4DDD-AC32-D9862DF882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2" name="正方形/長方形 111">
          <a:extLst>
            <a:ext uri="{FF2B5EF4-FFF2-40B4-BE49-F238E27FC236}">
              <a16:creationId xmlns:a16="http://schemas.microsoft.com/office/drawing/2014/main" id="{7D6675D5-F840-4B5D-A1B6-71685EDBBF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3" name="正方形/長方形 112">
          <a:extLst>
            <a:ext uri="{FF2B5EF4-FFF2-40B4-BE49-F238E27FC236}">
              <a16:creationId xmlns:a16="http://schemas.microsoft.com/office/drawing/2014/main" id="{E5D505BA-E49A-4575-907C-3A5E504F46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4" name="正方形/長方形 113">
          <a:extLst>
            <a:ext uri="{FF2B5EF4-FFF2-40B4-BE49-F238E27FC236}">
              <a16:creationId xmlns:a16="http://schemas.microsoft.com/office/drawing/2014/main" id="{BE44E48B-1BF2-47A4-923F-159589919F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5" name="正方形/長方形 114">
          <a:extLst>
            <a:ext uri="{FF2B5EF4-FFF2-40B4-BE49-F238E27FC236}">
              <a16:creationId xmlns:a16="http://schemas.microsoft.com/office/drawing/2014/main" id="{46C39C0D-F950-4700-8142-C78BCC72BB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6" name="正方形/長方形 115">
          <a:extLst>
            <a:ext uri="{FF2B5EF4-FFF2-40B4-BE49-F238E27FC236}">
              <a16:creationId xmlns:a16="http://schemas.microsoft.com/office/drawing/2014/main" id="{357703FB-5F18-4C98-B0F9-35A32FFE03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7" name="正方形/長方形 116">
          <a:extLst>
            <a:ext uri="{FF2B5EF4-FFF2-40B4-BE49-F238E27FC236}">
              <a16:creationId xmlns:a16="http://schemas.microsoft.com/office/drawing/2014/main" id="{3BA65435-854E-46C8-AE1A-96EA882F99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8" name="正方形/長方形 117">
          <a:extLst>
            <a:ext uri="{FF2B5EF4-FFF2-40B4-BE49-F238E27FC236}">
              <a16:creationId xmlns:a16="http://schemas.microsoft.com/office/drawing/2014/main" id="{93552F46-6632-4160-9787-9D545830D4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9" name="テキスト ボックス 118">
          <a:extLst>
            <a:ext uri="{FF2B5EF4-FFF2-40B4-BE49-F238E27FC236}">
              <a16:creationId xmlns:a16="http://schemas.microsoft.com/office/drawing/2014/main" id="{21E5AA0D-6074-479A-BBFE-EE7680E3939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0" name="直線コネクタ 119">
          <a:extLst>
            <a:ext uri="{FF2B5EF4-FFF2-40B4-BE49-F238E27FC236}">
              <a16:creationId xmlns:a16="http://schemas.microsoft.com/office/drawing/2014/main" id="{FAD3F52E-A269-4BA4-B421-3C89E0870B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1" name="直線コネクタ 120">
          <a:extLst>
            <a:ext uri="{FF2B5EF4-FFF2-40B4-BE49-F238E27FC236}">
              <a16:creationId xmlns:a16="http://schemas.microsoft.com/office/drawing/2014/main" id="{BA25F4C7-1756-4614-AA0F-B8248F87B0C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2" name="テキスト ボックス 121">
          <a:extLst>
            <a:ext uri="{FF2B5EF4-FFF2-40B4-BE49-F238E27FC236}">
              <a16:creationId xmlns:a16="http://schemas.microsoft.com/office/drawing/2014/main" id="{5218170B-676E-49B1-AA27-9D693A19AB4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3" name="直線コネクタ 122">
          <a:extLst>
            <a:ext uri="{FF2B5EF4-FFF2-40B4-BE49-F238E27FC236}">
              <a16:creationId xmlns:a16="http://schemas.microsoft.com/office/drawing/2014/main" id="{179F5AB1-643F-45BC-AA42-2E9A22B26FA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4" name="テキスト ボックス 123">
          <a:extLst>
            <a:ext uri="{FF2B5EF4-FFF2-40B4-BE49-F238E27FC236}">
              <a16:creationId xmlns:a16="http://schemas.microsoft.com/office/drawing/2014/main" id="{95D1B529-4729-47BA-B2FB-25E37613C74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5" name="直線コネクタ 124">
          <a:extLst>
            <a:ext uri="{FF2B5EF4-FFF2-40B4-BE49-F238E27FC236}">
              <a16:creationId xmlns:a16="http://schemas.microsoft.com/office/drawing/2014/main" id="{F2CF3B99-5931-4329-AF34-51116FF7CF7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6" name="テキスト ボックス 125">
          <a:extLst>
            <a:ext uri="{FF2B5EF4-FFF2-40B4-BE49-F238E27FC236}">
              <a16:creationId xmlns:a16="http://schemas.microsoft.com/office/drawing/2014/main" id="{DA89A11D-C012-435F-9448-13D88ABEBE4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7" name="直線コネクタ 126">
          <a:extLst>
            <a:ext uri="{FF2B5EF4-FFF2-40B4-BE49-F238E27FC236}">
              <a16:creationId xmlns:a16="http://schemas.microsoft.com/office/drawing/2014/main" id="{A46AC55E-5D55-443C-84B8-6A6D9DC584C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28" name="テキスト ボックス 127">
          <a:extLst>
            <a:ext uri="{FF2B5EF4-FFF2-40B4-BE49-F238E27FC236}">
              <a16:creationId xmlns:a16="http://schemas.microsoft.com/office/drawing/2014/main" id="{6A47C7C4-1150-4CBE-9C0E-9B8EDEFBDE6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9" name="直線コネクタ 128">
          <a:extLst>
            <a:ext uri="{FF2B5EF4-FFF2-40B4-BE49-F238E27FC236}">
              <a16:creationId xmlns:a16="http://schemas.microsoft.com/office/drawing/2014/main" id="{C58B6231-C936-4423-9A3D-744142E6D4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0" name="テキスト ボックス 129">
          <a:extLst>
            <a:ext uri="{FF2B5EF4-FFF2-40B4-BE49-F238E27FC236}">
              <a16:creationId xmlns:a16="http://schemas.microsoft.com/office/drawing/2014/main" id="{2F92AD88-35F2-4527-86A5-389FA11E70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1" name="【福祉施設】&#10;一人当たり面積グラフ枠">
          <a:extLst>
            <a:ext uri="{FF2B5EF4-FFF2-40B4-BE49-F238E27FC236}">
              <a16:creationId xmlns:a16="http://schemas.microsoft.com/office/drawing/2014/main" id="{31910E14-C7C0-4C77-950B-86BE14E101A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132" name="直線コネクタ 131">
          <a:extLst>
            <a:ext uri="{FF2B5EF4-FFF2-40B4-BE49-F238E27FC236}">
              <a16:creationId xmlns:a16="http://schemas.microsoft.com/office/drawing/2014/main" id="{BC315E17-10BC-4660-AFBC-36763490FF90}"/>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133" name="【福祉施設】&#10;一人当たり面積最小値テキスト">
          <a:extLst>
            <a:ext uri="{FF2B5EF4-FFF2-40B4-BE49-F238E27FC236}">
              <a16:creationId xmlns:a16="http://schemas.microsoft.com/office/drawing/2014/main" id="{A36281A3-0D52-468E-B5D0-20A36B2E8732}"/>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134" name="直線コネクタ 133">
          <a:extLst>
            <a:ext uri="{FF2B5EF4-FFF2-40B4-BE49-F238E27FC236}">
              <a16:creationId xmlns:a16="http://schemas.microsoft.com/office/drawing/2014/main" id="{27747B9B-FECF-4510-8285-3AB639EEED4C}"/>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135" name="【福祉施設】&#10;一人当たり面積最大値テキスト">
          <a:extLst>
            <a:ext uri="{FF2B5EF4-FFF2-40B4-BE49-F238E27FC236}">
              <a16:creationId xmlns:a16="http://schemas.microsoft.com/office/drawing/2014/main" id="{1A956596-65E6-4ED4-A9F2-D11E6674CC03}"/>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136" name="直線コネクタ 135">
          <a:extLst>
            <a:ext uri="{FF2B5EF4-FFF2-40B4-BE49-F238E27FC236}">
              <a16:creationId xmlns:a16="http://schemas.microsoft.com/office/drawing/2014/main" id="{831D3600-075A-4B09-AEC5-D06160DEA87F}"/>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85056</xdr:rowOff>
    </xdr:from>
    <xdr:ext cx="469744" cy="259045"/>
    <xdr:sp macro="" textlink="">
      <xdr:nvSpPr>
        <xdr:cNvPr id="137" name="【福祉施設】&#10;一人当たり面積平均値テキスト">
          <a:extLst>
            <a:ext uri="{FF2B5EF4-FFF2-40B4-BE49-F238E27FC236}">
              <a16:creationId xmlns:a16="http://schemas.microsoft.com/office/drawing/2014/main" id="{1DA02932-CD4C-4265-BF80-40990BDB8CB6}"/>
            </a:ext>
          </a:extLst>
        </xdr:cNvPr>
        <xdr:cNvSpPr txBox="1"/>
      </xdr:nvSpPr>
      <xdr:spPr>
        <a:xfrm>
          <a:off x="10515600" y="1448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138" name="フローチャート: 判断 137">
          <a:extLst>
            <a:ext uri="{FF2B5EF4-FFF2-40B4-BE49-F238E27FC236}">
              <a16:creationId xmlns:a16="http://schemas.microsoft.com/office/drawing/2014/main" id="{507F050D-6F07-4429-9D3F-057E3E2C59E8}"/>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139" name="フローチャート: 判断 138">
          <a:extLst>
            <a:ext uri="{FF2B5EF4-FFF2-40B4-BE49-F238E27FC236}">
              <a16:creationId xmlns:a16="http://schemas.microsoft.com/office/drawing/2014/main" id="{F7276F46-E8C2-4EF5-96F5-A67379D093C4}"/>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140" name="フローチャート: 判断 139">
          <a:extLst>
            <a:ext uri="{FF2B5EF4-FFF2-40B4-BE49-F238E27FC236}">
              <a16:creationId xmlns:a16="http://schemas.microsoft.com/office/drawing/2014/main" id="{C0A22AB6-4FB0-48FC-B411-4FA53305806C}"/>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141" name="フローチャート: 判断 140">
          <a:extLst>
            <a:ext uri="{FF2B5EF4-FFF2-40B4-BE49-F238E27FC236}">
              <a16:creationId xmlns:a16="http://schemas.microsoft.com/office/drawing/2014/main" id="{52C025F7-E197-46C5-B338-7950E3D763AA}"/>
            </a:ext>
          </a:extLst>
        </xdr:cNvPr>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142" name="フローチャート: 判断 141">
          <a:extLst>
            <a:ext uri="{FF2B5EF4-FFF2-40B4-BE49-F238E27FC236}">
              <a16:creationId xmlns:a16="http://schemas.microsoft.com/office/drawing/2014/main" id="{362ADA9E-56C6-4E48-A7C7-B2A54373E84C}"/>
            </a:ext>
          </a:extLst>
        </xdr:cNvPr>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3" name="テキスト ボックス 142">
          <a:extLst>
            <a:ext uri="{FF2B5EF4-FFF2-40B4-BE49-F238E27FC236}">
              <a16:creationId xmlns:a16="http://schemas.microsoft.com/office/drawing/2014/main" id="{2E56A591-E660-4FD9-8BD1-597AD92D3B1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5065AC99-74DD-465B-931E-1A97F6D3C0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653858F4-4DFE-4B34-9FD9-AFCC06F2CB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70CE7133-18AF-4643-8441-BBB3B8B4F0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EC43905E-5CF9-4895-A181-790AFC7A975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107314</xdr:rowOff>
    </xdr:from>
    <xdr:to>
      <xdr:col>36</xdr:col>
      <xdr:colOff>165100</xdr:colOff>
      <xdr:row>85</xdr:row>
      <xdr:rowOff>37464</xdr:rowOff>
    </xdr:to>
    <xdr:sp macro="" textlink="">
      <xdr:nvSpPr>
        <xdr:cNvPr id="148" name="楕円 147">
          <a:extLst>
            <a:ext uri="{FF2B5EF4-FFF2-40B4-BE49-F238E27FC236}">
              <a16:creationId xmlns:a16="http://schemas.microsoft.com/office/drawing/2014/main" id="{79004510-7169-4315-825D-78BA161893A3}"/>
            </a:ext>
          </a:extLst>
        </xdr:cNvPr>
        <xdr:cNvSpPr/>
      </xdr:nvSpPr>
      <xdr:spPr>
        <a:xfrm>
          <a:off x="6921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87596</xdr:rowOff>
    </xdr:from>
    <xdr:ext cx="469744" cy="259045"/>
    <xdr:sp macro="" textlink="">
      <xdr:nvSpPr>
        <xdr:cNvPr id="149" name="n_1aveValue【福祉施設】&#10;一人当たり面積">
          <a:extLst>
            <a:ext uri="{FF2B5EF4-FFF2-40B4-BE49-F238E27FC236}">
              <a16:creationId xmlns:a16="http://schemas.microsoft.com/office/drawing/2014/main" id="{C3EC93A4-FC08-4360-9164-B717222AC0A4}"/>
            </a:ext>
          </a:extLst>
        </xdr:cNvPr>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150" name="n_2aveValue【福祉施設】&#10;一人当たり面積">
          <a:extLst>
            <a:ext uri="{FF2B5EF4-FFF2-40B4-BE49-F238E27FC236}">
              <a16:creationId xmlns:a16="http://schemas.microsoft.com/office/drawing/2014/main" id="{BA4096DC-D6F7-48A5-90BD-19DB8B230446}"/>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151" name="n_3aveValue【福祉施設】&#10;一人当たり面積">
          <a:extLst>
            <a:ext uri="{FF2B5EF4-FFF2-40B4-BE49-F238E27FC236}">
              <a16:creationId xmlns:a16="http://schemas.microsoft.com/office/drawing/2014/main" id="{45422A00-4409-4A1A-B404-267A42965EB7}"/>
            </a:ext>
          </a:extLst>
        </xdr:cNvPr>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53281</xdr:rowOff>
    </xdr:from>
    <xdr:ext cx="469744" cy="259045"/>
    <xdr:sp macro="" textlink="">
      <xdr:nvSpPr>
        <xdr:cNvPr id="152" name="n_4aveValue【福祉施設】&#10;一人当たり面積">
          <a:extLst>
            <a:ext uri="{FF2B5EF4-FFF2-40B4-BE49-F238E27FC236}">
              <a16:creationId xmlns:a16="http://schemas.microsoft.com/office/drawing/2014/main" id="{636297FA-1E4E-4991-A007-C21D6086E8A0}"/>
            </a:ext>
          </a:extLst>
        </xdr:cNvPr>
        <xdr:cNvSpPr txBox="1"/>
      </xdr:nvSpPr>
      <xdr:spPr>
        <a:xfrm>
          <a:off x="6737427" y="146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53991</xdr:rowOff>
    </xdr:from>
    <xdr:ext cx="469744" cy="259045"/>
    <xdr:sp macro="" textlink="">
      <xdr:nvSpPr>
        <xdr:cNvPr id="153" name="n_4mainValue【福祉施設】&#10;一人当たり面積">
          <a:extLst>
            <a:ext uri="{FF2B5EF4-FFF2-40B4-BE49-F238E27FC236}">
              <a16:creationId xmlns:a16="http://schemas.microsoft.com/office/drawing/2014/main" id="{D8893517-401D-4389-8AA5-00453D6242ED}"/>
            </a:ext>
          </a:extLst>
        </xdr:cNvPr>
        <xdr:cNvSpPr txBox="1"/>
      </xdr:nvSpPr>
      <xdr:spPr>
        <a:xfrm>
          <a:off x="6737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a:extLst>
            <a:ext uri="{FF2B5EF4-FFF2-40B4-BE49-F238E27FC236}">
              <a16:creationId xmlns:a16="http://schemas.microsoft.com/office/drawing/2014/main" id="{B0F79784-5820-4E4F-8297-2A4A3B8DDB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a:extLst>
            <a:ext uri="{FF2B5EF4-FFF2-40B4-BE49-F238E27FC236}">
              <a16:creationId xmlns:a16="http://schemas.microsoft.com/office/drawing/2014/main" id="{1599BA69-0448-4650-9220-728A5E6B02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a:extLst>
            <a:ext uri="{FF2B5EF4-FFF2-40B4-BE49-F238E27FC236}">
              <a16:creationId xmlns:a16="http://schemas.microsoft.com/office/drawing/2014/main" id="{22EDBF14-7AA3-43F3-8F23-3FBEAC2AD0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a:extLst>
            <a:ext uri="{FF2B5EF4-FFF2-40B4-BE49-F238E27FC236}">
              <a16:creationId xmlns:a16="http://schemas.microsoft.com/office/drawing/2014/main" id="{344FFF73-A1EF-44AF-97FB-8891C8F490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a:extLst>
            <a:ext uri="{FF2B5EF4-FFF2-40B4-BE49-F238E27FC236}">
              <a16:creationId xmlns:a16="http://schemas.microsoft.com/office/drawing/2014/main" id="{31CF64A0-F1D6-4A54-945A-844BD8A04B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a:extLst>
            <a:ext uri="{FF2B5EF4-FFF2-40B4-BE49-F238E27FC236}">
              <a16:creationId xmlns:a16="http://schemas.microsoft.com/office/drawing/2014/main" id="{D5A4D54F-61FE-4A68-A086-474B7FCFAB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a:extLst>
            <a:ext uri="{FF2B5EF4-FFF2-40B4-BE49-F238E27FC236}">
              <a16:creationId xmlns:a16="http://schemas.microsoft.com/office/drawing/2014/main" id="{05D4384B-56E3-4291-B523-0F82A72E04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a:extLst>
            <a:ext uri="{FF2B5EF4-FFF2-40B4-BE49-F238E27FC236}">
              <a16:creationId xmlns:a16="http://schemas.microsoft.com/office/drawing/2014/main" id="{CF984B46-0E82-47E7-8421-33DCCA5E45B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2" name="正方形/長方形 161">
          <a:extLst>
            <a:ext uri="{FF2B5EF4-FFF2-40B4-BE49-F238E27FC236}">
              <a16:creationId xmlns:a16="http://schemas.microsoft.com/office/drawing/2014/main" id="{2A460330-09B6-4E9F-9F8C-368C2238BE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3" name="正方形/長方形 162">
          <a:extLst>
            <a:ext uri="{FF2B5EF4-FFF2-40B4-BE49-F238E27FC236}">
              <a16:creationId xmlns:a16="http://schemas.microsoft.com/office/drawing/2014/main" id="{3947B58C-16CD-4540-AA5E-4EA193ABF4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4" name="正方形/長方形 163">
          <a:extLst>
            <a:ext uri="{FF2B5EF4-FFF2-40B4-BE49-F238E27FC236}">
              <a16:creationId xmlns:a16="http://schemas.microsoft.com/office/drawing/2014/main" id="{5B7C3126-C73D-425C-9043-A51373B1F1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5" name="正方形/長方形 164">
          <a:extLst>
            <a:ext uri="{FF2B5EF4-FFF2-40B4-BE49-F238E27FC236}">
              <a16:creationId xmlns:a16="http://schemas.microsoft.com/office/drawing/2014/main" id="{E199A16D-433C-488D-90DA-B06033CEC3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6" name="正方形/長方形 165">
          <a:extLst>
            <a:ext uri="{FF2B5EF4-FFF2-40B4-BE49-F238E27FC236}">
              <a16:creationId xmlns:a16="http://schemas.microsoft.com/office/drawing/2014/main" id="{00CA5AE3-1986-481E-9331-BD4E438A44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7" name="正方形/長方形 166">
          <a:extLst>
            <a:ext uri="{FF2B5EF4-FFF2-40B4-BE49-F238E27FC236}">
              <a16:creationId xmlns:a16="http://schemas.microsoft.com/office/drawing/2014/main" id="{1E812CE9-52DF-43B5-8CE6-C1AE6DA40E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8" name="正方形/長方形 167">
          <a:extLst>
            <a:ext uri="{FF2B5EF4-FFF2-40B4-BE49-F238E27FC236}">
              <a16:creationId xmlns:a16="http://schemas.microsoft.com/office/drawing/2014/main" id="{4374059B-A271-4E30-A268-DFF01B8D4D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9" name="正方形/長方形 168">
          <a:extLst>
            <a:ext uri="{FF2B5EF4-FFF2-40B4-BE49-F238E27FC236}">
              <a16:creationId xmlns:a16="http://schemas.microsoft.com/office/drawing/2014/main" id="{F808D9A7-899C-42C8-B58A-347A86554FC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0" name="正方形/長方形 169">
          <a:extLst>
            <a:ext uri="{FF2B5EF4-FFF2-40B4-BE49-F238E27FC236}">
              <a16:creationId xmlns:a16="http://schemas.microsoft.com/office/drawing/2014/main" id="{F6834450-7143-44CA-AF87-816872C753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1" name="正方形/長方形 170">
          <a:extLst>
            <a:ext uri="{FF2B5EF4-FFF2-40B4-BE49-F238E27FC236}">
              <a16:creationId xmlns:a16="http://schemas.microsoft.com/office/drawing/2014/main" id="{E3626AB7-809E-4668-B8C5-28B4559C2C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2" name="正方形/長方形 171">
          <a:extLst>
            <a:ext uri="{FF2B5EF4-FFF2-40B4-BE49-F238E27FC236}">
              <a16:creationId xmlns:a16="http://schemas.microsoft.com/office/drawing/2014/main" id="{F94E3728-6EFE-4214-A717-842EB65979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3" name="正方形/長方形 172">
          <a:extLst>
            <a:ext uri="{FF2B5EF4-FFF2-40B4-BE49-F238E27FC236}">
              <a16:creationId xmlns:a16="http://schemas.microsoft.com/office/drawing/2014/main" id="{52E0336B-CF6C-4E83-91D2-A40405EE15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4" name="正方形/長方形 173">
          <a:extLst>
            <a:ext uri="{FF2B5EF4-FFF2-40B4-BE49-F238E27FC236}">
              <a16:creationId xmlns:a16="http://schemas.microsoft.com/office/drawing/2014/main" id="{25682FAE-996E-44BE-9C5D-79AFED335C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5" name="正方形/長方形 174">
          <a:extLst>
            <a:ext uri="{FF2B5EF4-FFF2-40B4-BE49-F238E27FC236}">
              <a16:creationId xmlns:a16="http://schemas.microsoft.com/office/drawing/2014/main" id="{51CD9643-D34D-4724-BDF4-D84B88293E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6" name="正方形/長方形 175">
          <a:extLst>
            <a:ext uri="{FF2B5EF4-FFF2-40B4-BE49-F238E27FC236}">
              <a16:creationId xmlns:a16="http://schemas.microsoft.com/office/drawing/2014/main" id="{DC017C5E-AEE4-4011-AC89-5BD7BB138C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7" name="正方形/長方形 176">
          <a:extLst>
            <a:ext uri="{FF2B5EF4-FFF2-40B4-BE49-F238E27FC236}">
              <a16:creationId xmlns:a16="http://schemas.microsoft.com/office/drawing/2014/main" id="{2F8A4148-6FD3-4A41-B95D-F9E829BF5FB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8" name="正方形/長方形 177">
          <a:extLst>
            <a:ext uri="{FF2B5EF4-FFF2-40B4-BE49-F238E27FC236}">
              <a16:creationId xmlns:a16="http://schemas.microsoft.com/office/drawing/2014/main" id="{BD04C73E-52CE-4D01-8A8E-B13974CF5F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9" name="正方形/長方形 178">
          <a:extLst>
            <a:ext uri="{FF2B5EF4-FFF2-40B4-BE49-F238E27FC236}">
              <a16:creationId xmlns:a16="http://schemas.microsoft.com/office/drawing/2014/main" id="{D92426F0-6BD4-41D1-A4AA-EAF061C6B7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0" name="正方形/長方形 179">
          <a:extLst>
            <a:ext uri="{FF2B5EF4-FFF2-40B4-BE49-F238E27FC236}">
              <a16:creationId xmlns:a16="http://schemas.microsoft.com/office/drawing/2014/main" id="{80F69D70-C0D8-499D-B6F6-425A659D07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1" name="正方形/長方形 180">
          <a:extLst>
            <a:ext uri="{FF2B5EF4-FFF2-40B4-BE49-F238E27FC236}">
              <a16:creationId xmlns:a16="http://schemas.microsoft.com/office/drawing/2014/main" id="{061D3F6E-BD24-4E99-8E00-1AE217FB3B2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2" name="正方形/長方形 181">
          <a:extLst>
            <a:ext uri="{FF2B5EF4-FFF2-40B4-BE49-F238E27FC236}">
              <a16:creationId xmlns:a16="http://schemas.microsoft.com/office/drawing/2014/main" id="{621257D8-FF7D-4846-854E-7A0D9EBB62A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3" name="正方形/長方形 182">
          <a:extLst>
            <a:ext uri="{FF2B5EF4-FFF2-40B4-BE49-F238E27FC236}">
              <a16:creationId xmlns:a16="http://schemas.microsoft.com/office/drawing/2014/main" id="{EFA950E7-C5EA-4227-B4FF-DC5BA0C06C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4" name="正方形/長方形 183">
          <a:extLst>
            <a:ext uri="{FF2B5EF4-FFF2-40B4-BE49-F238E27FC236}">
              <a16:creationId xmlns:a16="http://schemas.microsoft.com/office/drawing/2014/main" id="{D7F55435-3F55-4A28-9786-58C66BB1FC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5" name="正方形/長方形 184">
          <a:extLst>
            <a:ext uri="{FF2B5EF4-FFF2-40B4-BE49-F238E27FC236}">
              <a16:creationId xmlns:a16="http://schemas.microsoft.com/office/drawing/2014/main" id="{9A319BCA-5AE0-452E-B5A9-5D522471A16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6" name="正方形/長方形 185">
          <a:extLst>
            <a:ext uri="{FF2B5EF4-FFF2-40B4-BE49-F238E27FC236}">
              <a16:creationId xmlns:a16="http://schemas.microsoft.com/office/drawing/2014/main" id="{EFEEDC95-8AD9-4853-9FA8-E69B1AB72D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7" name="正方形/長方形 186">
          <a:extLst>
            <a:ext uri="{FF2B5EF4-FFF2-40B4-BE49-F238E27FC236}">
              <a16:creationId xmlns:a16="http://schemas.microsoft.com/office/drawing/2014/main" id="{E4DE9AF1-6545-4F63-840C-F17A869190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8" name="正方形/長方形 187">
          <a:extLst>
            <a:ext uri="{FF2B5EF4-FFF2-40B4-BE49-F238E27FC236}">
              <a16:creationId xmlns:a16="http://schemas.microsoft.com/office/drawing/2014/main" id="{9685D849-F51B-4744-A210-C176702BDC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9" name="正方形/長方形 188">
          <a:extLst>
            <a:ext uri="{FF2B5EF4-FFF2-40B4-BE49-F238E27FC236}">
              <a16:creationId xmlns:a16="http://schemas.microsoft.com/office/drawing/2014/main" id="{DD6FC8CA-700A-414B-B4EB-0D4C2C42D8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0" name="正方形/長方形 189">
          <a:extLst>
            <a:ext uri="{FF2B5EF4-FFF2-40B4-BE49-F238E27FC236}">
              <a16:creationId xmlns:a16="http://schemas.microsoft.com/office/drawing/2014/main" id="{F4E92AE0-851D-4E1C-970D-2C8C96FA91E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1" name="正方形/長方形 190">
          <a:extLst>
            <a:ext uri="{FF2B5EF4-FFF2-40B4-BE49-F238E27FC236}">
              <a16:creationId xmlns:a16="http://schemas.microsoft.com/office/drawing/2014/main" id="{6704DDCB-9C40-43D3-AD5E-08A0549906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2" name="正方形/長方形 191">
          <a:extLst>
            <a:ext uri="{FF2B5EF4-FFF2-40B4-BE49-F238E27FC236}">
              <a16:creationId xmlns:a16="http://schemas.microsoft.com/office/drawing/2014/main" id="{6777E986-4610-495F-94D3-3DCC73D9C5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3" name="正方形/長方形 192">
          <a:extLst>
            <a:ext uri="{FF2B5EF4-FFF2-40B4-BE49-F238E27FC236}">
              <a16:creationId xmlns:a16="http://schemas.microsoft.com/office/drawing/2014/main" id="{06C2F2C3-E966-4650-8D05-68CBCDD298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4" name="テキスト ボックス 193">
          <a:extLst>
            <a:ext uri="{FF2B5EF4-FFF2-40B4-BE49-F238E27FC236}">
              <a16:creationId xmlns:a16="http://schemas.microsoft.com/office/drawing/2014/main" id="{254B74CD-A0E1-4D9A-8F8F-0CB84A911F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5" name="直線コネクタ 194">
          <a:extLst>
            <a:ext uri="{FF2B5EF4-FFF2-40B4-BE49-F238E27FC236}">
              <a16:creationId xmlns:a16="http://schemas.microsoft.com/office/drawing/2014/main" id="{54E56EE5-3732-4D06-861E-78E1262D41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96" name="テキスト ボックス 195">
          <a:extLst>
            <a:ext uri="{FF2B5EF4-FFF2-40B4-BE49-F238E27FC236}">
              <a16:creationId xmlns:a16="http://schemas.microsoft.com/office/drawing/2014/main" id="{F2F83BF4-EA91-4D24-B32C-0FB4F078DF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97" name="直線コネクタ 196">
          <a:extLst>
            <a:ext uri="{FF2B5EF4-FFF2-40B4-BE49-F238E27FC236}">
              <a16:creationId xmlns:a16="http://schemas.microsoft.com/office/drawing/2014/main" id="{E40A94FC-0395-4FC6-9E29-2B3D9927EFC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98" name="テキスト ボックス 197">
          <a:extLst>
            <a:ext uri="{FF2B5EF4-FFF2-40B4-BE49-F238E27FC236}">
              <a16:creationId xmlns:a16="http://schemas.microsoft.com/office/drawing/2014/main" id="{B682F011-BD88-44CC-B1F1-35A779DB0F7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99" name="直線コネクタ 198">
          <a:extLst>
            <a:ext uri="{FF2B5EF4-FFF2-40B4-BE49-F238E27FC236}">
              <a16:creationId xmlns:a16="http://schemas.microsoft.com/office/drawing/2014/main" id="{FF59D519-4684-4EFA-80D9-FC60248684E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0" name="テキスト ボックス 199">
          <a:extLst>
            <a:ext uri="{FF2B5EF4-FFF2-40B4-BE49-F238E27FC236}">
              <a16:creationId xmlns:a16="http://schemas.microsoft.com/office/drawing/2014/main" id="{F5E34E7C-905B-45BE-A9E0-6BDD0A6BEF4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1" name="直線コネクタ 200">
          <a:extLst>
            <a:ext uri="{FF2B5EF4-FFF2-40B4-BE49-F238E27FC236}">
              <a16:creationId xmlns:a16="http://schemas.microsoft.com/office/drawing/2014/main" id="{A7154F00-76B2-4EF8-A615-78770F3465D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2" name="テキスト ボックス 201">
          <a:extLst>
            <a:ext uri="{FF2B5EF4-FFF2-40B4-BE49-F238E27FC236}">
              <a16:creationId xmlns:a16="http://schemas.microsoft.com/office/drawing/2014/main" id="{E36A609F-41DD-40FA-82AC-4F6BAA39C98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3" name="直線コネクタ 202">
          <a:extLst>
            <a:ext uri="{FF2B5EF4-FFF2-40B4-BE49-F238E27FC236}">
              <a16:creationId xmlns:a16="http://schemas.microsoft.com/office/drawing/2014/main" id="{1CD0FF5F-40AC-40C6-81A0-6DA3D7195D4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4" name="テキスト ボックス 203">
          <a:extLst>
            <a:ext uri="{FF2B5EF4-FFF2-40B4-BE49-F238E27FC236}">
              <a16:creationId xmlns:a16="http://schemas.microsoft.com/office/drawing/2014/main" id="{5FC65E3C-062B-460E-9AAE-E60B8103BBB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5" name="直線コネクタ 204">
          <a:extLst>
            <a:ext uri="{FF2B5EF4-FFF2-40B4-BE49-F238E27FC236}">
              <a16:creationId xmlns:a16="http://schemas.microsoft.com/office/drawing/2014/main" id="{7420E656-66E1-41F6-B917-B387DB44626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06" name="テキスト ボックス 205">
          <a:extLst>
            <a:ext uri="{FF2B5EF4-FFF2-40B4-BE49-F238E27FC236}">
              <a16:creationId xmlns:a16="http://schemas.microsoft.com/office/drawing/2014/main" id="{BB71E40D-C727-48FF-8553-13E7D8DB186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07" name="直線コネクタ 206">
          <a:extLst>
            <a:ext uri="{FF2B5EF4-FFF2-40B4-BE49-F238E27FC236}">
              <a16:creationId xmlns:a16="http://schemas.microsoft.com/office/drawing/2014/main" id="{ABE2F86E-A66D-4D1A-984F-45250C30408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08" name="テキスト ボックス 207">
          <a:extLst>
            <a:ext uri="{FF2B5EF4-FFF2-40B4-BE49-F238E27FC236}">
              <a16:creationId xmlns:a16="http://schemas.microsoft.com/office/drawing/2014/main" id="{DA4AD036-B141-4BEF-AE91-0924375CA24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9" name="直線コネクタ 208">
          <a:extLst>
            <a:ext uri="{FF2B5EF4-FFF2-40B4-BE49-F238E27FC236}">
              <a16:creationId xmlns:a16="http://schemas.microsoft.com/office/drawing/2014/main" id="{D8B0411D-8A60-40D6-8299-2F16FF40B9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0" name="【保健センター・保健所】&#10;有形固定資産減価償却率グラフ枠">
          <a:extLst>
            <a:ext uri="{FF2B5EF4-FFF2-40B4-BE49-F238E27FC236}">
              <a16:creationId xmlns:a16="http://schemas.microsoft.com/office/drawing/2014/main" id="{E06DA8FA-73B5-40F1-994D-93CBB51280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211" name="直線コネクタ 210">
          <a:extLst>
            <a:ext uri="{FF2B5EF4-FFF2-40B4-BE49-F238E27FC236}">
              <a16:creationId xmlns:a16="http://schemas.microsoft.com/office/drawing/2014/main" id="{C1D874B8-E836-4E70-96B3-4278CDCEBC54}"/>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212" name="【保健センター・保健所】&#10;有形固定資産減価償却率最小値テキスト">
          <a:extLst>
            <a:ext uri="{FF2B5EF4-FFF2-40B4-BE49-F238E27FC236}">
              <a16:creationId xmlns:a16="http://schemas.microsoft.com/office/drawing/2014/main" id="{44102329-D9CC-4E4D-975C-B6376F962B91}"/>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213" name="直線コネクタ 212">
          <a:extLst>
            <a:ext uri="{FF2B5EF4-FFF2-40B4-BE49-F238E27FC236}">
              <a16:creationId xmlns:a16="http://schemas.microsoft.com/office/drawing/2014/main" id="{BA47B321-9482-4DF4-8CCC-B51E7C1EB208}"/>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214" name="【保健センター・保健所】&#10;有形固定資産減価償却率最大値テキスト">
          <a:extLst>
            <a:ext uri="{FF2B5EF4-FFF2-40B4-BE49-F238E27FC236}">
              <a16:creationId xmlns:a16="http://schemas.microsoft.com/office/drawing/2014/main" id="{38695BF7-EB45-4BAF-BB8A-444D2651AFF4}"/>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215" name="直線コネクタ 214">
          <a:extLst>
            <a:ext uri="{FF2B5EF4-FFF2-40B4-BE49-F238E27FC236}">
              <a16:creationId xmlns:a16="http://schemas.microsoft.com/office/drawing/2014/main" id="{B15B241A-6DA9-4912-8B1B-F0B9CFCC323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216" name="【保健センター・保健所】&#10;有形固定資産減価償却率平均値テキスト">
          <a:extLst>
            <a:ext uri="{FF2B5EF4-FFF2-40B4-BE49-F238E27FC236}">
              <a16:creationId xmlns:a16="http://schemas.microsoft.com/office/drawing/2014/main" id="{809E230C-570F-4779-8A69-3129A1630363}"/>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217" name="フローチャート: 判断 216">
          <a:extLst>
            <a:ext uri="{FF2B5EF4-FFF2-40B4-BE49-F238E27FC236}">
              <a16:creationId xmlns:a16="http://schemas.microsoft.com/office/drawing/2014/main" id="{7ECEE0CF-5EBA-4B99-85AD-6B497C82D4E6}"/>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218" name="フローチャート: 判断 217">
          <a:extLst>
            <a:ext uri="{FF2B5EF4-FFF2-40B4-BE49-F238E27FC236}">
              <a16:creationId xmlns:a16="http://schemas.microsoft.com/office/drawing/2014/main" id="{D135EC71-FC0C-44A5-8094-2CCE930C74E8}"/>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219" name="フローチャート: 判断 218">
          <a:extLst>
            <a:ext uri="{FF2B5EF4-FFF2-40B4-BE49-F238E27FC236}">
              <a16:creationId xmlns:a16="http://schemas.microsoft.com/office/drawing/2014/main" id="{0AAC6A56-655C-48D8-9990-68BC7AD02C73}"/>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220" name="フローチャート: 判断 219">
          <a:extLst>
            <a:ext uri="{FF2B5EF4-FFF2-40B4-BE49-F238E27FC236}">
              <a16:creationId xmlns:a16="http://schemas.microsoft.com/office/drawing/2014/main" id="{724DA733-115F-459C-A1FC-3C8666C1C305}"/>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221" name="フローチャート: 判断 220">
          <a:extLst>
            <a:ext uri="{FF2B5EF4-FFF2-40B4-BE49-F238E27FC236}">
              <a16:creationId xmlns:a16="http://schemas.microsoft.com/office/drawing/2014/main" id="{E773E5DC-ADA8-4121-A3FF-C649B5BF755D}"/>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B732AB4D-B930-40CD-9DEC-1E7A8CD3AC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1AE11BE-683B-4EC1-AF0A-980035C34E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309CA5F-CF88-4A26-9A57-2A7EEEFC57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63779EB8-6D59-4488-A322-C80BC65DD4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EC65221-F76A-43AF-8E53-214404F384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61</xdr:row>
      <xdr:rowOff>136978</xdr:rowOff>
    </xdr:from>
    <xdr:to>
      <xdr:col>67</xdr:col>
      <xdr:colOff>101600</xdr:colOff>
      <xdr:row>62</xdr:row>
      <xdr:rowOff>67128</xdr:rowOff>
    </xdr:to>
    <xdr:sp macro="" textlink="">
      <xdr:nvSpPr>
        <xdr:cNvPr id="227" name="楕円 226">
          <a:extLst>
            <a:ext uri="{FF2B5EF4-FFF2-40B4-BE49-F238E27FC236}">
              <a16:creationId xmlns:a16="http://schemas.microsoft.com/office/drawing/2014/main" id="{8E6AF73A-72A1-4812-B079-2E139B2216CC}"/>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88554</xdr:rowOff>
    </xdr:from>
    <xdr:ext cx="405111" cy="259045"/>
    <xdr:sp macro="" textlink="">
      <xdr:nvSpPr>
        <xdr:cNvPr id="228" name="n_1aveValue【保健センター・保健所】&#10;有形固定資産減価償却率">
          <a:extLst>
            <a:ext uri="{FF2B5EF4-FFF2-40B4-BE49-F238E27FC236}">
              <a16:creationId xmlns:a16="http://schemas.microsoft.com/office/drawing/2014/main" id="{32193AB4-7558-45F3-A684-EBB38F75AFD5}"/>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229" name="n_2aveValue【保健センター・保健所】&#10;有形固定資産減価償却率">
          <a:extLst>
            <a:ext uri="{FF2B5EF4-FFF2-40B4-BE49-F238E27FC236}">
              <a16:creationId xmlns:a16="http://schemas.microsoft.com/office/drawing/2014/main" id="{7FFCB9FF-843D-4490-8E95-48156687D801}"/>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230" name="n_3aveValue【保健センター・保健所】&#10;有形固定資産減価償却率">
          <a:extLst>
            <a:ext uri="{FF2B5EF4-FFF2-40B4-BE49-F238E27FC236}">
              <a16:creationId xmlns:a16="http://schemas.microsoft.com/office/drawing/2014/main" id="{C5F81B99-EBAE-4275-BA8E-C9C5233C7C8A}"/>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231" name="n_4aveValue【保健センター・保健所】&#10;有形固定資産減価償却率">
          <a:extLst>
            <a:ext uri="{FF2B5EF4-FFF2-40B4-BE49-F238E27FC236}">
              <a16:creationId xmlns:a16="http://schemas.microsoft.com/office/drawing/2014/main" id="{2C862FE0-8688-4003-8CC6-842DCBEA0A3B}"/>
            </a:ext>
          </a:extLst>
        </xdr:cNvPr>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232" name="n_4mainValue【保健センター・保健所】&#10;有形固定資産減価償却率">
          <a:extLst>
            <a:ext uri="{FF2B5EF4-FFF2-40B4-BE49-F238E27FC236}">
              <a16:creationId xmlns:a16="http://schemas.microsoft.com/office/drawing/2014/main" id="{4830502C-B904-4457-9D9E-A12D73238366}"/>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3" name="正方形/長方形 232">
          <a:extLst>
            <a:ext uri="{FF2B5EF4-FFF2-40B4-BE49-F238E27FC236}">
              <a16:creationId xmlns:a16="http://schemas.microsoft.com/office/drawing/2014/main" id="{B210EBE1-B32B-4CC7-A846-A66BCE669C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4" name="正方形/長方形 233">
          <a:extLst>
            <a:ext uri="{FF2B5EF4-FFF2-40B4-BE49-F238E27FC236}">
              <a16:creationId xmlns:a16="http://schemas.microsoft.com/office/drawing/2014/main" id="{9F70AFC7-6656-4EDA-9D52-FE7B1E98F3F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5" name="正方形/長方形 234">
          <a:extLst>
            <a:ext uri="{FF2B5EF4-FFF2-40B4-BE49-F238E27FC236}">
              <a16:creationId xmlns:a16="http://schemas.microsoft.com/office/drawing/2014/main" id="{E2BF748E-DE3A-4D13-ACB8-6D09D96AD7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6" name="正方形/長方形 235">
          <a:extLst>
            <a:ext uri="{FF2B5EF4-FFF2-40B4-BE49-F238E27FC236}">
              <a16:creationId xmlns:a16="http://schemas.microsoft.com/office/drawing/2014/main" id="{355C641F-4B21-4743-AB3E-9E7FBDA1AA8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7" name="正方形/長方形 236">
          <a:extLst>
            <a:ext uri="{FF2B5EF4-FFF2-40B4-BE49-F238E27FC236}">
              <a16:creationId xmlns:a16="http://schemas.microsoft.com/office/drawing/2014/main" id="{0C1BA0EF-7095-49C9-A814-6D9853198A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8" name="正方形/長方形 237">
          <a:extLst>
            <a:ext uri="{FF2B5EF4-FFF2-40B4-BE49-F238E27FC236}">
              <a16:creationId xmlns:a16="http://schemas.microsoft.com/office/drawing/2014/main" id="{80F0695C-08B1-49E4-BEF9-CEEA1EDB96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9" name="正方形/長方形 238">
          <a:extLst>
            <a:ext uri="{FF2B5EF4-FFF2-40B4-BE49-F238E27FC236}">
              <a16:creationId xmlns:a16="http://schemas.microsoft.com/office/drawing/2014/main" id="{E8C2B0F3-4F1F-42E4-8D5F-F689B886EF4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0" name="正方形/長方形 239">
          <a:extLst>
            <a:ext uri="{FF2B5EF4-FFF2-40B4-BE49-F238E27FC236}">
              <a16:creationId xmlns:a16="http://schemas.microsoft.com/office/drawing/2014/main" id="{456514DA-A917-4BEB-91D9-FC170E9930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1" name="テキスト ボックス 240">
          <a:extLst>
            <a:ext uri="{FF2B5EF4-FFF2-40B4-BE49-F238E27FC236}">
              <a16:creationId xmlns:a16="http://schemas.microsoft.com/office/drawing/2014/main" id="{F472A8AE-3B67-49AA-9DF3-06106D695A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2" name="直線コネクタ 241">
          <a:extLst>
            <a:ext uri="{FF2B5EF4-FFF2-40B4-BE49-F238E27FC236}">
              <a16:creationId xmlns:a16="http://schemas.microsoft.com/office/drawing/2014/main" id="{AF101F2D-CF80-4E82-83E5-AE664F51A5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3" name="直線コネクタ 242">
          <a:extLst>
            <a:ext uri="{FF2B5EF4-FFF2-40B4-BE49-F238E27FC236}">
              <a16:creationId xmlns:a16="http://schemas.microsoft.com/office/drawing/2014/main" id="{6EC5A708-0405-4B13-90BA-D2900C795D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44" name="テキスト ボックス 243">
          <a:extLst>
            <a:ext uri="{FF2B5EF4-FFF2-40B4-BE49-F238E27FC236}">
              <a16:creationId xmlns:a16="http://schemas.microsoft.com/office/drawing/2014/main" id="{CC44F4ED-0F4F-4538-8E3E-2AA77F40A87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45" name="直線コネクタ 244">
          <a:extLst>
            <a:ext uri="{FF2B5EF4-FFF2-40B4-BE49-F238E27FC236}">
              <a16:creationId xmlns:a16="http://schemas.microsoft.com/office/drawing/2014/main" id="{2D5B9599-87EC-464A-8E81-2F9484B9F79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46" name="テキスト ボックス 245">
          <a:extLst>
            <a:ext uri="{FF2B5EF4-FFF2-40B4-BE49-F238E27FC236}">
              <a16:creationId xmlns:a16="http://schemas.microsoft.com/office/drawing/2014/main" id="{9BBA1726-3445-40E3-9D15-914BA4263E3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47" name="直線コネクタ 246">
          <a:extLst>
            <a:ext uri="{FF2B5EF4-FFF2-40B4-BE49-F238E27FC236}">
              <a16:creationId xmlns:a16="http://schemas.microsoft.com/office/drawing/2014/main" id="{33064875-6DC4-4A96-98ED-14B7B49A10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48" name="テキスト ボックス 247">
          <a:extLst>
            <a:ext uri="{FF2B5EF4-FFF2-40B4-BE49-F238E27FC236}">
              <a16:creationId xmlns:a16="http://schemas.microsoft.com/office/drawing/2014/main" id="{145FC55F-C764-4720-85CC-779751AFAC6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49" name="直線コネクタ 248">
          <a:extLst>
            <a:ext uri="{FF2B5EF4-FFF2-40B4-BE49-F238E27FC236}">
              <a16:creationId xmlns:a16="http://schemas.microsoft.com/office/drawing/2014/main" id="{E986ADC1-5A3E-4812-99E2-003E5AABC48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0" name="テキスト ボックス 249">
          <a:extLst>
            <a:ext uri="{FF2B5EF4-FFF2-40B4-BE49-F238E27FC236}">
              <a16:creationId xmlns:a16="http://schemas.microsoft.com/office/drawing/2014/main" id="{55EA720B-5177-4C97-9F5F-1DA3E4A767D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1" name="直線コネクタ 250">
          <a:extLst>
            <a:ext uri="{FF2B5EF4-FFF2-40B4-BE49-F238E27FC236}">
              <a16:creationId xmlns:a16="http://schemas.microsoft.com/office/drawing/2014/main" id="{5E26212B-C9F5-4907-911D-3F7D795B1E5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2" name="テキスト ボックス 251">
          <a:extLst>
            <a:ext uri="{FF2B5EF4-FFF2-40B4-BE49-F238E27FC236}">
              <a16:creationId xmlns:a16="http://schemas.microsoft.com/office/drawing/2014/main" id="{6F090132-CBC2-44C2-B10B-3FC4C8021C9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3" name="直線コネクタ 252">
          <a:extLst>
            <a:ext uri="{FF2B5EF4-FFF2-40B4-BE49-F238E27FC236}">
              <a16:creationId xmlns:a16="http://schemas.microsoft.com/office/drawing/2014/main" id="{FAE60B2A-DD0D-491E-94B6-5FCC081363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4" name="テキスト ボックス 253">
          <a:extLst>
            <a:ext uri="{FF2B5EF4-FFF2-40B4-BE49-F238E27FC236}">
              <a16:creationId xmlns:a16="http://schemas.microsoft.com/office/drawing/2014/main" id="{00363D80-9CAB-45B5-A54E-9A4BFD4597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5" name="【保健センター・保健所】&#10;一人当たり面積グラフ枠">
          <a:extLst>
            <a:ext uri="{FF2B5EF4-FFF2-40B4-BE49-F238E27FC236}">
              <a16:creationId xmlns:a16="http://schemas.microsoft.com/office/drawing/2014/main" id="{3F8C59C7-351A-4A42-BCDA-0062D3D60A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256" name="直線コネクタ 255">
          <a:extLst>
            <a:ext uri="{FF2B5EF4-FFF2-40B4-BE49-F238E27FC236}">
              <a16:creationId xmlns:a16="http://schemas.microsoft.com/office/drawing/2014/main" id="{7D364DF5-B1F1-43BD-906B-2DF43FDF383E}"/>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257" name="【保健センター・保健所】&#10;一人当たり面積最小値テキスト">
          <a:extLst>
            <a:ext uri="{FF2B5EF4-FFF2-40B4-BE49-F238E27FC236}">
              <a16:creationId xmlns:a16="http://schemas.microsoft.com/office/drawing/2014/main" id="{76B8560F-1ECE-488E-84E2-CB256BD947C9}"/>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258" name="直線コネクタ 257">
          <a:extLst>
            <a:ext uri="{FF2B5EF4-FFF2-40B4-BE49-F238E27FC236}">
              <a16:creationId xmlns:a16="http://schemas.microsoft.com/office/drawing/2014/main" id="{0F65D0F1-C2C6-4FCF-9AF8-9EE0E7B4D126}"/>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259" name="【保健センター・保健所】&#10;一人当たり面積最大値テキスト">
          <a:extLst>
            <a:ext uri="{FF2B5EF4-FFF2-40B4-BE49-F238E27FC236}">
              <a16:creationId xmlns:a16="http://schemas.microsoft.com/office/drawing/2014/main" id="{2B6ACD19-C83E-49DE-A861-B75D7F7C1216}"/>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260" name="直線コネクタ 259">
          <a:extLst>
            <a:ext uri="{FF2B5EF4-FFF2-40B4-BE49-F238E27FC236}">
              <a16:creationId xmlns:a16="http://schemas.microsoft.com/office/drawing/2014/main" id="{21F0D9EF-3B7F-43FC-A019-4F9EB3E7C9DA}"/>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261" name="【保健センター・保健所】&#10;一人当たり面積平均値テキスト">
          <a:extLst>
            <a:ext uri="{FF2B5EF4-FFF2-40B4-BE49-F238E27FC236}">
              <a16:creationId xmlns:a16="http://schemas.microsoft.com/office/drawing/2014/main" id="{BA54BCC3-F832-4FDA-AE10-D0B4DB98D843}"/>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262" name="フローチャート: 判断 261">
          <a:extLst>
            <a:ext uri="{FF2B5EF4-FFF2-40B4-BE49-F238E27FC236}">
              <a16:creationId xmlns:a16="http://schemas.microsoft.com/office/drawing/2014/main" id="{5E9F7BE7-1C0C-4B41-9D77-25369DE3ADB6}"/>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263" name="フローチャート: 判断 262">
          <a:extLst>
            <a:ext uri="{FF2B5EF4-FFF2-40B4-BE49-F238E27FC236}">
              <a16:creationId xmlns:a16="http://schemas.microsoft.com/office/drawing/2014/main" id="{1DEC4698-AA9F-4E1C-96AD-52C4C61441F2}"/>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264" name="フローチャート: 判断 263">
          <a:extLst>
            <a:ext uri="{FF2B5EF4-FFF2-40B4-BE49-F238E27FC236}">
              <a16:creationId xmlns:a16="http://schemas.microsoft.com/office/drawing/2014/main" id="{DB5C9268-783F-420A-93C8-281DCC765645}"/>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265" name="フローチャート: 判断 264">
          <a:extLst>
            <a:ext uri="{FF2B5EF4-FFF2-40B4-BE49-F238E27FC236}">
              <a16:creationId xmlns:a16="http://schemas.microsoft.com/office/drawing/2014/main" id="{521DEDD5-5E53-4F7E-9898-62AC288A6FEA}"/>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266" name="フローチャート: 判断 265">
          <a:extLst>
            <a:ext uri="{FF2B5EF4-FFF2-40B4-BE49-F238E27FC236}">
              <a16:creationId xmlns:a16="http://schemas.microsoft.com/office/drawing/2014/main" id="{3601050A-96F6-4C6F-A637-18527A34150D}"/>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67" name="テキスト ボックス 266">
          <a:extLst>
            <a:ext uri="{FF2B5EF4-FFF2-40B4-BE49-F238E27FC236}">
              <a16:creationId xmlns:a16="http://schemas.microsoft.com/office/drawing/2014/main" id="{796C81EF-0B60-4218-AEC0-3667F7D5B9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8" name="テキスト ボックス 267">
          <a:extLst>
            <a:ext uri="{FF2B5EF4-FFF2-40B4-BE49-F238E27FC236}">
              <a16:creationId xmlns:a16="http://schemas.microsoft.com/office/drawing/2014/main" id="{C0EEE121-06C7-4EF2-BC37-D94AC1B0475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9" name="テキスト ボックス 268">
          <a:extLst>
            <a:ext uri="{FF2B5EF4-FFF2-40B4-BE49-F238E27FC236}">
              <a16:creationId xmlns:a16="http://schemas.microsoft.com/office/drawing/2014/main" id="{B146F91D-DB0E-4D53-AD61-298E7B4601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0" name="テキスト ボックス 269">
          <a:extLst>
            <a:ext uri="{FF2B5EF4-FFF2-40B4-BE49-F238E27FC236}">
              <a16:creationId xmlns:a16="http://schemas.microsoft.com/office/drawing/2014/main" id="{0584B3FD-DC88-49B4-A434-0649D9BF0F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1" name="テキスト ボックス 270">
          <a:extLst>
            <a:ext uri="{FF2B5EF4-FFF2-40B4-BE49-F238E27FC236}">
              <a16:creationId xmlns:a16="http://schemas.microsoft.com/office/drawing/2014/main" id="{5EB0D84A-66CD-4DF7-A505-7F19A998F0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49784</xdr:rowOff>
    </xdr:from>
    <xdr:to>
      <xdr:col>98</xdr:col>
      <xdr:colOff>38100</xdr:colOff>
      <xdr:row>61</xdr:row>
      <xdr:rowOff>151384</xdr:rowOff>
    </xdr:to>
    <xdr:sp macro="" textlink="">
      <xdr:nvSpPr>
        <xdr:cNvPr id="272" name="楕円 271">
          <a:extLst>
            <a:ext uri="{FF2B5EF4-FFF2-40B4-BE49-F238E27FC236}">
              <a16:creationId xmlns:a16="http://schemas.microsoft.com/office/drawing/2014/main" id="{834C0979-316D-4E1B-9752-ED1EBE7BF966}"/>
            </a:ext>
          </a:extLst>
        </xdr:cNvPr>
        <xdr:cNvSpPr/>
      </xdr:nvSpPr>
      <xdr:spPr>
        <a:xfrm>
          <a:off x="18605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42943</xdr:rowOff>
    </xdr:from>
    <xdr:ext cx="469744" cy="259045"/>
    <xdr:sp macro="" textlink="">
      <xdr:nvSpPr>
        <xdr:cNvPr id="273" name="n_1aveValue【保健センター・保健所】&#10;一人当たり面積">
          <a:extLst>
            <a:ext uri="{FF2B5EF4-FFF2-40B4-BE49-F238E27FC236}">
              <a16:creationId xmlns:a16="http://schemas.microsoft.com/office/drawing/2014/main" id="{1BFC4CEF-6BA1-4436-AB53-1535B30FF094}"/>
            </a:ext>
          </a:extLst>
        </xdr:cNvPr>
        <xdr:cNvSpPr txBox="1"/>
      </xdr:nvSpPr>
      <xdr:spPr>
        <a:xfrm>
          <a:off x="21075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274" name="n_2aveValue【保健センター・保健所】&#10;一人当たり面積">
          <a:extLst>
            <a:ext uri="{FF2B5EF4-FFF2-40B4-BE49-F238E27FC236}">
              <a16:creationId xmlns:a16="http://schemas.microsoft.com/office/drawing/2014/main" id="{506A8EA8-AE80-4DDC-97F5-A7C0AD7D12ED}"/>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275" name="n_3aveValue【保健センター・保健所】&#10;一人当たり面積">
          <a:extLst>
            <a:ext uri="{FF2B5EF4-FFF2-40B4-BE49-F238E27FC236}">
              <a16:creationId xmlns:a16="http://schemas.microsoft.com/office/drawing/2014/main" id="{E2D2E1F8-5266-4D95-8F59-18D235E85FC3}"/>
            </a:ext>
          </a:extLst>
        </xdr:cNvPr>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68597</xdr:rowOff>
    </xdr:from>
    <xdr:ext cx="469744" cy="259045"/>
    <xdr:sp macro="" textlink="">
      <xdr:nvSpPr>
        <xdr:cNvPr id="276" name="n_4aveValue【保健センター・保健所】&#10;一人当たり面積">
          <a:extLst>
            <a:ext uri="{FF2B5EF4-FFF2-40B4-BE49-F238E27FC236}">
              <a16:creationId xmlns:a16="http://schemas.microsoft.com/office/drawing/2014/main" id="{28D89F87-D84A-4C98-8963-9A6D673F24F6}"/>
            </a:ext>
          </a:extLst>
        </xdr:cNvPr>
        <xdr:cNvSpPr txBox="1"/>
      </xdr:nvSpPr>
      <xdr:spPr>
        <a:xfrm>
          <a:off x="18421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277" name="n_4mainValue【保健センター・保健所】&#10;一人当たり面積">
          <a:extLst>
            <a:ext uri="{FF2B5EF4-FFF2-40B4-BE49-F238E27FC236}">
              <a16:creationId xmlns:a16="http://schemas.microsoft.com/office/drawing/2014/main" id="{6F2AC101-10C6-4066-BE91-B39EFD9ED4D8}"/>
            </a:ext>
          </a:extLst>
        </xdr:cNvPr>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8" name="正方形/長方形 277">
          <a:extLst>
            <a:ext uri="{FF2B5EF4-FFF2-40B4-BE49-F238E27FC236}">
              <a16:creationId xmlns:a16="http://schemas.microsoft.com/office/drawing/2014/main" id="{91B9FB25-97D5-4BD5-8136-78BF26928C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9" name="正方形/長方形 278">
          <a:extLst>
            <a:ext uri="{FF2B5EF4-FFF2-40B4-BE49-F238E27FC236}">
              <a16:creationId xmlns:a16="http://schemas.microsoft.com/office/drawing/2014/main" id="{B6A10012-706D-4AAB-9143-53A64B5DD1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0" name="正方形/長方形 279">
          <a:extLst>
            <a:ext uri="{FF2B5EF4-FFF2-40B4-BE49-F238E27FC236}">
              <a16:creationId xmlns:a16="http://schemas.microsoft.com/office/drawing/2014/main" id="{602001C2-7D6C-4F38-B248-1E47847162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1" name="正方形/長方形 280">
          <a:extLst>
            <a:ext uri="{FF2B5EF4-FFF2-40B4-BE49-F238E27FC236}">
              <a16:creationId xmlns:a16="http://schemas.microsoft.com/office/drawing/2014/main" id="{F0707374-1278-47B3-BE01-7E444B3CEC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2" name="正方形/長方形 281">
          <a:extLst>
            <a:ext uri="{FF2B5EF4-FFF2-40B4-BE49-F238E27FC236}">
              <a16:creationId xmlns:a16="http://schemas.microsoft.com/office/drawing/2014/main" id="{3627E66E-9271-4A7A-A7BE-1A4DF395E7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3" name="正方形/長方形 282">
          <a:extLst>
            <a:ext uri="{FF2B5EF4-FFF2-40B4-BE49-F238E27FC236}">
              <a16:creationId xmlns:a16="http://schemas.microsoft.com/office/drawing/2014/main" id="{45B20FE6-3E45-4311-9517-E13425581B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4" name="正方形/長方形 283">
          <a:extLst>
            <a:ext uri="{FF2B5EF4-FFF2-40B4-BE49-F238E27FC236}">
              <a16:creationId xmlns:a16="http://schemas.microsoft.com/office/drawing/2014/main" id="{A2929BC0-8452-49B8-952D-26846A82B3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5" name="正方形/長方形 284">
          <a:extLst>
            <a:ext uri="{FF2B5EF4-FFF2-40B4-BE49-F238E27FC236}">
              <a16:creationId xmlns:a16="http://schemas.microsoft.com/office/drawing/2014/main" id="{01919AEE-89F7-464B-8C20-14EAF251410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6" name="正方形/長方形 285">
          <a:extLst>
            <a:ext uri="{FF2B5EF4-FFF2-40B4-BE49-F238E27FC236}">
              <a16:creationId xmlns:a16="http://schemas.microsoft.com/office/drawing/2014/main" id="{850AEDA1-7E00-436C-8193-796B3D5C1B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7" name="正方形/長方形 286">
          <a:extLst>
            <a:ext uri="{FF2B5EF4-FFF2-40B4-BE49-F238E27FC236}">
              <a16:creationId xmlns:a16="http://schemas.microsoft.com/office/drawing/2014/main" id="{FE75EA41-6025-445B-AD12-EDB2E9F97A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8" name="正方形/長方形 287">
          <a:extLst>
            <a:ext uri="{FF2B5EF4-FFF2-40B4-BE49-F238E27FC236}">
              <a16:creationId xmlns:a16="http://schemas.microsoft.com/office/drawing/2014/main" id="{8A269D48-C623-40D3-BEB9-3796354D3F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9" name="正方形/長方形 288">
          <a:extLst>
            <a:ext uri="{FF2B5EF4-FFF2-40B4-BE49-F238E27FC236}">
              <a16:creationId xmlns:a16="http://schemas.microsoft.com/office/drawing/2014/main" id="{F85C16BE-EC54-47F0-85E6-7765153923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0" name="正方形/長方形 289">
          <a:extLst>
            <a:ext uri="{FF2B5EF4-FFF2-40B4-BE49-F238E27FC236}">
              <a16:creationId xmlns:a16="http://schemas.microsoft.com/office/drawing/2014/main" id="{67F258BB-CFEF-401B-A8B8-56D41BF142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1" name="正方形/長方形 290">
          <a:extLst>
            <a:ext uri="{FF2B5EF4-FFF2-40B4-BE49-F238E27FC236}">
              <a16:creationId xmlns:a16="http://schemas.microsoft.com/office/drawing/2014/main" id="{089F8FCD-AFD9-4B30-A6ED-1FAA2258B2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2" name="正方形/長方形 291">
          <a:extLst>
            <a:ext uri="{FF2B5EF4-FFF2-40B4-BE49-F238E27FC236}">
              <a16:creationId xmlns:a16="http://schemas.microsoft.com/office/drawing/2014/main" id="{09BEA410-71AC-4605-9DEB-CD733B73C0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3" name="正方形/長方形 292">
          <a:extLst>
            <a:ext uri="{FF2B5EF4-FFF2-40B4-BE49-F238E27FC236}">
              <a16:creationId xmlns:a16="http://schemas.microsoft.com/office/drawing/2014/main" id="{A380FE1C-E07C-493E-BEC0-566D8161D2A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4" name="正方形/長方形 293">
          <a:extLst>
            <a:ext uri="{FF2B5EF4-FFF2-40B4-BE49-F238E27FC236}">
              <a16:creationId xmlns:a16="http://schemas.microsoft.com/office/drawing/2014/main" id="{9754D452-D966-47B0-AE71-2E7C196DBE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5" name="正方形/長方形 294">
          <a:extLst>
            <a:ext uri="{FF2B5EF4-FFF2-40B4-BE49-F238E27FC236}">
              <a16:creationId xmlns:a16="http://schemas.microsoft.com/office/drawing/2014/main" id="{798ADC1E-5757-418A-A39B-F6FFF570F7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6" name="正方形/長方形 295">
          <a:extLst>
            <a:ext uri="{FF2B5EF4-FFF2-40B4-BE49-F238E27FC236}">
              <a16:creationId xmlns:a16="http://schemas.microsoft.com/office/drawing/2014/main" id="{40273689-B790-432B-8DE7-2FA1BA5E8A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7" name="正方形/長方形 296">
          <a:extLst>
            <a:ext uri="{FF2B5EF4-FFF2-40B4-BE49-F238E27FC236}">
              <a16:creationId xmlns:a16="http://schemas.microsoft.com/office/drawing/2014/main" id="{07C0A90B-23DB-4F2D-A8BB-1A789B91A3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8" name="正方形/長方形 297">
          <a:extLst>
            <a:ext uri="{FF2B5EF4-FFF2-40B4-BE49-F238E27FC236}">
              <a16:creationId xmlns:a16="http://schemas.microsoft.com/office/drawing/2014/main" id="{84CEDEB7-CD9E-4353-AC23-CB691BCE05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9" name="正方形/長方形 298">
          <a:extLst>
            <a:ext uri="{FF2B5EF4-FFF2-40B4-BE49-F238E27FC236}">
              <a16:creationId xmlns:a16="http://schemas.microsoft.com/office/drawing/2014/main" id="{46986B97-F8FE-4CC9-911D-5A772C0CF0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00" name="正方形/長方形 299">
          <a:extLst>
            <a:ext uri="{FF2B5EF4-FFF2-40B4-BE49-F238E27FC236}">
              <a16:creationId xmlns:a16="http://schemas.microsoft.com/office/drawing/2014/main" id="{EB179681-1249-4185-925B-02F3F20BD6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1" name="正方形/長方形 300">
          <a:extLst>
            <a:ext uri="{FF2B5EF4-FFF2-40B4-BE49-F238E27FC236}">
              <a16:creationId xmlns:a16="http://schemas.microsoft.com/office/drawing/2014/main" id="{FFC2ED33-74AA-461A-8654-701E764D5B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BDC7A5A0-5DDD-443F-BEFE-E68085A3BA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3" name="直線コネクタ 302">
          <a:extLst>
            <a:ext uri="{FF2B5EF4-FFF2-40B4-BE49-F238E27FC236}">
              <a16:creationId xmlns:a16="http://schemas.microsoft.com/office/drawing/2014/main" id="{FA5E6DF7-450C-45BC-A2F2-BFA7CEBEE5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04" name="テキスト ボックス 303">
          <a:extLst>
            <a:ext uri="{FF2B5EF4-FFF2-40B4-BE49-F238E27FC236}">
              <a16:creationId xmlns:a16="http://schemas.microsoft.com/office/drawing/2014/main" id="{11CFE07C-30F6-45A2-98CA-E23A1C25EB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05" name="直線コネクタ 304">
          <a:extLst>
            <a:ext uri="{FF2B5EF4-FFF2-40B4-BE49-F238E27FC236}">
              <a16:creationId xmlns:a16="http://schemas.microsoft.com/office/drawing/2014/main" id="{03829924-06B7-416C-83E4-12B50047B45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06" name="テキスト ボックス 305">
          <a:extLst>
            <a:ext uri="{FF2B5EF4-FFF2-40B4-BE49-F238E27FC236}">
              <a16:creationId xmlns:a16="http://schemas.microsoft.com/office/drawing/2014/main" id="{F93A49E4-7577-48DB-B8C4-7A14E0AE48D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7" name="直線コネクタ 306">
          <a:extLst>
            <a:ext uri="{FF2B5EF4-FFF2-40B4-BE49-F238E27FC236}">
              <a16:creationId xmlns:a16="http://schemas.microsoft.com/office/drawing/2014/main" id="{3946BE6B-1BF5-4A8F-AB6B-1D0D618D385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8" name="テキスト ボックス 307">
          <a:extLst>
            <a:ext uri="{FF2B5EF4-FFF2-40B4-BE49-F238E27FC236}">
              <a16:creationId xmlns:a16="http://schemas.microsoft.com/office/drawing/2014/main" id="{50AC1C76-C943-41DD-A47F-1D96EB0981D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9" name="直線コネクタ 308">
          <a:extLst>
            <a:ext uri="{FF2B5EF4-FFF2-40B4-BE49-F238E27FC236}">
              <a16:creationId xmlns:a16="http://schemas.microsoft.com/office/drawing/2014/main" id="{A2CA3B58-99EF-4FC0-B146-C0359669407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10" name="テキスト ボックス 309">
          <a:extLst>
            <a:ext uri="{FF2B5EF4-FFF2-40B4-BE49-F238E27FC236}">
              <a16:creationId xmlns:a16="http://schemas.microsoft.com/office/drawing/2014/main" id="{54FE86D2-0CAE-466B-96B2-C0FF1AD619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11" name="直線コネクタ 310">
          <a:extLst>
            <a:ext uri="{FF2B5EF4-FFF2-40B4-BE49-F238E27FC236}">
              <a16:creationId xmlns:a16="http://schemas.microsoft.com/office/drawing/2014/main" id="{CE0E399C-7E9E-416D-829A-69E275A3FB3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12" name="テキスト ボックス 311">
          <a:extLst>
            <a:ext uri="{FF2B5EF4-FFF2-40B4-BE49-F238E27FC236}">
              <a16:creationId xmlns:a16="http://schemas.microsoft.com/office/drawing/2014/main" id="{D4A0F912-2285-45B7-864A-40C3D44C64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13" name="直線コネクタ 312">
          <a:extLst>
            <a:ext uri="{FF2B5EF4-FFF2-40B4-BE49-F238E27FC236}">
              <a16:creationId xmlns:a16="http://schemas.microsoft.com/office/drawing/2014/main" id="{A87384D3-7432-42B2-AABA-AE89129218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4" name="テキスト ボックス 313">
          <a:extLst>
            <a:ext uri="{FF2B5EF4-FFF2-40B4-BE49-F238E27FC236}">
              <a16:creationId xmlns:a16="http://schemas.microsoft.com/office/drawing/2014/main" id="{FAF4E941-BBF1-4DFC-A47F-B86011F1F0C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5" name="直線コネクタ 314">
          <a:extLst>
            <a:ext uri="{FF2B5EF4-FFF2-40B4-BE49-F238E27FC236}">
              <a16:creationId xmlns:a16="http://schemas.microsoft.com/office/drawing/2014/main" id="{B0745DA4-164C-4982-9D47-2BBDDFA4BAB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16" name="テキスト ボックス 315">
          <a:extLst>
            <a:ext uri="{FF2B5EF4-FFF2-40B4-BE49-F238E27FC236}">
              <a16:creationId xmlns:a16="http://schemas.microsoft.com/office/drawing/2014/main" id="{06CBA5A6-7AD1-4D25-AB5F-5323D0AE1D6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7" name="直線コネクタ 316">
          <a:extLst>
            <a:ext uri="{FF2B5EF4-FFF2-40B4-BE49-F238E27FC236}">
              <a16:creationId xmlns:a16="http://schemas.microsoft.com/office/drawing/2014/main" id="{6429B1FA-5899-46D8-AD9C-2C9344FEC3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8" name="【庁舎】&#10;有形固定資産減価償却率グラフ枠">
          <a:extLst>
            <a:ext uri="{FF2B5EF4-FFF2-40B4-BE49-F238E27FC236}">
              <a16:creationId xmlns:a16="http://schemas.microsoft.com/office/drawing/2014/main" id="{A731C609-4595-4A9A-AB61-581B16A4BD9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319" name="直線コネクタ 318">
          <a:extLst>
            <a:ext uri="{FF2B5EF4-FFF2-40B4-BE49-F238E27FC236}">
              <a16:creationId xmlns:a16="http://schemas.microsoft.com/office/drawing/2014/main" id="{4D3B2B31-A76D-45DD-A0CE-3C9C99E8637A}"/>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20" name="【庁舎】&#10;有形固定資産減価償却率最小値テキスト">
          <a:extLst>
            <a:ext uri="{FF2B5EF4-FFF2-40B4-BE49-F238E27FC236}">
              <a16:creationId xmlns:a16="http://schemas.microsoft.com/office/drawing/2014/main" id="{AB9E592B-6047-40C0-81C7-9BF7BD45FBC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21" name="直線コネクタ 320">
          <a:extLst>
            <a:ext uri="{FF2B5EF4-FFF2-40B4-BE49-F238E27FC236}">
              <a16:creationId xmlns:a16="http://schemas.microsoft.com/office/drawing/2014/main" id="{FDAC666A-64D7-41AA-91BC-179D3AB544C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322" name="【庁舎】&#10;有形固定資産減価償却率最大値テキスト">
          <a:extLst>
            <a:ext uri="{FF2B5EF4-FFF2-40B4-BE49-F238E27FC236}">
              <a16:creationId xmlns:a16="http://schemas.microsoft.com/office/drawing/2014/main" id="{BDD5257B-C36E-4929-8C5B-FA8AF73E284A}"/>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323" name="直線コネクタ 322">
          <a:extLst>
            <a:ext uri="{FF2B5EF4-FFF2-40B4-BE49-F238E27FC236}">
              <a16:creationId xmlns:a16="http://schemas.microsoft.com/office/drawing/2014/main" id="{E6461034-C422-42EA-BCC4-F904BC4870D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324" name="【庁舎】&#10;有形固定資産減価償却率平均値テキスト">
          <a:extLst>
            <a:ext uri="{FF2B5EF4-FFF2-40B4-BE49-F238E27FC236}">
              <a16:creationId xmlns:a16="http://schemas.microsoft.com/office/drawing/2014/main" id="{FED62D12-2DEA-4715-A258-B333EB6D4639}"/>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325" name="フローチャート: 判断 324">
          <a:extLst>
            <a:ext uri="{FF2B5EF4-FFF2-40B4-BE49-F238E27FC236}">
              <a16:creationId xmlns:a16="http://schemas.microsoft.com/office/drawing/2014/main" id="{3D894EEA-19A4-43F5-82F8-ACE9B989F78D}"/>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326" name="フローチャート: 判断 325">
          <a:extLst>
            <a:ext uri="{FF2B5EF4-FFF2-40B4-BE49-F238E27FC236}">
              <a16:creationId xmlns:a16="http://schemas.microsoft.com/office/drawing/2014/main" id="{BF0CFFD2-FB48-48B5-86EE-BFE2A6B7B926}"/>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327" name="フローチャート: 判断 326">
          <a:extLst>
            <a:ext uri="{FF2B5EF4-FFF2-40B4-BE49-F238E27FC236}">
              <a16:creationId xmlns:a16="http://schemas.microsoft.com/office/drawing/2014/main" id="{9141E5C6-0F1E-4BB7-8737-40D2890EA632}"/>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328" name="フローチャート: 判断 327">
          <a:extLst>
            <a:ext uri="{FF2B5EF4-FFF2-40B4-BE49-F238E27FC236}">
              <a16:creationId xmlns:a16="http://schemas.microsoft.com/office/drawing/2014/main" id="{2DBAA2E5-9040-4E9D-8218-696DA69BDB7F}"/>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329" name="フローチャート: 判断 328">
          <a:extLst>
            <a:ext uri="{FF2B5EF4-FFF2-40B4-BE49-F238E27FC236}">
              <a16:creationId xmlns:a16="http://schemas.microsoft.com/office/drawing/2014/main" id="{A48E261D-3820-4E7B-9526-B63306C9C6F0}"/>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83369D59-7D61-45C2-994B-3CC0BB9389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81ACB6A0-9DC1-4891-9550-C094F05FD8B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464F8684-524D-48EB-82A4-8F9AD3897F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939FCC2-E4EB-4D36-B1F4-C0D5809E2D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7D4496E9-C01F-4828-B860-447B9C3656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108</xdr:row>
      <xdr:rowOff>97245</xdr:rowOff>
    </xdr:from>
    <xdr:to>
      <xdr:col>67</xdr:col>
      <xdr:colOff>101600</xdr:colOff>
      <xdr:row>109</xdr:row>
      <xdr:rowOff>27395</xdr:rowOff>
    </xdr:to>
    <xdr:sp macro="" textlink="">
      <xdr:nvSpPr>
        <xdr:cNvPr id="335" name="楕円 334">
          <a:extLst>
            <a:ext uri="{FF2B5EF4-FFF2-40B4-BE49-F238E27FC236}">
              <a16:creationId xmlns:a16="http://schemas.microsoft.com/office/drawing/2014/main" id="{410126C4-5DC5-47E2-A538-3FD648EC64BC}"/>
            </a:ext>
          </a:extLst>
        </xdr:cNvPr>
        <xdr:cNvSpPr/>
      </xdr:nvSpPr>
      <xdr:spPr>
        <a:xfrm>
          <a:off x="12763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29227</xdr:rowOff>
    </xdr:from>
    <xdr:ext cx="405111" cy="259045"/>
    <xdr:sp macro="" textlink="">
      <xdr:nvSpPr>
        <xdr:cNvPr id="336" name="n_1aveValue【庁舎】&#10;有形固定資産減価償却率">
          <a:extLst>
            <a:ext uri="{FF2B5EF4-FFF2-40B4-BE49-F238E27FC236}">
              <a16:creationId xmlns:a16="http://schemas.microsoft.com/office/drawing/2014/main" id="{26AF3922-1F49-484F-BC12-25C1BC1B31F9}"/>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337" name="n_2aveValue【庁舎】&#10;有形固定資産減価償却率">
          <a:extLst>
            <a:ext uri="{FF2B5EF4-FFF2-40B4-BE49-F238E27FC236}">
              <a16:creationId xmlns:a16="http://schemas.microsoft.com/office/drawing/2014/main" id="{14B2B85E-6014-4A16-8065-96E85CD2642C}"/>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338" name="n_3aveValue【庁舎】&#10;有形固定資産減価償却率">
          <a:extLst>
            <a:ext uri="{FF2B5EF4-FFF2-40B4-BE49-F238E27FC236}">
              <a16:creationId xmlns:a16="http://schemas.microsoft.com/office/drawing/2014/main" id="{1A9B7CDA-81B4-452D-8F72-78B41B4B1015}"/>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339" name="n_4aveValue【庁舎】&#10;有形固定資産減価償却率">
          <a:extLst>
            <a:ext uri="{FF2B5EF4-FFF2-40B4-BE49-F238E27FC236}">
              <a16:creationId xmlns:a16="http://schemas.microsoft.com/office/drawing/2014/main" id="{70CE4DE7-965A-4A77-987D-696113CF2A46}"/>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18522</xdr:rowOff>
    </xdr:from>
    <xdr:ext cx="405111" cy="259045"/>
    <xdr:sp macro="" textlink="">
      <xdr:nvSpPr>
        <xdr:cNvPr id="340" name="n_4mainValue【庁舎】&#10;有形固定資産減価償却率">
          <a:extLst>
            <a:ext uri="{FF2B5EF4-FFF2-40B4-BE49-F238E27FC236}">
              <a16:creationId xmlns:a16="http://schemas.microsoft.com/office/drawing/2014/main" id="{26446C24-34B0-45BC-8E1A-21308170ABD2}"/>
            </a:ext>
          </a:extLst>
        </xdr:cNvPr>
        <xdr:cNvSpPr txBox="1"/>
      </xdr:nvSpPr>
      <xdr:spPr>
        <a:xfrm>
          <a:off x="12611744" y="1870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41" name="正方形/長方形 340">
          <a:extLst>
            <a:ext uri="{FF2B5EF4-FFF2-40B4-BE49-F238E27FC236}">
              <a16:creationId xmlns:a16="http://schemas.microsoft.com/office/drawing/2014/main" id="{039B9066-ABA9-428F-86FE-33B98FBC3E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2" name="正方形/長方形 341">
          <a:extLst>
            <a:ext uri="{FF2B5EF4-FFF2-40B4-BE49-F238E27FC236}">
              <a16:creationId xmlns:a16="http://schemas.microsoft.com/office/drawing/2014/main" id="{EF7A02F8-716D-425A-B63B-62206D39A2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3" name="正方形/長方形 342">
          <a:extLst>
            <a:ext uri="{FF2B5EF4-FFF2-40B4-BE49-F238E27FC236}">
              <a16:creationId xmlns:a16="http://schemas.microsoft.com/office/drawing/2014/main" id="{AA9BEAC3-A12B-4249-8F69-DE1B62B043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4" name="正方形/長方形 343">
          <a:extLst>
            <a:ext uri="{FF2B5EF4-FFF2-40B4-BE49-F238E27FC236}">
              <a16:creationId xmlns:a16="http://schemas.microsoft.com/office/drawing/2014/main" id="{4A90EE19-AB68-4839-BD80-B13F129CE3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5" name="正方形/長方形 344">
          <a:extLst>
            <a:ext uri="{FF2B5EF4-FFF2-40B4-BE49-F238E27FC236}">
              <a16:creationId xmlns:a16="http://schemas.microsoft.com/office/drawing/2014/main" id="{2A790237-EC6C-48E0-B63A-384C40AA86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6" name="正方形/長方形 345">
          <a:extLst>
            <a:ext uri="{FF2B5EF4-FFF2-40B4-BE49-F238E27FC236}">
              <a16:creationId xmlns:a16="http://schemas.microsoft.com/office/drawing/2014/main" id="{140958A5-5723-4178-8519-F640E30644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7" name="正方形/長方形 346">
          <a:extLst>
            <a:ext uri="{FF2B5EF4-FFF2-40B4-BE49-F238E27FC236}">
              <a16:creationId xmlns:a16="http://schemas.microsoft.com/office/drawing/2014/main" id="{098C11BE-5D3F-483E-9A87-99E8B7BA51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8" name="正方形/長方形 347">
          <a:extLst>
            <a:ext uri="{FF2B5EF4-FFF2-40B4-BE49-F238E27FC236}">
              <a16:creationId xmlns:a16="http://schemas.microsoft.com/office/drawing/2014/main" id="{05D44F9E-03AA-425E-A84F-917F0BA872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43DD3619-2053-4DD8-8C3F-D565BCE529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0" name="直線コネクタ 349">
          <a:extLst>
            <a:ext uri="{FF2B5EF4-FFF2-40B4-BE49-F238E27FC236}">
              <a16:creationId xmlns:a16="http://schemas.microsoft.com/office/drawing/2014/main" id="{4B7FC6CD-0862-4AEF-9AD1-076009DBAF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51" name="直線コネクタ 350">
          <a:extLst>
            <a:ext uri="{FF2B5EF4-FFF2-40B4-BE49-F238E27FC236}">
              <a16:creationId xmlns:a16="http://schemas.microsoft.com/office/drawing/2014/main" id="{23F8BDDC-3AF5-4ED2-AF56-A21CA0E49F5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52" name="テキスト ボックス 351">
          <a:extLst>
            <a:ext uri="{FF2B5EF4-FFF2-40B4-BE49-F238E27FC236}">
              <a16:creationId xmlns:a16="http://schemas.microsoft.com/office/drawing/2014/main" id="{88CCB2B5-27C9-4533-93ED-4CA3FF95C1A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53" name="直線コネクタ 352">
          <a:extLst>
            <a:ext uri="{FF2B5EF4-FFF2-40B4-BE49-F238E27FC236}">
              <a16:creationId xmlns:a16="http://schemas.microsoft.com/office/drawing/2014/main" id="{C495550D-B8C4-4D13-817E-5469A534C0A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54" name="テキスト ボックス 353">
          <a:extLst>
            <a:ext uri="{FF2B5EF4-FFF2-40B4-BE49-F238E27FC236}">
              <a16:creationId xmlns:a16="http://schemas.microsoft.com/office/drawing/2014/main" id="{A0FEB1FD-9EC7-4BC2-85FF-92041541FA2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55" name="直線コネクタ 354">
          <a:extLst>
            <a:ext uri="{FF2B5EF4-FFF2-40B4-BE49-F238E27FC236}">
              <a16:creationId xmlns:a16="http://schemas.microsoft.com/office/drawing/2014/main" id="{2BF9D6BA-1034-4A6E-937B-8D6D1A1D619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56" name="テキスト ボックス 355">
          <a:extLst>
            <a:ext uri="{FF2B5EF4-FFF2-40B4-BE49-F238E27FC236}">
              <a16:creationId xmlns:a16="http://schemas.microsoft.com/office/drawing/2014/main" id="{7EB60C76-4AF2-41FD-8EC0-81100BF9EEB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57" name="直線コネクタ 356">
          <a:extLst>
            <a:ext uri="{FF2B5EF4-FFF2-40B4-BE49-F238E27FC236}">
              <a16:creationId xmlns:a16="http://schemas.microsoft.com/office/drawing/2014/main" id="{B266D283-D1B7-4E12-B31C-97E75FC63A1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58" name="テキスト ボックス 357">
          <a:extLst>
            <a:ext uri="{FF2B5EF4-FFF2-40B4-BE49-F238E27FC236}">
              <a16:creationId xmlns:a16="http://schemas.microsoft.com/office/drawing/2014/main" id="{C2568CEE-B42E-4375-B325-59A8AB76837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9" name="直線コネクタ 358">
          <a:extLst>
            <a:ext uri="{FF2B5EF4-FFF2-40B4-BE49-F238E27FC236}">
              <a16:creationId xmlns:a16="http://schemas.microsoft.com/office/drawing/2014/main" id="{0AE2B0F4-A833-4DDF-8461-68D42E2BA8F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134B3130-1B97-43C6-9D2B-A30AEE1E67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1" name="【庁舎】&#10;一人当たり面積グラフ枠">
          <a:extLst>
            <a:ext uri="{FF2B5EF4-FFF2-40B4-BE49-F238E27FC236}">
              <a16:creationId xmlns:a16="http://schemas.microsoft.com/office/drawing/2014/main" id="{E2143F21-C304-45A0-9CA2-A35D19F4130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362" name="直線コネクタ 361">
          <a:extLst>
            <a:ext uri="{FF2B5EF4-FFF2-40B4-BE49-F238E27FC236}">
              <a16:creationId xmlns:a16="http://schemas.microsoft.com/office/drawing/2014/main" id="{52A8C445-2F46-44E7-A1D9-108841767982}"/>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363" name="【庁舎】&#10;一人当たり面積最小値テキスト">
          <a:extLst>
            <a:ext uri="{FF2B5EF4-FFF2-40B4-BE49-F238E27FC236}">
              <a16:creationId xmlns:a16="http://schemas.microsoft.com/office/drawing/2014/main" id="{394802D8-2D11-4952-8B63-E1DB505D5E94}"/>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364" name="直線コネクタ 363">
          <a:extLst>
            <a:ext uri="{FF2B5EF4-FFF2-40B4-BE49-F238E27FC236}">
              <a16:creationId xmlns:a16="http://schemas.microsoft.com/office/drawing/2014/main" id="{773EF72B-0E44-4D9E-8ABC-D1C4F39C2319}"/>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365" name="【庁舎】&#10;一人当たり面積最大値テキスト">
          <a:extLst>
            <a:ext uri="{FF2B5EF4-FFF2-40B4-BE49-F238E27FC236}">
              <a16:creationId xmlns:a16="http://schemas.microsoft.com/office/drawing/2014/main" id="{D5383DC6-4422-4DB2-BB8A-9A8A94DA62B5}"/>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366" name="直線コネクタ 365">
          <a:extLst>
            <a:ext uri="{FF2B5EF4-FFF2-40B4-BE49-F238E27FC236}">
              <a16:creationId xmlns:a16="http://schemas.microsoft.com/office/drawing/2014/main" id="{D22945AB-DE5A-435D-B6CB-CA1E6CB9D898}"/>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367" name="【庁舎】&#10;一人当たり面積平均値テキスト">
          <a:extLst>
            <a:ext uri="{FF2B5EF4-FFF2-40B4-BE49-F238E27FC236}">
              <a16:creationId xmlns:a16="http://schemas.microsoft.com/office/drawing/2014/main" id="{881285C6-B2B6-455B-BB61-0A222673EC2C}"/>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368" name="フローチャート: 判断 367">
          <a:extLst>
            <a:ext uri="{FF2B5EF4-FFF2-40B4-BE49-F238E27FC236}">
              <a16:creationId xmlns:a16="http://schemas.microsoft.com/office/drawing/2014/main" id="{DE642F36-B686-4EC5-B12A-D3951390112D}"/>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369" name="フローチャート: 判断 368">
          <a:extLst>
            <a:ext uri="{FF2B5EF4-FFF2-40B4-BE49-F238E27FC236}">
              <a16:creationId xmlns:a16="http://schemas.microsoft.com/office/drawing/2014/main" id="{A7CFA300-6D12-45CB-BE65-B2103A1EECC7}"/>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370" name="フローチャート: 判断 369">
          <a:extLst>
            <a:ext uri="{FF2B5EF4-FFF2-40B4-BE49-F238E27FC236}">
              <a16:creationId xmlns:a16="http://schemas.microsoft.com/office/drawing/2014/main" id="{906AC688-92C3-46C3-86D6-6BC7744BA5B7}"/>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371" name="フローチャート: 判断 370">
          <a:extLst>
            <a:ext uri="{FF2B5EF4-FFF2-40B4-BE49-F238E27FC236}">
              <a16:creationId xmlns:a16="http://schemas.microsoft.com/office/drawing/2014/main" id="{67858BC4-522D-4CCD-ABEA-6471951B3997}"/>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372" name="フローチャート: 判断 371">
          <a:extLst>
            <a:ext uri="{FF2B5EF4-FFF2-40B4-BE49-F238E27FC236}">
              <a16:creationId xmlns:a16="http://schemas.microsoft.com/office/drawing/2014/main" id="{EDDE6E5A-02D9-4422-95CE-4A0D73BB41B8}"/>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A9031CA-504D-4F8C-A0B1-16A40C77A8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5A46E24-A399-4F7B-8C21-2E9580023F5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939B153-F802-49B6-954E-512729CD85A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EE8B8A5-AEC8-4DAC-BC48-40B525012B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6A5E2E4-2525-49B6-97C5-C653A786F1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121869</xdr:rowOff>
    </xdr:from>
    <xdr:to>
      <xdr:col>98</xdr:col>
      <xdr:colOff>38100</xdr:colOff>
      <xdr:row>106</xdr:row>
      <xdr:rowOff>52019</xdr:rowOff>
    </xdr:to>
    <xdr:sp macro="" textlink="">
      <xdr:nvSpPr>
        <xdr:cNvPr id="378" name="楕円 377">
          <a:extLst>
            <a:ext uri="{FF2B5EF4-FFF2-40B4-BE49-F238E27FC236}">
              <a16:creationId xmlns:a16="http://schemas.microsoft.com/office/drawing/2014/main" id="{40AF62EA-78D1-4A1D-88DD-EBF88E8C7775}"/>
            </a:ext>
          </a:extLst>
        </xdr:cNvPr>
        <xdr:cNvSpPr/>
      </xdr:nvSpPr>
      <xdr:spPr>
        <a:xfrm>
          <a:off x="18605500" y="181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80891</xdr:rowOff>
    </xdr:from>
    <xdr:ext cx="469744" cy="259045"/>
    <xdr:sp macro="" textlink="">
      <xdr:nvSpPr>
        <xdr:cNvPr id="379" name="n_1aveValue【庁舎】&#10;一人当たり面積">
          <a:extLst>
            <a:ext uri="{FF2B5EF4-FFF2-40B4-BE49-F238E27FC236}">
              <a16:creationId xmlns:a16="http://schemas.microsoft.com/office/drawing/2014/main" id="{11832561-635F-4368-84FF-8AC6D7909EB2}"/>
            </a:ext>
          </a:extLst>
        </xdr:cNvPr>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380" name="n_2aveValue【庁舎】&#10;一人当たり面積">
          <a:extLst>
            <a:ext uri="{FF2B5EF4-FFF2-40B4-BE49-F238E27FC236}">
              <a16:creationId xmlns:a16="http://schemas.microsoft.com/office/drawing/2014/main" id="{8A5117A7-A195-4FAB-884E-2742E6F7B28B}"/>
            </a:ext>
          </a:extLst>
        </xdr:cNvPr>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381" name="n_3aveValue【庁舎】&#10;一人当たり面積">
          <a:extLst>
            <a:ext uri="{FF2B5EF4-FFF2-40B4-BE49-F238E27FC236}">
              <a16:creationId xmlns:a16="http://schemas.microsoft.com/office/drawing/2014/main" id="{C7E884A1-A0BC-4C18-875D-EFC4F6B6B99A}"/>
            </a:ext>
          </a:extLst>
        </xdr:cNvPr>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382" name="n_4aveValue【庁舎】&#10;一人当たり面積">
          <a:extLst>
            <a:ext uri="{FF2B5EF4-FFF2-40B4-BE49-F238E27FC236}">
              <a16:creationId xmlns:a16="http://schemas.microsoft.com/office/drawing/2014/main" id="{3A076881-4C18-457D-B904-89DE1908B44A}"/>
            </a:ext>
          </a:extLst>
        </xdr:cNvPr>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68546</xdr:rowOff>
    </xdr:from>
    <xdr:ext cx="469744" cy="259045"/>
    <xdr:sp macro="" textlink="">
      <xdr:nvSpPr>
        <xdr:cNvPr id="383" name="n_4mainValue【庁舎】&#10;一人当たり面積">
          <a:extLst>
            <a:ext uri="{FF2B5EF4-FFF2-40B4-BE49-F238E27FC236}">
              <a16:creationId xmlns:a16="http://schemas.microsoft.com/office/drawing/2014/main" id="{1F792D52-3186-49A3-BBF2-100A156E978B}"/>
            </a:ext>
          </a:extLst>
        </xdr:cNvPr>
        <xdr:cNvSpPr txBox="1"/>
      </xdr:nvSpPr>
      <xdr:spPr>
        <a:xfrm>
          <a:off x="18421427" y="1789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4" name="正方形/長方形 383">
          <a:extLst>
            <a:ext uri="{FF2B5EF4-FFF2-40B4-BE49-F238E27FC236}">
              <a16:creationId xmlns:a16="http://schemas.microsoft.com/office/drawing/2014/main" id="{7EA15DBD-ECEB-41E2-A830-FD47ADCF92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5" name="正方形/長方形 384">
          <a:extLst>
            <a:ext uri="{FF2B5EF4-FFF2-40B4-BE49-F238E27FC236}">
              <a16:creationId xmlns:a16="http://schemas.microsoft.com/office/drawing/2014/main" id="{632BDC47-04E1-4413-A299-19E3C6390C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6" name="テキスト ボックス 385">
          <a:extLst>
            <a:ext uri="{FF2B5EF4-FFF2-40B4-BE49-F238E27FC236}">
              <a16:creationId xmlns:a16="http://schemas.microsoft.com/office/drawing/2014/main" id="{869DF6BC-D851-400F-AECD-0173743E12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
1,333
57.97
5,019,602
4,835,733
178,752
1,497,585
4,623,490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mn-lt"/>
              <a:ea typeface="+mn-ea"/>
              <a:cs typeface="+mn-cs"/>
            </a:rPr>
            <a:t>財政力指数については、経済基盤が弱い本村は税収が乏しく、類似団体平均を下回る。現在は、林業を基軸とした農林業だけでなくローカルベンチャーの育成推進などに力を入れており、地域おこし協力隊制度等を全国的に見ても最上位に位置する程最大限に活用し、</a:t>
          </a:r>
          <a:r>
            <a:rPr lang="en-US" altLang="ja-JP" sz="1050" b="0" i="0" baseline="0">
              <a:solidFill>
                <a:schemeClr val="dk1"/>
              </a:solidFill>
              <a:effectLst/>
              <a:latin typeface="+mn-lt"/>
              <a:ea typeface="+mn-ea"/>
              <a:cs typeface="+mn-cs"/>
            </a:rPr>
            <a:t>I</a:t>
          </a:r>
          <a:r>
            <a:rPr lang="ja-JP" altLang="ja-JP" sz="1050" b="0" i="0" baseline="0">
              <a:solidFill>
                <a:schemeClr val="dk1"/>
              </a:solidFill>
              <a:effectLst/>
              <a:latin typeface="+mn-lt"/>
              <a:ea typeface="+mn-ea"/>
              <a:cs typeface="+mn-cs"/>
            </a:rPr>
            <a:t>ターン者や交流人口の増加に努め地域資源再生と産業振興を並行して進めている。交付金事業等を積極的に活用し苦しい財政状況下でも周りに取り残されないだけでなく先取りした住民サービスを提供できるよう努めている。今後も、先進的な取り組みやふるさと納税のような地域資源を活かすことで財源を確保出来る事業を活用し財源を獲得しつつ、既存の収入源の増収をも目指している。</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b="0" i="0" baseline="0">
              <a:solidFill>
                <a:schemeClr val="dk1"/>
              </a:solidFill>
              <a:effectLst/>
              <a:latin typeface="+mn-lt"/>
              <a:ea typeface="+mn-ea"/>
              <a:cs typeface="+mn-cs"/>
            </a:rPr>
            <a:t>平成</a:t>
          </a:r>
          <a:r>
            <a:rPr lang="en-US" altLang="ja-JP" sz="900" b="0" i="0" baseline="0">
              <a:solidFill>
                <a:schemeClr val="dk1"/>
              </a:solidFill>
              <a:effectLst/>
              <a:latin typeface="+mn-lt"/>
              <a:ea typeface="+mn-ea"/>
              <a:cs typeface="+mn-cs"/>
            </a:rPr>
            <a:t>30</a:t>
          </a:r>
          <a:r>
            <a:rPr lang="ja-JP" altLang="ja-JP" sz="900" b="0" i="0" baseline="0">
              <a:solidFill>
                <a:schemeClr val="dk1"/>
              </a:solidFill>
              <a:effectLst/>
              <a:latin typeface="+mn-lt"/>
              <a:ea typeface="+mn-ea"/>
              <a:cs typeface="+mn-cs"/>
            </a:rPr>
            <a:t>年度から令和</a:t>
          </a:r>
          <a:r>
            <a:rPr lang="en-US" altLang="ja-JP" sz="900" b="0" i="0" baseline="0">
              <a:solidFill>
                <a:schemeClr val="dk1"/>
              </a:solidFill>
              <a:effectLst/>
              <a:latin typeface="+mn-lt"/>
              <a:ea typeface="+mn-ea"/>
              <a:cs typeface="+mn-cs"/>
            </a:rPr>
            <a:t>2</a:t>
          </a:r>
          <a:r>
            <a:rPr lang="ja-JP" altLang="ja-JP" sz="900" b="0" i="0" baseline="0">
              <a:solidFill>
                <a:schemeClr val="dk1"/>
              </a:solidFill>
              <a:effectLst/>
              <a:latin typeface="+mn-lt"/>
              <a:ea typeface="+mn-ea"/>
              <a:cs typeface="+mn-cs"/>
            </a:rPr>
            <a:t>年度にかけては減少している。これは平成</a:t>
          </a:r>
          <a:r>
            <a:rPr lang="en-US" altLang="ja-JP" sz="900" b="0" i="0" baseline="0">
              <a:solidFill>
                <a:schemeClr val="dk1"/>
              </a:solidFill>
              <a:effectLst/>
              <a:latin typeface="+mn-lt"/>
              <a:ea typeface="+mn-ea"/>
              <a:cs typeface="+mn-cs"/>
            </a:rPr>
            <a:t>29</a:t>
          </a:r>
          <a:r>
            <a:rPr lang="ja-JP" altLang="ja-JP" sz="900" b="0" i="0" baseline="0">
              <a:solidFill>
                <a:schemeClr val="dk1"/>
              </a:solidFill>
              <a:effectLst/>
              <a:latin typeface="+mn-lt"/>
              <a:ea typeface="+mn-ea"/>
              <a:cs typeface="+mn-cs"/>
            </a:rPr>
            <a:t>年度から</a:t>
          </a:r>
          <a:r>
            <a:rPr lang="en-US" altLang="ja-JP" sz="900" b="0" i="0" baseline="0">
              <a:solidFill>
                <a:schemeClr val="dk1"/>
              </a:solidFill>
              <a:effectLst/>
              <a:latin typeface="+mn-lt"/>
              <a:ea typeface="+mn-ea"/>
              <a:cs typeface="+mn-cs"/>
            </a:rPr>
            <a:t>4</a:t>
          </a:r>
          <a:r>
            <a:rPr lang="ja-JP" altLang="ja-JP" sz="900" b="0" i="0" baseline="0">
              <a:solidFill>
                <a:schemeClr val="dk1"/>
              </a:solidFill>
              <a:effectLst/>
              <a:latin typeface="+mn-lt"/>
              <a:ea typeface="+mn-ea"/>
              <a:cs typeface="+mn-cs"/>
            </a:rPr>
            <a:t>か年計画で庁舎等の基幹施設の建設を行っており基幹施設の建設にかかる償還が始まったものの</a:t>
          </a:r>
          <a:r>
            <a:rPr lang="en-US" altLang="ja-JP" sz="900" b="0" i="0" baseline="0">
              <a:solidFill>
                <a:schemeClr val="dk1"/>
              </a:solidFill>
              <a:effectLst/>
              <a:latin typeface="+mn-lt"/>
              <a:ea typeface="+mn-ea"/>
              <a:cs typeface="+mn-cs"/>
            </a:rPr>
            <a:t>2</a:t>
          </a:r>
          <a:r>
            <a:rPr lang="ja-JP" altLang="ja-JP" sz="900" b="0" i="0" baseline="0">
              <a:solidFill>
                <a:schemeClr val="dk1"/>
              </a:solidFill>
              <a:effectLst/>
              <a:latin typeface="+mn-lt"/>
              <a:ea typeface="+mn-ea"/>
              <a:cs typeface="+mn-cs"/>
            </a:rPr>
            <a:t>カ年に渡る施工により借入時期が先送りになると共に普通交付税等の収入が算出基準の増により増額されたことが重なったことが要因である。主たる建設事業が完了</a:t>
          </a:r>
          <a:r>
            <a:rPr lang="ja-JP" altLang="en-US" sz="900" b="0" i="0" baseline="0">
              <a:solidFill>
                <a:schemeClr val="dk1"/>
              </a:solidFill>
              <a:effectLst/>
              <a:latin typeface="+mn-lt"/>
              <a:ea typeface="+mn-ea"/>
              <a:cs typeface="+mn-cs"/>
            </a:rPr>
            <a:t>し、</a:t>
          </a:r>
          <a:r>
            <a:rPr lang="ja-JP" altLang="ja-JP" sz="900" b="0" i="0" baseline="0">
              <a:solidFill>
                <a:schemeClr val="dk1"/>
              </a:solidFill>
              <a:effectLst/>
              <a:latin typeface="+mn-lt"/>
              <a:ea typeface="+mn-ea"/>
              <a:cs typeface="+mn-cs"/>
            </a:rPr>
            <a:t>高額な償還が始まったことから令和</a:t>
          </a:r>
          <a:r>
            <a:rPr lang="en-US" altLang="ja-JP" sz="900" b="0" i="0" baseline="0">
              <a:solidFill>
                <a:schemeClr val="dk1"/>
              </a:solidFill>
              <a:effectLst/>
              <a:latin typeface="+mn-lt"/>
              <a:ea typeface="+mn-ea"/>
              <a:cs typeface="+mn-cs"/>
            </a:rPr>
            <a:t>2</a:t>
          </a:r>
          <a:r>
            <a:rPr lang="ja-JP" altLang="ja-JP" sz="900" b="0" i="0" baseline="0">
              <a:solidFill>
                <a:schemeClr val="dk1"/>
              </a:solidFill>
              <a:effectLst/>
              <a:latin typeface="+mn-lt"/>
              <a:ea typeface="+mn-ea"/>
              <a:cs typeface="+mn-cs"/>
            </a:rPr>
            <a:t>年度から令和</a:t>
          </a:r>
          <a:r>
            <a:rPr lang="en-US" altLang="ja-JP" sz="900" b="0" i="0" baseline="0">
              <a:solidFill>
                <a:schemeClr val="dk1"/>
              </a:solidFill>
              <a:effectLst/>
              <a:latin typeface="+mn-lt"/>
              <a:ea typeface="+mn-ea"/>
              <a:cs typeface="+mn-cs"/>
            </a:rPr>
            <a:t>3</a:t>
          </a:r>
          <a:r>
            <a:rPr lang="ja-JP" altLang="ja-JP" sz="900" b="0" i="0" baseline="0">
              <a:solidFill>
                <a:schemeClr val="dk1"/>
              </a:solidFill>
              <a:effectLst/>
              <a:latin typeface="+mn-lt"/>
              <a:ea typeface="+mn-ea"/>
              <a:cs typeface="+mn-cs"/>
            </a:rPr>
            <a:t>年度にかけては経常収支比率が増加している。基幹施設建設事業については令和</a:t>
          </a:r>
          <a:r>
            <a:rPr lang="en-US" altLang="ja-JP" sz="900" b="0" i="0" baseline="0">
              <a:solidFill>
                <a:schemeClr val="dk1"/>
              </a:solidFill>
              <a:effectLst/>
              <a:latin typeface="+mn-lt"/>
              <a:ea typeface="+mn-ea"/>
              <a:cs typeface="+mn-cs"/>
            </a:rPr>
            <a:t>3</a:t>
          </a:r>
          <a:r>
            <a:rPr lang="ja-JP" altLang="ja-JP" sz="900" b="0" i="0" baseline="0">
              <a:solidFill>
                <a:schemeClr val="dk1"/>
              </a:solidFill>
              <a:effectLst/>
              <a:latin typeface="+mn-lt"/>
              <a:ea typeface="+mn-ea"/>
              <a:cs typeface="+mn-cs"/>
            </a:rPr>
            <a:t>年度まで</a:t>
          </a:r>
          <a:r>
            <a:rPr lang="ja-JP" altLang="en-US" sz="900" b="0" i="0" baseline="0">
              <a:solidFill>
                <a:schemeClr val="dk1"/>
              </a:solidFill>
              <a:effectLst/>
              <a:latin typeface="+mn-lt"/>
              <a:ea typeface="+mn-ea"/>
              <a:cs typeface="+mn-cs"/>
            </a:rPr>
            <a:t>完了し</a:t>
          </a:r>
          <a:r>
            <a:rPr lang="ja-JP" altLang="ja-JP" sz="900" b="0" i="0" baseline="0">
              <a:solidFill>
                <a:schemeClr val="dk1"/>
              </a:solidFill>
              <a:effectLst/>
              <a:latin typeface="+mn-lt"/>
              <a:ea typeface="+mn-ea"/>
              <a:cs typeface="+mn-cs"/>
            </a:rPr>
            <a:t>令和</a:t>
          </a:r>
          <a:r>
            <a:rPr lang="en-US" altLang="ja-JP" sz="900" b="0" i="0" baseline="0">
              <a:solidFill>
                <a:schemeClr val="dk1"/>
              </a:solidFill>
              <a:effectLst/>
              <a:latin typeface="+mn-lt"/>
              <a:ea typeface="+mn-ea"/>
              <a:cs typeface="+mn-cs"/>
            </a:rPr>
            <a:t>4</a:t>
          </a:r>
          <a:r>
            <a:rPr lang="ja-JP" altLang="ja-JP" sz="900" b="0" i="0" baseline="0">
              <a:solidFill>
                <a:schemeClr val="dk1"/>
              </a:solidFill>
              <a:effectLst/>
              <a:latin typeface="+mn-lt"/>
              <a:ea typeface="+mn-ea"/>
              <a:cs typeface="+mn-cs"/>
            </a:rPr>
            <a:t>年度がピークとなるが脱炭素関連事業などの建設事業の計画から令和</a:t>
          </a:r>
          <a:r>
            <a:rPr lang="en-US" altLang="ja-JP" sz="900" b="0" i="0" baseline="0">
              <a:solidFill>
                <a:schemeClr val="dk1"/>
              </a:solidFill>
              <a:effectLst/>
              <a:latin typeface="+mn-lt"/>
              <a:ea typeface="+mn-ea"/>
              <a:cs typeface="+mn-cs"/>
            </a:rPr>
            <a:t>7</a:t>
          </a:r>
          <a:r>
            <a:rPr lang="ja-JP" altLang="ja-JP" sz="900" b="0" i="0" baseline="0">
              <a:solidFill>
                <a:schemeClr val="dk1"/>
              </a:solidFill>
              <a:effectLst/>
              <a:latin typeface="+mn-lt"/>
              <a:ea typeface="+mn-ea"/>
              <a:cs typeface="+mn-cs"/>
            </a:rPr>
            <a:t>年度までは公債費が増加の傾向にある。また公債費の増に加え、物価高騰による燃料費等の増加により施設管理に要する費用も増加していることから令和</a:t>
          </a:r>
          <a:r>
            <a:rPr lang="en-US" altLang="ja-JP" sz="900" b="0" i="0" baseline="0">
              <a:solidFill>
                <a:schemeClr val="dk1"/>
              </a:solidFill>
              <a:effectLst/>
              <a:latin typeface="+mn-lt"/>
              <a:ea typeface="+mn-ea"/>
              <a:cs typeface="+mn-cs"/>
            </a:rPr>
            <a:t>4</a:t>
          </a:r>
          <a:r>
            <a:rPr lang="ja-JP" altLang="ja-JP" sz="900" b="0" i="0" baseline="0">
              <a:solidFill>
                <a:schemeClr val="dk1"/>
              </a:solidFill>
              <a:effectLst/>
              <a:latin typeface="+mn-lt"/>
              <a:ea typeface="+mn-ea"/>
              <a:cs typeface="+mn-cs"/>
            </a:rPr>
            <a:t>年度は大幅な増となった。</a:t>
          </a:r>
          <a:r>
            <a:rPr lang="ja-JP" altLang="en-US" sz="900" b="0" i="0" baseline="0">
              <a:solidFill>
                <a:schemeClr val="dk1"/>
              </a:solidFill>
              <a:effectLst/>
              <a:latin typeface="+mn-lt"/>
              <a:ea typeface="+mn-ea"/>
              <a:cs typeface="+mn-cs"/>
            </a:rPr>
            <a:t>今後人件費等の増も見込まれることから、</a:t>
          </a:r>
          <a:r>
            <a:rPr lang="ja-JP" altLang="ja-JP" sz="900" b="0" i="0" baseline="0">
              <a:solidFill>
                <a:schemeClr val="dk1"/>
              </a:solidFill>
              <a:effectLst/>
              <a:latin typeface="+mn-lt"/>
              <a:ea typeface="+mn-ea"/>
              <a:cs typeface="+mn-cs"/>
            </a:rPr>
            <a:t>引き続きランニングの経費の削減および基金を活用したに努める。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71954"/>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293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88688</xdr:rowOff>
    </xdr:from>
    <xdr:to>
      <xdr:col>15</xdr:col>
      <xdr:colOff>82550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1858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88688</xdr:rowOff>
    </xdr:from>
    <xdr:to>
      <xdr:col>11</xdr:col>
      <xdr:colOff>31750</xdr:colOff>
      <xdr:row>63</xdr:row>
      <xdr:rowOff>1694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858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17162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37888</xdr:rowOff>
    </xdr:from>
    <xdr:to>
      <xdr:col>11</xdr:col>
      <xdr:colOff>82550</xdr:colOff>
      <xdr:row>62</xdr:row>
      <xdr:rowOff>139488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124265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b="0" i="0" baseline="0">
              <a:solidFill>
                <a:schemeClr val="dk1"/>
              </a:solidFill>
              <a:effectLst/>
              <a:latin typeface="+mn-lt"/>
              <a:ea typeface="+mn-ea"/>
              <a:cs typeface="+mn-cs"/>
            </a:rPr>
            <a:t>人件費及び物件費の割合は、類似団体に比べ高い水準にある。小規模自治体では、どうしても人件費の割合は高くなりがちで、若年層が少ないことからも人件費が多くなっていることに加え、数年後の大量退職を控えていることや再任用等の活用で業務面でも人件費面でも若干抑えられているもののやはり若年層に比べ人件費は嵩む現実もあり今後も増加の傾向にある。業務が過多にわたる現状においては事業を取捨選択し削減しながらでなければ財政状況は悪化する一方であるが住民サービスに欠かせない部分は費用が生じるのが現状である。</a:t>
          </a:r>
          <a:endParaRPr lang="ja-JP" altLang="ja-JP" sz="800">
            <a:effectLst/>
          </a:endParaRPr>
        </a:p>
        <a:p>
          <a:r>
            <a:rPr lang="ja-JP" altLang="ja-JP" sz="800" b="0" i="0" baseline="0">
              <a:solidFill>
                <a:schemeClr val="dk1"/>
              </a:solidFill>
              <a:effectLst/>
              <a:latin typeface="+mn-lt"/>
              <a:ea typeface="+mn-ea"/>
              <a:cs typeface="+mn-cs"/>
            </a:rPr>
            <a:t>物件費については、地域おこし協力隊制度を活用し、年々取組を強化し隊員数も増加していることから委託料が増加し</a:t>
          </a:r>
          <a:r>
            <a:rPr lang="ja-JP" altLang="en-US" sz="800" b="0" i="0" baseline="0">
              <a:solidFill>
                <a:schemeClr val="dk1"/>
              </a:solidFill>
              <a:effectLst/>
              <a:latin typeface="+mn-lt"/>
              <a:ea typeface="+mn-ea"/>
              <a:cs typeface="+mn-cs"/>
            </a:rPr>
            <a:t>ていたが、補助金に切り替えたことにより</a:t>
          </a:r>
          <a:r>
            <a:rPr lang="en-US" altLang="ja-JP" sz="800" b="0" i="0" baseline="0">
              <a:solidFill>
                <a:schemeClr val="dk1"/>
              </a:solidFill>
              <a:effectLst/>
              <a:latin typeface="+mn-lt"/>
              <a:ea typeface="+mn-ea"/>
              <a:cs typeface="+mn-cs"/>
            </a:rPr>
            <a:t>R5</a:t>
          </a:r>
          <a:r>
            <a:rPr lang="ja-JP" altLang="en-US" sz="800" b="0" i="0" baseline="0">
              <a:solidFill>
                <a:schemeClr val="dk1"/>
              </a:solidFill>
              <a:effectLst/>
              <a:latin typeface="+mn-lt"/>
              <a:ea typeface="+mn-ea"/>
              <a:cs typeface="+mn-cs"/>
            </a:rPr>
            <a:t>は減少している。</a:t>
          </a:r>
          <a:endParaRPr lang="en-US" altLang="ja-JP" sz="800" b="0" i="0" baseline="0">
            <a:solidFill>
              <a:schemeClr val="dk1"/>
            </a:solidFill>
            <a:effectLst/>
            <a:latin typeface="+mn-lt"/>
            <a:ea typeface="+mn-ea"/>
            <a:cs typeface="+mn-cs"/>
          </a:endParaRPr>
        </a:p>
        <a:p>
          <a:r>
            <a:rPr lang="ja-JP" altLang="en-US" sz="800">
              <a:effectLst/>
            </a:rPr>
            <a:t>昨今の物価高騰や人件費の増により本決算額は上昇傾向にあるが、住民サービスは保ちつつ</a:t>
          </a:r>
          <a:r>
            <a:rPr lang="ja-JP" altLang="ja-JP" sz="800" b="0" i="0" baseline="0">
              <a:solidFill>
                <a:schemeClr val="dk1"/>
              </a:solidFill>
              <a:effectLst/>
              <a:latin typeface="+mn-lt"/>
              <a:ea typeface="+mn-ea"/>
              <a:cs typeface="+mn-cs"/>
            </a:rPr>
            <a:t>経費の節減に努め</a:t>
          </a:r>
          <a:r>
            <a:rPr lang="ja-JP" altLang="en-US" sz="800" b="0" i="0" baseline="0">
              <a:solidFill>
                <a:schemeClr val="dk1"/>
              </a:solidFill>
              <a:effectLst/>
              <a:latin typeface="+mn-lt"/>
              <a:ea typeface="+mn-ea"/>
              <a:cs typeface="+mn-cs"/>
            </a:rPr>
            <a:t>決算額</a:t>
          </a:r>
          <a:r>
            <a:rPr lang="ja-JP" altLang="ja-JP" sz="800" b="0" i="0" baseline="0">
              <a:solidFill>
                <a:schemeClr val="dk1"/>
              </a:solidFill>
              <a:effectLst/>
              <a:latin typeface="+mn-lt"/>
              <a:ea typeface="+mn-ea"/>
              <a:cs typeface="+mn-cs"/>
            </a:rPr>
            <a:t>の引き下げに努めていく必要がある。</a:t>
          </a:r>
          <a:endParaRPr lang="ja-JP" altLang="ja-JP" sz="8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12951</xdr:rowOff>
    </xdr:from>
    <xdr:to>
      <xdr:col>23</xdr:col>
      <xdr:colOff>133350</xdr:colOff>
      <xdr:row>86</xdr:row>
      <xdr:rowOff>130482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757651"/>
          <a:ext cx="838200" cy="11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102028</xdr:rowOff>
    </xdr:from>
    <xdr:to>
      <xdr:col>19</xdr:col>
      <xdr:colOff>133350</xdr:colOff>
      <xdr:row>86</xdr:row>
      <xdr:rowOff>130482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675278"/>
          <a:ext cx="889000" cy="19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160432</xdr:rowOff>
    </xdr:from>
    <xdr:to>
      <xdr:col>15</xdr:col>
      <xdr:colOff>82550</xdr:colOff>
      <xdr:row>85</xdr:row>
      <xdr:rowOff>102028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62232"/>
          <a:ext cx="889000" cy="1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114002</xdr:rowOff>
    </xdr:from>
    <xdr:to>
      <xdr:col>11</xdr:col>
      <xdr:colOff>31750</xdr:colOff>
      <xdr:row>84</xdr:row>
      <xdr:rowOff>160432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44352"/>
          <a:ext cx="889000" cy="2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133601</xdr:rowOff>
    </xdr:from>
    <xdr:to>
      <xdr:col>23</xdr:col>
      <xdr:colOff>184150</xdr:colOff>
      <xdr:row>86</xdr:row>
      <xdr:rowOff>63751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7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105678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7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79682</xdr:rowOff>
    </xdr:from>
    <xdr:to>
      <xdr:col>19</xdr:col>
      <xdr:colOff>184150</xdr:colOff>
      <xdr:row>87</xdr:row>
      <xdr:rowOff>9832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8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166059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91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51228</xdr:rowOff>
    </xdr:from>
    <xdr:to>
      <xdr:col>15</xdr:col>
      <xdr:colOff>133350</xdr:colOff>
      <xdr:row>85</xdr:row>
      <xdr:rowOff>152828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137605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109632</xdr:rowOff>
    </xdr:from>
    <xdr:to>
      <xdr:col>11</xdr:col>
      <xdr:colOff>82550</xdr:colOff>
      <xdr:row>85</xdr:row>
      <xdr:rowOff>39782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51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24559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9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63202</xdr:rowOff>
    </xdr:from>
    <xdr:to>
      <xdr:col>7</xdr:col>
      <xdr:colOff>31750</xdr:colOff>
      <xdr:row>83</xdr:row>
      <xdr:rowOff>164802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149579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7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ラスパイレス指数（国との比較）は、令和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年度までは全国市町村平均並びに類似団体平均を下回っていたが、令和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年度においても特段給与水準を高めた訳ではないが結果として国の水準に近しいものとなった。</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年度においては、再び全国市町村平均並びに類似団体平均を下回る結果となった。</a:t>
          </a:r>
          <a:r>
            <a:rPr lang="ja-JP" altLang="ja-JP" sz="1100" b="0" i="0" baseline="0">
              <a:solidFill>
                <a:schemeClr val="dk1"/>
              </a:solidFill>
              <a:effectLst/>
              <a:latin typeface="+mn-lt"/>
              <a:ea typeface="+mn-ea"/>
              <a:cs typeface="+mn-cs"/>
            </a:rPr>
            <a:t>上記のことから引き続き適正化に努めていく。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86</xdr:row>
      <xdr:rowOff>141816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24566"/>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30728"/>
          <a:ext cx="889000" cy="4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28928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637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133350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mn-lt"/>
              <a:ea typeface="+mn-ea"/>
              <a:cs typeface="+mn-cs"/>
            </a:rPr>
            <a:t>人口</a:t>
          </a:r>
          <a:r>
            <a:rPr lang="en-US" altLang="ja-JP" sz="1050" b="0" i="0" baseline="0">
              <a:solidFill>
                <a:schemeClr val="dk1"/>
              </a:solidFill>
              <a:effectLst/>
              <a:latin typeface="+mn-lt"/>
              <a:ea typeface="+mn-ea"/>
              <a:cs typeface="+mn-cs"/>
            </a:rPr>
            <a:t>1,000</a:t>
          </a:r>
          <a:r>
            <a:rPr lang="ja-JP" altLang="ja-JP" sz="1050" b="0" i="0" baseline="0">
              <a:solidFill>
                <a:schemeClr val="dk1"/>
              </a:solidFill>
              <a:effectLst/>
              <a:latin typeface="+mn-lt"/>
              <a:ea typeface="+mn-ea"/>
              <a:cs typeface="+mn-cs"/>
            </a:rPr>
            <a:t>人当たり職員数は、類似団体平均を上回っている。西粟倉村では「百年の森林づくり事業」を主体として、環境モデル都市・バイオマス産業都市・</a:t>
          </a:r>
          <a:r>
            <a:rPr lang="en-US" altLang="ja-JP" sz="1050" b="0" i="0" baseline="0">
              <a:solidFill>
                <a:schemeClr val="dk1"/>
              </a:solidFill>
              <a:effectLst/>
              <a:latin typeface="+mn-lt"/>
              <a:ea typeface="+mn-ea"/>
              <a:cs typeface="+mn-cs"/>
            </a:rPr>
            <a:t>SDGs</a:t>
          </a:r>
          <a:r>
            <a:rPr lang="ja-JP" altLang="ja-JP" sz="1050" b="0" i="0" baseline="0">
              <a:solidFill>
                <a:schemeClr val="dk1"/>
              </a:solidFill>
              <a:effectLst/>
              <a:latin typeface="+mn-lt"/>
              <a:ea typeface="+mn-ea"/>
              <a:cs typeface="+mn-cs"/>
            </a:rPr>
            <a:t>未来都市の指定を受けて、地域経済を活性化すべく事業を実施している。年々職員に求められる能力は多岐にわたりまた水準が向上しており、一人一人が様々なサービスの提供に資する状況である。そのため、すべてのサービスに職員の手が行き届いているかというとそうではないのが現状である。サービスの質を落とさないためには一部の事業およびサービスのスクラップをご理解いただくか、職員を増加させる他ない。最低でも現状を維持し続けるべきであると考え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61468</xdr:rowOff>
    </xdr:from>
    <xdr:to>
      <xdr:col>81</xdr:col>
      <xdr:colOff>44450</xdr:colOff>
      <xdr:row>61</xdr:row>
      <xdr:rowOff>102489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1991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51212</xdr:rowOff>
    </xdr:from>
    <xdr:to>
      <xdr:col>77</xdr:col>
      <xdr:colOff>44450</xdr:colOff>
      <xdr:row>61</xdr:row>
      <xdr:rowOff>61468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9662"/>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42365</xdr:rowOff>
    </xdr:from>
    <xdr:to>
      <xdr:col>72</xdr:col>
      <xdr:colOff>203200</xdr:colOff>
      <xdr:row>61</xdr:row>
      <xdr:rowOff>51212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00815"/>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42365</xdr:rowOff>
    </xdr:from>
    <xdr:to>
      <xdr:col>68</xdr:col>
      <xdr:colOff>152400</xdr:colOff>
      <xdr:row>61</xdr:row>
      <xdr:rowOff>58451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0081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51689</xdr:rowOff>
    </xdr:from>
    <xdr:to>
      <xdr:col>81</xdr:col>
      <xdr:colOff>95250</xdr:colOff>
      <xdr:row>61</xdr:row>
      <xdr:rowOff>153289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23766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8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10668</xdr:rowOff>
    </xdr:from>
    <xdr:to>
      <xdr:col>77</xdr:col>
      <xdr:colOff>95250</xdr:colOff>
      <xdr:row>61</xdr:row>
      <xdr:rowOff>112268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97045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5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412</xdr:rowOff>
    </xdr:from>
    <xdr:to>
      <xdr:col>73</xdr:col>
      <xdr:colOff>44450</xdr:colOff>
      <xdr:row>61</xdr:row>
      <xdr:rowOff>102012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163015</xdr:rowOff>
    </xdr:from>
    <xdr:to>
      <xdr:col>68</xdr:col>
      <xdr:colOff>203200</xdr:colOff>
      <xdr:row>61</xdr:row>
      <xdr:rowOff>93165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77942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3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7651</xdr:rowOff>
    </xdr:from>
    <xdr:to>
      <xdr:col>64</xdr:col>
      <xdr:colOff>152400</xdr:colOff>
      <xdr:row>61</xdr:row>
      <xdr:rowOff>109251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6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5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年度からの基幹施設建設に向け、これまで起債の借入の抑制や繰上償還を行うなど地方債残高を減らし準備をしてきた。当該事業の過渡期を迎え</a:t>
          </a:r>
          <a:r>
            <a:rPr lang="ja-JP" altLang="ja-JP" sz="1100">
              <a:solidFill>
                <a:schemeClr val="dk1"/>
              </a:solidFill>
              <a:effectLst/>
              <a:latin typeface="+mn-lt"/>
              <a:ea typeface="+mn-ea"/>
              <a:cs typeface="+mn-cs"/>
            </a:rPr>
            <a:t>一時的に借入額、年間返済額が上昇し、実質公債費比率も増加し始めた。積立を行ってきた公共施設等整備基金および減債基金を活用するなど</a:t>
          </a:r>
          <a:r>
            <a:rPr lang="ja-JP" altLang="ja-JP" sz="1100" b="0" i="0" baseline="0">
              <a:solidFill>
                <a:schemeClr val="dk1"/>
              </a:solidFill>
              <a:effectLst/>
              <a:latin typeface="+mn-lt"/>
              <a:ea typeface="+mn-ea"/>
              <a:cs typeface="+mn-cs"/>
            </a:rPr>
            <a:t>計画的な運用を行っているものの令和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年度までは基幹施設建設による公債費率の増</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うえに脱炭素関連の建設費等から令和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年度までは増加の傾向にあるが、以降は起債借入額を調整し計画的な財政運営に徹することで増加は抑えられるものであると考える。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44</xdr:row>
      <xdr:rowOff>149013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60433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3542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63077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710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170180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906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98213</xdr:rowOff>
    </xdr:from>
    <xdr:to>
      <xdr:col>81</xdr:col>
      <xdr:colOff>95250</xdr:colOff>
      <xdr:row>45</xdr:row>
      <xdr:rowOff>28363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70290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6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游ゴシック" panose="020B0400000000000000" pitchFamily="50" charset="-128"/>
              <a:ea typeface="游ゴシック" panose="020B0400000000000000" pitchFamily="50" charset="-128"/>
            </a:rPr>
            <a:t>平成</a:t>
          </a:r>
          <a:r>
            <a:rPr kumimoji="1" lang="en-US" altLang="ja-JP" sz="800">
              <a:latin typeface="游ゴシック" panose="020B0400000000000000" pitchFamily="50" charset="-128"/>
              <a:ea typeface="游ゴシック" panose="020B0400000000000000" pitchFamily="50" charset="-128"/>
            </a:rPr>
            <a:t>30</a:t>
          </a:r>
          <a:r>
            <a:rPr kumimoji="1" lang="ja-JP" altLang="en-US" sz="800">
              <a:latin typeface="游ゴシック" panose="020B0400000000000000" pitchFamily="50" charset="-128"/>
              <a:ea typeface="游ゴシック" panose="020B0400000000000000" pitchFamily="50" charset="-128"/>
            </a:rPr>
            <a:t>年度までは将来負担額に対して充当可能財源等が大きく将来負担比率は負数となっていたが、平成</a:t>
          </a:r>
          <a:r>
            <a:rPr kumimoji="1" lang="en-US" altLang="ja-JP" sz="800">
              <a:latin typeface="游ゴシック" panose="020B0400000000000000" pitchFamily="50" charset="-128"/>
              <a:ea typeface="游ゴシック" panose="020B0400000000000000" pitchFamily="50" charset="-128"/>
            </a:rPr>
            <a:t>29</a:t>
          </a:r>
          <a:r>
            <a:rPr kumimoji="1" lang="ja-JP" altLang="en-US" sz="800">
              <a:latin typeface="游ゴシック" panose="020B0400000000000000" pitchFamily="50" charset="-128"/>
              <a:ea typeface="游ゴシック" panose="020B0400000000000000" pitchFamily="50" charset="-128"/>
            </a:rPr>
            <a:t>年度より行っている基幹施設整備により平成</a:t>
          </a:r>
          <a:r>
            <a:rPr kumimoji="1" lang="en-US" altLang="ja-JP" sz="800">
              <a:latin typeface="游ゴシック" panose="020B0400000000000000" pitchFamily="50" charset="-128"/>
              <a:ea typeface="游ゴシック" panose="020B0400000000000000" pitchFamily="50" charset="-128"/>
            </a:rPr>
            <a:t>30</a:t>
          </a:r>
          <a:r>
            <a:rPr kumimoji="1" lang="ja-JP" altLang="en-US" sz="800">
              <a:latin typeface="游ゴシック" panose="020B0400000000000000" pitchFamily="50" charset="-128"/>
              <a:ea typeface="游ゴシック" panose="020B0400000000000000" pitchFamily="50" charset="-128"/>
            </a:rPr>
            <a:t>年度に基幹施設整備にかかる地方債の借入れを行ったことにより地方債残高が大幅に増加しており令和元年からは正数に転じた。</a:t>
          </a:r>
        </a:p>
        <a:p>
          <a:r>
            <a:rPr kumimoji="1" lang="ja-JP" altLang="en-US" sz="800">
              <a:latin typeface="游ゴシック" panose="020B0400000000000000" pitchFamily="50" charset="-128"/>
              <a:ea typeface="游ゴシック" panose="020B0400000000000000" pitchFamily="50" charset="-128"/>
            </a:rPr>
            <a:t>令和元年から令和</a:t>
          </a:r>
          <a:r>
            <a:rPr kumimoji="1" lang="en-US" altLang="ja-JP" sz="800">
              <a:latin typeface="游ゴシック" panose="020B0400000000000000" pitchFamily="50" charset="-128"/>
              <a:ea typeface="游ゴシック" panose="020B0400000000000000" pitchFamily="50" charset="-128"/>
            </a:rPr>
            <a:t>2</a:t>
          </a:r>
          <a:r>
            <a:rPr kumimoji="1" lang="ja-JP" altLang="en-US" sz="800">
              <a:latin typeface="游ゴシック" panose="020B0400000000000000" pitchFamily="50" charset="-128"/>
              <a:ea typeface="游ゴシック" panose="020B0400000000000000" pitchFamily="50" charset="-128"/>
            </a:rPr>
            <a:t>年に比率が下がった要因としては普通交付税のうち地域社会再生事業費が新たに算定されるようになったことに加え上記地方債の償還費が増加したことから将来負担が大きく減少した。しかしながら、令和</a:t>
          </a:r>
          <a:r>
            <a:rPr kumimoji="1" lang="en-US" altLang="ja-JP" sz="800">
              <a:latin typeface="游ゴシック" panose="020B0400000000000000" pitchFamily="50" charset="-128"/>
              <a:ea typeface="游ゴシック" panose="020B0400000000000000" pitchFamily="50" charset="-128"/>
            </a:rPr>
            <a:t>2</a:t>
          </a:r>
          <a:r>
            <a:rPr kumimoji="1" lang="ja-JP" altLang="en-US" sz="800">
              <a:latin typeface="游ゴシック" panose="020B0400000000000000" pitchFamily="50" charset="-128"/>
              <a:ea typeface="游ゴシック" panose="020B0400000000000000" pitchFamily="50" charset="-128"/>
            </a:rPr>
            <a:t>年度から令和</a:t>
          </a:r>
          <a:r>
            <a:rPr kumimoji="1" lang="en-US" altLang="ja-JP" sz="800">
              <a:latin typeface="游ゴシック" panose="020B0400000000000000" pitchFamily="50" charset="-128"/>
              <a:ea typeface="游ゴシック" panose="020B0400000000000000" pitchFamily="50" charset="-128"/>
            </a:rPr>
            <a:t>3</a:t>
          </a:r>
          <a:r>
            <a:rPr kumimoji="1" lang="ja-JP" altLang="en-US" sz="800">
              <a:latin typeface="游ゴシック" panose="020B0400000000000000" pitchFamily="50" charset="-128"/>
              <a:ea typeface="游ゴシック" panose="020B0400000000000000" pitchFamily="50" charset="-128"/>
            </a:rPr>
            <a:t>年度にかけては基幹施設の建設改良による基金の減、またその償還にかかる基金の減、借入による地方債現在高の増により将来負担率は大きく増加した。令和</a:t>
          </a:r>
          <a:r>
            <a:rPr kumimoji="1" lang="en-US" altLang="ja-JP" sz="800">
              <a:latin typeface="游ゴシック" panose="020B0400000000000000" pitchFamily="50" charset="-128"/>
              <a:ea typeface="游ゴシック" panose="020B0400000000000000" pitchFamily="50" charset="-128"/>
            </a:rPr>
            <a:t>3</a:t>
          </a:r>
          <a:r>
            <a:rPr kumimoji="1" lang="ja-JP" altLang="en-US" sz="800">
              <a:latin typeface="游ゴシック" panose="020B0400000000000000" pitchFamily="50" charset="-128"/>
              <a:ea typeface="游ゴシック" panose="020B0400000000000000" pitchFamily="50" charset="-128"/>
            </a:rPr>
            <a:t>年度から令和</a:t>
          </a:r>
          <a:r>
            <a:rPr kumimoji="1" lang="en-US" altLang="ja-JP" sz="800">
              <a:latin typeface="游ゴシック" panose="020B0400000000000000" pitchFamily="50" charset="-128"/>
              <a:ea typeface="游ゴシック" panose="020B0400000000000000" pitchFamily="50" charset="-128"/>
            </a:rPr>
            <a:t>4</a:t>
          </a:r>
          <a:r>
            <a:rPr kumimoji="1" lang="ja-JP" altLang="en-US" sz="800">
              <a:latin typeface="游ゴシック" panose="020B0400000000000000" pitchFamily="50" charset="-128"/>
              <a:ea typeface="游ゴシック" panose="020B0400000000000000" pitchFamily="50" charset="-128"/>
            </a:rPr>
            <a:t>年度にかけては財政調整基金・財政調整基金（小水力）などの積立金に加え、むらづくり基金は積極的に取崩し事業充当とするものの寄附金を維持できていること等から基金残高が微増し将来負担の減につながっている。令和</a:t>
          </a:r>
          <a:r>
            <a:rPr kumimoji="1" lang="en-US" altLang="ja-JP" sz="800">
              <a:latin typeface="游ゴシック" panose="020B0400000000000000" pitchFamily="50" charset="-128"/>
              <a:ea typeface="游ゴシック" panose="020B0400000000000000" pitchFamily="50" charset="-128"/>
            </a:rPr>
            <a:t>5</a:t>
          </a:r>
          <a:r>
            <a:rPr kumimoji="1" lang="ja-JP" altLang="en-US" sz="800">
              <a:latin typeface="游ゴシック" panose="020B0400000000000000" pitchFamily="50" charset="-128"/>
              <a:ea typeface="游ゴシック" panose="020B0400000000000000" pitchFamily="50" charset="-128"/>
            </a:rPr>
            <a:t>年度については、地方債の現在高が前年比</a:t>
          </a:r>
          <a:r>
            <a:rPr kumimoji="1" lang="en-US" altLang="ja-JP" sz="800">
              <a:latin typeface="游ゴシック" panose="020B0400000000000000" pitchFamily="50" charset="-128"/>
              <a:ea typeface="游ゴシック" panose="020B0400000000000000" pitchFamily="50" charset="-128"/>
            </a:rPr>
            <a:t>8%</a:t>
          </a:r>
          <a:r>
            <a:rPr kumimoji="1" lang="ja-JP" altLang="en-US" sz="800">
              <a:latin typeface="游ゴシック" panose="020B0400000000000000" pitchFamily="50" charset="-128"/>
              <a:ea typeface="游ゴシック" panose="020B0400000000000000" pitchFamily="50" charset="-128"/>
            </a:rPr>
            <a:t>増となっており将来負担が増加している。</a:t>
          </a:r>
          <a:endParaRPr kumimoji="1" lang="en-US" altLang="ja-JP" sz="800">
            <a:latin typeface="游ゴシック" panose="020B0400000000000000" pitchFamily="50" charset="-128"/>
            <a:ea typeface="游ゴシック" panose="020B04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55774</xdr:rowOff>
    </xdr:from>
    <xdr:to>
      <xdr:col>81</xdr:col>
      <xdr:colOff>44450</xdr:colOff>
      <xdr:row>16</xdr:row>
      <xdr:rowOff>134197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798974"/>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55774</xdr:rowOff>
    </xdr:from>
    <xdr:to>
      <xdr:col>77</xdr:col>
      <xdr:colOff>44450</xdr:colOff>
      <xdr:row>16</xdr:row>
      <xdr:rowOff>162348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98974"/>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xdr:rowOff>
    </xdr:from>
    <xdr:to>
      <xdr:col>72</xdr:col>
      <xdr:colOff>203200</xdr:colOff>
      <xdr:row>16</xdr:row>
      <xdr:rowOff>162348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8381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xdr:rowOff>
    </xdr:from>
    <xdr:to>
      <xdr:col>68</xdr:col>
      <xdr:colOff>152400</xdr:colOff>
      <xdr:row>16</xdr:row>
      <xdr:rowOff>17568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83815"/>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55474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9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4974</xdr:rowOff>
    </xdr:from>
    <xdr:to>
      <xdr:col>77</xdr:col>
      <xdr:colOff>95250</xdr:colOff>
      <xdr:row>16</xdr:row>
      <xdr:rowOff>106574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91351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3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111548</xdr:rowOff>
    </xdr:from>
    <xdr:to>
      <xdr:col>73</xdr:col>
      <xdr:colOff>44450</xdr:colOff>
      <xdr:row>17</xdr:row>
      <xdr:rowOff>41698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26475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132715</xdr:rowOff>
    </xdr:from>
    <xdr:to>
      <xdr:col>68</xdr:col>
      <xdr:colOff>203200</xdr:colOff>
      <xdr:row>15</xdr:row>
      <xdr:rowOff>62865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47642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138218</xdr:rowOff>
    </xdr:from>
    <xdr:to>
      <xdr:col>64</xdr:col>
      <xdr:colOff>152400</xdr:colOff>
      <xdr:row>16</xdr:row>
      <xdr:rowOff>68368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53145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9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
1,333
57.97
5,019,602
4,835,733
178,752
1,497,585
4,623,490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b="0" i="0" baseline="0">
              <a:solidFill>
                <a:schemeClr val="dk1"/>
              </a:solidFill>
              <a:effectLst/>
              <a:latin typeface="+mn-lt"/>
              <a:ea typeface="+mn-ea"/>
              <a:cs typeface="+mn-cs"/>
            </a:rPr>
            <a:t>小規模自治体ではどうしても人件費の割合が高くなりがちであり、類似団体との比較では、全国平均から比べ割合は高い傾向にある。</a:t>
          </a:r>
          <a:endParaRPr lang="ja-JP" altLang="ja-JP" sz="900">
            <a:effectLst/>
          </a:endParaRPr>
        </a:p>
        <a:p>
          <a:r>
            <a:rPr lang="ja-JP" altLang="ja-JP" sz="900" b="0" i="0" baseline="0">
              <a:solidFill>
                <a:schemeClr val="dk1"/>
              </a:solidFill>
              <a:effectLst/>
              <a:latin typeface="+mn-lt"/>
              <a:ea typeface="+mn-ea"/>
              <a:cs typeface="+mn-cs"/>
            </a:rPr>
            <a:t>今後</a:t>
          </a:r>
          <a:r>
            <a:rPr lang="ja-JP" altLang="en-US" sz="900" b="0" i="0" baseline="0">
              <a:solidFill>
                <a:schemeClr val="dk1"/>
              </a:solidFill>
              <a:effectLst/>
              <a:latin typeface="+mn-lt"/>
              <a:ea typeface="+mn-ea"/>
              <a:cs typeface="+mn-cs"/>
            </a:rPr>
            <a:t>については、人事院勧告による給与増の影響から増加する見込みである。</a:t>
          </a:r>
          <a:endParaRPr lang="en-US" altLang="ja-JP" sz="900" b="0" i="0" baseline="0">
            <a:solidFill>
              <a:schemeClr val="dk1"/>
            </a:solidFill>
            <a:effectLst/>
            <a:latin typeface="+mn-lt"/>
            <a:ea typeface="+mn-ea"/>
            <a:cs typeface="+mn-cs"/>
          </a:endParaRPr>
        </a:p>
        <a:p>
          <a:r>
            <a:rPr lang="ja-JP" altLang="en-US" sz="900" b="0" i="0" baseline="0">
              <a:solidFill>
                <a:schemeClr val="dk1"/>
              </a:solidFill>
              <a:effectLst/>
              <a:latin typeface="+mn-lt"/>
              <a:ea typeface="+mn-ea"/>
              <a:cs typeface="+mn-cs"/>
            </a:rPr>
            <a:t>ただ、</a:t>
          </a:r>
          <a:r>
            <a:rPr lang="ja-JP" altLang="ja-JP" sz="900" b="0" i="0" baseline="0">
              <a:solidFill>
                <a:schemeClr val="dk1"/>
              </a:solidFill>
              <a:effectLst/>
              <a:latin typeface="+mn-lt"/>
              <a:ea typeface="+mn-ea"/>
              <a:cs typeface="+mn-cs"/>
            </a:rPr>
            <a:t>定年による退職の予定はあり</a:t>
          </a:r>
          <a:r>
            <a:rPr lang="ja-JP" altLang="en-US" sz="900" b="0" i="0" baseline="0">
              <a:solidFill>
                <a:schemeClr val="dk1"/>
              </a:solidFill>
              <a:effectLst/>
              <a:latin typeface="+mn-lt"/>
              <a:ea typeface="+mn-ea"/>
              <a:cs typeface="+mn-cs"/>
            </a:rPr>
            <a:t>、給与増とのバランスで大幅増までとはいかないものと見込まれる。また、職員の</a:t>
          </a:r>
          <a:r>
            <a:rPr lang="ja-JP" altLang="ja-JP" sz="900" b="0" i="0" baseline="0">
              <a:solidFill>
                <a:schemeClr val="dk1"/>
              </a:solidFill>
              <a:effectLst/>
              <a:latin typeface="+mn-lt"/>
              <a:ea typeface="+mn-ea"/>
              <a:cs typeface="+mn-cs"/>
            </a:rPr>
            <a:t>人員不足という現状から再任用の活用も考えられる。事務的には改善が見込まれるものの人件費的には若年層に比べ嵩むためより効果的な活用が求められる。今後も新規事業の増加が見込まれるため財政運営適正化計画と照らし合わせながら事業調整または人員確保に努めたい。</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700" b="0" i="0" baseline="0">
              <a:solidFill>
                <a:schemeClr val="dk1"/>
              </a:solidFill>
              <a:effectLst/>
              <a:latin typeface="+mn-lt"/>
              <a:ea typeface="+mn-ea"/>
              <a:cs typeface="+mn-cs"/>
            </a:rPr>
            <a:t>令和</a:t>
          </a:r>
          <a:r>
            <a:rPr lang="en-US" altLang="ja-JP" sz="700" b="0" i="0" baseline="0">
              <a:solidFill>
                <a:schemeClr val="dk1"/>
              </a:solidFill>
              <a:effectLst/>
              <a:latin typeface="+mn-lt"/>
              <a:ea typeface="+mn-ea"/>
              <a:cs typeface="+mn-cs"/>
            </a:rPr>
            <a:t>4</a:t>
          </a:r>
          <a:r>
            <a:rPr lang="ja-JP" altLang="en-US" sz="700" b="0" i="0" baseline="0">
              <a:solidFill>
                <a:schemeClr val="dk1"/>
              </a:solidFill>
              <a:effectLst/>
              <a:latin typeface="+mn-lt"/>
              <a:ea typeface="+mn-ea"/>
              <a:cs typeface="+mn-cs"/>
            </a:rPr>
            <a:t>年度以降は</a:t>
          </a:r>
          <a:r>
            <a:rPr lang="ja-JP" altLang="ja-JP" sz="700" b="0" i="0" baseline="0">
              <a:solidFill>
                <a:schemeClr val="dk1"/>
              </a:solidFill>
              <a:effectLst/>
              <a:latin typeface="+mn-lt"/>
              <a:ea typeface="+mn-ea"/>
              <a:cs typeface="+mn-cs"/>
            </a:rPr>
            <a:t>類似団体</a:t>
          </a:r>
          <a:r>
            <a:rPr lang="ja-JP" altLang="en-US" sz="700" b="0" i="0" baseline="0">
              <a:solidFill>
                <a:schemeClr val="dk1"/>
              </a:solidFill>
              <a:effectLst/>
              <a:latin typeface="+mn-lt"/>
              <a:ea typeface="+mn-ea"/>
              <a:cs typeface="+mn-cs"/>
            </a:rPr>
            <a:t>を下回っている</a:t>
          </a:r>
          <a:r>
            <a:rPr lang="ja-JP"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地方創生事業</a:t>
          </a:r>
          <a:r>
            <a:rPr lang="ja-JP" altLang="ja-JP" sz="700" b="0" i="0" baseline="0">
              <a:solidFill>
                <a:schemeClr val="dk1"/>
              </a:solidFill>
              <a:effectLst/>
              <a:latin typeface="+mn-lt"/>
              <a:ea typeface="+mn-ea"/>
              <a:cs typeface="+mn-cs"/>
            </a:rPr>
            <a:t>や地域おこし協力隊制度を活用した事業、百年の森林構想推進事業等の農林振興事業に対する委託や観光施設の管理委託、再生可能エネルギーを活用した熱供給による公共施設管理費が事業を推進するとともに物件費として増加している。その中でもふるさと納税事業については寄附額の半分以内が経費となるため寄附が増加するとともに経費も増加する。財源が見込める事業であるが物件費としては増加することになる。物価高騰のあおりを受けたものの再生可能エネルギー利用施設の増加により電気代は抑えられたり地域内での資源・人材の循環かつ環境政策により効果的に機能した部分もある。一方で、今後電気市場の状況によってはかえって維持管理費が増加することも考えられる。引き続き財政運営適正化計画により管理費などの経費削減やより効率的な脱炭素施策により施策の充実と物件費の抑制の両立を目指す。</a:t>
          </a:r>
          <a:endParaRPr lang="ja-JP" altLang="ja-JP" sz="7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33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78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46990</xdr:rowOff>
    </xdr:from>
    <xdr:to>
      <xdr:col>69</xdr:col>
      <xdr:colOff>92075</xdr:colOff>
      <xdr:row>16</xdr:row>
      <xdr:rowOff>157480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9019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167640</xdr:rowOff>
    </xdr:from>
    <xdr:to>
      <xdr:col>69</xdr:col>
      <xdr:colOff>142875</xdr:colOff>
      <xdr:row>16</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82567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令和元年度には類似団体平均同等であったが、以降から類似団体よりも低</a:t>
          </a:r>
          <a:r>
            <a:rPr lang="ja-JP" altLang="en-US" sz="1100" b="0" i="0" baseline="0">
              <a:solidFill>
                <a:schemeClr val="dk1"/>
              </a:solidFill>
              <a:effectLst/>
              <a:latin typeface="+mn-lt"/>
              <a:ea typeface="+mn-ea"/>
              <a:cs typeface="+mn-cs"/>
            </a:rPr>
            <a:t>い状況が続き、令和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年度はまた同等水準へ戻っている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同等水準を上回っていないことから、</a:t>
          </a:r>
          <a:r>
            <a:rPr lang="ja-JP" altLang="ja-JP" sz="1100" b="0" i="0" baseline="0">
              <a:solidFill>
                <a:schemeClr val="dk1"/>
              </a:solidFill>
              <a:effectLst/>
              <a:latin typeface="+mn-lt"/>
              <a:ea typeface="+mn-ea"/>
              <a:cs typeface="+mn-cs"/>
            </a:rPr>
            <a:t>生活保護の扶助の抑制のため、就労支援等を行っている結果が現れている。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8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物件費や普通建設費公債費等が支出の大部分を占め抑えようがない部分があるため、その分その他の経費については極力抑える方針としており、その結果、類似団体に比べ抑制できている。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57</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824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205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205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創生関連施策において補助費が増加しているものの、給付金給付事業等の義務的支出に留め、他サービスを充実させることに注力しているため類似団体と比較し補助費の抑制を継続できていると推測する。</a:t>
          </a:r>
          <a:endParaRPr lang="ja-JP" altLang="ja-JP" sz="1400">
            <a:effectLst/>
          </a:endParaRPr>
        </a:p>
        <a:p>
          <a:r>
            <a:rPr kumimoji="1" lang="ja-JP" altLang="ja-JP" sz="1100">
              <a:solidFill>
                <a:schemeClr val="dk1"/>
              </a:solidFill>
              <a:effectLst/>
              <a:latin typeface="+mn-lt"/>
              <a:ea typeface="+mn-ea"/>
              <a:cs typeface="+mn-cs"/>
            </a:rPr>
            <a:t>引き続き適材適所による施策対応により補助費等の抑制に努める。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437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mn-lt"/>
              <a:ea typeface="+mn-ea"/>
              <a:cs typeface="+mn-cs"/>
            </a:rPr>
            <a:t>平成</a:t>
          </a:r>
          <a:r>
            <a:rPr lang="en-US" altLang="ja-JP" sz="1050" b="0" i="0" baseline="0">
              <a:solidFill>
                <a:schemeClr val="dk1"/>
              </a:solidFill>
              <a:effectLst/>
              <a:latin typeface="+mn-lt"/>
              <a:ea typeface="+mn-ea"/>
              <a:cs typeface="+mn-cs"/>
            </a:rPr>
            <a:t>29</a:t>
          </a:r>
          <a:r>
            <a:rPr lang="ja-JP" altLang="ja-JP" sz="1050" b="0" i="0" baseline="0">
              <a:solidFill>
                <a:schemeClr val="dk1"/>
              </a:solidFill>
              <a:effectLst/>
              <a:latin typeface="+mn-lt"/>
              <a:ea typeface="+mn-ea"/>
              <a:cs typeface="+mn-cs"/>
            </a:rPr>
            <a:t>年度からの基幹施設建設に向け、これまで起債の借入の抑制や繰上償還を行うなど地方債残高を減らし準備をしてきた。当該事業により</a:t>
          </a:r>
          <a:r>
            <a:rPr lang="ja-JP" altLang="ja-JP" sz="1050">
              <a:solidFill>
                <a:schemeClr val="dk1"/>
              </a:solidFill>
              <a:effectLst/>
              <a:latin typeface="+mn-lt"/>
              <a:ea typeface="+mn-ea"/>
              <a:cs typeface="+mn-cs"/>
            </a:rPr>
            <a:t>一時的に借入額、年間償還額が上昇し、積立を行ってきた公共施設等整備基金および減債基金を活用するなど</a:t>
          </a:r>
          <a:r>
            <a:rPr lang="ja-JP" altLang="ja-JP" sz="1050" b="0" i="0" baseline="0">
              <a:solidFill>
                <a:schemeClr val="dk1"/>
              </a:solidFill>
              <a:effectLst/>
              <a:latin typeface="+mn-lt"/>
              <a:ea typeface="+mn-ea"/>
              <a:cs typeface="+mn-cs"/>
            </a:rPr>
            <a:t>計画的な運用を行っているものの令和</a:t>
          </a:r>
          <a:r>
            <a:rPr lang="en-US" altLang="ja-JP" sz="1050" b="0" i="0" baseline="0">
              <a:solidFill>
                <a:schemeClr val="dk1"/>
              </a:solidFill>
              <a:effectLst/>
              <a:latin typeface="+mn-lt"/>
              <a:ea typeface="+mn-ea"/>
              <a:cs typeface="+mn-cs"/>
            </a:rPr>
            <a:t>5</a:t>
          </a:r>
          <a:r>
            <a:rPr lang="ja-JP" altLang="ja-JP" sz="1050" b="0" i="0" baseline="0">
              <a:solidFill>
                <a:schemeClr val="dk1"/>
              </a:solidFill>
              <a:effectLst/>
              <a:latin typeface="+mn-lt"/>
              <a:ea typeface="+mn-ea"/>
              <a:cs typeface="+mn-cs"/>
            </a:rPr>
            <a:t>年度までは基幹施設建設による公債費率の増は想定できるうえに脱炭素関連の建設費等から令和</a:t>
          </a:r>
          <a:r>
            <a:rPr lang="en-US" altLang="ja-JP" sz="1050" b="0" i="0" baseline="0">
              <a:solidFill>
                <a:schemeClr val="dk1"/>
              </a:solidFill>
              <a:effectLst/>
              <a:latin typeface="+mn-lt"/>
              <a:ea typeface="+mn-ea"/>
              <a:cs typeface="+mn-cs"/>
            </a:rPr>
            <a:t>7</a:t>
          </a:r>
          <a:r>
            <a:rPr lang="ja-JP" altLang="ja-JP" sz="1050" b="0" i="0" baseline="0">
              <a:solidFill>
                <a:schemeClr val="dk1"/>
              </a:solidFill>
              <a:effectLst/>
              <a:latin typeface="+mn-lt"/>
              <a:ea typeface="+mn-ea"/>
              <a:cs typeface="+mn-cs"/>
            </a:rPr>
            <a:t>年度までは増加の傾向にあることから、以降は起債借入額を調整し計画的な財政運営に徹することで増加は抑えられるものであると考える。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6829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79</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538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46989</xdr:rowOff>
    </xdr:from>
    <xdr:to>
      <xdr:col>15</xdr:col>
      <xdr:colOff>98425</xdr:colOff>
      <xdr:row>78</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200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78</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829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160020</xdr:rowOff>
    </xdr:from>
    <xdr:to>
      <xdr:col>24</xdr:col>
      <xdr:colOff>76200</xdr:colOff>
      <xdr:row>80</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68597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61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167639</xdr:rowOff>
    </xdr:from>
    <xdr:to>
      <xdr:col>11</xdr:col>
      <xdr:colOff>60325</xdr:colOff>
      <xdr:row>78</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基幹施設整備にかかる地方債の償還発生等から全体的に当該事業以外部分の経費を抑制することで全体の事業費をコントロールした。</a:t>
          </a:r>
          <a:r>
            <a:rPr lang="ja-JP" altLang="en-US" sz="1100">
              <a:solidFill>
                <a:schemeClr val="dk1"/>
              </a:solidFill>
              <a:effectLst/>
              <a:latin typeface="+mn-lt"/>
              <a:ea typeface="+mn-ea"/>
              <a:cs typeface="+mn-cs"/>
            </a:rPr>
            <a:t>この結果、前年度より減となっている。</a:t>
          </a:r>
          <a:endParaRPr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96520</xdr:rowOff>
    </xdr:from>
    <xdr:to>
      <xdr:col>82</xdr:col>
      <xdr:colOff>107950</xdr:colOff>
      <xdr:row>76</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552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93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20320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93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77</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5052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45720</xdr:rowOff>
    </xdr:from>
    <xdr:to>
      <xdr:col>82</xdr:col>
      <xdr:colOff>158750</xdr:colOff>
      <xdr:row>75</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62247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24147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81297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101616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85114</xdr:rowOff>
    </xdr:from>
    <xdr:to>
      <xdr:col>29</xdr:col>
      <xdr:colOff>127000</xdr:colOff>
      <xdr:row>15</xdr:row>
      <xdr:rowOff>101921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04489"/>
          <a:ext cx="647700" cy="1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96805</xdr:rowOff>
    </xdr:from>
    <xdr:to>
      <xdr:col>26</xdr:col>
      <xdr:colOff>50800</xdr:colOff>
      <xdr:row>15</xdr:row>
      <xdr:rowOff>101921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716180"/>
          <a:ext cx="698500" cy="5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96805</xdr:rowOff>
    </xdr:from>
    <xdr:to>
      <xdr:col>22</xdr:col>
      <xdr:colOff>114300</xdr:colOff>
      <xdr:row>15</xdr:row>
      <xdr:rowOff>152983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16180"/>
          <a:ext cx="698500" cy="56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152983</xdr:rowOff>
    </xdr:from>
    <xdr:to>
      <xdr:col>18</xdr:col>
      <xdr:colOff>177800</xdr:colOff>
      <xdr:row>16</xdr:row>
      <xdr:rowOff>18983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72358"/>
          <a:ext cx="698500" cy="37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34314</xdr:rowOff>
    </xdr:from>
    <xdr:to>
      <xdr:col>29</xdr:col>
      <xdr:colOff>177800</xdr:colOff>
      <xdr:row>15</xdr:row>
      <xdr:rowOff>135914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5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50841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9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51121</xdr:rowOff>
    </xdr:from>
    <xdr:to>
      <xdr:col>26</xdr:col>
      <xdr:colOff>101600</xdr:colOff>
      <xdr:row>15</xdr:row>
      <xdr:rowOff>152721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7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162898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3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46005</xdr:rowOff>
    </xdr:from>
    <xdr:to>
      <xdr:col>22</xdr:col>
      <xdr:colOff>165100</xdr:colOff>
      <xdr:row>15</xdr:row>
      <xdr:rowOff>147605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65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157782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102183</xdr:rowOff>
    </xdr:from>
    <xdr:to>
      <xdr:col>19</xdr:col>
      <xdr:colOff>38100</xdr:colOff>
      <xdr:row>16</xdr:row>
      <xdr:rowOff>32333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2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42510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139633</xdr:rowOff>
    </xdr:from>
    <xdr:to>
      <xdr:col>15</xdr:col>
      <xdr:colOff>101600</xdr:colOff>
      <xdr:row>16</xdr:row>
      <xdr:rowOff>69783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59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79960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58643</xdr:rowOff>
    </xdr:from>
    <xdr:to>
      <xdr:col>29</xdr:col>
      <xdr:colOff>127000</xdr:colOff>
      <xdr:row>35</xdr:row>
      <xdr:rowOff>111261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6668993"/>
          <a:ext cx="647700" cy="52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58643</xdr:rowOff>
    </xdr:from>
    <xdr:to>
      <xdr:col>26</xdr:col>
      <xdr:colOff>50800</xdr:colOff>
      <xdr:row>35</xdr:row>
      <xdr:rowOff>153855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6668993"/>
          <a:ext cx="698500" cy="9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153855</xdr:rowOff>
    </xdr:from>
    <xdr:to>
      <xdr:col>22</xdr:col>
      <xdr:colOff>114300</xdr:colOff>
      <xdr:row>35</xdr:row>
      <xdr:rowOff>328031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6764205"/>
          <a:ext cx="698500" cy="17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328031</xdr:rowOff>
    </xdr:from>
    <xdr:to>
      <xdr:col>18</xdr:col>
      <xdr:colOff>177800</xdr:colOff>
      <xdr:row>36</xdr:row>
      <xdr:rowOff>83229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6938381"/>
          <a:ext cx="698500" cy="9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60461</xdr:rowOff>
    </xdr:from>
    <xdr:to>
      <xdr:col>29</xdr:col>
      <xdr:colOff>177800</xdr:colOff>
      <xdr:row>35</xdr:row>
      <xdr:rowOff>162061</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67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248438</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51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7843</xdr:rowOff>
    </xdr:from>
    <xdr:to>
      <xdr:col>26</xdr:col>
      <xdr:colOff>101600</xdr:colOff>
      <xdr:row>35</xdr:row>
      <xdr:rowOff>109443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61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119620</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387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103055</xdr:rowOff>
    </xdr:from>
    <xdr:to>
      <xdr:col>22</xdr:col>
      <xdr:colOff>165100</xdr:colOff>
      <xdr:row>35</xdr:row>
      <xdr:rowOff>204655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7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214832</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48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277231</xdr:rowOff>
    </xdr:from>
    <xdr:to>
      <xdr:col>19</xdr:col>
      <xdr:colOff>38100</xdr:colOff>
      <xdr:row>36</xdr:row>
      <xdr:rowOff>35931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688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46108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65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32429</xdr:rowOff>
    </xdr:from>
    <xdr:to>
      <xdr:col>15</xdr:col>
      <xdr:colOff>101600</xdr:colOff>
      <xdr:row>36</xdr:row>
      <xdr:rowOff>134029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698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144206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75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
1,333
57.97
5,019,602
4,835,733
178,752
1,497,585
4,623,490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26108</xdr:rowOff>
    </xdr:from>
    <xdr:to>
      <xdr:col>24</xdr:col>
      <xdr:colOff>63500</xdr:colOff>
      <xdr:row>34</xdr:row>
      <xdr:rowOff>32160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55408"/>
          <a:ext cx="8382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28897</xdr:rowOff>
    </xdr:from>
    <xdr:to>
      <xdr:col>19</xdr:col>
      <xdr:colOff>177800</xdr:colOff>
      <xdr:row>34</xdr:row>
      <xdr:rowOff>32160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5858197"/>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28897</xdr:rowOff>
    </xdr:from>
    <xdr:to>
      <xdr:col>15</xdr:col>
      <xdr:colOff>50800</xdr:colOff>
      <xdr:row>34</xdr:row>
      <xdr:rowOff>92663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858197"/>
          <a:ext cx="889000" cy="6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92663</xdr:rowOff>
    </xdr:from>
    <xdr:to>
      <xdr:col>10</xdr:col>
      <xdr:colOff>114300</xdr:colOff>
      <xdr:row>35</xdr:row>
      <xdr:rowOff>117190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21963"/>
          <a:ext cx="889000" cy="19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146758</xdr:rowOff>
    </xdr:from>
    <xdr:to>
      <xdr:col>24</xdr:col>
      <xdr:colOff>114300</xdr:colOff>
      <xdr:row>34</xdr:row>
      <xdr:rowOff>76908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0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169635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5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152810</xdr:rowOff>
    </xdr:from>
    <xdr:to>
      <xdr:col>20</xdr:col>
      <xdr:colOff>38100</xdr:colOff>
      <xdr:row>34</xdr:row>
      <xdr:rowOff>82960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99487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58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149547</xdr:rowOff>
    </xdr:from>
    <xdr:to>
      <xdr:col>15</xdr:col>
      <xdr:colOff>101600</xdr:colOff>
      <xdr:row>34</xdr:row>
      <xdr:rowOff>79697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96224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5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41863</xdr:rowOff>
    </xdr:from>
    <xdr:to>
      <xdr:col>10</xdr:col>
      <xdr:colOff>165100</xdr:colOff>
      <xdr:row>34</xdr:row>
      <xdr:rowOff>143463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159990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4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66390</xdr:rowOff>
    </xdr:from>
    <xdr:to>
      <xdr:col>6</xdr:col>
      <xdr:colOff>38100</xdr:colOff>
      <xdr:row>35</xdr:row>
      <xdr:rowOff>167990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13067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4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138954</xdr:rowOff>
    </xdr:from>
    <xdr:to>
      <xdr:col>24</xdr:col>
      <xdr:colOff>63500</xdr:colOff>
      <xdr:row>51</xdr:row>
      <xdr:rowOff>145406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8711454"/>
          <a:ext cx="838200" cy="17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138954</xdr:rowOff>
    </xdr:from>
    <xdr:to>
      <xdr:col>19</xdr:col>
      <xdr:colOff>177800</xdr:colOff>
      <xdr:row>52</xdr:row>
      <xdr:rowOff>68240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8711454"/>
          <a:ext cx="889000" cy="27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68240</xdr:rowOff>
    </xdr:from>
    <xdr:to>
      <xdr:col>15</xdr:col>
      <xdr:colOff>50800</xdr:colOff>
      <xdr:row>53</xdr:row>
      <xdr:rowOff>26804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983640"/>
          <a:ext cx="889000" cy="13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26804</xdr:rowOff>
    </xdr:from>
    <xdr:to>
      <xdr:col>10</xdr:col>
      <xdr:colOff>114300</xdr:colOff>
      <xdr:row>54</xdr:row>
      <xdr:rowOff>3794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113654"/>
          <a:ext cx="889000" cy="1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94606</xdr:rowOff>
    </xdr:from>
    <xdr:to>
      <xdr:col>24</xdr:col>
      <xdr:colOff>114300</xdr:colOff>
      <xdr:row>52</xdr:row>
      <xdr:rowOff>24756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8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9533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5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88154</xdr:rowOff>
    </xdr:from>
    <xdr:to>
      <xdr:col>20</xdr:col>
      <xdr:colOff>38100</xdr:colOff>
      <xdr:row>51</xdr:row>
      <xdr:rowOff>18304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6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34831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43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17440</xdr:rowOff>
    </xdr:from>
    <xdr:to>
      <xdr:col>15</xdr:col>
      <xdr:colOff>101600</xdr:colOff>
      <xdr:row>52</xdr:row>
      <xdr:rowOff>119040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9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135567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70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147454</xdr:rowOff>
    </xdr:from>
    <xdr:to>
      <xdr:col>10</xdr:col>
      <xdr:colOff>165100</xdr:colOff>
      <xdr:row>53</xdr:row>
      <xdr:rowOff>77604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0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94131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83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124444</xdr:rowOff>
    </xdr:from>
    <xdr:to>
      <xdr:col>6</xdr:col>
      <xdr:colOff>38100</xdr:colOff>
      <xdr:row>54</xdr:row>
      <xdr:rowOff>54594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2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71121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898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51265</xdr:rowOff>
    </xdr:from>
    <xdr:to>
      <xdr:col>24</xdr:col>
      <xdr:colOff>63500</xdr:colOff>
      <xdr:row>78</xdr:row>
      <xdr:rowOff>100490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4365"/>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51265</xdr:rowOff>
    </xdr:from>
    <xdr:to>
      <xdr:col>19</xdr:col>
      <xdr:colOff>177800</xdr:colOff>
      <xdr:row>78</xdr:row>
      <xdr:rowOff>133778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4365"/>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57872</xdr:rowOff>
    </xdr:from>
    <xdr:to>
      <xdr:col>15</xdr:col>
      <xdr:colOff>50800</xdr:colOff>
      <xdr:row>78</xdr:row>
      <xdr:rowOff>133778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0972"/>
          <a:ext cx="889000" cy="7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57872</xdr:rowOff>
    </xdr:from>
    <xdr:to>
      <xdr:col>10</xdr:col>
      <xdr:colOff>114300</xdr:colOff>
      <xdr:row>78</xdr:row>
      <xdr:rowOff>83257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0972"/>
          <a:ext cx="8890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49690</xdr:rowOff>
    </xdr:from>
    <xdr:to>
      <xdr:col>24</xdr:col>
      <xdr:colOff>114300</xdr:colOff>
      <xdr:row>78</xdr:row>
      <xdr:rowOff>151290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28117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465</xdr:rowOff>
    </xdr:from>
    <xdr:to>
      <xdr:col>20</xdr:col>
      <xdr:colOff>38100</xdr:colOff>
      <xdr:row>78</xdr:row>
      <xdr:rowOff>102065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93192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82978</xdr:rowOff>
    </xdr:from>
    <xdr:to>
      <xdr:col>15</xdr:col>
      <xdr:colOff>101600</xdr:colOff>
      <xdr:row>79</xdr:row>
      <xdr:rowOff>13128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4255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7072</xdr:rowOff>
    </xdr:from>
    <xdr:to>
      <xdr:col>10</xdr:col>
      <xdr:colOff>165100</xdr:colOff>
      <xdr:row>78</xdr:row>
      <xdr:rowOff>108672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99799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32457</xdr:rowOff>
    </xdr:from>
    <xdr:to>
      <xdr:col>6</xdr:col>
      <xdr:colOff>38100</xdr:colOff>
      <xdr:row>78</xdr:row>
      <xdr:rowOff>134057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125184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142329</xdr:rowOff>
    </xdr:from>
    <xdr:to>
      <xdr:col>24</xdr:col>
      <xdr:colOff>63500</xdr:colOff>
      <xdr:row>94</xdr:row>
      <xdr:rowOff>139027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87179"/>
          <a:ext cx="838200" cy="1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139027</xdr:rowOff>
    </xdr:from>
    <xdr:to>
      <xdr:col>19</xdr:col>
      <xdr:colOff>177800</xdr:colOff>
      <xdr:row>95</xdr:row>
      <xdr:rowOff>89484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55327"/>
          <a:ext cx="889000" cy="1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26175</xdr:rowOff>
    </xdr:from>
    <xdr:to>
      <xdr:col>15</xdr:col>
      <xdr:colOff>50800</xdr:colOff>
      <xdr:row>95</xdr:row>
      <xdr:rowOff>89484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13925"/>
          <a:ext cx="889000" cy="6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26175</xdr:rowOff>
    </xdr:from>
    <xdr:to>
      <xdr:col>10</xdr:col>
      <xdr:colOff>114300</xdr:colOff>
      <xdr:row>95</xdr:row>
      <xdr:rowOff>75540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3925"/>
          <a:ext cx="889000" cy="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91529</xdr:rowOff>
    </xdr:from>
    <xdr:to>
      <xdr:col>24</xdr:col>
      <xdr:colOff>114300</xdr:colOff>
      <xdr:row>94</xdr:row>
      <xdr:rowOff>21679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114406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8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88227</xdr:rowOff>
    </xdr:from>
    <xdr:to>
      <xdr:col>20</xdr:col>
      <xdr:colOff>38100</xdr:colOff>
      <xdr:row>95</xdr:row>
      <xdr:rowOff>18377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34904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9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38684</xdr:rowOff>
    </xdr:from>
    <xdr:to>
      <xdr:col>15</xdr:col>
      <xdr:colOff>101600</xdr:colOff>
      <xdr:row>95</xdr:row>
      <xdr:rowOff>140284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131411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146825</xdr:rowOff>
    </xdr:from>
    <xdr:to>
      <xdr:col>10</xdr:col>
      <xdr:colOff>165100</xdr:colOff>
      <xdr:row>95</xdr:row>
      <xdr:rowOff>76975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93502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3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24740</xdr:rowOff>
    </xdr:from>
    <xdr:to>
      <xdr:col>6</xdr:col>
      <xdr:colOff>38100</xdr:colOff>
      <xdr:row>95</xdr:row>
      <xdr:rowOff>126340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142867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8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65398</xdr:rowOff>
    </xdr:from>
    <xdr:to>
      <xdr:col>55</xdr:col>
      <xdr:colOff>0</xdr:colOff>
      <xdr:row>34</xdr:row>
      <xdr:rowOff>97763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94698"/>
          <a:ext cx="8382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65398</xdr:rowOff>
    </xdr:from>
    <xdr:to>
      <xdr:col>50</xdr:col>
      <xdr:colOff>114300</xdr:colOff>
      <xdr:row>35</xdr:row>
      <xdr:rowOff>87427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94698"/>
          <a:ext cx="889000" cy="19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113453</xdr:rowOff>
    </xdr:from>
    <xdr:to>
      <xdr:col>45</xdr:col>
      <xdr:colOff>177800</xdr:colOff>
      <xdr:row>35</xdr:row>
      <xdr:rowOff>87427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771303"/>
          <a:ext cx="889000" cy="3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113453</xdr:rowOff>
    </xdr:from>
    <xdr:to>
      <xdr:col>41</xdr:col>
      <xdr:colOff>50800</xdr:colOff>
      <xdr:row>35</xdr:row>
      <xdr:rowOff>122890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771303"/>
          <a:ext cx="889000" cy="3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46963</xdr:rowOff>
    </xdr:from>
    <xdr:to>
      <xdr:col>55</xdr:col>
      <xdr:colOff>50800</xdr:colOff>
      <xdr:row>34</xdr:row>
      <xdr:rowOff>148563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69840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2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14598</xdr:rowOff>
    </xdr:from>
    <xdr:to>
      <xdr:col>50</xdr:col>
      <xdr:colOff>165100</xdr:colOff>
      <xdr:row>34</xdr:row>
      <xdr:rowOff>116198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132725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1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36627</xdr:rowOff>
    </xdr:from>
    <xdr:to>
      <xdr:col>46</xdr:col>
      <xdr:colOff>38100</xdr:colOff>
      <xdr:row>35</xdr:row>
      <xdr:rowOff>138227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154754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1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62653</xdr:rowOff>
    </xdr:from>
    <xdr:to>
      <xdr:col>41</xdr:col>
      <xdr:colOff>101600</xdr:colOff>
      <xdr:row>33</xdr:row>
      <xdr:rowOff>164253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7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9330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9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72090</xdr:rowOff>
    </xdr:from>
    <xdr:to>
      <xdr:col>36</xdr:col>
      <xdr:colOff>165100</xdr:colOff>
      <xdr:row>36</xdr:row>
      <xdr:rowOff>2240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18767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22866</xdr:rowOff>
    </xdr:from>
    <xdr:to>
      <xdr:col>55</xdr:col>
      <xdr:colOff>0</xdr:colOff>
      <xdr:row>57</xdr:row>
      <xdr:rowOff>80604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595366"/>
          <a:ext cx="838200" cy="125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148075</xdr:rowOff>
    </xdr:from>
    <xdr:to>
      <xdr:col>50</xdr:col>
      <xdr:colOff>114300</xdr:colOff>
      <xdr:row>57</xdr:row>
      <xdr:rowOff>80604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234925"/>
          <a:ext cx="889000" cy="6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148075</xdr:rowOff>
    </xdr:from>
    <xdr:to>
      <xdr:col>45</xdr:col>
      <xdr:colOff>177800</xdr:colOff>
      <xdr:row>55</xdr:row>
      <xdr:rowOff>92131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34925"/>
          <a:ext cx="889000" cy="28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135548</xdr:rowOff>
    </xdr:from>
    <xdr:to>
      <xdr:col>41</xdr:col>
      <xdr:colOff>50800</xdr:colOff>
      <xdr:row>55</xdr:row>
      <xdr:rowOff>92131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050948"/>
          <a:ext cx="889000" cy="47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143516</xdr:rowOff>
    </xdr:from>
    <xdr:to>
      <xdr:col>55</xdr:col>
      <xdr:colOff>50800</xdr:colOff>
      <xdr:row>50</xdr:row>
      <xdr:rowOff>73666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5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96543</xdr:rowOff>
    </xdr:from>
    <xdr:ext cx="690189"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497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29804</xdr:rowOff>
    </xdr:from>
    <xdr:to>
      <xdr:col>50</xdr:col>
      <xdr:colOff>165100</xdr:colOff>
      <xdr:row>57</xdr:row>
      <xdr:rowOff>131404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147931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7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97275</xdr:rowOff>
    </xdr:from>
    <xdr:to>
      <xdr:col>46</xdr:col>
      <xdr:colOff>38100</xdr:colOff>
      <xdr:row>54</xdr:row>
      <xdr:rowOff>27425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43952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95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41331</xdr:rowOff>
    </xdr:from>
    <xdr:to>
      <xdr:col>41</xdr:col>
      <xdr:colOff>101600</xdr:colOff>
      <xdr:row>55</xdr:row>
      <xdr:rowOff>142931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159458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4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84748</xdr:rowOff>
    </xdr:from>
    <xdr:to>
      <xdr:col>36</xdr:col>
      <xdr:colOff>165100</xdr:colOff>
      <xdr:row>53</xdr:row>
      <xdr:rowOff>14898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31425</xdr:rowOff>
    </xdr:from>
    <xdr:ext cx="69018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27205" y="87753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162013</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677863"/>
          <a:ext cx="1270" cy="91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108690</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45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162013</xdr:rowOff>
    </xdr:from>
    <xdr:to>
      <xdr:col>55</xdr:col>
      <xdr:colOff>88900</xdr:colOff>
      <xdr:row>73</xdr:row>
      <xdr:rowOff>162013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67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66230</xdr:rowOff>
    </xdr:from>
    <xdr:to>
      <xdr:col>55</xdr:col>
      <xdr:colOff>0</xdr:colOff>
      <xdr:row>77</xdr:row>
      <xdr:rowOff>117666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096430"/>
          <a:ext cx="8382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15589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88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37162</xdr:rowOff>
    </xdr:from>
    <xdr:to>
      <xdr:col>55</xdr:col>
      <xdr:colOff>50800</xdr:colOff>
      <xdr:row>78</xdr:row>
      <xdr:rowOff>138762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151848</xdr:rowOff>
    </xdr:from>
    <xdr:to>
      <xdr:col>50</xdr:col>
      <xdr:colOff>114300</xdr:colOff>
      <xdr:row>77</xdr:row>
      <xdr:rowOff>117666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82048"/>
          <a:ext cx="889000" cy="13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25921</xdr:rowOff>
    </xdr:from>
    <xdr:to>
      <xdr:col>50</xdr:col>
      <xdr:colOff>165100</xdr:colOff>
      <xdr:row>78</xdr:row>
      <xdr:rowOff>127521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118648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118557</xdr:rowOff>
    </xdr:from>
    <xdr:to>
      <xdr:col>45</xdr:col>
      <xdr:colOff>177800</xdr:colOff>
      <xdr:row>76</xdr:row>
      <xdr:rowOff>151848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77307"/>
          <a:ext cx="889000" cy="20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11705</xdr:rowOff>
    </xdr:from>
    <xdr:to>
      <xdr:col>46</xdr:col>
      <xdr:colOff>38100</xdr:colOff>
      <xdr:row>78</xdr:row>
      <xdr:rowOff>113305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104432</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47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85685</xdr:rowOff>
    </xdr:from>
    <xdr:to>
      <xdr:col>41</xdr:col>
      <xdr:colOff>50800</xdr:colOff>
      <xdr:row>75</xdr:row>
      <xdr:rowOff>118557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258635"/>
          <a:ext cx="889000" cy="7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68518</xdr:rowOff>
    </xdr:from>
    <xdr:to>
      <xdr:col>41</xdr:col>
      <xdr:colOff>101600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71172</xdr:rowOff>
    </xdr:from>
    <xdr:to>
      <xdr:col>36</xdr:col>
      <xdr:colOff>165100</xdr:colOff>
      <xdr:row>79</xdr:row>
      <xdr:rowOff>1322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163899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15430</xdr:rowOff>
    </xdr:from>
    <xdr:to>
      <xdr:col>55</xdr:col>
      <xdr:colOff>50800</xdr:colOff>
      <xdr:row>76</xdr:row>
      <xdr:rowOff>117030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38308</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66866</xdr:rowOff>
    </xdr:from>
    <xdr:to>
      <xdr:col>50</xdr:col>
      <xdr:colOff>165100</xdr:colOff>
      <xdr:row>77</xdr:row>
      <xdr:rowOff>168466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13543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0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101048</xdr:rowOff>
    </xdr:from>
    <xdr:to>
      <xdr:col>46</xdr:col>
      <xdr:colOff>38100</xdr:colOff>
      <xdr:row>77</xdr:row>
      <xdr:rowOff>31198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47726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90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67757</xdr:rowOff>
    </xdr:from>
    <xdr:to>
      <xdr:col>41</xdr:col>
      <xdr:colOff>101600</xdr:colOff>
      <xdr:row>75</xdr:row>
      <xdr:rowOff>169357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14434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70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34885</xdr:rowOff>
    </xdr:from>
    <xdr:to>
      <xdr:col>36</xdr:col>
      <xdr:colOff>165100</xdr:colOff>
      <xdr:row>71</xdr:row>
      <xdr:rowOff>136485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2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153012</xdr:rowOff>
    </xdr:from>
    <xdr:ext cx="69018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27205" y="11983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19714</xdr:rowOff>
    </xdr:from>
    <xdr:to>
      <xdr:col>55</xdr:col>
      <xdr:colOff>0</xdr:colOff>
      <xdr:row>98</xdr:row>
      <xdr:rowOff>64224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621664"/>
          <a:ext cx="838200" cy="124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167091</xdr:rowOff>
    </xdr:from>
    <xdr:to>
      <xdr:col>50</xdr:col>
      <xdr:colOff>114300</xdr:colOff>
      <xdr:row>98</xdr:row>
      <xdr:rowOff>64224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283391"/>
          <a:ext cx="889000" cy="58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167091</xdr:rowOff>
    </xdr:from>
    <xdr:to>
      <xdr:col>45</xdr:col>
      <xdr:colOff>177800</xdr:colOff>
      <xdr:row>98</xdr:row>
      <xdr:rowOff>41247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83391"/>
          <a:ext cx="889000" cy="5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41247</xdr:rowOff>
    </xdr:from>
    <xdr:to>
      <xdr:col>41</xdr:col>
      <xdr:colOff>50800</xdr:colOff>
      <xdr:row>99</xdr:row>
      <xdr:rowOff>19501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43347"/>
          <a:ext cx="889000" cy="14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140364</xdr:rowOff>
    </xdr:from>
    <xdr:to>
      <xdr:col>55</xdr:col>
      <xdr:colOff>50800</xdr:colOff>
      <xdr:row>91</xdr:row>
      <xdr:rowOff>70514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5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93391</xdr:rowOff>
    </xdr:from>
    <xdr:ext cx="690189"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523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13424</xdr:rowOff>
    </xdr:from>
    <xdr:to>
      <xdr:col>50</xdr:col>
      <xdr:colOff>165100</xdr:colOff>
      <xdr:row>98</xdr:row>
      <xdr:rowOff>115024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106151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90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116291</xdr:rowOff>
    </xdr:from>
    <xdr:to>
      <xdr:col>46</xdr:col>
      <xdr:colOff>38100</xdr:colOff>
      <xdr:row>95</xdr:row>
      <xdr:rowOff>46441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62968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00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161897</xdr:rowOff>
    </xdr:from>
    <xdr:to>
      <xdr:col>41</xdr:col>
      <xdr:colOff>101600</xdr:colOff>
      <xdr:row>98</xdr:row>
      <xdr:rowOff>92047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9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83174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88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140151</xdr:rowOff>
    </xdr:from>
    <xdr:to>
      <xdr:col>36</xdr:col>
      <xdr:colOff>165100</xdr:colOff>
      <xdr:row>99</xdr:row>
      <xdr:rowOff>70301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4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61428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3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68472</xdr:rowOff>
    </xdr:from>
    <xdr:to>
      <xdr:col>85</xdr:col>
      <xdr:colOff>127000</xdr:colOff>
      <xdr:row>39</xdr:row>
      <xdr:rowOff>89267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55022"/>
          <a:ext cx="8382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84372</xdr:rowOff>
    </xdr:from>
    <xdr:to>
      <xdr:col>81</xdr:col>
      <xdr:colOff>50800</xdr:colOff>
      <xdr:row>39</xdr:row>
      <xdr:rowOff>89267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70922"/>
          <a:ext cx="889000" cy="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170776</xdr:rowOff>
    </xdr:from>
    <xdr:to>
      <xdr:col>76</xdr:col>
      <xdr:colOff>114300</xdr:colOff>
      <xdr:row>39</xdr:row>
      <xdr:rowOff>84372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85876"/>
          <a:ext cx="889000" cy="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154033</xdr:rowOff>
    </xdr:from>
    <xdr:to>
      <xdr:col>71</xdr:col>
      <xdr:colOff>177800</xdr:colOff>
      <xdr:row>38</xdr:row>
      <xdr:rowOff>170776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497683"/>
          <a:ext cx="889000" cy="18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94916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7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17672</xdr:rowOff>
    </xdr:from>
    <xdr:to>
      <xdr:col>85</xdr:col>
      <xdr:colOff>177800</xdr:colOff>
      <xdr:row>39</xdr:row>
      <xdr:rowOff>119272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104049</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38467</xdr:rowOff>
    </xdr:from>
    <xdr:to>
      <xdr:col>81</xdr:col>
      <xdr:colOff>101600</xdr:colOff>
      <xdr:row>39</xdr:row>
      <xdr:rowOff>140067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131194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8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33572</xdr:rowOff>
    </xdr:from>
    <xdr:to>
      <xdr:col>76</xdr:col>
      <xdr:colOff>165100</xdr:colOff>
      <xdr:row>39</xdr:row>
      <xdr:rowOff>135172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126299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81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119976</xdr:rowOff>
    </xdr:from>
    <xdr:to>
      <xdr:col>72</xdr:col>
      <xdr:colOff>38100</xdr:colOff>
      <xdr:row>39</xdr:row>
      <xdr:rowOff>50126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41253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7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103233</xdr:rowOff>
    </xdr:from>
    <xdr:to>
      <xdr:col>67</xdr:col>
      <xdr:colOff>101600</xdr:colOff>
      <xdr:row>38</xdr:row>
      <xdr:rowOff>33383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49910</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113987</xdr:rowOff>
    </xdr:from>
    <xdr:to>
      <xdr:col>85</xdr:col>
      <xdr:colOff>127000</xdr:colOff>
      <xdr:row>73</xdr:row>
      <xdr:rowOff>166069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629837"/>
          <a:ext cx="8382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166069</xdr:rowOff>
    </xdr:from>
    <xdr:to>
      <xdr:col>81</xdr:col>
      <xdr:colOff>50800</xdr:colOff>
      <xdr:row>74</xdr:row>
      <xdr:rowOff>97075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81919"/>
          <a:ext cx="889000" cy="10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97075</xdr:rowOff>
    </xdr:from>
    <xdr:to>
      <xdr:col>76</xdr:col>
      <xdr:colOff>114300</xdr:colOff>
      <xdr:row>75</xdr:row>
      <xdr:rowOff>63274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84375"/>
          <a:ext cx="889000" cy="13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63274</xdr:rowOff>
    </xdr:from>
    <xdr:to>
      <xdr:col>71</xdr:col>
      <xdr:colOff>177800</xdr:colOff>
      <xdr:row>76</xdr:row>
      <xdr:rowOff>34553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922024"/>
          <a:ext cx="889000" cy="1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63187</xdr:rowOff>
    </xdr:from>
    <xdr:to>
      <xdr:col>85</xdr:col>
      <xdr:colOff>177800</xdr:colOff>
      <xdr:row>73</xdr:row>
      <xdr:rowOff>164787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5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86064</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3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115269</xdr:rowOff>
    </xdr:from>
    <xdr:to>
      <xdr:col>81</xdr:col>
      <xdr:colOff>101600</xdr:colOff>
      <xdr:row>74</xdr:row>
      <xdr:rowOff>45419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61946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40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46275</xdr:rowOff>
    </xdr:from>
    <xdr:to>
      <xdr:col>76</xdr:col>
      <xdr:colOff>165100</xdr:colOff>
      <xdr:row>74</xdr:row>
      <xdr:rowOff>147875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164402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50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12474</xdr:rowOff>
    </xdr:from>
    <xdr:to>
      <xdr:col>72</xdr:col>
      <xdr:colOff>38100</xdr:colOff>
      <xdr:row>75</xdr:row>
      <xdr:rowOff>114074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130601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64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155203</xdr:rowOff>
    </xdr:from>
    <xdr:to>
      <xdr:col>67</xdr:col>
      <xdr:colOff>101600</xdr:colOff>
      <xdr:row>76</xdr:row>
      <xdr:rowOff>85353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101880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78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71096</xdr:rowOff>
    </xdr:from>
    <xdr:to>
      <xdr:col>85</xdr:col>
      <xdr:colOff>127000</xdr:colOff>
      <xdr:row>96</xdr:row>
      <xdr:rowOff>77372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30296"/>
          <a:ext cx="838200" cy="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71096</xdr:rowOff>
    </xdr:from>
    <xdr:to>
      <xdr:col>81</xdr:col>
      <xdr:colOff>50800</xdr:colOff>
      <xdr:row>97</xdr:row>
      <xdr:rowOff>1054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530296"/>
          <a:ext cx="889000" cy="10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293</xdr:rowOff>
    </xdr:from>
    <xdr:to>
      <xdr:col>76</xdr:col>
      <xdr:colOff>114300</xdr:colOff>
      <xdr:row>97</xdr:row>
      <xdr:rowOff>1054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63094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293</xdr:rowOff>
    </xdr:from>
    <xdr:to>
      <xdr:col>71</xdr:col>
      <xdr:colOff>177800</xdr:colOff>
      <xdr:row>97</xdr:row>
      <xdr:rowOff>117010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30943"/>
          <a:ext cx="889000" cy="1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26572</xdr:rowOff>
    </xdr:from>
    <xdr:to>
      <xdr:col>85</xdr:col>
      <xdr:colOff>177800</xdr:colOff>
      <xdr:row>96</xdr:row>
      <xdr:rowOff>128172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8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49449</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3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20296</xdr:rowOff>
    </xdr:from>
    <xdr:to>
      <xdr:col>81</xdr:col>
      <xdr:colOff>101600</xdr:colOff>
      <xdr:row>96</xdr:row>
      <xdr:rowOff>121896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138423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25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121704</xdr:rowOff>
    </xdr:from>
    <xdr:to>
      <xdr:col>76</xdr:col>
      <xdr:colOff>165100</xdr:colOff>
      <xdr:row>97</xdr:row>
      <xdr:rowOff>51854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42981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67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120943</xdr:rowOff>
    </xdr:from>
    <xdr:to>
      <xdr:col>72</xdr:col>
      <xdr:colOff>38100</xdr:colOff>
      <xdr:row>97</xdr:row>
      <xdr:rowOff>51093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67620</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35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66210</xdr:rowOff>
    </xdr:from>
    <xdr:to>
      <xdr:col>67</xdr:col>
      <xdr:colOff>101600</xdr:colOff>
      <xdr:row>97</xdr:row>
      <xdr:rowOff>167810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12887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7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87899</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431549"/>
          <a:ext cx="838200" cy="2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87899</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431549"/>
          <a:ext cx="889000" cy="2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142674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65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107467</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22567"/>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45242</xdr:rowOff>
    </xdr:from>
    <xdr:to>
      <xdr:col>102</xdr:col>
      <xdr:colOff>114300</xdr:colOff>
      <xdr:row>38</xdr:row>
      <xdr:rowOff>107467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60342"/>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171386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686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37099</xdr:rowOff>
    </xdr:from>
    <xdr:to>
      <xdr:col>112</xdr:col>
      <xdr:colOff>38100</xdr:colOff>
      <xdr:row>37</xdr:row>
      <xdr:rowOff>138699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3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155226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15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56667</xdr:rowOff>
    </xdr:from>
    <xdr:to>
      <xdr:col>102</xdr:col>
      <xdr:colOff>165100</xdr:colOff>
      <xdr:row>38</xdr:row>
      <xdr:rowOff>158267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149394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64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165892</xdr:rowOff>
    </xdr:from>
    <xdr:to>
      <xdr:col>98</xdr:col>
      <xdr:colOff>38100</xdr:colOff>
      <xdr:row>38</xdr:row>
      <xdr:rowOff>96042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112570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75523</xdr:rowOff>
    </xdr:from>
    <xdr:to>
      <xdr:col>116</xdr:col>
      <xdr:colOff>63500</xdr:colOff>
      <xdr:row>76</xdr:row>
      <xdr:rowOff>16224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934273"/>
          <a:ext cx="838200" cy="1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75523</xdr:rowOff>
    </xdr:from>
    <xdr:to>
      <xdr:col>111</xdr:col>
      <xdr:colOff>177800</xdr:colOff>
      <xdr:row>75</xdr:row>
      <xdr:rowOff>116667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34273"/>
          <a:ext cx="889000" cy="4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116667</xdr:rowOff>
    </xdr:from>
    <xdr:to>
      <xdr:col>107</xdr:col>
      <xdr:colOff>50800</xdr:colOff>
      <xdr:row>75</xdr:row>
      <xdr:rowOff>119547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75417"/>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119547</xdr:rowOff>
    </xdr:from>
    <xdr:to>
      <xdr:col>102</xdr:col>
      <xdr:colOff>114300</xdr:colOff>
      <xdr:row>76</xdr:row>
      <xdr:rowOff>9192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78297"/>
          <a:ext cx="889000" cy="6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136874</xdr:rowOff>
    </xdr:from>
    <xdr:to>
      <xdr:col>116</xdr:col>
      <xdr:colOff>114300</xdr:colOff>
      <xdr:row>76</xdr:row>
      <xdr:rowOff>67024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9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159751</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24723</xdr:rowOff>
    </xdr:from>
    <xdr:to>
      <xdr:col>112</xdr:col>
      <xdr:colOff>38100</xdr:colOff>
      <xdr:row>75</xdr:row>
      <xdr:rowOff>126323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142850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65867</xdr:rowOff>
    </xdr:from>
    <xdr:to>
      <xdr:col>107</xdr:col>
      <xdr:colOff>101600</xdr:colOff>
      <xdr:row>75</xdr:row>
      <xdr:rowOff>167466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924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12544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9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68747</xdr:rowOff>
    </xdr:from>
    <xdr:to>
      <xdr:col>102</xdr:col>
      <xdr:colOff>165100</xdr:colOff>
      <xdr:row>75</xdr:row>
      <xdr:rowOff>170346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274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15424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70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129842</xdr:rowOff>
    </xdr:from>
    <xdr:to>
      <xdr:col>98</xdr:col>
      <xdr:colOff>38100</xdr:colOff>
      <xdr:row>76</xdr:row>
      <xdr:rowOff>59993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885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51119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8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今後控える退職に備えた職員の補充、新人採用の一方で再任用の活用、加えて会計年度任用職員の処遇改善等により人件費が増となっている。人件費については会計年度任用職員の処遇改善</a:t>
          </a:r>
          <a:r>
            <a:rPr kumimoji="1" lang="ja-JP" altLang="en-US" sz="1000">
              <a:solidFill>
                <a:schemeClr val="dk1"/>
              </a:solidFill>
              <a:effectLst/>
              <a:latin typeface="+mn-lt"/>
              <a:ea typeface="+mn-ea"/>
              <a:cs typeface="+mn-cs"/>
            </a:rPr>
            <a:t>、人事院勧告による給与増により</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年度までは大きく上昇の見込みである。</a:t>
          </a:r>
          <a:endParaRPr lang="ja-JP" altLang="ja-JP" sz="1000">
            <a:effectLst/>
          </a:endParaRPr>
        </a:p>
        <a:p>
          <a:r>
            <a:rPr kumimoji="1" lang="ja-JP" altLang="ja-JP" sz="1000">
              <a:solidFill>
                <a:schemeClr val="dk1"/>
              </a:solidFill>
              <a:effectLst/>
              <a:latin typeface="+mn-lt"/>
              <a:ea typeface="+mn-ea"/>
              <a:cs typeface="+mn-cs"/>
            </a:rPr>
            <a:t>物件費においては地域おこし協力隊</a:t>
          </a:r>
          <a:r>
            <a:rPr kumimoji="1" lang="ja-JP" altLang="en-US" sz="1000">
              <a:solidFill>
                <a:schemeClr val="dk1"/>
              </a:solidFill>
              <a:effectLst/>
              <a:latin typeface="+mn-lt"/>
              <a:ea typeface="+mn-ea"/>
              <a:cs typeface="+mn-cs"/>
            </a:rPr>
            <a:t>運用変更により、</a:t>
          </a:r>
          <a:r>
            <a:rPr kumimoji="1" lang="ja-JP" altLang="ja-JP" sz="1000">
              <a:solidFill>
                <a:schemeClr val="dk1"/>
              </a:solidFill>
              <a:effectLst/>
              <a:latin typeface="+mn-lt"/>
              <a:ea typeface="+mn-ea"/>
              <a:cs typeface="+mn-cs"/>
            </a:rPr>
            <a:t>委託費</a:t>
          </a:r>
          <a:r>
            <a:rPr kumimoji="1" lang="ja-JP" altLang="en-US" sz="1000">
              <a:solidFill>
                <a:schemeClr val="dk1"/>
              </a:solidFill>
              <a:effectLst/>
              <a:latin typeface="+mn-lt"/>
              <a:ea typeface="+mn-ea"/>
              <a:cs typeface="+mn-cs"/>
            </a:rPr>
            <a:t>から補助費に変更になったことから事業費が変更している。</a:t>
          </a:r>
          <a:r>
            <a:rPr lang="ja-JP" altLang="en-US" sz="1000">
              <a:effectLst/>
            </a:rPr>
            <a:t>普通建設事業費については、基幹施設（新宿泊施設）の整備を令和</a:t>
          </a:r>
          <a:r>
            <a:rPr lang="en-US" altLang="ja-JP" sz="1000">
              <a:effectLst/>
            </a:rPr>
            <a:t>4</a:t>
          </a:r>
          <a:r>
            <a:rPr lang="ja-JP" altLang="en-US" sz="1000">
              <a:effectLst/>
            </a:rPr>
            <a:t>、５年度の</a:t>
          </a:r>
          <a:r>
            <a:rPr lang="en-US" altLang="ja-JP" sz="1000">
              <a:effectLst/>
            </a:rPr>
            <a:t>2</a:t>
          </a:r>
          <a:r>
            <a:rPr lang="ja-JP" altLang="en-US" sz="1000">
              <a:effectLst/>
            </a:rPr>
            <a:t>か年で実施し、令和</a:t>
          </a:r>
          <a:r>
            <a:rPr lang="en-US" altLang="ja-JP" sz="1000">
              <a:effectLst/>
            </a:rPr>
            <a:t>4</a:t>
          </a:r>
          <a:r>
            <a:rPr lang="ja-JP" altLang="en-US" sz="1000">
              <a:effectLst/>
            </a:rPr>
            <a:t>年度事業費を令和</a:t>
          </a:r>
          <a:r>
            <a:rPr lang="en-US" altLang="ja-JP" sz="1000">
              <a:effectLst/>
            </a:rPr>
            <a:t>5</a:t>
          </a:r>
          <a:r>
            <a:rPr lang="ja-JP" altLang="en-US" sz="1000">
              <a:effectLst/>
            </a:rPr>
            <a:t>年度へ繰越たことから、これが要因となって令和</a:t>
          </a:r>
          <a:r>
            <a:rPr lang="en-US" altLang="ja-JP" sz="1000">
              <a:effectLst/>
            </a:rPr>
            <a:t>5</a:t>
          </a:r>
          <a:r>
            <a:rPr lang="ja-JP" altLang="en-US" sz="1000">
              <a:effectLst/>
            </a:rPr>
            <a:t>年度の普通建設事業費が大幅増となっている。</a:t>
          </a:r>
          <a:endParaRPr lang="ja-JP" altLang="ja-JP" sz="1000">
            <a:effectLst/>
          </a:endParaRPr>
        </a:p>
        <a:p>
          <a:r>
            <a:rPr kumimoji="1" lang="ja-JP" altLang="ja-JP" sz="1000">
              <a:solidFill>
                <a:schemeClr val="dk1"/>
              </a:solidFill>
              <a:effectLst/>
              <a:latin typeface="+mn-lt"/>
              <a:ea typeface="+mn-ea"/>
              <a:cs typeface="+mn-cs"/>
            </a:rPr>
            <a:t>その他、村道橋梁等のライフサイクルコスト削減のための令和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a:t>
          </a:r>
          <a:r>
            <a:rPr kumimoji="1" lang="ja-JP" altLang="en-US" sz="1000">
              <a:solidFill>
                <a:schemeClr val="dk1"/>
              </a:solidFill>
              <a:effectLst/>
              <a:latin typeface="+mn-lt"/>
              <a:ea typeface="+mn-ea"/>
              <a:cs typeface="+mn-cs"/>
            </a:rPr>
            <a:t>度</a:t>
          </a:r>
          <a:r>
            <a:rPr kumimoji="1" lang="ja-JP" altLang="ja-JP" sz="1000">
              <a:solidFill>
                <a:schemeClr val="dk1"/>
              </a:solidFill>
              <a:effectLst/>
              <a:latin typeface="+mn-lt"/>
              <a:ea typeface="+mn-ea"/>
              <a:cs typeface="+mn-cs"/>
            </a:rPr>
            <a:t>インフラ整備は今後も引き続き必要となることから継続的な更新整備費は見込まれる。</a:t>
          </a:r>
          <a:endParaRPr lang="ja-JP" altLang="ja-JP" sz="1000">
            <a:effectLst/>
          </a:endParaRPr>
        </a:p>
        <a:p>
          <a:r>
            <a:rPr kumimoji="1" lang="ja-JP" altLang="ja-JP" sz="1000">
              <a:solidFill>
                <a:schemeClr val="dk1"/>
              </a:solidFill>
              <a:effectLst/>
              <a:latin typeface="+mn-lt"/>
              <a:ea typeface="+mn-ea"/>
              <a:cs typeface="+mn-cs"/>
            </a:rPr>
            <a:t>公債費については、基幹施設整備に資する償還により令和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年度までは増加し、さらに脱炭素関連事業・観光施設整備事業等により令和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年度までは増加する見込みであるが以降は事業調整により抑えられるものとなっている。</a:t>
          </a:r>
          <a:endParaRPr lang="ja-JP" altLang="ja-JP" sz="1000">
            <a:effectLst/>
          </a:endParaRPr>
        </a:p>
        <a:p>
          <a:r>
            <a:rPr kumimoji="1" lang="ja-JP" altLang="ja-JP" sz="1000">
              <a:solidFill>
                <a:schemeClr val="dk1"/>
              </a:solidFill>
              <a:effectLst/>
              <a:latin typeface="+mn-lt"/>
              <a:ea typeface="+mn-ea"/>
              <a:cs typeface="+mn-cs"/>
            </a:rPr>
            <a:t>全体的に類似団体に比べコストが高くなっているが、人口が</a:t>
          </a:r>
          <a:r>
            <a:rPr kumimoji="1" lang="en-US" altLang="ja-JP" sz="1000">
              <a:solidFill>
                <a:schemeClr val="dk1"/>
              </a:solidFill>
              <a:effectLst/>
              <a:latin typeface="+mn-lt"/>
              <a:ea typeface="+mn-ea"/>
              <a:cs typeface="+mn-cs"/>
            </a:rPr>
            <a:t>5,000</a:t>
          </a:r>
          <a:r>
            <a:rPr kumimoji="1" lang="ja-JP" altLang="ja-JP" sz="1000">
              <a:solidFill>
                <a:schemeClr val="dk1"/>
              </a:solidFill>
              <a:effectLst/>
              <a:latin typeface="+mn-lt"/>
              <a:ea typeface="+mn-ea"/>
              <a:cs typeface="+mn-cs"/>
            </a:rPr>
            <a:t>人未満という類型区分の中の</a:t>
          </a:r>
          <a:r>
            <a:rPr kumimoji="1" lang="en-US" altLang="ja-JP" sz="1000">
              <a:solidFill>
                <a:schemeClr val="dk1"/>
              </a:solidFill>
              <a:effectLst/>
              <a:latin typeface="+mn-lt"/>
              <a:ea typeface="+mn-ea"/>
              <a:cs typeface="+mn-cs"/>
            </a:rPr>
            <a:t>1,400</a:t>
          </a:r>
          <a:r>
            <a:rPr kumimoji="1" lang="ja-JP" altLang="ja-JP" sz="1000">
              <a:solidFill>
                <a:schemeClr val="dk1"/>
              </a:solidFill>
              <a:effectLst/>
              <a:latin typeface="+mn-lt"/>
              <a:ea typeface="+mn-ea"/>
              <a:cs typeface="+mn-cs"/>
            </a:rPr>
            <a:t>人相当の本村において、費用の多少の増減でも一人当たりに対するコストへの影響は大きいものとなる。したがって類似団体内において基幹施設整備・地方創生推進関連事業・脱炭素および再生可能エネルギー事業等率先して事業展開している本村においては住民一人当たりのコストが全体的に高い傾向となる。</a:t>
          </a:r>
          <a:endParaRPr lang="ja-JP" altLang="ja-JP" sz="1000">
            <a:effectLst/>
          </a:endParaRPr>
        </a:p>
        <a:p>
          <a:pPr eaLnBrk="1" fontAlgn="auto" latinLnBrk="0" hangingPunct="1"/>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
1,333
57.97
5,019,602
4,835,733
178,752
1,497,585
4,623,490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73577</xdr:rowOff>
    </xdr:from>
    <xdr:to>
      <xdr:col>24</xdr:col>
      <xdr:colOff>63500</xdr:colOff>
      <xdr:row>34</xdr:row>
      <xdr:rowOff>93323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902877"/>
          <a:ext cx="8382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93323</xdr:rowOff>
    </xdr:from>
    <xdr:to>
      <xdr:col>19</xdr:col>
      <xdr:colOff>177800</xdr:colOff>
      <xdr:row>34</xdr:row>
      <xdr:rowOff>106353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2262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106353</xdr:rowOff>
    </xdr:from>
    <xdr:to>
      <xdr:col>15</xdr:col>
      <xdr:colOff>50800</xdr:colOff>
      <xdr:row>35</xdr:row>
      <xdr:rowOff>21428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35653"/>
          <a:ext cx="8890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143472</xdr:rowOff>
    </xdr:from>
    <xdr:to>
      <xdr:col>10</xdr:col>
      <xdr:colOff>114300</xdr:colOff>
      <xdr:row>35</xdr:row>
      <xdr:rowOff>21428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972772"/>
          <a:ext cx="889000" cy="4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22777</xdr:rowOff>
    </xdr:from>
    <xdr:to>
      <xdr:col>24</xdr:col>
      <xdr:colOff>114300</xdr:colOff>
      <xdr:row>34</xdr:row>
      <xdr:rowOff>124377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85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45654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7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42523</xdr:rowOff>
    </xdr:from>
    <xdr:to>
      <xdr:col>20</xdr:col>
      <xdr:colOff>38100</xdr:colOff>
      <xdr:row>34</xdr:row>
      <xdr:rowOff>144123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87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160650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55553</xdr:rowOff>
    </xdr:from>
    <xdr:to>
      <xdr:col>15</xdr:col>
      <xdr:colOff>101600</xdr:colOff>
      <xdr:row>34</xdr:row>
      <xdr:rowOff>157153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8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2230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6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142078</xdr:rowOff>
    </xdr:from>
    <xdr:to>
      <xdr:col>10</xdr:col>
      <xdr:colOff>165100</xdr:colOff>
      <xdr:row>35</xdr:row>
      <xdr:rowOff>72228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88755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92672</xdr:rowOff>
    </xdr:from>
    <xdr:to>
      <xdr:col>6</xdr:col>
      <xdr:colOff>38100</xdr:colOff>
      <xdr:row>35</xdr:row>
      <xdr:rowOff>22822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39349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6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157676</xdr:rowOff>
    </xdr:from>
    <xdr:to>
      <xdr:col>24</xdr:col>
      <xdr:colOff>63500</xdr:colOff>
      <xdr:row>54</xdr:row>
      <xdr:rowOff>33584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073076"/>
          <a:ext cx="838200" cy="2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88767</xdr:rowOff>
    </xdr:from>
    <xdr:to>
      <xdr:col>19</xdr:col>
      <xdr:colOff>177800</xdr:colOff>
      <xdr:row>52</xdr:row>
      <xdr:rowOff>157676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32717"/>
          <a:ext cx="889000" cy="24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88767</xdr:rowOff>
    </xdr:from>
    <xdr:to>
      <xdr:col>15</xdr:col>
      <xdr:colOff>50800</xdr:colOff>
      <xdr:row>53</xdr:row>
      <xdr:rowOff>16448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32717"/>
          <a:ext cx="889000" cy="27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45910</xdr:rowOff>
    </xdr:from>
    <xdr:to>
      <xdr:col>10</xdr:col>
      <xdr:colOff>114300</xdr:colOff>
      <xdr:row>53</xdr:row>
      <xdr:rowOff>16448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89860"/>
          <a:ext cx="889000" cy="3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154234</xdr:rowOff>
    </xdr:from>
    <xdr:to>
      <xdr:col>24</xdr:col>
      <xdr:colOff>114300</xdr:colOff>
      <xdr:row>54</xdr:row>
      <xdr:rowOff>84384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2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5661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0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106876</xdr:rowOff>
    </xdr:from>
    <xdr:to>
      <xdr:col>20</xdr:col>
      <xdr:colOff>38100</xdr:colOff>
      <xdr:row>53</xdr:row>
      <xdr:rowOff>37026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0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53553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79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37967</xdr:rowOff>
    </xdr:from>
    <xdr:to>
      <xdr:col>15</xdr:col>
      <xdr:colOff>101600</xdr:colOff>
      <xdr:row>51</xdr:row>
      <xdr:rowOff>139567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156094</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8557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137098</xdr:rowOff>
    </xdr:from>
    <xdr:to>
      <xdr:col>10</xdr:col>
      <xdr:colOff>165100</xdr:colOff>
      <xdr:row>53</xdr:row>
      <xdr:rowOff>67248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0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83775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82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166560</xdr:rowOff>
    </xdr:from>
    <xdr:to>
      <xdr:col>6</xdr:col>
      <xdr:colOff>38100</xdr:colOff>
      <xdr:row>51</xdr:row>
      <xdr:rowOff>96710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3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113237</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85142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84498</xdr:rowOff>
    </xdr:from>
    <xdr:to>
      <xdr:col>24</xdr:col>
      <xdr:colOff>63500</xdr:colOff>
      <xdr:row>73</xdr:row>
      <xdr:rowOff>87840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28898"/>
          <a:ext cx="838200" cy="17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156269</xdr:rowOff>
    </xdr:from>
    <xdr:to>
      <xdr:col>19</xdr:col>
      <xdr:colOff>177800</xdr:colOff>
      <xdr:row>73</xdr:row>
      <xdr:rowOff>87840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500669"/>
          <a:ext cx="8890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156269</xdr:rowOff>
    </xdr:from>
    <xdr:to>
      <xdr:col>15</xdr:col>
      <xdr:colOff>50800</xdr:colOff>
      <xdr:row>73</xdr:row>
      <xdr:rowOff>92398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00669"/>
          <a:ext cx="889000" cy="10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92398</xdr:rowOff>
    </xdr:from>
    <xdr:to>
      <xdr:col>10</xdr:col>
      <xdr:colOff>114300</xdr:colOff>
      <xdr:row>73</xdr:row>
      <xdr:rowOff>106224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08248"/>
          <a:ext cx="889000" cy="1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33698</xdr:rowOff>
    </xdr:from>
    <xdr:to>
      <xdr:col>24</xdr:col>
      <xdr:colOff>114300</xdr:colOff>
      <xdr:row>72</xdr:row>
      <xdr:rowOff>135298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56575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2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37040</xdr:rowOff>
    </xdr:from>
    <xdr:to>
      <xdr:col>20</xdr:col>
      <xdr:colOff>38100</xdr:colOff>
      <xdr:row>73</xdr:row>
      <xdr:rowOff>138640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5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155167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2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105469</xdr:rowOff>
    </xdr:from>
    <xdr:to>
      <xdr:col>15</xdr:col>
      <xdr:colOff>101600</xdr:colOff>
      <xdr:row>73</xdr:row>
      <xdr:rowOff>35619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4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52146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41598</xdr:rowOff>
    </xdr:from>
    <xdr:to>
      <xdr:col>10</xdr:col>
      <xdr:colOff>165100</xdr:colOff>
      <xdr:row>73</xdr:row>
      <xdr:rowOff>143198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159725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3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55424</xdr:rowOff>
    </xdr:from>
    <xdr:to>
      <xdr:col>6</xdr:col>
      <xdr:colOff>38100</xdr:colOff>
      <xdr:row>73</xdr:row>
      <xdr:rowOff>157024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5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2101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34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53279</xdr:rowOff>
    </xdr:from>
    <xdr:to>
      <xdr:col>24</xdr:col>
      <xdr:colOff>63500</xdr:colOff>
      <xdr:row>96</xdr:row>
      <xdr:rowOff>19476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483779"/>
          <a:ext cx="838200" cy="9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19476</xdr:rowOff>
    </xdr:from>
    <xdr:to>
      <xdr:col>19</xdr:col>
      <xdr:colOff>177800</xdr:colOff>
      <xdr:row>96</xdr:row>
      <xdr:rowOff>55043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78676"/>
          <a:ext cx="889000" cy="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98535</xdr:rowOff>
    </xdr:from>
    <xdr:to>
      <xdr:col>15</xdr:col>
      <xdr:colOff>50800</xdr:colOff>
      <xdr:row>96</xdr:row>
      <xdr:rowOff>55043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871935"/>
          <a:ext cx="889000" cy="6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75470</xdr:rowOff>
    </xdr:from>
    <xdr:to>
      <xdr:col>10</xdr:col>
      <xdr:colOff>114300</xdr:colOff>
      <xdr:row>92</xdr:row>
      <xdr:rowOff>98535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677420"/>
          <a:ext cx="889000" cy="19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2479</xdr:rowOff>
    </xdr:from>
    <xdr:to>
      <xdr:col>24</xdr:col>
      <xdr:colOff>114300</xdr:colOff>
      <xdr:row>90</xdr:row>
      <xdr:rowOff>104079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4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126956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38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140126</xdr:rowOff>
    </xdr:from>
    <xdr:to>
      <xdr:col>20</xdr:col>
      <xdr:colOff>38100</xdr:colOff>
      <xdr:row>96</xdr:row>
      <xdr:rowOff>70276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86803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20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4243</xdr:rowOff>
    </xdr:from>
    <xdr:to>
      <xdr:col>15</xdr:col>
      <xdr:colOff>101600</xdr:colOff>
      <xdr:row>96</xdr:row>
      <xdr:rowOff>105843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122370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23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47735</xdr:rowOff>
    </xdr:from>
    <xdr:to>
      <xdr:col>10</xdr:col>
      <xdr:colOff>165100</xdr:colOff>
      <xdr:row>92</xdr:row>
      <xdr:rowOff>149335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8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165862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59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24670</xdr:rowOff>
    </xdr:from>
    <xdr:to>
      <xdr:col>6</xdr:col>
      <xdr:colOff>38100</xdr:colOff>
      <xdr:row>91</xdr:row>
      <xdr:rowOff>126270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6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142797</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21708</xdr:rowOff>
    </xdr:from>
    <xdr:to>
      <xdr:col>55</xdr:col>
      <xdr:colOff>0</xdr:colOff>
      <xdr:row>57</xdr:row>
      <xdr:rowOff>77245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94358"/>
          <a:ext cx="838200" cy="5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21708</xdr:rowOff>
    </xdr:from>
    <xdr:to>
      <xdr:col>50</xdr:col>
      <xdr:colOff>114300</xdr:colOff>
      <xdr:row>57</xdr:row>
      <xdr:rowOff>43817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94358"/>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13490</xdr:rowOff>
    </xdr:from>
    <xdr:to>
      <xdr:col>45</xdr:col>
      <xdr:colOff>177800</xdr:colOff>
      <xdr:row>57</xdr:row>
      <xdr:rowOff>43817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86140"/>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1000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13490</xdr:rowOff>
    </xdr:from>
    <xdr:to>
      <xdr:col>41</xdr:col>
      <xdr:colOff>50800</xdr:colOff>
      <xdr:row>57</xdr:row>
      <xdr:rowOff>159841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86140"/>
          <a:ext cx="889000" cy="1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26445</xdr:rowOff>
    </xdr:from>
    <xdr:to>
      <xdr:col>55</xdr:col>
      <xdr:colOff>50800</xdr:colOff>
      <xdr:row>57</xdr:row>
      <xdr:rowOff>128045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9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49322</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5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142358</xdr:rowOff>
    </xdr:from>
    <xdr:to>
      <xdr:col>50</xdr:col>
      <xdr:colOff>165100</xdr:colOff>
      <xdr:row>57</xdr:row>
      <xdr:rowOff>72508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89035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5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164467</xdr:rowOff>
    </xdr:from>
    <xdr:to>
      <xdr:col>46</xdr:col>
      <xdr:colOff>38100</xdr:colOff>
      <xdr:row>57</xdr:row>
      <xdr:rowOff>94617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6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111144</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95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134140</xdr:rowOff>
    </xdr:from>
    <xdr:to>
      <xdr:col>41</xdr:col>
      <xdr:colOff>101600</xdr:colOff>
      <xdr:row>57</xdr:row>
      <xdr:rowOff>64290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80817</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51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109041</xdr:rowOff>
    </xdr:from>
    <xdr:to>
      <xdr:col>36</xdr:col>
      <xdr:colOff>165100</xdr:colOff>
      <xdr:row>58</xdr:row>
      <xdr:rowOff>39191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8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55718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65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20001</xdr:rowOff>
    </xdr:from>
    <xdr:to>
      <xdr:col>55</xdr:col>
      <xdr:colOff>0</xdr:colOff>
      <xdr:row>77</xdr:row>
      <xdr:rowOff>155204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192951"/>
          <a:ext cx="838200" cy="11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158051</xdr:rowOff>
    </xdr:from>
    <xdr:to>
      <xdr:col>50</xdr:col>
      <xdr:colOff>114300</xdr:colOff>
      <xdr:row>77</xdr:row>
      <xdr:rowOff>155204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88251"/>
          <a:ext cx="889000" cy="16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158051</xdr:rowOff>
    </xdr:from>
    <xdr:to>
      <xdr:col>45</xdr:col>
      <xdr:colOff>177800</xdr:colOff>
      <xdr:row>78</xdr:row>
      <xdr:rowOff>62111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88251"/>
          <a:ext cx="889000" cy="24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62111</xdr:rowOff>
    </xdr:from>
    <xdr:to>
      <xdr:col>41</xdr:col>
      <xdr:colOff>50800</xdr:colOff>
      <xdr:row>78</xdr:row>
      <xdr:rowOff>81331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35211"/>
          <a:ext cx="889000" cy="1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140651</xdr:rowOff>
    </xdr:from>
    <xdr:to>
      <xdr:col>55</xdr:col>
      <xdr:colOff>50800</xdr:colOff>
      <xdr:row>71</xdr:row>
      <xdr:rowOff>70801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1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93678</xdr:rowOff>
    </xdr:from>
    <xdr:ext cx="690189"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095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104404</xdr:rowOff>
    </xdr:from>
    <xdr:to>
      <xdr:col>50</xdr:col>
      <xdr:colOff>165100</xdr:colOff>
      <xdr:row>78</xdr:row>
      <xdr:rowOff>34554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51081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39795" y="130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107251</xdr:rowOff>
    </xdr:from>
    <xdr:to>
      <xdr:col>46</xdr:col>
      <xdr:colOff>38100</xdr:colOff>
      <xdr:row>77</xdr:row>
      <xdr:rowOff>37401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53927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50795" y="1291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11311</xdr:rowOff>
    </xdr:from>
    <xdr:to>
      <xdr:col>41</xdr:col>
      <xdr:colOff>101600</xdr:colOff>
      <xdr:row>78</xdr:row>
      <xdr:rowOff>112911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129438</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61795" y="1315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30531</xdr:rowOff>
    </xdr:from>
    <xdr:to>
      <xdr:col>36</xdr:col>
      <xdr:colOff>165100</xdr:colOff>
      <xdr:row>78</xdr:row>
      <xdr:rowOff>132131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148658</xdr:rowOff>
    </xdr:from>
    <xdr:ext cx="599010"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672795" y="1317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148842</xdr:rowOff>
    </xdr:from>
    <xdr:to>
      <xdr:col>55</xdr:col>
      <xdr:colOff>0</xdr:colOff>
      <xdr:row>98</xdr:row>
      <xdr:rowOff>1809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79492"/>
          <a:ext cx="838200" cy="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140368</xdr:rowOff>
    </xdr:from>
    <xdr:to>
      <xdr:col>50</xdr:col>
      <xdr:colOff>114300</xdr:colOff>
      <xdr:row>97</xdr:row>
      <xdr:rowOff>148842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71018"/>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140368</xdr:rowOff>
    </xdr:from>
    <xdr:to>
      <xdr:col>45</xdr:col>
      <xdr:colOff>177800</xdr:colOff>
      <xdr:row>97</xdr:row>
      <xdr:rowOff>168742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71018"/>
          <a:ext cx="889000" cy="2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168742</xdr:rowOff>
    </xdr:from>
    <xdr:to>
      <xdr:col>41</xdr:col>
      <xdr:colOff>50800</xdr:colOff>
      <xdr:row>98</xdr:row>
      <xdr:rowOff>111489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99392"/>
          <a:ext cx="889000" cy="11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122459</xdr:rowOff>
    </xdr:from>
    <xdr:to>
      <xdr:col>55</xdr:col>
      <xdr:colOff>50800</xdr:colOff>
      <xdr:row>98</xdr:row>
      <xdr:rowOff>52609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100886</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3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98042</xdr:rowOff>
    </xdr:from>
    <xdr:to>
      <xdr:col>50</xdr:col>
      <xdr:colOff>165100</xdr:colOff>
      <xdr:row>98</xdr:row>
      <xdr:rowOff>28192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19319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82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89568</xdr:rowOff>
    </xdr:from>
    <xdr:to>
      <xdr:col>46</xdr:col>
      <xdr:colOff>38100</xdr:colOff>
      <xdr:row>98</xdr:row>
      <xdr:rowOff>19718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10845</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81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117942</xdr:rowOff>
    </xdr:from>
    <xdr:to>
      <xdr:col>41</xdr:col>
      <xdr:colOff>101600</xdr:colOff>
      <xdr:row>98</xdr:row>
      <xdr:rowOff>48092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4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39219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84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60689</xdr:rowOff>
    </xdr:from>
    <xdr:to>
      <xdr:col>36</xdr:col>
      <xdr:colOff>165100</xdr:colOff>
      <xdr:row>98</xdr:row>
      <xdr:rowOff>162289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153416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5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147853</xdr:rowOff>
    </xdr:from>
    <xdr:to>
      <xdr:col>85</xdr:col>
      <xdr:colOff>127000</xdr:colOff>
      <xdr:row>36</xdr:row>
      <xdr:rowOff>157447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20053"/>
          <a:ext cx="8382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27160</xdr:rowOff>
    </xdr:from>
    <xdr:to>
      <xdr:col>81</xdr:col>
      <xdr:colOff>50800</xdr:colOff>
      <xdr:row>36</xdr:row>
      <xdr:rowOff>157447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99360"/>
          <a:ext cx="889000" cy="13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27160</xdr:rowOff>
    </xdr:from>
    <xdr:to>
      <xdr:col>76</xdr:col>
      <xdr:colOff>114300</xdr:colOff>
      <xdr:row>37</xdr:row>
      <xdr:rowOff>4156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99360"/>
          <a:ext cx="889000" cy="14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4156</xdr:rowOff>
    </xdr:from>
    <xdr:to>
      <xdr:col>71</xdr:col>
      <xdr:colOff>177800</xdr:colOff>
      <xdr:row>37</xdr:row>
      <xdr:rowOff>5055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47806"/>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97053</xdr:rowOff>
    </xdr:from>
    <xdr:to>
      <xdr:col>85</xdr:col>
      <xdr:colOff>177800</xdr:colOff>
      <xdr:row>37</xdr:row>
      <xdr:rowOff>27203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75480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106647</xdr:rowOff>
    </xdr:from>
    <xdr:to>
      <xdr:col>81</xdr:col>
      <xdr:colOff>101600</xdr:colOff>
      <xdr:row>37</xdr:row>
      <xdr:rowOff>36797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27924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147810</xdr:rowOff>
    </xdr:from>
    <xdr:to>
      <xdr:col>76</xdr:col>
      <xdr:colOff>165100</xdr:colOff>
      <xdr:row>36</xdr:row>
      <xdr:rowOff>77960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2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124806</xdr:rowOff>
    </xdr:from>
    <xdr:to>
      <xdr:col>72</xdr:col>
      <xdr:colOff>38100</xdr:colOff>
      <xdr:row>37</xdr:row>
      <xdr:rowOff>54956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46083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8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125705</xdr:rowOff>
    </xdr:from>
    <xdr:to>
      <xdr:col>67</xdr:col>
      <xdr:colOff>101600</xdr:colOff>
      <xdr:row>37</xdr:row>
      <xdr:rowOff>55855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46982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17249</xdr:rowOff>
    </xdr:from>
    <xdr:to>
      <xdr:col>85</xdr:col>
      <xdr:colOff>127000</xdr:colOff>
      <xdr:row>57</xdr:row>
      <xdr:rowOff>34971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89899"/>
          <a:ext cx="8382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17249</xdr:rowOff>
    </xdr:from>
    <xdr:to>
      <xdr:col>81</xdr:col>
      <xdr:colOff>50800</xdr:colOff>
      <xdr:row>57</xdr:row>
      <xdr:rowOff>95059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89899"/>
          <a:ext cx="889000" cy="7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95059</xdr:rowOff>
    </xdr:from>
    <xdr:to>
      <xdr:col>76</xdr:col>
      <xdr:colOff>114300</xdr:colOff>
      <xdr:row>57</xdr:row>
      <xdr:rowOff>116061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67709"/>
          <a:ext cx="889000" cy="2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116061</xdr:rowOff>
    </xdr:from>
    <xdr:to>
      <xdr:col>71</xdr:col>
      <xdr:colOff>177800</xdr:colOff>
      <xdr:row>58</xdr:row>
      <xdr:rowOff>7537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88711"/>
          <a:ext cx="889000" cy="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155621</xdr:rowOff>
    </xdr:from>
    <xdr:to>
      <xdr:col>85</xdr:col>
      <xdr:colOff>177800</xdr:colOff>
      <xdr:row>57</xdr:row>
      <xdr:rowOff>85771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7048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0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137899</xdr:rowOff>
    </xdr:from>
    <xdr:to>
      <xdr:col>81</xdr:col>
      <xdr:colOff>101600</xdr:colOff>
      <xdr:row>57</xdr:row>
      <xdr:rowOff>68049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84576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51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44259</xdr:rowOff>
    </xdr:from>
    <xdr:to>
      <xdr:col>76</xdr:col>
      <xdr:colOff>165100</xdr:colOff>
      <xdr:row>57</xdr:row>
      <xdr:rowOff>145859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162386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59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65261</xdr:rowOff>
    </xdr:from>
    <xdr:to>
      <xdr:col>72</xdr:col>
      <xdr:colOff>38100</xdr:colOff>
      <xdr:row>57</xdr:row>
      <xdr:rowOff>166861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11938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61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128187</xdr:rowOff>
    </xdr:from>
    <xdr:to>
      <xdr:col>67</xdr:col>
      <xdr:colOff>101600</xdr:colOff>
      <xdr:row>58</xdr:row>
      <xdr:rowOff>58337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49464</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99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68472</xdr:rowOff>
    </xdr:from>
    <xdr:to>
      <xdr:col>85</xdr:col>
      <xdr:colOff>127000</xdr:colOff>
      <xdr:row>79</xdr:row>
      <xdr:rowOff>89267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613022"/>
          <a:ext cx="8382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84372</xdr:rowOff>
    </xdr:from>
    <xdr:to>
      <xdr:col>81</xdr:col>
      <xdr:colOff>50800</xdr:colOff>
      <xdr:row>79</xdr:row>
      <xdr:rowOff>89267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28922"/>
          <a:ext cx="889000" cy="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170777</xdr:rowOff>
    </xdr:from>
    <xdr:to>
      <xdr:col>76</xdr:col>
      <xdr:colOff>114300</xdr:colOff>
      <xdr:row>79</xdr:row>
      <xdr:rowOff>84372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43877"/>
          <a:ext cx="889000" cy="8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154032</xdr:rowOff>
    </xdr:from>
    <xdr:to>
      <xdr:col>71</xdr:col>
      <xdr:colOff>177800</xdr:colOff>
      <xdr:row>78</xdr:row>
      <xdr:rowOff>170777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355682"/>
          <a:ext cx="889000" cy="18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94916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17672</xdr:rowOff>
    </xdr:from>
    <xdr:to>
      <xdr:col>85</xdr:col>
      <xdr:colOff>177800</xdr:colOff>
      <xdr:row>79</xdr:row>
      <xdr:rowOff>119272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6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104049</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38467</xdr:rowOff>
    </xdr:from>
    <xdr:to>
      <xdr:col>81</xdr:col>
      <xdr:colOff>101600</xdr:colOff>
      <xdr:row>79</xdr:row>
      <xdr:rowOff>140067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8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131194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6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33572</xdr:rowOff>
    </xdr:from>
    <xdr:to>
      <xdr:col>76</xdr:col>
      <xdr:colOff>165100</xdr:colOff>
      <xdr:row>79</xdr:row>
      <xdr:rowOff>135172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126299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7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119977</xdr:rowOff>
    </xdr:from>
    <xdr:to>
      <xdr:col>72</xdr:col>
      <xdr:colOff>38100</xdr:colOff>
      <xdr:row>79</xdr:row>
      <xdr:rowOff>50127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41254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58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103232</xdr:rowOff>
    </xdr:from>
    <xdr:to>
      <xdr:col>67</xdr:col>
      <xdr:colOff>101600</xdr:colOff>
      <xdr:row>78</xdr:row>
      <xdr:rowOff>33382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49909</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30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113987</xdr:rowOff>
    </xdr:from>
    <xdr:to>
      <xdr:col>85</xdr:col>
      <xdr:colOff>127000</xdr:colOff>
      <xdr:row>93</xdr:row>
      <xdr:rowOff>166069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058837"/>
          <a:ext cx="8382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166069</xdr:rowOff>
    </xdr:from>
    <xdr:to>
      <xdr:col>81</xdr:col>
      <xdr:colOff>50800</xdr:colOff>
      <xdr:row>94</xdr:row>
      <xdr:rowOff>97075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110919"/>
          <a:ext cx="889000" cy="10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97075</xdr:rowOff>
    </xdr:from>
    <xdr:to>
      <xdr:col>76</xdr:col>
      <xdr:colOff>114300</xdr:colOff>
      <xdr:row>95</xdr:row>
      <xdr:rowOff>63275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13375"/>
          <a:ext cx="8890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63275</xdr:rowOff>
    </xdr:from>
    <xdr:to>
      <xdr:col>71</xdr:col>
      <xdr:colOff>177800</xdr:colOff>
      <xdr:row>96</xdr:row>
      <xdr:rowOff>34553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51025"/>
          <a:ext cx="889000" cy="1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63187</xdr:rowOff>
    </xdr:from>
    <xdr:to>
      <xdr:col>85</xdr:col>
      <xdr:colOff>177800</xdr:colOff>
      <xdr:row>93</xdr:row>
      <xdr:rowOff>164787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86064</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85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115269</xdr:rowOff>
    </xdr:from>
    <xdr:to>
      <xdr:col>81</xdr:col>
      <xdr:colOff>101600</xdr:colOff>
      <xdr:row>94</xdr:row>
      <xdr:rowOff>45419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61946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83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46275</xdr:rowOff>
    </xdr:from>
    <xdr:to>
      <xdr:col>76</xdr:col>
      <xdr:colOff>165100</xdr:colOff>
      <xdr:row>94</xdr:row>
      <xdr:rowOff>147875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164402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93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12475</xdr:rowOff>
    </xdr:from>
    <xdr:to>
      <xdr:col>72</xdr:col>
      <xdr:colOff>38100</xdr:colOff>
      <xdr:row>95</xdr:row>
      <xdr:rowOff>114075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130602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07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155203</xdr:rowOff>
    </xdr:from>
    <xdr:to>
      <xdr:col>67</xdr:col>
      <xdr:colOff>101600</xdr:colOff>
      <xdr:row>96</xdr:row>
      <xdr:rowOff>85353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101880</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21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人未満という類型区分の中の</a:t>
          </a:r>
          <a:r>
            <a:rPr kumimoji="1" lang="en-US" altLang="ja-JP" sz="1100">
              <a:solidFill>
                <a:schemeClr val="dk1"/>
              </a:solidFill>
              <a:effectLst/>
              <a:latin typeface="+mn-lt"/>
              <a:ea typeface="+mn-ea"/>
              <a:cs typeface="+mn-cs"/>
            </a:rPr>
            <a:t>1,400</a:t>
          </a:r>
          <a:r>
            <a:rPr kumimoji="1" lang="ja-JP" altLang="ja-JP" sz="1100">
              <a:solidFill>
                <a:schemeClr val="dk1"/>
              </a:solidFill>
              <a:effectLst/>
              <a:latin typeface="+mn-lt"/>
              <a:ea typeface="+mn-ea"/>
              <a:cs typeface="+mn-cs"/>
            </a:rPr>
            <a:t>人相当の本村は、類似団体と比べコストが高くなる傾向にある。</a:t>
          </a:r>
          <a:endParaRPr lang="ja-JP" altLang="ja-JP" sz="1400">
            <a:effectLst/>
          </a:endParaRPr>
        </a:p>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前年度より減少したが、以前</a:t>
          </a:r>
          <a:r>
            <a:rPr kumimoji="1" lang="ja-JP" altLang="ja-JP" sz="1100">
              <a:solidFill>
                <a:schemeClr val="dk1"/>
              </a:solidFill>
              <a:effectLst/>
              <a:latin typeface="+mn-lt"/>
              <a:ea typeface="+mn-ea"/>
              <a:cs typeface="+mn-cs"/>
            </a:rPr>
            <a:t>地方創生推進関連事業により類似団体より高額となっている。</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国保事業・国保施設事業・介護サービス事業への繰出金が高額となっている。</a:t>
          </a:r>
          <a:endParaRPr lang="ja-JP" altLang="ja-JP" sz="1400">
            <a:effectLst/>
          </a:endParaRPr>
        </a:p>
        <a:p>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開始した脱炭素関連事業により</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年度は大幅に上昇している。</a:t>
          </a:r>
          <a:r>
            <a:rPr kumimoji="1" lang="ja-JP" altLang="ja-JP" sz="1100">
              <a:solidFill>
                <a:schemeClr val="dk1"/>
              </a:solidFill>
              <a:effectLst/>
              <a:latin typeface="+mn-lt"/>
              <a:ea typeface="+mn-ea"/>
              <a:cs typeface="+mn-cs"/>
            </a:rPr>
            <a:t>事業完了の令和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年度までは継続的な支出が見込まれる。</a:t>
          </a:r>
          <a:endParaRPr lang="ja-JP" altLang="ja-JP" sz="1400">
            <a:effectLst/>
          </a:endParaRPr>
        </a:p>
        <a:p>
          <a:r>
            <a:rPr lang="ja-JP" altLang="ja-JP" sz="1100">
              <a:solidFill>
                <a:schemeClr val="dk1"/>
              </a:solidFill>
              <a:effectLst/>
              <a:latin typeface="+mn-lt"/>
              <a:ea typeface="+mn-ea"/>
              <a:cs typeface="+mn-cs"/>
            </a:rPr>
            <a:t>商工費については</a:t>
          </a:r>
          <a:r>
            <a:rPr lang="ja-JP" altLang="en-US" sz="1100">
              <a:solidFill>
                <a:schemeClr val="dk1"/>
              </a:solidFill>
              <a:effectLst/>
              <a:latin typeface="+mn-lt"/>
              <a:ea typeface="+mn-ea"/>
              <a:cs typeface="+mn-cs"/>
            </a:rPr>
            <a:t>、新宿泊施設の整備により、大幅な増となっている。これは令和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年度の</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か年の事業であるが、令和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年度事業費を繰り越していることから令和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年度事業費として</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か年分が決算として上がってきたのもである。</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公債費については、基幹施設整備事業・観光施設整備事業の借入の大きな事業の償還が始まったことにより増加している。今後も令和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年度までは事業計画上大幅に上昇する見込みである。以降は事業抑制により減少する計画としている。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単年度収支は令和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年度までは横ばいとなっていたものの令和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年度は微増となった。実質収支は令和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からは</a:t>
          </a:r>
          <a:r>
            <a:rPr kumimoji="1" lang="ja-JP" altLang="ja-JP" sz="1100">
              <a:solidFill>
                <a:schemeClr val="dk1"/>
              </a:solidFill>
              <a:effectLst/>
              <a:latin typeface="+mn-lt"/>
              <a:ea typeface="+mn-ea"/>
              <a:cs typeface="+mn-cs"/>
            </a:rPr>
            <a:t>大きく増加している。予算の見込みが甘く基金に積むことなく繰越することとなった。令和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年度に基金に積立てることで財政調整基金の残高を保っている。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令和元年度から特別会計は黒字のほぼ横ばいとなっている。</a:t>
          </a:r>
          <a:endParaRPr lang="ja-JP" altLang="ja-JP" sz="1400">
            <a:effectLst/>
          </a:endParaRPr>
        </a:p>
        <a:p>
          <a:r>
            <a:rPr kumimoji="1" lang="ja-JP" altLang="ja-JP" sz="1100">
              <a:solidFill>
                <a:schemeClr val="dk1"/>
              </a:solidFill>
              <a:effectLst/>
              <a:latin typeface="+mn-lt"/>
              <a:ea typeface="+mn-ea"/>
              <a:cs typeface="+mn-cs"/>
            </a:rPr>
            <a:t>一般会計については予算の見込みが甘く基金への積み残しが発生したことにより一時的に大きく黒字となった。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5019602</v>
      </c>
      <c r="BO4" s="485"/>
      <c r="BP4" s="485"/>
      <c r="BQ4" s="485"/>
      <c r="BR4" s="485"/>
      <c r="BS4" s="485"/>
      <c r="BT4" s="485"/>
      <c r="BU4" s="486"/>
      <c r="BV4" s="484">
        <v>3736487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11.9</v>
      </c>
      <c r="CU4" s="625"/>
      <c r="CV4" s="625"/>
      <c r="CW4" s="625"/>
      <c r="CX4" s="625"/>
      <c r="CY4" s="625"/>
      <c r="CZ4" s="625"/>
      <c r="DA4" s="626"/>
      <c r="DB4" s="624">
        <v>11.4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4835733</v>
      </c>
      <c r="BO5" s="456"/>
      <c r="BP5" s="456"/>
      <c r="BQ5" s="456"/>
      <c r="BR5" s="456"/>
      <c r="BS5" s="456"/>
      <c r="BT5" s="456"/>
      <c r="BU5" s="457"/>
      <c r="BV5" s="455">
        <v>3483938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94.4</v>
      </c>
      <c r="CU5" s="453"/>
      <c r="CV5" s="453"/>
      <c r="CW5" s="453"/>
      <c r="CX5" s="453"/>
      <c r="CY5" s="453"/>
      <c r="CZ5" s="453"/>
      <c r="DA5" s="454"/>
      <c r="DB5" s="452">
        <v>94.5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183869</v>
      </c>
      <c r="BO6" s="456"/>
      <c r="BP6" s="456"/>
      <c r="BQ6" s="456"/>
      <c r="BR6" s="456"/>
      <c r="BS6" s="456"/>
      <c r="BT6" s="456"/>
      <c r="BU6" s="457"/>
      <c r="BV6" s="455">
        <v>252549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94.8</v>
      </c>
      <c r="CU6" s="599"/>
      <c r="CV6" s="599"/>
      <c r="CW6" s="599"/>
      <c r="CX6" s="599"/>
      <c r="CY6" s="599"/>
      <c r="CZ6" s="599"/>
      <c r="DA6" s="600"/>
      <c r="DB6" s="598">
        <v>95.2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5117</v>
      </c>
      <c r="BO7" s="456"/>
      <c r="BP7" s="456"/>
      <c r="BQ7" s="456"/>
      <c r="BR7" s="456"/>
      <c r="BS7" s="456"/>
      <c r="BT7" s="456"/>
      <c r="BU7" s="457"/>
      <c r="BV7" s="455">
        <v>83251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1497585</v>
      </c>
      <c r="CU7" s="456"/>
      <c r="CV7" s="456"/>
      <c r="CW7" s="456"/>
      <c r="CX7" s="456"/>
      <c r="CY7" s="456"/>
      <c r="CZ7" s="456"/>
      <c r="DA7" s="457"/>
      <c r="DB7" s="455">
        <v>1478693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178752</v>
      </c>
      <c r="BO8" s="456"/>
      <c r="BP8" s="456"/>
      <c r="BQ8" s="456"/>
      <c r="BR8" s="456"/>
      <c r="BS8" s="456"/>
      <c r="BT8" s="456"/>
      <c r="BU8" s="457"/>
      <c r="BV8" s="455">
        <v>169298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0.12</v>
      </c>
      <c r="CU8" s="559"/>
      <c r="CV8" s="559"/>
      <c r="CW8" s="559"/>
      <c r="CX8" s="559"/>
      <c r="CY8" s="559"/>
      <c r="CZ8" s="559"/>
      <c r="DA8" s="560"/>
      <c r="DB8" s="558">
        <v>0.12</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1398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9454</v>
      </c>
      <c r="BO9" s="456"/>
      <c r="BP9" s="456"/>
      <c r="BQ9" s="456"/>
      <c r="BR9" s="456"/>
      <c r="BS9" s="456"/>
      <c r="BT9" s="456"/>
      <c r="BU9" s="457"/>
      <c r="BV9" s="455">
        <v>-5189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21.7</v>
      </c>
      <c r="CU9" s="453"/>
      <c r="CV9" s="453"/>
      <c r="CW9" s="453"/>
      <c r="CX9" s="453"/>
      <c r="CY9" s="453"/>
      <c r="CZ9" s="453"/>
      <c r="DA9" s="454"/>
      <c r="DB9" s="452">
        <v>19.899999999999999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1472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51181</v>
      </c>
      <c r="BO10" s="456"/>
      <c r="BP10" s="456"/>
      <c r="BQ10" s="456"/>
      <c r="BR10" s="456"/>
      <c r="BS10" s="456"/>
      <c r="BT10" s="456"/>
      <c r="BU10" s="457"/>
      <c r="BV10" s="455">
        <v>100731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1340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1333</v>
      </c>
      <c r="S13" s="543"/>
      <c r="T13" s="543"/>
      <c r="U13" s="543"/>
      <c r="V13" s="544"/>
      <c r="W13" s="545" t="s">
        <v>131</v>
      </c>
      <c r="X13" s="441"/>
      <c r="Y13" s="441"/>
      <c r="Z13" s="441"/>
      <c r="AA13" s="441"/>
      <c r="AB13" s="442"/>
      <c r="AC13" s="408">
        <v>85</v>
      </c>
      <c r="AD13" s="409"/>
      <c r="AE13" s="409"/>
      <c r="AF13" s="409"/>
      <c r="AG13" s="410"/>
      <c r="AH13" s="408">
        <v>107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60635</v>
      </c>
      <c r="BO13" s="456"/>
      <c r="BP13" s="456"/>
      <c r="BQ13" s="456"/>
      <c r="BR13" s="456"/>
      <c r="BS13" s="456"/>
      <c r="BT13" s="456"/>
      <c r="BU13" s="457"/>
      <c r="BV13" s="455">
        <v>95542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13.8</v>
      </c>
      <c r="CU13" s="453"/>
      <c r="CV13" s="453"/>
      <c r="CW13" s="453"/>
      <c r="CX13" s="453"/>
      <c r="CY13" s="453"/>
      <c r="CZ13" s="453"/>
      <c r="DA13" s="454"/>
      <c r="DB13" s="452">
        <v>12.7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1368</v>
      </c>
      <c r="S14" s="543"/>
      <c r="T14" s="543"/>
      <c r="U14" s="543"/>
      <c r="V14" s="544"/>
      <c r="W14" s="546"/>
      <c r="X14" s="444"/>
      <c r="Y14" s="444"/>
      <c r="Z14" s="444"/>
      <c r="AA14" s="444"/>
      <c r="AB14" s="445"/>
      <c r="AC14" s="535">
        <v>12.3</v>
      </c>
      <c r="AD14" s="536"/>
      <c r="AE14" s="536"/>
      <c r="AF14" s="536"/>
      <c r="AG14" s="537"/>
      <c r="AH14" s="535">
        <v>14.5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25.2</v>
      </c>
      <c r="CU14" s="553"/>
      <c r="CV14" s="553"/>
      <c r="CW14" s="553"/>
      <c r="CX14" s="553"/>
      <c r="CY14" s="553"/>
      <c r="CZ14" s="553"/>
      <c r="DA14" s="554"/>
      <c r="DB14" s="552">
        <v>21.3</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1362</v>
      </c>
      <c r="S15" s="543"/>
      <c r="T15" s="543"/>
      <c r="U15" s="543"/>
      <c r="V15" s="544"/>
      <c r="W15" s="545" t="s">
        <v>137</v>
      </c>
      <c r="X15" s="441"/>
      <c r="Y15" s="441"/>
      <c r="Z15" s="441"/>
      <c r="AA15" s="441"/>
      <c r="AB15" s="442"/>
      <c r="AC15" s="408">
        <v>201</v>
      </c>
      <c r="AD15" s="409"/>
      <c r="AE15" s="409"/>
      <c r="AF15" s="409"/>
      <c r="AG15" s="410"/>
      <c r="AH15" s="408">
        <v>246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174857</v>
      </c>
      <c r="BO15" s="485"/>
      <c r="BP15" s="485"/>
      <c r="BQ15" s="485"/>
      <c r="BR15" s="485"/>
      <c r="BS15" s="485"/>
      <c r="BT15" s="485"/>
      <c r="BU15" s="486"/>
      <c r="BV15" s="484">
        <v>174205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29.1</v>
      </c>
      <c r="AD16" s="536"/>
      <c r="AE16" s="536"/>
      <c r="AF16" s="536"/>
      <c r="AG16" s="537"/>
      <c r="AH16" s="535">
        <v>33.200000000000003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1456917</v>
      </c>
      <c r="BO16" s="456"/>
      <c r="BP16" s="456"/>
      <c r="BQ16" s="456"/>
      <c r="BR16" s="456"/>
      <c r="BS16" s="456"/>
      <c r="BT16" s="456"/>
      <c r="BU16" s="457"/>
      <c r="BV16" s="455">
        <v>1430062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405</v>
      </c>
      <c r="AD17" s="409"/>
      <c r="AE17" s="409"/>
      <c r="AF17" s="409"/>
      <c r="AG17" s="410"/>
      <c r="AH17" s="408">
        <v>387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210323</v>
      </c>
      <c r="BO17" s="456"/>
      <c r="BP17" s="456"/>
      <c r="BQ17" s="456"/>
      <c r="BR17" s="456"/>
      <c r="BS17" s="456"/>
      <c r="BT17" s="456"/>
      <c r="BU17" s="457"/>
      <c r="BV17" s="455">
        <v>209844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57.97</v>
      </c>
      <c r="M18" s="508"/>
      <c r="N18" s="508"/>
      <c r="O18" s="508"/>
      <c r="P18" s="508"/>
      <c r="Q18" s="508"/>
      <c r="R18" s="509"/>
      <c r="S18" s="509"/>
      <c r="T18" s="509"/>
      <c r="U18" s="509"/>
      <c r="V18" s="510"/>
      <c r="W18" s="526"/>
      <c r="X18" s="527"/>
      <c r="Y18" s="527"/>
      <c r="Z18" s="527"/>
      <c r="AA18" s="527"/>
      <c r="AB18" s="551"/>
      <c r="AC18" s="425">
        <v>58.6</v>
      </c>
      <c r="AD18" s="426"/>
      <c r="AE18" s="426"/>
      <c r="AF18" s="426"/>
      <c r="AG18" s="511"/>
      <c r="AH18" s="425">
        <v>52.3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1420878</v>
      </c>
      <c r="BO18" s="456"/>
      <c r="BP18" s="456"/>
      <c r="BQ18" s="456"/>
      <c r="BR18" s="456"/>
      <c r="BS18" s="456"/>
      <c r="BT18" s="456"/>
      <c r="BU18" s="457"/>
      <c r="BV18" s="455">
        <v>1446819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2265964</v>
      </c>
      <c r="BO19" s="456"/>
      <c r="BP19" s="456"/>
      <c r="BQ19" s="456"/>
      <c r="BR19" s="456"/>
      <c r="BS19" s="456"/>
      <c r="BT19" s="456"/>
      <c r="BU19" s="457"/>
      <c r="BV19" s="455">
        <v>2373321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575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4623490</v>
      </c>
      <c r="BO22" s="485"/>
      <c r="BP22" s="485"/>
      <c r="BQ22" s="485"/>
      <c r="BR22" s="485"/>
      <c r="BS22" s="485"/>
      <c r="BT22" s="485"/>
      <c r="BU22" s="486"/>
      <c r="BV22" s="484">
        <v>4220678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4213447</v>
      </c>
      <c r="BO23" s="456"/>
      <c r="BP23" s="456"/>
      <c r="BQ23" s="456"/>
      <c r="BR23" s="456"/>
      <c r="BS23" s="456"/>
      <c r="BT23" s="456"/>
      <c r="BU23" s="457"/>
      <c r="BV23" s="455">
        <v>3766997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6500</v>
      </c>
      <c r="R24" s="409"/>
      <c r="S24" s="409"/>
      <c r="T24" s="409"/>
      <c r="U24" s="409"/>
      <c r="V24" s="410"/>
      <c r="W24" s="498"/>
      <c r="X24" s="435"/>
      <c r="Y24" s="436"/>
      <c r="Z24" s="411" t="s">
        <v>162</v>
      </c>
      <c r="AA24" s="412"/>
      <c r="AB24" s="412"/>
      <c r="AC24" s="412"/>
      <c r="AD24" s="412"/>
      <c r="AE24" s="412"/>
      <c r="AF24" s="412"/>
      <c r="AG24" s="413"/>
      <c r="AH24" s="408">
        <v>35</v>
      </c>
      <c r="AI24" s="409"/>
      <c r="AJ24" s="409"/>
      <c r="AK24" s="409"/>
      <c r="AL24" s="410"/>
      <c r="AM24" s="408">
        <v>104825</v>
      </c>
      <c r="AN24" s="409"/>
      <c r="AO24" s="409"/>
      <c r="AP24" s="409"/>
      <c r="AQ24" s="409"/>
      <c r="AR24" s="410"/>
      <c r="AS24" s="408">
        <v>2995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4265583</v>
      </c>
      <c r="BO24" s="456"/>
      <c r="BP24" s="456"/>
      <c r="BQ24" s="456"/>
      <c r="BR24" s="456"/>
      <c r="BS24" s="456"/>
      <c r="BT24" s="456"/>
      <c r="BU24" s="457"/>
      <c r="BV24" s="455">
        <v>3826508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5500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1742890</v>
      </c>
      <c r="BO25" s="485"/>
      <c r="BP25" s="485"/>
      <c r="BQ25" s="485"/>
      <c r="BR25" s="485"/>
      <c r="BS25" s="485"/>
      <c r="BT25" s="485"/>
      <c r="BU25" s="486"/>
      <c r="BV25" s="484">
        <v>2442231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5200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2630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6477</v>
      </c>
      <c r="AN27" s="409"/>
      <c r="AO27" s="409"/>
      <c r="AP27" s="409"/>
      <c r="AQ27" s="409"/>
      <c r="AR27" s="410"/>
      <c r="AS27" s="408">
        <v>2159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2200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266719</v>
      </c>
      <c r="BO28" s="485"/>
      <c r="BP28" s="485"/>
      <c r="BQ28" s="485"/>
      <c r="BR28" s="485"/>
      <c r="BS28" s="485"/>
      <c r="BT28" s="485"/>
      <c r="BU28" s="486"/>
      <c r="BV28" s="484">
        <v>215538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6</v>
      </c>
      <c r="M29" s="409"/>
      <c r="N29" s="409"/>
      <c r="O29" s="409"/>
      <c r="P29" s="410"/>
      <c r="Q29" s="408">
        <v>2000</v>
      </c>
      <c r="R29" s="409"/>
      <c r="S29" s="409"/>
      <c r="T29" s="409"/>
      <c r="U29" s="409"/>
      <c r="V29" s="410"/>
      <c r="W29" s="499"/>
      <c r="X29" s="500"/>
      <c r="Y29" s="501"/>
      <c r="Z29" s="411" t="s">
        <v>177</v>
      </c>
      <c r="AA29" s="412"/>
      <c r="AB29" s="412"/>
      <c r="AC29" s="412"/>
      <c r="AD29" s="412"/>
      <c r="AE29" s="412"/>
      <c r="AF29" s="412"/>
      <c r="AG29" s="413"/>
      <c r="AH29" s="408">
        <v>38</v>
      </c>
      <c r="AI29" s="409"/>
      <c r="AJ29" s="409"/>
      <c r="AK29" s="409"/>
      <c r="AL29" s="410"/>
      <c r="AM29" s="408">
        <v>111302</v>
      </c>
      <c r="AN29" s="409"/>
      <c r="AO29" s="409"/>
      <c r="AP29" s="409"/>
      <c r="AQ29" s="409"/>
      <c r="AR29" s="410"/>
      <c r="AS29" s="408">
        <v>2929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201812</v>
      </c>
      <c r="BO29" s="456"/>
      <c r="BP29" s="456"/>
      <c r="BQ29" s="456"/>
      <c r="BR29" s="456"/>
      <c r="BS29" s="456"/>
      <c r="BT29" s="456"/>
      <c r="BU29" s="457"/>
      <c r="BV29" s="455">
        <v>238876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1067269</v>
      </c>
      <c r="BO30" s="490"/>
      <c r="BP30" s="490"/>
      <c r="BQ30" s="490"/>
      <c r="BR30" s="490"/>
      <c r="BS30" s="490"/>
      <c r="BT30" s="490"/>
      <c r="BU30" s="491"/>
      <c r="BV30" s="489">
        <v>1073085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西粟倉村国民健康保険事業勘定特別会計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西粟倉村簡易水道事業特別会計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勝英衛生施設組合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あわくら水力発電株式会社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西粟倉村国民健康保険施設勘定特別会計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西粟倉村農業集落排水事業特別会計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岡山県後期高齢者医療広域連合一般会計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西粟倉百年の森林でんき株式会社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西粟倉村介護保険事業勘定特別会計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岡山県後期高齢者医療広域連合特別会計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西粟倉村後期高齢者医療事業特別会計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岡山県市町村総合事務組合一般会計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6</v>
      </c>
      <c r="V38" s="403"/>
      <c r="W38" s="404" t="str">
        <f>IF('各会計、関係団体の財政状況及び健全化判断比率'!B32="","",'各会計、関係団体の財政状況及び健全化判断比率'!B32)</f>
        <v>西粟倉村介護サービス事業勘定特別会計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岡山県市町村総合事務組合貸付金特別会計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岡山県市町村総合事務組合拠出事業特別会計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岡山県市町村税整理組合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k+d7mSjICX7GiekkenVc4TzKFmspQ32XZuRwTELj+T9uHATaizMeNN3UfHMOl2uP6j+O5MJHVVzgQZ1vPY9Mg==" saltValue="zmdQrwUIeH3hIfZOHVw3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G40" sqref="G4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8" t="s">
        <v>531</v>
      </c>
      <c r="D34" s="1188"/>
      <c r="E34" s="1189"/>
      <c r="F34" s="32">
        <v>6.43</v>
      </c>
      <c r="G34" s="33">
        <v>6.79</v>
      </c>
      <c r="H34" s="33">
        <v>11.68</v>
      </c>
      <c r="I34" s="33">
        <v>11.44</v>
      </c>
      <c r="J34" s="34">
        <v>11.93</v>
      </c>
      <c r="K34" s="22"/>
      <c r="L34" s="22"/>
      <c r="M34" s="22"/>
      <c r="N34" s="22"/>
      <c r="O34" s="22"/>
      <c r="P34" s="22"/>
    </row>
    <row r="35" spans="1:16" ht="39" customHeight="1" x14ac:dyDescent="0.2">
      <c r="A35" s="22"/>
      <c r="B35" s="35"/>
      <c r="C35" s="1182" t="s">
        <v>532</v>
      </c>
      <c r="D35" s="1183"/>
      <c r="E35" s="1184"/>
      <c r="F35" s="36">
        <v>1.77</v>
      </c>
      <c r="G35" s="37">
        <v>1.33</v>
      </c>
      <c r="H35" s="37">
        <v>1.87</v>
      </c>
      <c r="I35" s="37">
        <v>3.7</v>
      </c>
      <c r="J35" s="38">
        <v>2.4700000000000002</v>
      </c>
      <c r="K35" s="22"/>
      <c r="L35" s="22"/>
      <c r="M35" s="22"/>
      <c r="N35" s="22"/>
      <c r="O35" s="22"/>
      <c r="P35" s="22"/>
    </row>
    <row r="36" spans="1:16" ht="39" customHeight="1" x14ac:dyDescent="0.2">
      <c r="A36" s="22"/>
      <c r="B36" s="35"/>
      <c r="C36" s="1182" t="s">
        <v>533</v>
      </c>
      <c r="D36" s="1183"/>
      <c r="E36" s="1184"/>
      <c r="F36" s="36">
        <v>1.78</v>
      </c>
      <c r="G36" s="37">
        <v>2.0499999999999998</v>
      </c>
      <c r="H36" s="37">
        <v>1.81</v>
      </c>
      <c r="I36" s="37">
        <v>0.8</v>
      </c>
      <c r="J36" s="38">
        <v>0.45</v>
      </c>
      <c r="K36" s="22"/>
      <c r="L36" s="22"/>
      <c r="M36" s="22"/>
      <c r="N36" s="22"/>
      <c r="O36" s="22"/>
      <c r="P36" s="22"/>
    </row>
    <row r="37" spans="1:16" ht="39" customHeight="1" x14ac:dyDescent="0.2">
      <c r="A37" s="22"/>
      <c r="B37" s="35"/>
      <c r="C37" s="1182" t="s">
        <v>534</v>
      </c>
      <c r="D37" s="1183"/>
      <c r="E37" s="1184"/>
      <c r="F37" s="36">
        <v>0.41</v>
      </c>
      <c r="G37" s="37">
        <v>0.25</v>
      </c>
      <c r="H37" s="37">
        <v>0.24</v>
      </c>
      <c r="I37" s="37">
        <v>0.28000000000000003</v>
      </c>
      <c r="J37" s="38">
        <v>0.36</v>
      </c>
      <c r="K37" s="22"/>
      <c r="L37" s="22"/>
      <c r="M37" s="22"/>
      <c r="N37" s="22"/>
      <c r="O37" s="22"/>
      <c r="P37" s="22"/>
    </row>
    <row r="38" spans="1:16" ht="39" customHeight="1" x14ac:dyDescent="0.2">
      <c r="A38" s="22"/>
      <c r="B38" s="35"/>
      <c r="C38" s="1182" t="s">
        <v>535</v>
      </c>
      <c r="D38" s="1183"/>
      <c r="E38" s="1184"/>
      <c r="F38" s="36">
        <v>0.46</v>
      </c>
      <c r="G38" s="37">
        <v>0.43</v>
      </c>
      <c r="H38" s="37">
        <v>0.53</v>
      </c>
      <c r="I38" s="37">
        <v>0.31</v>
      </c>
      <c r="J38" s="38">
        <v>0.16</v>
      </c>
      <c r="K38" s="22"/>
      <c r="L38" s="22"/>
      <c r="M38" s="22"/>
      <c r="N38" s="22"/>
      <c r="O38" s="22"/>
      <c r="P38" s="22"/>
    </row>
    <row r="39" spans="1:16" ht="39" customHeight="1" x14ac:dyDescent="0.2">
      <c r="A39" s="22"/>
      <c r="B39" s="35"/>
      <c r="C39" s="1182" t="s">
        <v>536</v>
      </c>
      <c r="D39" s="1183"/>
      <c r="E39" s="1184"/>
      <c r="F39" s="36">
        <v>0</v>
      </c>
      <c r="G39" s="37">
        <v>0</v>
      </c>
      <c r="H39" s="37">
        <v>0</v>
      </c>
      <c r="I39" s="37">
        <v>0</v>
      </c>
      <c r="J39" s="38">
        <v>0</v>
      </c>
      <c r="K39" s="22"/>
      <c r="L39" s="22"/>
      <c r="M39" s="22"/>
      <c r="N39" s="22"/>
      <c r="O39" s="22"/>
      <c r="P39" s="22"/>
    </row>
    <row r="40" spans="1:16" ht="39" customHeight="1" x14ac:dyDescent="0.2">
      <c r="A40" s="22"/>
      <c r="B40" s="35"/>
      <c r="C40" s="1182" t="s">
        <v>537</v>
      </c>
      <c r="D40" s="1183"/>
      <c r="E40" s="1184"/>
      <c r="F40" s="36">
        <v>0</v>
      </c>
      <c r="G40" s="37">
        <v>0</v>
      </c>
      <c r="H40" s="37">
        <v>0</v>
      </c>
      <c r="I40" s="37">
        <v>0.01</v>
      </c>
      <c r="J40" s="38">
        <v>0</v>
      </c>
      <c r="K40" s="22"/>
      <c r="L40" s="22"/>
      <c r="M40" s="22"/>
      <c r="N40" s="22"/>
      <c r="O40" s="22"/>
      <c r="P40" s="22"/>
    </row>
    <row r="41" spans="1:16" ht="39" customHeight="1" x14ac:dyDescent="0.2">
      <c r="A41" s="22"/>
      <c r="B41" s="35"/>
      <c r="C41" s="1182" t="s">
        <v>538</v>
      </c>
      <c r="D41" s="1183"/>
      <c r="E41" s="1184"/>
      <c r="F41" s="36">
        <v>0</v>
      </c>
      <c r="G41" s="37">
        <v>0</v>
      </c>
      <c r="H41" s="37">
        <v>0.01</v>
      </c>
      <c r="I41" s="37">
        <v>0.01</v>
      </c>
      <c r="J41" s="38">
        <v>0</v>
      </c>
      <c r="K41" s="22"/>
      <c r="L41" s="22"/>
      <c r="M41" s="22"/>
      <c r="N41" s="22"/>
      <c r="O41" s="22"/>
      <c r="P41" s="22"/>
    </row>
    <row r="42" spans="1:16" ht="39" customHeight="1" x14ac:dyDescent="0.2">
      <c r="A42" s="22"/>
      <c r="B42" s="39"/>
      <c r="C42" s="1182" t="s">
        <v>539</v>
      </c>
      <c r="D42" s="1183"/>
      <c r="E42" s="1184"/>
      <c r="F42" s="36" t="s">
        <v>487</v>
      </c>
      <c r="G42" s="37" t="s">
        <v>487</v>
      </c>
      <c r="H42" s="37" t="s">
        <v>487</v>
      </c>
      <c r="I42" s="37" t="s">
        <v>487</v>
      </c>
      <c r="J42" s="38" t="s">
        <v>487</v>
      </c>
      <c r="K42" s="22"/>
      <c r="L42" s="22"/>
      <c r="M42" s="22"/>
      <c r="N42" s="22"/>
      <c r="O42" s="22"/>
      <c r="P42" s="22"/>
    </row>
    <row r="43" spans="1:16" ht="39" customHeight="1" thickBot="1" x14ac:dyDescent="0.25">
      <c r="A43" s="22"/>
      <c r="B43" s="40"/>
      <c r="C43" s="1185" t="s">
        <v>540</v>
      </c>
      <c r="D43" s="1186"/>
      <c r="E43" s="1187"/>
      <c r="F43" s="41">
        <v>0</v>
      </c>
      <c r="G43" s="42">
        <v>0</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7l8Yb15zhhj32584SHBfx3LKOaznVUddE7YBm5KAg0bGV6sAPHg8bbOEhUFxrSs/8fvpt+ey+bOxD7NtvIinA==" saltValue="TgG9sUHf3V7QfY/EYRlU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SheetLayoutView="55" workbookViewId="0">
      <selection activeCell="K52" sqref="K5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285</v>
      </c>
      <c r="L45" s="60">
        <v>367</v>
      </c>
      <c r="M45" s="60">
        <v>445</v>
      </c>
      <c r="N45" s="60">
        <v>497</v>
      </c>
      <c r="O45" s="61">
        <v>518</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487</v>
      </c>
      <c r="L46" s="64" t="s">
        <v>487</v>
      </c>
      <c r="M46" s="64" t="s">
        <v>487</v>
      </c>
      <c r="N46" s="64" t="s">
        <v>487</v>
      </c>
      <c r="O46" s="65" t="s">
        <v>487</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487</v>
      </c>
      <c r="L47" s="64" t="s">
        <v>487</v>
      </c>
      <c r="M47" s="64" t="s">
        <v>487</v>
      </c>
      <c r="N47" s="64" t="s">
        <v>487</v>
      </c>
      <c r="O47" s="65" t="s">
        <v>487</v>
      </c>
      <c r="P47" s="48"/>
      <c r="Q47" s="48"/>
      <c r="R47" s="48"/>
      <c r="S47" s="48"/>
      <c r="T47" s="48"/>
      <c r="U47" s="48"/>
    </row>
    <row r="48" spans="1:21" ht="30.75" customHeight="1" x14ac:dyDescent="0.2">
      <c r="A48" s="48"/>
      <c r="B48" s="1215"/>
      <c r="C48" s="1216"/>
      <c r="D48" s="62"/>
      <c r="E48" s="1192" t="s">
        <v>13</v>
      </c>
      <c r="F48" s="1192"/>
      <c r="G48" s="1192"/>
      <c r="H48" s="1192"/>
      <c r="I48" s="1192"/>
      <c r="J48" s="1193"/>
      <c r="K48" s="63">
        <v>64</v>
      </c>
      <c r="L48" s="64">
        <v>72</v>
      </c>
      <c r="M48" s="64">
        <v>77</v>
      </c>
      <c r="N48" s="64">
        <v>67</v>
      </c>
      <c r="O48" s="65">
        <v>53</v>
      </c>
      <c r="P48" s="48"/>
      <c r="Q48" s="48"/>
      <c r="R48" s="48"/>
      <c r="S48" s="48"/>
      <c r="T48" s="48"/>
      <c r="U48" s="48"/>
    </row>
    <row r="49" spans="1:21" ht="30.75" customHeight="1" x14ac:dyDescent="0.2">
      <c r="A49" s="48"/>
      <c r="B49" s="1215"/>
      <c r="C49" s="1216"/>
      <c r="D49" s="62"/>
      <c r="E49" s="1192" t="s">
        <v>14</v>
      </c>
      <c r="F49" s="1192"/>
      <c r="G49" s="1192"/>
      <c r="H49" s="1192"/>
      <c r="I49" s="1192"/>
      <c r="J49" s="1193"/>
      <c r="K49" s="63" t="s">
        <v>487</v>
      </c>
      <c r="L49" s="64" t="s">
        <v>487</v>
      </c>
      <c r="M49" s="64" t="s">
        <v>487</v>
      </c>
      <c r="N49" s="64" t="s">
        <v>487</v>
      </c>
      <c r="O49" s="65" t="s">
        <v>487</v>
      </c>
      <c r="P49" s="48"/>
      <c r="Q49" s="48"/>
      <c r="R49" s="48"/>
      <c r="S49" s="48"/>
      <c r="T49" s="48"/>
      <c r="U49" s="48"/>
    </row>
    <row r="50" spans="1:21" ht="30.75" customHeight="1" x14ac:dyDescent="0.2">
      <c r="A50" s="48"/>
      <c r="B50" s="1215"/>
      <c r="C50" s="1216"/>
      <c r="D50" s="62"/>
      <c r="E50" s="1192" t="s">
        <v>15</v>
      </c>
      <c r="F50" s="1192"/>
      <c r="G50" s="1192"/>
      <c r="H50" s="1192"/>
      <c r="I50" s="1192"/>
      <c r="J50" s="1193"/>
      <c r="K50" s="63" t="s">
        <v>487</v>
      </c>
      <c r="L50" s="64" t="s">
        <v>487</v>
      </c>
      <c r="M50" s="64" t="s">
        <v>487</v>
      </c>
      <c r="N50" s="64" t="s">
        <v>487</v>
      </c>
      <c r="O50" s="65" t="s">
        <v>487</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487</v>
      </c>
      <c r="L51" s="64" t="s">
        <v>487</v>
      </c>
      <c r="M51" s="64" t="s">
        <v>487</v>
      </c>
      <c r="N51" s="64" t="s">
        <v>487</v>
      </c>
      <c r="O51" s="65" t="s">
        <v>487</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265</v>
      </c>
      <c r="L52" s="64">
        <v>332</v>
      </c>
      <c r="M52" s="64">
        <v>375</v>
      </c>
      <c r="N52" s="64">
        <v>397</v>
      </c>
      <c r="O52" s="65">
        <v>419</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84</v>
      </c>
      <c r="L53" s="69">
        <v>107</v>
      </c>
      <c r="M53" s="69">
        <v>147</v>
      </c>
      <c r="N53" s="69">
        <v>167</v>
      </c>
      <c r="O53" s="70">
        <v>152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4PkNRiAW3a3eEANqYQWOYFYssVAT9p4YmKODmRnQE4LtOxy52GVrcXM1X91heZXDFatlulV1Q7y9zZYueLwHg==" saltValue="pYZ1Cn7aihbduP7u30u+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election activeCell="I43" sqref="I43"/>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3" t="s">
        <v>30</v>
      </c>
      <c r="C41" s="1234"/>
      <c r="D41" s="105"/>
      <c r="E41" s="1235" t="s">
        <v>31</v>
      </c>
      <c r="F41" s="1235"/>
      <c r="G41" s="1235"/>
      <c r="H41" s="1236"/>
      <c r="I41" s="355">
        <v>3779</v>
      </c>
      <c r="J41" s="356">
        <v>3987</v>
      </c>
      <c r="K41" s="356">
        <v>4507</v>
      </c>
      <c r="L41" s="356">
        <v>4221</v>
      </c>
      <c r="M41" s="357">
        <v>4623</v>
      </c>
    </row>
    <row r="42" spans="2:13" ht="27.75" customHeight="1" x14ac:dyDescent="0.2">
      <c r="B42" s="1223"/>
      <c r="C42" s="1224"/>
      <c r="D42" s="106"/>
      <c r="E42" s="1227" t="s">
        <v>32</v>
      </c>
      <c r="F42" s="1227"/>
      <c r="G42" s="1227"/>
      <c r="H42" s="1228"/>
      <c r="I42" s="358" t="s">
        <v>487</v>
      </c>
      <c r="J42" s="359" t="s">
        <v>487</v>
      </c>
      <c r="K42" s="359" t="s">
        <v>487</v>
      </c>
      <c r="L42" s="359" t="s">
        <v>487</v>
      </c>
      <c r="M42" s="360" t="s">
        <v>487</v>
      </c>
    </row>
    <row r="43" spans="2:13" ht="27.75" customHeight="1" x14ac:dyDescent="0.2">
      <c r="B43" s="1223"/>
      <c r="C43" s="1224"/>
      <c r="D43" s="106"/>
      <c r="E43" s="1227" t="s">
        <v>33</v>
      </c>
      <c r="F43" s="1227"/>
      <c r="G43" s="1227"/>
      <c r="H43" s="1228"/>
      <c r="I43" s="358">
        <v>424</v>
      </c>
      <c r="J43" s="359">
        <v>398</v>
      </c>
      <c r="K43" s="359">
        <v>344</v>
      </c>
      <c r="L43" s="359">
        <v>307</v>
      </c>
      <c r="M43" s="360">
        <v>256</v>
      </c>
    </row>
    <row r="44" spans="2:13" ht="27.75" customHeight="1" x14ac:dyDescent="0.2">
      <c r="B44" s="1223"/>
      <c r="C44" s="1224"/>
      <c r="D44" s="106"/>
      <c r="E44" s="1227" t="s">
        <v>34</v>
      </c>
      <c r="F44" s="1227"/>
      <c r="G44" s="1227"/>
      <c r="H44" s="1228"/>
      <c r="I44" s="358" t="s">
        <v>487</v>
      </c>
      <c r="J44" s="359" t="s">
        <v>487</v>
      </c>
      <c r="K44" s="359" t="s">
        <v>487</v>
      </c>
      <c r="L44" s="359" t="s">
        <v>487</v>
      </c>
      <c r="M44" s="360" t="s">
        <v>487</v>
      </c>
    </row>
    <row r="45" spans="2:13" ht="27.75" customHeight="1" x14ac:dyDescent="0.2">
      <c r="B45" s="1223"/>
      <c r="C45" s="1224"/>
      <c r="D45" s="106"/>
      <c r="E45" s="1227" t="s">
        <v>35</v>
      </c>
      <c r="F45" s="1227"/>
      <c r="G45" s="1227"/>
      <c r="H45" s="1228"/>
      <c r="I45" s="358">
        <v>183</v>
      </c>
      <c r="J45" s="359">
        <v>138</v>
      </c>
      <c r="K45" s="359">
        <v>170</v>
      </c>
      <c r="L45" s="359">
        <v>301</v>
      </c>
      <c r="M45" s="360">
        <v>288</v>
      </c>
    </row>
    <row r="46" spans="2:13" ht="27.75" customHeight="1" x14ac:dyDescent="0.2">
      <c r="B46" s="1223"/>
      <c r="C46" s="1224"/>
      <c r="D46" s="107"/>
      <c r="E46" s="1227" t="s">
        <v>36</v>
      </c>
      <c r="F46" s="1227"/>
      <c r="G46" s="1227"/>
      <c r="H46" s="1228"/>
      <c r="I46" s="358" t="s">
        <v>487</v>
      </c>
      <c r="J46" s="359" t="s">
        <v>487</v>
      </c>
      <c r="K46" s="359" t="s">
        <v>487</v>
      </c>
      <c r="L46" s="359" t="s">
        <v>487</v>
      </c>
      <c r="M46" s="360" t="s">
        <v>487</v>
      </c>
    </row>
    <row r="47" spans="2:13" ht="27.75" customHeight="1" x14ac:dyDescent="0.2">
      <c r="B47" s="1223"/>
      <c r="C47" s="1224"/>
      <c r="D47" s="108"/>
      <c r="E47" s="1237" t="s">
        <v>37</v>
      </c>
      <c r="F47" s="1238"/>
      <c r="G47" s="1238"/>
      <c r="H47" s="1239"/>
      <c r="I47" s="358" t="s">
        <v>487</v>
      </c>
      <c r="J47" s="359" t="s">
        <v>487</v>
      </c>
      <c r="K47" s="359" t="s">
        <v>487</v>
      </c>
      <c r="L47" s="359" t="s">
        <v>487</v>
      </c>
      <c r="M47" s="360" t="s">
        <v>487</v>
      </c>
    </row>
    <row r="48" spans="2:13" ht="27.75" customHeight="1" x14ac:dyDescent="0.2">
      <c r="B48" s="1223"/>
      <c r="C48" s="1224"/>
      <c r="D48" s="106"/>
      <c r="E48" s="1227" t="s">
        <v>38</v>
      </c>
      <c r="F48" s="1227"/>
      <c r="G48" s="1227"/>
      <c r="H48" s="1228"/>
      <c r="I48" s="358" t="s">
        <v>487</v>
      </c>
      <c r="J48" s="359" t="s">
        <v>487</v>
      </c>
      <c r="K48" s="359" t="s">
        <v>487</v>
      </c>
      <c r="L48" s="359" t="s">
        <v>487</v>
      </c>
      <c r="M48" s="360" t="s">
        <v>487</v>
      </c>
    </row>
    <row r="49" spans="2:13" ht="27.75" customHeight="1" x14ac:dyDescent="0.2">
      <c r="B49" s="1225"/>
      <c r="C49" s="1226"/>
      <c r="D49" s="106"/>
      <c r="E49" s="1227" t="s">
        <v>39</v>
      </c>
      <c r="F49" s="1227"/>
      <c r="G49" s="1227"/>
      <c r="H49" s="1228"/>
      <c r="I49" s="358" t="s">
        <v>487</v>
      </c>
      <c r="J49" s="359" t="s">
        <v>487</v>
      </c>
      <c r="K49" s="359" t="s">
        <v>487</v>
      </c>
      <c r="L49" s="359" t="s">
        <v>487</v>
      </c>
      <c r="M49" s="360" t="s">
        <v>487</v>
      </c>
    </row>
    <row r="50" spans="2:13" ht="27.75" customHeight="1" x14ac:dyDescent="0.2">
      <c r="B50" s="1221" t="s">
        <v>40</v>
      </c>
      <c r="C50" s="1222"/>
      <c r="D50" s="109"/>
      <c r="E50" s="1227" t="s">
        <v>41</v>
      </c>
      <c r="F50" s="1227"/>
      <c r="G50" s="1227"/>
      <c r="H50" s="1228"/>
      <c r="I50" s="358">
        <v>1423</v>
      </c>
      <c r="J50" s="359">
        <v>1458</v>
      </c>
      <c r="K50" s="359">
        <v>1490</v>
      </c>
      <c r="L50" s="359">
        <v>1527</v>
      </c>
      <c r="M50" s="360">
        <v>1536</v>
      </c>
    </row>
    <row r="51" spans="2:13" ht="27.75" customHeight="1" x14ac:dyDescent="0.2">
      <c r="B51" s="1223"/>
      <c r="C51" s="1224"/>
      <c r="D51" s="106"/>
      <c r="E51" s="1227" t="s">
        <v>42</v>
      </c>
      <c r="F51" s="1227"/>
      <c r="G51" s="1227"/>
      <c r="H51" s="1228"/>
      <c r="I51" s="358">
        <v>7</v>
      </c>
      <c r="J51" s="359" t="s">
        <v>487</v>
      </c>
      <c r="K51" s="359" t="s">
        <v>487</v>
      </c>
      <c r="L51" s="359" t="s">
        <v>487</v>
      </c>
      <c r="M51" s="360" t="s">
        <v>487</v>
      </c>
    </row>
    <row r="52" spans="2:13" ht="27.75" customHeight="1" x14ac:dyDescent="0.2">
      <c r="B52" s="1225"/>
      <c r="C52" s="1226"/>
      <c r="D52" s="106"/>
      <c r="E52" s="1227" t="s">
        <v>43</v>
      </c>
      <c r="F52" s="1227"/>
      <c r="G52" s="1227"/>
      <c r="H52" s="1228"/>
      <c r="I52" s="358">
        <v>2770</v>
      </c>
      <c r="J52" s="359">
        <v>2955</v>
      </c>
      <c r="K52" s="359">
        <v>3226</v>
      </c>
      <c r="L52" s="359">
        <v>3065</v>
      </c>
      <c r="M52" s="360">
        <v>3353</v>
      </c>
    </row>
    <row r="53" spans="2:13" ht="27.75" customHeight="1" thickBot="1" x14ac:dyDescent="0.25">
      <c r="B53" s="1229" t="s">
        <v>19</v>
      </c>
      <c r="C53" s="1230"/>
      <c r="D53" s="110"/>
      <c r="E53" s="1231" t="s">
        <v>44</v>
      </c>
      <c r="F53" s="1231"/>
      <c r="G53" s="1231"/>
      <c r="H53" s="1232"/>
      <c r="I53" s="361">
        <v>186</v>
      </c>
      <c r="J53" s="362">
        <v>110</v>
      </c>
      <c r="K53" s="362">
        <v>305</v>
      </c>
      <c r="L53" s="362">
        <v>237</v>
      </c>
      <c r="M53" s="363">
        <v>279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SPheq+9LwtRbM6TORLOAGRaSDlN6dI4rJiU8Oo5ApzMvNYKS9qb69maZFae3B3SY2e6GP45bjueOhgcJPshdgA==" saltValue="9T/6t54Si44Lx/i5FTG3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7" zoomScale="55" zoomScaleNormal="55" zoomScaleSheetLayoutView="100" workbookViewId="0">
      <selection activeCell="G57" sqref="G5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8" t="s">
        <v>46</v>
      </c>
      <c r="D55" s="1248"/>
      <c r="E55" s="1249"/>
      <c r="F55" s="122">
        <v>115</v>
      </c>
      <c r="G55" s="122">
        <v>216</v>
      </c>
      <c r="H55" s="123">
        <v>267</v>
      </c>
    </row>
    <row r="56" spans="2:8" ht="52.5" customHeight="1" x14ac:dyDescent="0.2">
      <c r="B56" s="124"/>
      <c r="C56" s="1250" t="s">
        <v>47</v>
      </c>
      <c r="D56" s="1250"/>
      <c r="E56" s="1251"/>
      <c r="F56" s="125">
        <v>293</v>
      </c>
      <c r="G56" s="125">
        <v>239</v>
      </c>
      <c r="H56" s="126">
        <v>202</v>
      </c>
    </row>
    <row r="57" spans="2:8" ht="53.25" customHeight="1" x14ac:dyDescent="0.2">
      <c r="B57" s="124"/>
      <c r="C57" s="1252" t="s">
        <v>48</v>
      </c>
      <c r="D57" s="1252"/>
      <c r="E57" s="1253"/>
      <c r="F57" s="127">
        <v>1082</v>
      </c>
      <c r="G57" s="127">
        <v>1073</v>
      </c>
      <c r="H57" s="128">
        <v>1067</v>
      </c>
    </row>
    <row r="58" spans="2:8" ht="45.75" customHeight="1" x14ac:dyDescent="0.2">
      <c r="B58" s="129"/>
      <c r="C58" s="1240" t="s">
        <v>546</v>
      </c>
      <c r="D58" s="1241"/>
      <c r="E58" s="1242"/>
      <c r="F58" s="130">
        <v>807</v>
      </c>
      <c r="G58" s="130">
        <v>795</v>
      </c>
      <c r="H58" s="131">
        <v>757</v>
      </c>
    </row>
    <row r="59" spans="2:8" ht="45.75" customHeight="1" x14ac:dyDescent="0.2">
      <c r="B59" s="129"/>
      <c r="C59" s="1240" t="s">
        <v>547</v>
      </c>
      <c r="D59" s="1241"/>
      <c r="E59" s="1242"/>
      <c r="F59" s="130">
        <v>170</v>
      </c>
      <c r="G59" s="130">
        <v>167</v>
      </c>
      <c r="H59" s="131">
        <v>178</v>
      </c>
    </row>
    <row r="60" spans="2:8" ht="45.75" customHeight="1" x14ac:dyDescent="0.2">
      <c r="B60" s="129"/>
      <c r="C60" s="1240" t="s">
        <v>548</v>
      </c>
      <c r="D60" s="1241"/>
      <c r="E60" s="1242"/>
      <c r="F60" s="130">
        <v>61</v>
      </c>
      <c r="G60" s="130">
        <v>72</v>
      </c>
      <c r="H60" s="131">
        <v>91</v>
      </c>
    </row>
    <row r="61" spans="2:8" ht="45.75" customHeight="1" x14ac:dyDescent="0.2">
      <c r="B61" s="129"/>
      <c r="C61" s="1240" t="s">
        <v>549</v>
      </c>
      <c r="D61" s="1241"/>
      <c r="E61" s="1242"/>
      <c r="F61" s="130">
        <v>19</v>
      </c>
      <c r="G61" s="130">
        <v>20</v>
      </c>
      <c r="H61" s="131">
        <v>22</v>
      </c>
    </row>
    <row r="62" spans="2:8" ht="45.75" customHeight="1" thickBot="1" x14ac:dyDescent="0.25">
      <c r="B62" s="132"/>
      <c r="C62" s="1243" t="s">
        <v>550</v>
      </c>
      <c r="D62" s="1244"/>
      <c r="E62" s="1245"/>
      <c r="F62" s="133">
        <v>20</v>
      </c>
      <c r="G62" s="133">
        <v>14</v>
      </c>
      <c r="H62" s="134">
        <v>15</v>
      </c>
    </row>
    <row r="63" spans="2:8" ht="52.5" customHeight="1" thickBot="1" x14ac:dyDescent="0.25">
      <c r="B63" s="135"/>
      <c r="C63" s="1246" t="s">
        <v>49</v>
      </c>
      <c r="D63" s="1246"/>
      <c r="E63" s="1247"/>
      <c r="F63" s="136">
        <v>1490</v>
      </c>
      <c r="G63" s="136">
        <v>1527</v>
      </c>
      <c r="H63" s="137">
        <v>1536</v>
      </c>
    </row>
    <row r="64" spans="2:8" ht="13" x14ac:dyDescent="0.2"/>
  </sheetData>
  <sheetProtection algorithmName="SHA-512" hashValue="ygRNVOtCTYPDHQjlcZYaUwoWmVa5oCD/zEWILn+n/Spi6CbdY0V9fqdAQIp8zD9Ko/pPCK1Aavwy3GN+CX/n6w==" saltValue="GBomaSctFW9MjdpP/+Z1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64" zoomScaleNormal="100" zoomScaleSheetLayoutView="55" workbookViewId="0">
      <selection activeCell="AP71" sqref="AP71"/>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568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567</v>
      </c>
    </row>
    <row r="50" spans="1:109" ht="13"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2">
      <c r="B51" s="365"/>
      <c r="G51" s="1273"/>
      <c r="H51" s="1273"/>
      <c r="I51" s="1274"/>
      <c r="J51" s="1274"/>
      <c r="K51" s="1271"/>
      <c r="L51" s="1271"/>
      <c r="M51" s="1271"/>
      <c r="N51" s="1271"/>
      <c r="AM51" s="371"/>
      <c r="AN51" s="1268" t="s">
        <v>566</v>
      </c>
      <c r="AO51" s="1268"/>
      <c r="AP51" s="1268"/>
      <c r="AQ51" s="1268"/>
      <c r="AR51" s="1268"/>
      <c r="AS51" s="1268"/>
      <c r="AT51" s="1268"/>
      <c r="AU51" s="1268"/>
      <c r="AV51" s="1268"/>
      <c r="AW51" s="1268"/>
      <c r="AX51" s="1268"/>
      <c r="AY51" s="1268"/>
      <c r="AZ51" s="1268"/>
      <c r="BA51" s="1268"/>
      <c r="BB51" s="1268" t="s">
        <v>564</v>
      </c>
      <c r="BC51" s="1268"/>
      <c r="BD51" s="1268"/>
      <c r="BE51" s="1268"/>
      <c r="BF51" s="1268"/>
      <c r="BG51" s="1268"/>
      <c r="BH51" s="1268"/>
      <c r="BI51" s="1268"/>
      <c r="BJ51" s="1268"/>
      <c r="BK51" s="1268"/>
      <c r="BL51" s="1268"/>
      <c r="BM51" s="1268"/>
      <c r="BN51" s="1268"/>
      <c r="BO51" s="1268"/>
      <c r="BP51" s="1269">
        <v>19.399999999999999</v>
      </c>
      <c r="BQ51" s="1269"/>
      <c r="BR51" s="1269"/>
      <c r="BS51" s="1269"/>
      <c r="BT51" s="1269"/>
      <c r="BU51" s="1269"/>
      <c r="BV51" s="1269"/>
      <c r="BW51" s="1269"/>
      <c r="BX51" s="1270"/>
      <c r="BY51" s="1269"/>
      <c r="BZ51" s="1269"/>
      <c r="CA51" s="1269"/>
      <c r="CB51" s="1269"/>
      <c r="CC51" s="1269"/>
      <c r="CD51" s="1269"/>
      <c r="CE51" s="1269"/>
      <c r="CF51" s="1270"/>
      <c r="CG51" s="1269"/>
      <c r="CH51" s="1269"/>
      <c r="CI51" s="1269"/>
      <c r="CJ51" s="1269"/>
      <c r="CK51" s="1269"/>
      <c r="CL51" s="1269"/>
      <c r="CM51" s="1269"/>
      <c r="CN51" s="1270"/>
      <c r="CO51" s="1269"/>
      <c r="CP51" s="1269"/>
      <c r="CQ51" s="1269"/>
      <c r="CR51" s="1269"/>
      <c r="CS51" s="1269"/>
      <c r="CT51" s="1269"/>
      <c r="CU51" s="1269"/>
      <c r="CV51" s="1270"/>
      <c r="CW51" s="1269"/>
      <c r="CX51" s="1269"/>
      <c r="CY51" s="1269"/>
      <c r="CZ51" s="1269"/>
      <c r="DA51" s="1269"/>
      <c r="DB51" s="1269"/>
      <c r="DC51" s="1269"/>
    </row>
    <row r="52" spans="1:109" ht="13" x14ac:dyDescent="0.2">
      <c r="B52" s="365"/>
      <c r="G52" s="1273"/>
      <c r="H52" s="1273"/>
      <c r="I52" s="1274"/>
      <c r="J52" s="1274"/>
      <c r="K52" s="1271"/>
      <c r="L52" s="1271"/>
      <c r="M52" s="1271"/>
      <c r="N52" s="1271"/>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 x14ac:dyDescent="0.2">
      <c r="A53" s="379"/>
      <c r="B53" s="365"/>
      <c r="G53" s="1273"/>
      <c r="H53" s="1273"/>
      <c r="I53" s="1263"/>
      <c r="J53" s="1263"/>
      <c r="K53" s="1271"/>
      <c r="L53" s="1271"/>
      <c r="M53" s="1271"/>
      <c r="N53" s="1271"/>
      <c r="AM53" s="371"/>
      <c r="AN53" s="1268"/>
      <c r="AO53" s="1268"/>
      <c r="AP53" s="1268"/>
      <c r="AQ53" s="1268"/>
      <c r="AR53" s="1268"/>
      <c r="AS53" s="1268"/>
      <c r="AT53" s="1268"/>
      <c r="AU53" s="1268"/>
      <c r="AV53" s="1268"/>
      <c r="AW53" s="1268"/>
      <c r="AX53" s="1268"/>
      <c r="AY53" s="1268"/>
      <c r="AZ53" s="1268"/>
      <c r="BA53" s="1268"/>
      <c r="BB53" s="1268" t="s">
        <v>570</v>
      </c>
      <c r="BC53" s="1268"/>
      <c r="BD53" s="1268"/>
      <c r="BE53" s="1268"/>
      <c r="BF53" s="1268"/>
      <c r="BG53" s="1268"/>
      <c r="BH53" s="1268"/>
      <c r="BI53" s="1268"/>
      <c r="BJ53" s="1268"/>
      <c r="BK53" s="1268"/>
      <c r="BL53" s="1268"/>
      <c r="BM53" s="1268"/>
      <c r="BN53" s="1268"/>
      <c r="BO53" s="1268"/>
      <c r="BP53" s="1269">
        <v>62.4</v>
      </c>
      <c r="BQ53" s="1269"/>
      <c r="BR53" s="1269"/>
      <c r="BS53" s="1269"/>
      <c r="BT53" s="1269"/>
      <c r="BU53" s="1269"/>
      <c r="BV53" s="1269"/>
      <c r="BW53" s="1269"/>
      <c r="BX53" s="1270"/>
      <c r="BY53" s="1269"/>
      <c r="BZ53" s="1269"/>
      <c r="CA53" s="1269"/>
      <c r="CB53" s="1269"/>
      <c r="CC53" s="1269"/>
      <c r="CD53" s="1269"/>
      <c r="CE53" s="1269"/>
      <c r="CF53" s="1270"/>
      <c r="CG53" s="1269"/>
      <c r="CH53" s="1269"/>
      <c r="CI53" s="1269"/>
      <c r="CJ53" s="1269"/>
      <c r="CK53" s="1269"/>
      <c r="CL53" s="1269"/>
      <c r="CM53" s="1269"/>
      <c r="CN53" s="1270"/>
      <c r="CO53" s="1269"/>
      <c r="CP53" s="1269"/>
      <c r="CQ53" s="1269"/>
      <c r="CR53" s="1269"/>
      <c r="CS53" s="1269"/>
      <c r="CT53" s="1269"/>
      <c r="CU53" s="1269"/>
      <c r="CV53" s="1270"/>
      <c r="CW53" s="1269"/>
      <c r="CX53" s="1269"/>
      <c r="CY53" s="1269"/>
      <c r="CZ53" s="1269"/>
      <c r="DA53" s="1269"/>
      <c r="DB53" s="1269"/>
      <c r="DC53" s="1269"/>
    </row>
    <row r="54" spans="1:109" ht="13" x14ac:dyDescent="0.2">
      <c r="A54" s="379"/>
      <c r="B54" s="365"/>
      <c r="G54" s="1273"/>
      <c r="H54" s="1273"/>
      <c r="I54" s="1263"/>
      <c r="J54" s="1263"/>
      <c r="K54" s="1271"/>
      <c r="L54" s="1271"/>
      <c r="M54" s="1271"/>
      <c r="N54" s="1271"/>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 x14ac:dyDescent="0.2">
      <c r="A55" s="379"/>
      <c r="B55" s="365"/>
      <c r="G55" s="1263"/>
      <c r="H55" s="1263"/>
      <c r="I55" s="1263"/>
      <c r="J55" s="1263"/>
      <c r="K55" s="1271"/>
      <c r="L55" s="1271"/>
      <c r="M55" s="1271"/>
      <c r="N55" s="1271"/>
      <c r="AN55" s="1267" t="s">
        <v>565</v>
      </c>
      <c r="AO55" s="1267"/>
      <c r="AP55" s="1267"/>
      <c r="AQ55" s="1267"/>
      <c r="AR55" s="1267"/>
      <c r="AS55" s="1267"/>
      <c r="AT55" s="1267"/>
      <c r="AU55" s="1267"/>
      <c r="AV55" s="1267"/>
      <c r="AW55" s="1267"/>
      <c r="AX55" s="1267"/>
      <c r="AY55" s="1267"/>
      <c r="AZ55" s="1267"/>
      <c r="BA55" s="1267"/>
      <c r="BB55" s="1268" t="s">
        <v>564</v>
      </c>
      <c r="BC55" s="1268"/>
      <c r="BD55" s="1268"/>
      <c r="BE55" s="1268"/>
      <c r="BF55" s="1268"/>
      <c r="BG55" s="1268"/>
      <c r="BH55" s="1268"/>
      <c r="BI55" s="1268"/>
      <c r="BJ55" s="1268"/>
      <c r="BK55" s="1268"/>
      <c r="BL55" s="1268"/>
      <c r="BM55" s="1268"/>
      <c r="BN55" s="1268"/>
      <c r="BO55" s="1268"/>
      <c r="BP55" s="1269">
        <v>0</v>
      </c>
      <c r="BQ55" s="1269"/>
      <c r="BR55" s="1269"/>
      <c r="BS55" s="1269"/>
      <c r="BT55" s="1269"/>
      <c r="BU55" s="1269"/>
      <c r="BV55" s="1269"/>
      <c r="BW55" s="1269"/>
      <c r="BX55" s="1270"/>
      <c r="BY55" s="1269"/>
      <c r="BZ55" s="1269"/>
      <c r="CA55" s="1269"/>
      <c r="CB55" s="1269"/>
      <c r="CC55" s="1269"/>
      <c r="CD55" s="1269"/>
      <c r="CE55" s="1269"/>
      <c r="CF55" s="1270"/>
      <c r="CG55" s="1269"/>
      <c r="CH55" s="1269"/>
      <c r="CI55" s="1269"/>
      <c r="CJ55" s="1269"/>
      <c r="CK55" s="1269"/>
      <c r="CL55" s="1269"/>
      <c r="CM55" s="1269"/>
      <c r="CN55" s="1270"/>
      <c r="CO55" s="1269"/>
      <c r="CP55" s="1269"/>
      <c r="CQ55" s="1269"/>
      <c r="CR55" s="1269"/>
      <c r="CS55" s="1269"/>
      <c r="CT55" s="1269"/>
      <c r="CU55" s="1269"/>
      <c r="CV55" s="1270"/>
      <c r="CW55" s="1269"/>
      <c r="CX55" s="1269"/>
      <c r="CY55" s="1269"/>
      <c r="CZ55" s="1269"/>
      <c r="DA55" s="1269"/>
      <c r="DB55" s="1269"/>
      <c r="DC55" s="1269"/>
    </row>
    <row r="56" spans="1:109" ht="13" x14ac:dyDescent="0.2">
      <c r="A56" s="379"/>
      <c r="B56" s="365"/>
      <c r="G56" s="1263"/>
      <c r="H56" s="1263"/>
      <c r="I56" s="1263"/>
      <c r="J56" s="1263"/>
      <c r="K56" s="1271"/>
      <c r="L56" s="1271"/>
      <c r="M56" s="1271"/>
      <c r="N56" s="1271"/>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379" customFormat="1" ht="13" x14ac:dyDescent="0.2">
      <c r="B57" s="385"/>
      <c r="G57" s="1263"/>
      <c r="H57" s="1263"/>
      <c r="I57" s="1272"/>
      <c r="J57" s="1272"/>
      <c r="K57" s="1271"/>
      <c r="L57" s="1271"/>
      <c r="M57" s="1271"/>
      <c r="N57" s="1271"/>
      <c r="AM57" s="364"/>
      <c r="AN57" s="1267"/>
      <c r="AO57" s="1267"/>
      <c r="AP57" s="1267"/>
      <c r="AQ57" s="1267"/>
      <c r="AR57" s="1267"/>
      <c r="AS57" s="1267"/>
      <c r="AT57" s="1267"/>
      <c r="AU57" s="1267"/>
      <c r="AV57" s="1267"/>
      <c r="AW57" s="1267"/>
      <c r="AX57" s="1267"/>
      <c r="AY57" s="1267"/>
      <c r="AZ57" s="1267"/>
      <c r="BA57" s="1267"/>
      <c r="BB57" s="1268" t="s">
        <v>570</v>
      </c>
      <c r="BC57" s="1268"/>
      <c r="BD57" s="1268"/>
      <c r="BE57" s="1268"/>
      <c r="BF57" s="1268"/>
      <c r="BG57" s="1268"/>
      <c r="BH57" s="1268"/>
      <c r="BI57" s="1268"/>
      <c r="BJ57" s="1268"/>
      <c r="BK57" s="1268"/>
      <c r="BL57" s="1268"/>
      <c r="BM57" s="1268"/>
      <c r="BN57" s="1268"/>
      <c r="BO57" s="1268"/>
      <c r="BP57" s="1269">
        <v>63.1</v>
      </c>
      <c r="BQ57" s="1269"/>
      <c r="BR57" s="1269"/>
      <c r="BS57" s="1269"/>
      <c r="BT57" s="1269"/>
      <c r="BU57" s="1269"/>
      <c r="BV57" s="1269"/>
      <c r="BW57" s="1269"/>
      <c r="BX57" s="1270"/>
      <c r="BY57" s="1269"/>
      <c r="BZ57" s="1269"/>
      <c r="CA57" s="1269"/>
      <c r="CB57" s="1269"/>
      <c r="CC57" s="1269"/>
      <c r="CD57" s="1269"/>
      <c r="CE57" s="1269"/>
      <c r="CF57" s="1270"/>
      <c r="CG57" s="1269"/>
      <c r="CH57" s="1269"/>
      <c r="CI57" s="1269"/>
      <c r="CJ57" s="1269"/>
      <c r="CK57" s="1269"/>
      <c r="CL57" s="1269"/>
      <c r="CM57" s="1269"/>
      <c r="CN57" s="1270"/>
      <c r="CO57" s="1269"/>
      <c r="CP57" s="1269"/>
      <c r="CQ57" s="1269"/>
      <c r="CR57" s="1269"/>
      <c r="CS57" s="1269"/>
      <c r="CT57" s="1269"/>
      <c r="CU57" s="1269"/>
      <c r="CV57" s="1270"/>
      <c r="CW57" s="1269"/>
      <c r="CX57" s="1269"/>
      <c r="CY57" s="1269"/>
      <c r="CZ57" s="1269"/>
      <c r="DA57" s="1269"/>
      <c r="DB57" s="1269"/>
      <c r="DC57" s="1269"/>
      <c r="DD57" s="390"/>
      <c r="DE57" s="385"/>
    </row>
    <row r="58" spans="1:109" s="379" customFormat="1" ht="13" x14ac:dyDescent="0.2">
      <c r="A58" s="364"/>
      <c r="B58" s="385"/>
      <c r="G58" s="1263"/>
      <c r="H58" s="1263"/>
      <c r="I58" s="1272"/>
      <c r="J58" s="1272"/>
      <c r="K58" s="1271"/>
      <c r="L58" s="1271"/>
      <c r="M58" s="1271"/>
      <c r="N58" s="1271"/>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569</v>
      </c>
    </row>
    <row r="64" spans="1:109" ht="13" x14ac:dyDescent="0.2">
      <c r="B64" s="365"/>
      <c r="G64" s="380"/>
      <c r="I64" s="382"/>
      <c r="J64" s="382"/>
      <c r="K64" s="382"/>
      <c r="L64" s="382"/>
      <c r="M64" s="382"/>
      <c r="N64" s="381"/>
      <c r="AM64" s="380"/>
      <c r="AN64" s="380" t="s">
        <v>568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4" t="s">
        <v>572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567</v>
      </c>
    </row>
    <row r="72" spans="2:107" ht="13"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 x14ac:dyDescent="0.2">
      <c r="B73" s="365"/>
      <c r="G73" s="1273"/>
      <c r="H73" s="1273"/>
      <c r="I73" s="1273"/>
      <c r="J73" s="1273"/>
      <c r="K73" s="1275"/>
      <c r="L73" s="1275"/>
      <c r="M73" s="1275"/>
      <c r="N73" s="1275"/>
      <c r="AM73" s="371"/>
      <c r="AN73" s="1268" t="s">
        <v>566</v>
      </c>
      <c r="AO73" s="1268"/>
      <c r="AP73" s="1268"/>
      <c r="AQ73" s="1268"/>
      <c r="AR73" s="1268"/>
      <c r="AS73" s="1268"/>
      <c r="AT73" s="1268"/>
      <c r="AU73" s="1268"/>
      <c r="AV73" s="1268"/>
      <c r="AW73" s="1268"/>
      <c r="AX73" s="1268"/>
      <c r="AY73" s="1268"/>
      <c r="AZ73" s="1268"/>
      <c r="BA73" s="1268"/>
      <c r="BB73" s="1268" t="s">
        <v>564</v>
      </c>
      <c r="BC73" s="1268"/>
      <c r="BD73" s="1268"/>
      <c r="BE73" s="1268"/>
      <c r="BF73" s="1268"/>
      <c r="BG73" s="1268"/>
      <c r="BH73" s="1268"/>
      <c r="BI73" s="1268"/>
      <c r="BJ73" s="1268"/>
      <c r="BK73" s="1268"/>
      <c r="BL73" s="1268"/>
      <c r="BM73" s="1268"/>
      <c r="BN73" s="1268"/>
      <c r="BO73" s="1268"/>
      <c r="BP73" s="1269">
        <v>19.399999999999999</v>
      </c>
      <c r="BQ73" s="1269"/>
      <c r="BR73" s="1269"/>
      <c r="BS73" s="1269"/>
      <c r="BT73" s="1269"/>
      <c r="BU73" s="1269"/>
      <c r="BV73" s="1269"/>
      <c r="BW73" s="1269"/>
      <c r="BX73" s="1269">
        <v>10.6</v>
      </c>
      <c r="BY73" s="1269"/>
      <c r="BZ73" s="1269"/>
      <c r="CA73" s="1269"/>
      <c r="CB73" s="1269"/>
      <c r="CC73" s="1269"/>
      <c r="CD73" s="1269"/>
      <c r="CE73" s="1269"/>
      <c r="CF73" s="1269">
        <v>26.6</v>
      </c>
      <c r="CG73" s="1269"/>
      <c r="CH73" s="1269"/>
      <c r="CI73" s="1269"/>
      <c r="CJ73" s="1269"/>
      <c r="CK73" s="1269"/>
      <c r="CL73" s="1269"/>
      <c r="CM73" s="1269"/>
      <c r="CN73" s="1269">
        <v>21.3</v>
      </c>
      <c r="CO73" s="1269"/>
      <c r="CP73" s="1269"/>
      <c r="CQ73" s="1269"/>
      <c r="CR73" s="1269"/>
      <c r="CS73" s="1269"/>
      <c r="CT73" s="1269"/>
      <c r="CU73" s="1269"/>
      <c r="CV73" s="1269">
        <v>25.2</v>
      </c>
      <c r="CW73" s="1269"/>
      <c r="CX73" s="1269"/>
      <c r="CY73" s="1269"/>
      <c r="CZ73" s="1269"/>
      <c r="DA73" s="1269"/>
      <c r="DB73" s="1269"/>
      <c r="DC73" s="1269"/>
    </row>
    <row r="74" spans="2:107" ht="13" x14ac:dyDescent="0.2">
      <c r="B74" s="365"/>
      <c r="G74" s="1273"/>
      <c r="H74" s="1273"/>
      <c r="I74" s="1273"/>
      <c r="J74" s="1273"/>
      <c r="K74" s="1275"/>
      <c r="L74" s="1275"/>
      <c r="M74" s="1275"/>
      <c r="N74" s="1275"/>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 x14ac:dyDescent="0.2">
      <c r="B75" s="365"/>
      <c r="G75" s="1273"/>
      <c r="H75" s="1273"/>
      <c r="I75" s="1263"/>
      <c r="J75" s="1263"/>
      <c r="K75" s="1271"/>
      <c r="L75" s="1271"/>
      <c r="M75" s="1271"/>
      <c r="N75" s="1271"/>
      <c r="AM75" s="371"/>
      <c r="AN75" s="1268"/>
      <c r="AO75" s="1268"/>
      <c r="AP75" s="1268"/>
      <c r="AQ75" s="1268"/>
      <c r="AR75" s="1268"/>
      <c r="AS75" s="1268"/>
      <c r="AT75" s="1268"/>
      <c r="AU75" s="1268"/>
      <c r="AV75" s="1268"/>
      <c r="AW75" s="1268"/>
      <c r="AX75" s="1268"/>
      <c r="AY75" s="1268"/>
      <c r="AZ75" s="1268"/>
      <c r="BA75" s="1268"/>
      <c r="BB75" s="1268" t="s">
        <v>563</v>
      </c>
      <c r="BC75" s="1268"/>
      <c r="BD75" s="1268"/>
      <c r="BE75" s="1268"/>
      <c r="BF75" s="1268"/>
      <c r="BG75" s="1268"/>
      <c r="BH75" s="1268"/>
      <c r="BI75" s="1268"/>
      <c r="BJ75" s="1268"/>
      <c r="BK75" s="1268"/>
      <c r="BL75" s="1268"/>
      <c r="BM75" s="1268"/>
      <c r="BN75" s="1268"/>
      <c r="BO75" s="1268"/>
      <c r="BP75" s="1269">
        <v>8.8000000000000007</v>
      </c>
      <c r="BQ75" s="1269"/>
      <c r="BR75" s="1269"/>
      <c r="BS75" s="1269"/>
      <c r="BT75" s="1269"/>
      <c r="BU75" s="1269"/>
      <c r="BV75" s="1269"/>
      <c r="BW75" s="1269"/>
      <c r="BX75" s="1269">
        <v>9.8000000000000007</v>
      </c>
      <c r="BY75" s="1269"/>
      <c r="BZ75" s="1269"/>
      <c r="CA75" s="1269"/>
      <c r="CB75" s="1269"/>
      <c r="CC75" s="1269"/>
      <c r="CD75" s="1269"/>
      <c r="CE75" s="1269"/>
      <c r="CF75" s="1269">
        <v>10.6</v>
      </c>
      <c r="CG75" s="1269"/>
      <c r="CH75" s="1269"/>
      <c r="CI75" s="1269"/>
      <c r="CJ75" s="1269"/>
      <c r="CK75" s="1269"/>
      <c r="CL75" s="1269"/>
      <c r="CM75" s="1269"/>
      <c r="CN75" s="1269">
        <v>12.7</v>
      </c>
      <c r="CO75" s="1269"/>
      <c r="CP75" s="1269"/>
      <c r="CQ75" s="1269"/>
      <c r="CR75" s="1269"/>
      <c r="CS75" s="1269"/>
      <c r="CT75" s="1269"/>
      <c r="CU75" s="1269"/>
      <c r="CV75" s="1269">
        <v>13.8</v>
      </c>
      <c r="CW75" s="1269"/>
      <c r="CX75" s="1269"/>
      <c r="CY75" s="1269"/>
      <c r="CZ75" s="1269"/>
      <c r="DA75" s="1269"/>
      <c r="DB75" s="1269"/>
      <c r="DC75" s="1269"/>
    </row>
    <row r="76" spans="2:107" ht="13" x14ac:dyDescent="0.2">
      <c r="B76" s="365"/>
      <c r="G76" s="1273"/>
      <c r="H76" s="1273"/>
      <c r="I76" s="1263"/>
      <c r="J76" s="1263"/>
      <c r="K76" s="1271"/>
      <c r="L76" s="1271"/>
      <c r="M76" s="1271"/>
      <c r="N76" s="1271"/>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 x14ac:dyDescent="0.2">
      <c r="B77" s="365"/>
      <c r="G77" s="1263"/>
      <c r="H77" s="1263"/>
      <c r="I77" s="1263"/>
      <c r="J77" s="1263"/>
      <c r="K77" s="1275"/>
      <c r="L77" s="1275"/>
      <c r="M77" s="1275"/>
      <c r="N77" s="1275"/>
      <c r="AN77" s="1267" t="s">
        <v>565</v>
      </c>
      <c r="AO77" s="1267"/>
      <c r="AP77" s="1267"/>
      <c r="AQ77" s="1267"/>
      <c r="AR77" s="1267"/>
      <c r="AS77" s="1267"/>
      <c r="AT77" s="1267"/>
      <c r="AU77" s="1267"/>
      <c r="AV77" s="1267"/>
      <c r="AW77" s="1267"/>
      <c r="AX77" s="1267"/>
      <c r="AY77" s="1267"/>
      <c r="AZ77" s="1267"/>
      <c r="BA77" s="1267"/>
      <c r="BB77" s="1268" t="s">
        <v>564</v>
      </c>
      <c r="BC77" s="1268"/>
      <c r="BD77" s="1268"/>
      <c r="BE77" s="1268"/>
      <c r="BF77" s="1268"/>
      <c r="BG77" s="1268"/>
      <c r="BH77" s="1268"/>
      <c r="BI77" s="1268"/>
      <c r="BJ77" s="1268"/>
      <c r="BK77" s="1268"/>
      <c r="BL77" s="1268"/>
      <c r="BM77" s="1268"/>
      <c r="BN77" s="1268"/>
      <c r="BO77" s="1268"/>
      <c r="BP77" s="1269">
        <v>0</v>
      </c>
      <c r="BQ77" s="1269"/>
      <c r="BR77" s="1269"/>
      <c r="BS77" s="1269"/>
      <c r="BT77" s="1269"/>
      <c r="BU77" s="1269"/>
      <c r="BV77" s="1269"/>
      <c r="BW77" s="1269"/>
      <c r="BX77" s="1269">
        <v>0</v>
      </c>
      <c r="BY77" s="1269"/>
      <c r="BZ77" s="1269"/>
      <c r="CA77" s="1269"/>
      <c r="CB77" s="1269"/>
      <c r="CC77" s="1269"/>
      <c r="CD77" s="1269"/>
      <c r="CE77" s="1269"/>
      <c r="CF77" s="1269">
        <v>0</v>
      </c>
      <c r="CG77" s="1269"/>
      <c r="CH77" s="1269"/>
      <c r="CI77" s="1269"/>
      <c r="CJ77" s="1269"/>
      <c r="CK77" s="1269"/>
      <c r="CL77" s="1269"/>
      <c r="CM77" s="1269"/>
      <c r="CN77" s="1269">
        <v>0</v>
      </c>
      <c r="CO77" s="1269"/>
      <c r="CP77" s="1269"/>
      <c r="CQ77" s="1269"/>
      <c r="CR77" s="1269"/>
      <c r="CS77" s="1269"/>
      <c r="CT77" s="1269"/>
      <c r="CU77" s="1269"/>
      <c r="CV77" s="1269">
        <v>0</v>
      </c>
      <c r="CW77" s="1269"/>
      <c r="CX77" s="1269"/>
      <c r="CY77" s="1269"/>
      <c r="CZ77" s="1269"/>
      <c r="DA77" s="1269"/>
      <c r="DB77" s="1269"/>
      <c r="DC77" s="1269"/>
    </row>
    <row r="78" spans="2:107" ht="13" x14ac:dyDescent="0.2">
      <c r="B78" s="365"/>
      <c r="G78" s="1263"/>
      <c r="H78" s="1263"/>
      <c r="I78" s="1263"/>
      <c r="J78" s="1263"/>
      <c r="K78" s="1275"/>
      <c r="L78" s="1275"/>
      <c r="M78" s="1275"/>
      <c r="N78" s="1275"/>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 x14ac:dyDescent="0.2">
      <c r="B79" s="365"/>
      <c r="G79" s="1263"/>
      <c r="H79" s="1263"/>
      <c r="I79" s="1272"/>
      <c r="J79" s="1272"/>
      <c r="K79" s="1276"/>
      <c r="L79" s="1276"/>
      <c r="M79" s="1276"/>
      <c r="N79" s="1276"/>
      <c r="AN79" s="1267"/>
      <c r="AO79" s="1267"/>
      <c r="AP79" s="1267"/>
      <c r="AQ79" s="1267"/>
      <c r="AR79" s="1267"/>
      <c r="AS79" s="1267"/>
      <c r="AT79" s="1267"/>
      <c r="AU79" s="1267"/>
      <c r="AV79" s="1267"/>
      <c r="AW79" s="1267"/>
      <c r="AX79" s="1267"/>
      <c r="AY79" s="1267"/>
      <c r="AZ79" s="1267"/>
      <c r="BA79" s="1267"/>
      <c r="BB79" s="1268" t="s">
        <v>563</v>
      </c>
      <c r="BC79" s="1268"/>
      <c r="BD79" s="1268"/>
      <c r="BE79" s="1268"/>
      <c r="BF79" s="1268"/>
      <c r="BG79" s="1268"/>
      <c r="BH79" s="1268"/>
      <c r="BI79" s="1268"/>
      <c r="BJ79" s="1268"/>
      <c r="BK79" s="1268"/>
      <c r="BL79" s="1268"/>
      <c r="BM79" s="1268"/>
      <c r="BN79" s="1268"/>
      <c r="BO79" s="1268"/>
      <c r="BP79" s="1269">
        <v>5.8</v>
      </c>
      <c r="BQ79" s="1269"/>
      <c r="BR79" s="1269"/>
      <c r="BS79" s="1269"/>
      <c r="BT79" s="1269"/>
      <c r="BU79" s="1269"/>
      <c r="BV79" s="1269"/>
      <c r="BW79" s="1269"/>
      <c r="BX79" s="1269">
        <v>5.8</v>
      </c>
      <c r="BY79" s="1269"/>
      <c r="BZ79" s="1269"/>
      <c r="CA79" s="1269"/>
      <c r="CB79" s="1269"/>
      <c r="CC79" s="1269"/>
      <c r="CD79" s="1269"/>
      <c r="CE79" s="1269"/>
      <c r="CF79" s="1269">
        <v>6.1</v>
      </c>
      <c r="CG79" s="1269"/>
      <c r="CH79" s="1269"/>
      <c r="CI79" s="1269"/>
      <c r="CJ79" s="1269"/>
      <c r="CK79" s="1269"/>
      <c r="CL79" s="1269"/>
      <c r="CM79" s="1269"/>
      <c r="CN79" s="1269">
        <v>6.4</v>
      </c>
      <c r="CO79" s="1269"/>
      <c r="CP79" s="1269"/>
      <c r="CQ79" s="1269"/>
      <c r="CR79" s="1269"/>
      <c r="CS79" s="1269"/>
      <c r="CT79" s="1269"/>
      <c r="CU79" s="1269"/>
      <c r="CV79" s="1269">
        <v>6.7</v>
      </c>
      <c r="CW79" s="1269"/>
      <c r="CX79" s="1269"/>
      <c r="CY79" s="1269"/>
      <c r="CZ79" s="1269"/>
      <c r="DA79" s="1269"/>
      <c r="DB79" s="1269"/>
      <c r="DC79" s="1269"/>
    </row>
    <row r="80" spans="2:107" ht="13" x14ac:dyDescent="0.2">
      <c r="B80" s="365"/>
      <c r="G80" s="1263"/>
      <c r="H80" s="1263"/>
      <c r="I80" s="1272"/>
      <c r="J80" s="1272"/>
      <c r="K80" s="1276"/>
      <c r="L80" s="1276"/>
      <c r="M80" s="1276"/>
      <c r="N80" s="1276"/>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bO94s/neASntoWVkBWEJy1Lcc6zz86w/ki9aeirQZnD+XkgYXrFpaITKocGxxkee6ivZrPXbRUmQa4bJFTbcUw==" saltValue="6dM9OSGQxawRym2uFGpa1Q=="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1pUrDSfWKJRbPueRGuBn1PIoWl1vGOX5FUCmqTAQLptyUoOItRwvf7wHXxa/apvP76rF4kCOjY8wPhoTqvzeoQ==" saltValue="/P0+1RcKnL6iDWQjwEyE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2" zoomScale="70" zoomScaleNormal="7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sNCjOiRlm3vGBtQbN0Zo76KSUxteYLxfjh9nXRCLEoL1ySRdQwudtaTxu/SSEnbBOArgLQGFstjOPep/byeFVQ==" saltValue="8HqshvVqrEp+CCB16YuU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1068814</v>
      </c>
      <c r="E3" s="156"/>
      <c r="F3" s="157">
        <v>264232</v>
      </c>
      <c r="G3" s="158"/>
      <c r="H3" s="159"/>
    </row>
    <row r="4" spans="1:8" x14ac:dyDescent="0.2">
      <c r="A4" s="160"/>
      <c r="B4" s="161"/>
      <c r="C4" s="162"/>
      <c r="D4" s="163">
        <v>783961</v>
      </c>
      <c r="E4" s="164"/>
      <c r="F4" s="165">
        <v>133959</v>
      </c>
      <c r="G4" s="166"/>
      <c r="H4" s="167"/>
    </row>
    <row r="5" spans="1:8" x14ac:dyDescent="0.2">
      <c r="A5" s="148" t="s">
        <v>520</v>
      </c>
      <c r="B5" s="153"/>
      <c r="C5" s="154"/>
      <c r="D5" s="155">
        <v>636199</v>
      </c>
      <c r="E5" s="156"/>
      <c r="F5" s="157">
        <v>263613</v>
      </c>
      <c r="G5" s="158"/>
      <c r="H5" s="159"/>
    </row>
    <row r="6" spans="1:8" x14ac:dyDescent="0.2">
      <c r="A6" s="160"/>
      <c r="B6" s="161"/>
      <c r="C6" s="162"/>
      <c r="D6" s="163">
        <v>251170</v>
      </c>
      <c r="E6" s="164"/>
      <c r="F6" s="165">
        <v>128823</v>
      </c>
      <c r="G6" s="166"/>
      <c r="H6" s="167"/>
    </row>
    <row r="7" spans="1:8" x14ac:dyDescent="0.2">
      <c r="A7" s="148" t="s">
        <v>521</v>
      </c>
      <c r="B7" s="153"/>
      <c r="C7" s="154"/>
      <c r="D7" s="155">
        <v>899807</v>
      </c>
      <c r="E7" s="156"/>
      <c r="F7" s="157">
        <v>330026</v>
      </c>
      <c r="G7" s="158"/>
      <c r="H7" s="159"/>
    </row>
    <row r="8" spans="1:8" x14ac:dyDescent="0.2">
      <c r="A8" s="160"/>
      <c r="B8" s="161"/>
      <c r="C8" s="162"/>
      <c r="D8" s="163">
        <v>660632</v>
      </c>
      <c r="E8" s="164"/>
      <c r="F8" s="165">
        <v>141075</v>
      </c>
      <c r="G8" s="166"/>
      <c r="H8" s="167"/>
    </row>
    <row r="9" spans="1:8" x14ac:dyDescent="0.2">
      <c r="A9" s="148" t="s">
        <v>522</v>
      </c>
      <c r="B9" s="153"/>
      <c r="C9" s="154"/>
      <c r="D9" s="155">
        <v>331787</v>
      </c>
      <c r="E9" s="156"/>
      <c r="F9" s="157">
        <v>278179</v>
      </c>
      <c r="G9" s="158"/>
      <c r="H9" s="159"/>
    </row>
    <row r="10" spans="1:8" x14ac:dyDescent="0.2">
      <c r="A10" s="160"/>
      <c r="B10" s="161"/>
      <c r="C10" s="162"/>
      <c r="D10" s="163">
        <v>64812</v>
      </c>
      <c r="E10" s="164"/>
      <c r="F10" s="165">
        <v>122182</v>
      </c>
      <c r="G10" s="166"/>
      <c r="H10" s="167"/>
    </row>
    <row r="11" spans="1:8" x14ac:dyDescent="0.2">
      <c r="A11" s="148" t="s">
        <v>523</v>
      </c>
      <c r="B11" s="153"/>
      <c r="C11" s="154"/>
      <c r="D11" s="155">
        <v>1487328</v>
      </c>
      <c r="E11" s="156"/>
      <c r="F11" s="157">
        <v>283153</v>
      </c>
      <c r="G11" s="158"/>
      <c r="H11" s="159"/>
    </row>
    <row r="12" spans="1:8" x14ac:dyDescent="0.2">
      <c r="A12" s="160"/>
      <c r="B12" s="161"/>
      <c r="C12" s="168"/>
      <c r="D12" s="163">
        <v>22740</v>
      </c>
      <c r="E12" s="164"/>
      <c r="F12" s="165">
        <v>127593</v>
      </c>
      <c r="G12" s="166"/>
      <c r="H12" s="167"/>
    </row>
    <row r="13" spans="1:8" x14ac:dyDescent="0.2">
      <c r="A13" s="148"/>
      <c r="B13" s="153"/>
      <c r="C13" s="169"/>
      <c r="D13" s="170">
        <v>884787</v>
      </c>
      <c r="E13" s="171"/>
      <c r="F13" s="172">
        <v>283841</v>
      </c>
      <c r="G13" s="173"/>
      <c r="H13" s="159"/>
    </row>
    <row r="14" spans="1:8" x14ac:dyDescent="0.2">
      <c r="A14" s="160"/>
      <c r="B14" s="161"/>
      <c r="C14" s="162"/>
      <c r="D14" s="163">
        <v>356663</v>
      </c>
      <c r="E14" s="164"/>
      <c r="F14" s="165">
        <v>130726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6.43</v>
      </c>
      <c r="C19" s="174">
        <f>ROUND(VALUE(SUBSTITUTE(実質収支比率等に係る経年分析!G$48,"▲","-")),2)</f>
        <v>6.79</v>
      </c>
      <c r="D19" s="174">
        <f>ROUND(VALUE(SUBSTITUTE(実質収支比率等に係る経年分析!H$48,"▲","-")),2)</f>
        <v>11.69</v>
      </c>
      <c r="E19" s="174">
        <f>ROUND(VALUE(SUBSTITUTE(実質収支比率等に係る経年分析!I$48,"▲","-")),2)</f>
        <v>11.45</v>
      </c>
      <c r="F19" s="174">
        <f>ROUND(VALUE(SUBSTITUTE(実質収支比率等に係る経年分析!J$48,"▲","-")),2)</f>
        <v>11.94</v>
      </c>
    </row>
    <row r="20" spans="1:11" x14ac:dyDescent="0.2">
      <c r="A20" s="174" t="s">
        <v>53</v>
      </c>
      <c r="B20" s="174">
        <f>ROUND(VALUE(SUBSTITUTE(実質収支比率等に係る経年分析!F$47,"▲","-")),2)</f>
        <v>13.41</v>
      </c>
      <c r="C20" s="174">
        <f>ROUND(VALUE(SUBSTITUTE(実質収支比率等に係る経年分析!G$47,"▲","-")),2)</f>
        <v>12.8</v>
      </c>
      <c r="D20" s="174">
        <f>ROUND(VALUE(SUBSTITUTE(実質収支比率等に係る経年分析!H$47,"▲","-")),2)</f>
        <v>7.69</v>
      </c>
      <c r="E20" s="174">
        <f>ROUND(VALUE(SUBSTITUTE(実質収支比率等に係る経年分析!I$47,"▲","-")),2)</f>
        <v>14.58</v>
      </c>
      <c r="F20" s="174">
        <f>ROUND(VALUE(SUBSTITUTE(実質収支比率等に係る経年分析!J$47,"▲","-")),2)</f>
        <v>17.809999999999999</v>
      </c>
    </row>
    <row r="21" spans="1:11" x14ac:dyDescent="0.2">
      <c r="A21" s="174" t="s">
        <v>54</v>
      </c>
      <c r="B21" s="174">
        <f>IF(ISNUMBER(VALUE(SUBSTITUTE(実質収支比率等に係る経年分析!F$49,"▲","-"))),ROUND(VALUE(SUBSTITUTE(実質収支比率等に係る経年分析!F$49,"▲","-")),2),NA())</f>
        <v>2.2599999999999998</v>
      </c>
      <c r="C21" s="174">
        <f>IF(ISNUMBER(VALUE(SUBSTITUTE(実質収支比率等に係る経年分析!G$49,"▲","-"))),ROUND(VALUE(SUBSTITUTE(実質収支比率等に係る経年分析!G$49,"▲","-")),2),NA())</f>
        <v>1.83</v>
      </c>
      <c r="D21" s="174">
        <f>IF(ISNUMBER(VALUE(SUBSTITUTE(実質収支比率等に係る経年分析!H$49,"▲","-"))),ROUND(VALUE(SUBSTITUTE(実質収支比率等に係る経年分析!H$49,"▲","-")),2),NA())</f>
        <v>1.98</v>
      </c>
      <c r="E21" s="174">
        <f>IF(ISNUMBER(VALUE(SUBSTITUTE(実質収支比率等に係る経年分析!I$49,"▲","-"))),ROUND(VALUE(SUBSTITUTE(実質収支比率等に係る経年分析!I$49,"▲","-")),2),NA())</f>
        <v>6.46</v>
      </c>
      <c r="F21" s="174">
        <f>IF(ISNUMBER(VALUE(SUBSTITUTE(実質収支比率等に係る経年分析!J$49,"▲","-"))),ROUND(VALUE(SUBSTITUTE(実質収支比率等に係る経年分析!J$49,"▲","-")),2),NA())</f>
        <v>4.05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西粟倉村後期高齢者医療事業特別会計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西粟倉村簡易水道事業特別会計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西粟倉村農業集落排水事業特別会計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西粟倉村国民健康保険施設勘定特別会計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西粟倉村介護サービス事業勘定特別会計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2">
      <c r="A34" s="175" t="str">
        <f>IF(連結実質赤字比率に係る赤字・黒字の構成分析!C$36="",NA(),連結実質赤字比率に係る赤字・黒字の構成分析!C$36)</f>
        <v>西粟倉村国民健康保険事業勘定特別会計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2.0499999999999998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2">
      <c r="A35" s="175" t="str">
        <f>IF(連結実質赤字比率に係る赤字・黒字の構成分析!C$35="",NA(),連結実質赤字比率に係る赤字・黒字の構成分析!C$35)</f>
        <v>西粟倉村介護保険事業勘定特別会計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2.4700000000000002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265</v>
      </c>
      <c r="E42" s="176"/>
      <c r="F42" s="176"/>
      <c r="G42" s="176">
        <f>'実質公債費比率（分子）の構造'!L$52</f>
        <v>332</v>
      </c>
      <c r="H42" s="176"/>
      <c r="I42" s="176"/>
      <c r="J42" s="176">
        <f>'実質公債費比率（分子）の構造'!M$52</f>
        <v>375</v>
      </c>
      <c r="K42" s="176"/>
      <c r="L42" s="176"/>
      <c r="M42" s="176">
        <f>'実質公債費比率（分子）の構造'!N$52</f>
        <v>397</v>
      </c>
      <c r="N42" s="176"/>
      <c r="O42" s="176"/>
      <c r="P42" s="176">
        <f>'実質公債費比率（分子）の構造'!O$52</f>
        <v>419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64</v>
      </c>
      <c r="C46" s="176"/>
      <c r="D46" s="176"/>
      <c r="E46" s="176">
        <f>'実質公債費比率（分子）の構造'!L$48</f>
        <v>72</v>
      </c>
      <c r="F46" s="176"/>
      <c r="G46" s="176"/>
      <c r="H46" s="176">
        <f>'実質公債費比率（分子）の構造'!M$48</f>
        <v>77</v>
      </c>
      <c r="I46" s="176"/>
      <c r="J46" s="176"/>
      <c r="K46" s="176">
        <f>'実質公債費比率（分子）の構造'!N$48</f>
        <v>67</v>
      </c>
      <c r="L46" s="176"/>
      <c r="M46" s="176"/>
      <c r="N46" s="176">
        <f>'実質公債費比率（分子）の構造'!O$48</f>
        <v>53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285</v>
      </c>
      <c r="C49" s="176"/>
      <c r="D49" s="176"/>
      <c r="E49" s="176">
        <f>'実質公債費比率（分子）の構造'!L$45</f>
        <v>367</v>
      </c>
      <c r="F49" s="176"/>
      <c r="G49" s="176"/>
      <c r="H49" s="176">
        <f>'実質公債費比率（分子）の構造'!M$45</f>
        <v>445</v>
      </c>
      <c r="I49" s="176"/>
      <c r="J49" s="176"/>
      <c r="K49" s="176">
        <f>'実質公債費比率（分子）の構造'!N$45</f>
        <v>497</v>
      </c>
      <c r="L49" s="176"/>
      <c r="M49" s="176"/>
      <c r="N49" s="176">
        <f>'実質公債費比率（分子）の構造'!O$45</f>
        <v>518</v>
      </c>
      <c r="O49" s="176"/>
      <c r="P49" s="176"/>
    </row>
    <row r="50" spans="1:16" x14ac:dyDescent="0.2">
      <c r="A50" s="176" t="s">
        <v>67</v>
      </c>
      <c r="B50" s="176" t="e">
        <f>NA()</f>
        <v>#N/A</v>
      </c>
      <c r="C50" s="176">
        <f>IF(ISNUMBER('実質公債費比率（分子）の構造'!K$53),'実質公債費比率（分子）の構造'!K$53,NA())</f>
        <v>84</v>
      </c>
      <c r="D50" s="176" t="e">
        <f>NA()</f>
        <v>#N/A</v>
      </c>
      <c r="E50" s="176" t="e">
        <f>NA()</f>
        <v>#N/A</v>
      </c>
      <c r="F50" s="176">
        <f>IF(ISNUMBER('実質公債費比率（分子）の構造'!L$53),'実質公債費比率（分子）の構造'!L$53,NA())</f>
        <v>107</v>
      </c>
      <c r="G50" s="176" t="e">
        <f>NA()</f>
        <v>#N/A</v>
      </c>
      <c r="H50" s="176" t="e">
        <f>NA()</f>
        <v>#N/A</v>
      </c>
      <c r="I50" s="176">
        <f>IF(ISNUMBER('実質公債費比率（分子）の構造'!M$53),'実質公債費比率（分子）の構造'!M$53,NA())</f>
        <v>147</v>
      </c>
      <c r="J50" s="176" t="e">
        <f>NA()</f>
        <v>#N/A</v>
      </c>
      <c r="K50" s="176" t="e">
        <f>NA()</f>
        <v>#N/A</v>
      </c>
      <c r="L50" s="176">
        <f>IF(ISNUMBER('実質公債費比率（分子）の構造'!N$53),'実質公債費比率（分子）の構造'!N$53,NA())</f>
        <v>167</v>
      </c>
      <c r="M50" s="176" t="e">
        <f>NA()</f>
        <v>#N/A</v>
      </c>
      <c r="N50" s="176" t="e">
        <f>NA()</f>
        <v>#N/A</v>
      </c>
      <c r="O50" s="176">
        <f>IF(ISNUMBER('実質公債費比率（分子）の構造'!O$53),'実質公債費比率（分子）の構造'!O$53,NA())</f>
        <v>152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2770</v>
      </c>
      <c r="E56" s="175"/>
      <c r="F56" s="175"/>
      <c r="G56" s="175">
        <f>'将来負担比率（分子）の構造'!J$52</f>
        <v>2955</v>
      </c>
      <c r="H56" s="175"/>
      <c r="I56" s="175"/>
      <c r="J56" s="175">
        <f>'将来負担比率（分子）の構造'!K$52</f>
        <v>3226</v>
      </c>
      <c r="K56" s="175"/>
      <c r="L56" s="175"/>
      <c r="M56" s="175">
        <f>'将来負担比率（分子）の構造'!L$52</f>
        <v>3065</v>
      </c>
      <c r="N56" s="175"/>
      <c r="O56" s="175"/>
      <c r="P56" s="175">
        <f>'将来負担比率（分子）の構造'!M$52</f>
        <v>3353</v>
      </c>
    </row>
    <row r="57" spans="1:16" x14ac:dyDescent="0.2">
      <c r="A57" s="175" t="s">
        <v>42</v>
      </c>
      <c r="B57" s="175"/>
      <c r="C57" s="175"/>
      <c r="D57" s="175">
        <f>'将来負担比率（分子）の構造'!I$51</f>
        <v>7</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1423</v>
      </c>
      <c r="E58" s="175"/>
      <c r="F58" s="175"/>
      <c r="G58" s="175">
        <f>'将来負担比率（分子）の構造'!J$50</f>
        <v>1458</v>
      </c>
      <c r="H58" s="175"/>
      <c r="I58" s="175"/>
      <c r="J58" s="175">
        <f>'将来負担比率（分子）の構造'!K$50</f>
        <v>1490</v>
      </c>
      <c r="K58" s="175"/>
      <c r="L58" s="175"/>
      <c r="M58" s="175">
        <f>'将来負担比率（分子）の構造'!L$50</f>
        <v>1527</v>
      </c>
      <c r="N58" s="175"/>
      <c r="O58" s="175"/>
      <c r="P58" s="175">
        <f>'将来負担比率（分子）の構造'!M$50</f>
        <v>1536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183</v>
      </c>
      <c r="C62" s="175"/>
      <c r="D62" s="175"/>
      <c r="E62" s="175">
        <f>'将来負担比率（分子）の構造'!J$45</f>
        <v>138</v>
      </c>
      <c r="F62" s="175"/>
      <c r="G62" s="175"/>
      <c r="H62" s="175">
        <f>'将来負担比率（分子）の構造'!K$45</f>
        <v>170</v>
      </c>
      <c r="I62" s="175"/>
      <c r="J62" s="175"/>
      <c r="K62" s="175">
        <f>'将来負担比率（分子）の構造'!L$45</f>
        <v>301</v>
      </c>
      <c r="L62" s="175"/>
      <c r="M62" s="175"/>
      <c r="N62" s="175">
        <f>'将来負担比率（分子）の構造'!M$45</f>
        <v>288</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424</v>
      </c>
      <c r="C64" s="175"/>
      <c r="D64" s="175"/>
      <c r="E64" s="175">
        <f>'将来負担比率（分子）の構造'!J$43</f>
        <v>398</v>
      </c>
      <c r="F64" s="175"/>
      <c r="G64" s="175"/>
      <c r="H64" s="175">
        <f>'将来負担比率（分子）の構造'!K$43</f>
        <v>344</v>
      </c>
      <c r="I64" s="175"/>
      <c r="J64" s="175"/>
      <c r="K64" s="175">
        <f>'将来負担比率（分子）の構造'!L$43</f>
        <v>307</v>
      </c>
      <c r="L64" s="175"/>
      <c r="M64" s="175"/>
      <c r="N64" s="175">
        <f>'将来負担比率（分子）の構造'!M$43</f>
        <v>256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3779</v>
      </c>
      <c r="C66" s="175"/>
      <c r="D66" s="175"/>
      <c r="E66" s="175">
        <f>'将来負担比率（分子）の構造'!J$41</f>
        <v>3987</v>
      </c>
      <c r="F66" s="175"/>
      <c r="G66" s="175"/>
      <c r="H66" s="175">
        <f>'将来負担比率（分子）の構造'!K$41</f>
        <v>4507</v>
      </c>
      <c r="I66" s="175"/>
      <c r="J66" s="175"/>
      <c r="K66" s="175">
        <f>'将来負担比率（分子）の構造'!L$41</f>
        <v>4221</v>
      </c>
      <c r="L66" s="175"/>
      <c r="M66" s="175"/>
      <c r="N66" s="175">
        <f>'将来負担比率（分子）の構造'!M$41</f>
        <v>4623</v>
      </c>
      <c r="O66" s="175"/>
      <c r="P66" s="175"/>
    </row>
    <row r="67" spans="1:16" x14ac:dyDescent="0.2">
      <c r="A67" s="175" t="s">
        <v>71</v>
      </c>
      <c r="B67" s="175" t="e">
        <f>NA()</f>
        <v>#N/A</v>
      </c>
      <c r="C67" s="175">
        <f>IF(ISNUMBER('将来負担比率（分子）の構造'!I$53), IF('将来負担比率（分子）の構造'!I$53 &lt; 0, 0, '将来負担比率（分子）の構造'!I$53), NA())</f>
        <v>186</v>
      </c>
      <c r="D67" s="175" t="e">
        <f>NA()</f>
        <v>#N/A</v>
      </c>
      <c r="E67" s="175" t="e">
        <f>NA()</f>
        <v>#N/A</v>
      </c>
      <c r="F67" s="175">
        <f>IF(ISNUMBER('将来負担比率（分子）の構造'!J$53), IF('将来負担比率（分子）の構造'!J$53 &lt; 0, 0, '将来負担比率（分子）の構造'!J$53), NA())</f>
        <v>110</v>
      </c>
      <c r="G67" s="175" t="e">
        <f>NA()</f>
        <v>#N/A</v>
      </c>
      <c r="H67" s="175" t="e">
        <f>NA()</f>
        <v>#N/A</v>
      </c>
      <c r="I67" s="175">
        <f>IF(ISNUMBER('将来負担比率（分子）の構造'!K$53), IF('将来負担比率（分子）の構造'!K$53 &lt; 0, 0, '将来負担比率（分子）の構造'!K$53), NA())</f>
        <v>305</v>
      </c>
      <c r="J67" s="175" t="e">
        <f>NA()</f>
        <v>#N/A</v>
      </c>
      <c r="K67" s="175" t="e">
        <f>NA()</f>
        <v>#N/A</v>
      </c>
      <c r="L67" s="175">
        <f>IF(ISNUMBER('将来負担比率（分子）の構造'!L$53), IF('将来負担比率（分子）の構造'!L$53 &lt; 0, 0, '将来負担比率（分子）の構造'!L$53), NA())</f>
        <v>237</v>
      </c>
      <c r="M67" s="175" t="e">
        <f>NA()</f>
        <v>#N/A</v>
      </c>
      <c r="N67" s="175" t="e">
        <f>NA()</f>
        <v>#N/A</v>
      </c>
      <c r="O67" s="175">
        <f>IF(ISNUMBER('将来負担比率（分子）の構造'!M$53), IF('将来負担比率（分子）の構造'!M$53 &lt; 0, 0, '将来負担比率（分子）の構造'!M$53), NA())</f>
        <v>279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115</v>
      </c>
      <c r="C72" s="179">
        <f>基金残高に係る経年分析!G55</f>
        <v>216</v>
      </c>
      <c r="D72" s="179">
        <f>基金残高に係る経年分析!H55</f>
        <v>267</v>
      </c>
    </row>
    <row r="73" spans="1:16" x14ac:dyDescent="0.2">
      <c r="A73" s="178" t="s">
        <v>74</v>
      </c>
      <c r="B73" s="179">
        <f>基金残高に係る経年分析!F56</f>
        <v>293</v>
      </c>
      <c r="C73" s="179">
        <f>基金残高に係る経年分析!G56</f>
        <v>239</v>
      </c>
      <c r="D73" s="179">
        <f>基金残高に係る経年分析!H56</f>
        <v>202</v>
      </c>
    </row>
    <row r="74" spans="1:16" x14ac:dyDescent="0.2">
      <c r="A74" s="178" t="s">
        <v>75</v>
      </c>
      <c r="B74" s="179">
        <f>基金残高に係る経年分析!F57</f>
        <v>1082</v>
      </c>
      <c r="C74" s="179">
        <f>基金残高に係る経年分析!G57</f>
        <v>1073</v>
      </c>
      <c r="D74" s="179">
        <f>基金残高に係る経年分析!H57</f>
        <v>1067</v>
      </c>
    </row>
  </sheetData>
  <sheetProtection algorithmName="SHA-512" hashValue="9diuKrI3UqSMspCATg/xu64InCqf/7zBdF7srcyiV1wtMLDsYPKA0XG44bHR9hhold3PbuH4AGWyNkmTxKm5Ag==" saltValue="Nv17j2DK5bJ9JCRCwSgc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141417</v>
      </c>
      <c r="S5" s="713"/>
      <c r="T5" s="713"/>
      <c r="U5" s="713"/>
      <c r="V5" s="713"/>
      <c r="W5" s="713"/>
      <c r="X5" s="713"/>
      <c r="Y5" s="738"/>
      <c r="Z5" s="751">
        <v>2.8</v>
      </c>
      <c r="AA5" s="751"/>
      <c r="AB5" s="751"/>
      <c r="AC5" s="751"/>
      <c r="AD5" s="752">
        <v>141417</v>
      </c>
      <c r="AE5" s="752"/>
      <c r="AF5" s="752"/>
      <c r="AG5" s="752"/>
      <c r="AH5" s="752"/>
      <c r="AI5" s="752"/>
      <c r="AJ5" s="752"/>
      <c r="AK5" s="752"/>
      <c r="AL5" s="739">
        <v>9.4</v>
      </c>
      <c r="AM5" s="721"/>
      <c r="AN5" s="721"/>
      <c r="AO5" s="740"/>
      <c r="AP5" s="715" t="s">
        <v>216</v>
      </c>
      <c r="AQ5" s="716"/>
      <c r="AR5" s="716"/>
      <c r="AS5" s="716"/>
      <c r="AT5" s="716"/>
      <c r="AU5" s="716"/>
      <c r="AV5" s="716"/>
      <c r="AW5" s="716"/>
      <c r="AX5" s="716"/>
      <c r="AY5" s="716"/>
      <c r="AZ5" s="716"/>
      <c r="BA5" s="716"/>
      <c r="BB5" s="716"/>
      <c r="BC5" s="716"/>
      <c r="BD5" s="716"/>
      <c r="BE5" s="716"/>
      <c r="BF5" s="717"/>
      <c r="BG5" s="657">
        <v>137036</v>
      </c>
      <c r="BH5" s="658"/>
      <c r="BI5" s="658"/>
      <c r="BJ5" s="658"/>
      <c r="BK5" s="658"/>
      <c r="BL5" s="658"/>
      <c r="BM5" s="658"/>
      <c r="BN5" s="659"/>
      <c r="BO5" s="695">
        <v>96.9</v>
      </c>
      <c r="BP5" s="695"/>
      <c r="BQ5" s="695"/>
      <c r="BR5" s="695"/>
      <c r="BS5" s="696">
        <v>581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37422</v>
      </c>
      <c r="S6" s="658"/>
      <c r="T6" s="658"/>
      <c r="U6" s="658"/>
      <c r="V6" s="658"/>
      <c r="W6" s="658"/>
      <c r="X6" s="658"/>
      <c r="Y6" s="659"/>
      <c r="Z6" s="695">
        <v>0.7</v>
      </c>
      <c r="AA6" s="695"/>
      <c r="AB6" s="695"/>
      <c r="AC6" s="695"/>
      <c r="AD6" s="696">
        <v>37422</v>
      </c>
      <c r="AE6" s="696"/>
      <c r="AF6" s="696"/>
      <c r="AG6" s="696"/>
      <c r="AH6" s="696"/>
      <c r="AI6" s="696"/>
      <c r="AJ6" s="696"/>
      <c r="AK6" s="696"/>
      <c r="AL6" s="660">
        <v>2.5</v>
      </c>
      <c r="AM6" s="661"/>
      <c r="AN6" s="661"/>
      <c r="AO6" s="697"/>
      <c r="AP6" s="654" t="s">
        <v>221</v>
      </c>
      <c r="AQ6" s="655"/>
      <c r="AR6" s="655"/>
      <c r="AS6" s="655"/>
      <c r="AT6" s="655"/>
      <c r="AU6" s="655"/>
      <c r="AV6" s="655"/>
      <c r="AW6" s="655"/>
      <c r="AX6" s="655"/>
      <c r="AY6" s="655"/>
      <c r="AZ6" s="655"/>
      <c r="BA6" s="655"/>
      <c r="BB6" s="655"/>
      <c r="BC6" s="655"/>
      <c r="BD6" s="655"/>
      <c r="BE6" s="655"/>
      <c r="BF6" s="656"/>
      <c r="BG6" s="657">
        <v>137036</v>
      </c>
      <c r="BH6" s="658"/>
      <c r="BI6" s="658"/>
      <c r="BJ6" s="658"/>
      <c r="BK6" s="658"/>
      <c r="BL6" s="658"/>
      <c r="BM6" s="658"/>
      <c r="BN6" s="659"/>
      <c r="BO6" s="695">
        <v>96.9</v>
      </c>
      <c r="BP6" s="695"/>
      <c r="BQ6" s="695"/>
      <c r="BR6" s="695"/>
      <c r="BS6" s="696">
        <v>581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43301</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43301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53</v>
      </c>
      <c r="S7" s="658"/>
      <c r="T7" s="658"/>
      <c r="U7" s="658"/>
      <c r="V7" s="658"/>
      <c r="W7" s="658"/>
      <c r="X7" s="658"/>
      <c r="Y7" s="659"/>
      <c r="Z7" s="695">
        <v>0</v>
      </c>
      <c r="AA7" s="695"/>
      <c r="AB7" s="695"/>
      <c r="AC7" s="695"/>
      <c r="AD7" s="696">
        <v>53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56683</v>
      </c>
      <c r="BH7" s="658"/>
      <c r="BI7" s="658"/>
      <c r="BJ7" s="658"/>
      <c r="BK7" s="658"/>
      <c r="BL7" s="658"/>
      <c r="BM7" s="658"/>
      <c r="BN7" s="659"/>
      <c r="BO7" s="695">
        <v>40.1</v>
      </c>
      <c r="BP7" s="695"/>
      <c r="BQ7" s="695"/>
      <c r="BR7" s="695"/>
      <c r="BS7" s="696">
        <v>581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915965</v>
      </c>
      <c r="CS7" s="658"/>
      <c r="CT7" s="658"/>
      <c r="CU7" s="658"/>
      <c r="CV7" s="658"/>
      <c r="CW7" s="658"/>
      <c r="CX7" s="658"/>
      <c r="CY7" s="659"/>
      <c r="CZ7" s="695">
        <v>18.899999999999999</v>
      </c>
      <c r="DA7" s="695"/>
      <c r="DB7" s="695"/>
      <c r="DC7" s="695"/>
      <c r="DD7" s="663">
        <v>51097</v>
      </c>
      <c r="DE7" s="658"/>
      <c r="DF7" s="658"/>
      <c r="DG7" s="658"/>
      <c r="DH7" s="658"/>
      <c r="DI7" s="658"/>
      <c r="DJ7" s="658"/>
      <c r="DK7" s="658"/>
      <c r="DL7" s="658"/>
      <c r="DM7" s="658"/>
      <c r="DN7" s="658"/>
      <c r="DO7" s="658"/>
      <c r="DP7" s="659"/>
      <c r="DQ7" s="663">
        <v>572040</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902</v>
      </c>
      <c r="S8" s="658"/>
      <c r="T8" s="658"/>
      <c r="U8" s="658"/>
      <c r="V8" s="658"/>
      <c r="W8" s="658"/>
      <c r="X8" s="658"/>
      <c r="Y8" s="659"/>
      <c r="Z8" s="695">
        <v>0</v>
      </c>
      <c r="AA8" s="695"/>
      <c r="AB8" s="695"/>
      <c r="AC8" s="695"/>
      <c r="AD8" s="696">
        <v>902</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2568</v>
      </c>
      <c r="BH8" s="658"/>
      <c r="BI8" s="658"/>
      <c r="BJ8" s="658"/>
      <c r="BK8" s="658"/>
      <c r="BL8" s="658"/>
      <c r="BM8" s="658"/>
      <c r="BN8" s="659"/>
      <c r="BO8" s="695">
        <v>1.8</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451679</v>
      </c>
      <c r="CS8" s="658"/>
      <c r="CT8" s="658"/>
      <c r="CU8" s="658"/>
      <c r="CV8" s="658"/>
      <c r="CW8" s="658"/>
      <c r="CX8" s="658"/>
      <c r="CY8" s="659"/>
      <c r="CZ8" s="695">
        <v>9.3000000000000007</v>
      </c>
      <c r="DA8" s="695"/>
      <c r="DB8" s="695"/>
      <c r="DC8" s="695"/>
      <c r="DD8" s="663" t="s">
        <v>122</v>
      </c>
      <c r="DE8" s="658"/>
      <c r="DF8" s="658"/>
      <c r="DG8" s="658"/>
      <c r="DH8" s="658"/>
      <c r="DI8" s="658"/>
      <c r="DJ8" s="658"/>
      <c r="DK8" s="658"/>
      <c r="DL8" s="658"/>
      <c r="DM8" s="658"/>
      <c r="DN8" s="658"/>
      <c r="DO8" s="658"/>
      <c r="DP8" s="659"/>
      <c r="DQ8" s="663">
        <v>290132</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990</v>
      </c>
      <c r="S9" s="658"/>
      <c r="T9" s="658"/>
      <c r="U9" s="658"/>
      <c r="V9" s="658"/>
      <c r="W9" s="658"/>
      <c r="X9" s="658"/>
      <c r="Y9" s="659"/>
      <c r="Z9" s="695">
        <v>0</v>
      </c>
      <c r="AA9" s="695"/>
      <c r="AB9" s="695"/>
      <c r="AC9" s="695"/>
      <c r="AD9" s="696">
        <v>990</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47838</v>
      </c>
      <c r="BH9" s="658"/>
      <c r="BI9" s="658"/>
      <c r="BJ9" s="658"/>
      <c r="BK9" s="658"/>
      <c r="BL9" s="658"/>
      <c r="BM9" s="658"/>
      <c r="BN9" s="659"/>
      <c r="BO9" s="695">
        <v>33.799999999999997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651860</v>
      </c>
      <c r="CS9" s="658"/>
      <c r="CT9" s="658"/>
      <c r="CU9" s="658"/>
      <c r="CV9" s="658"/>
      <c r="CW9" s="658"/>
      <c r="CX9" s="658"/>
      <c r="CY9" s="659"/>
      <c r="CZ9" s="695">
        <v>13.5</v>
      </c>
      <c r="DA9" s="695"/>
      <c r="DB9" s="695"/>
      <c r="DC9" s="695"/>
      <c r="DD9" s="663">
        <v>439309</v>
      </c>
      <c r="DE9" s="658"/>
      <c r="DF9" s="658"/>
      <c r="DG9" s="658"/>
      <c r="DH9" s="658"/>
      <c r="DI9" s="658"/>
      <c r="DJ9" s="658"/>
      <c r="DK9" s="658"/>
      <c r="DL9" s="658"/>
      <c r="DM9" s="658"/>
      <c r="DN9" s="658"/>
      <c r="DO9" s="658"/>
      <c r="DP9" s="659"/>
      <c r="DQ9" s="663">
        <v>155464</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4244</v>
      </c>
      <c r="BH10" s="658"/>
      <c r="BI10" s="658"/>
      <c r="BJ10" s="658"/>
      <c r="BK10" s="658"/>
      <c r="BL10" s="658"/>
      <c r="BM10" s="658"/>
      <c r="BN10" s="659"/>
      <c r="BO10" s="695">
        <v>3</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32071</v>
      </c>
      <c r="S11" s="658"/>
      <c r="T11" s="658"/>
      <c r="U11" s="658"/>
      <c r="V11" s="658"/>
      <c r="W11" s="658"/>
      <c r="X11" s="658"/>
      <c r="Y11" s="659"/>
      <c r="Z11" s="660">
        <v>0.6</v>
      </c>
      <c r="AA11" s="661"/>
      <c r="AB11" s="661"/>
      <c r="AC11" s="662"/>
      <c r="AD11" s="663">
        <v>32071</v>
      </c>
      <c r="AE11" s="658"/>
      <c r="AF11" s="658"/>
      <c r="AG11" s="658"/>
      <c r="AH11" s="658"/>
      <c r="AI11" s="658"/>
      <c r="AJ11" s="658"/>
      <c r="AK11" s="659"/>
      <c r="AL11" s="660">
        <v>2.1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2033</v>
      </c>
      <c r="BH11" s="658"/>
      <c r="BI11" s="658"/>
      <c r="BJ11" s="658"/>
      <c r="BK11" s="658"/>
      <c r="BL11" s="658"/>
      <c r="BM11" s="658"/>
      <c r="BN11" s="659"/>
      <c r="BO11" s="695">
        <v>1.4</v>
      </c>
      <c r="BP11" s="695"/>
      <c r="BQ11" s="695"/>
      <c r="BR11" s="695"/>
      <c r="BS11" s="696">
        <v>581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299154</v>
      </c>
      <c r="CS11" s="658"/>
      <c r="CT11" s="658"/>
      <c r="CU11" s="658"/>
      <c r="CV11" s="658"/>
      <c r="CW11" s="658"/>
      <c r="CX11" s="658"/>
      <c r="CY11" s="659"/>
      <c r="CZ11" s="695">
        <v>6.2</v>
      </c>
      <c r="DA11" s="695"/>
      <c r="DB11" s="695"/>
      <c r="DC11" s="695"/>
      <c r="DD11" s="663">
        <v>33764</v>
      </c>
      <c r="DE11" s="658"/>
      <c r="DF11" s="658"/>
      <c r="DG11" s="658"/>
      <c r="DH11" s="658"/>
      <c r="DI11" s="658"/>
      <c r="DJ11" s="658"/>
      <c r="DK11" s="658"/>
      <c r="DL11" s="658"/>
      <c r="DM11" s="658"/>
      <c r="DN11" s="658"/>
      <c r="DO11" s="658"/>
      <c r="DP11" s="659"/>
      <c r="DQ11" s="663">
        <v>183746</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72616</v>
      </c>
      <c r="BH12" s="658"/>
      <c r="BI12" s="658"/>
      <c r="BJ12" s="658"/>
      <c r="BK12" s="658"/>
      <c r="BL12" s="658"/>
      <c r="BM12" s="658"/>
      <c r="BN12" s="659"/>
      <c r="BO12" s="695">
        <v>51.3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1472996</v>
      </c>
      <c r="CS12" s="658"/>
      <c r="CT12" s="658"/>
      <c r="CU12" s="658"/>
      <c r="CV12" s="658"/>
      <c r="CW12" s="658"/>
      <c r="CX12" s="658"/>
      <c r="CY12" s="659"/>
      <c r="CZ12" s="695">
        <v>30.5</v>
      </c>
      <c r="DA12" s="695"/>
      <c r="DB12" s="695"/>
      <c r="DC12" s="695"/>
      <c r="DD12" s="663">
        <v>1337357</v>
      </c>
      <c r="DE12" s="658"/>
      <c r="DF12" s="658"/>
      <c r="DG12" s="658"/>
      <c r="DH12" s="658"/>
      <c r="DI12" s="658"/>
      <c r="DJ12" s="658"/>
      <c r="DK12" s="658"/>
      <c r="DL12" s="658"/>
      <c r="DM12" s="658"/>
      <c r="DN12" s="658"/>
      <c r="DO12" s="658"/>
      <c r="DP12" s="659"/>
      <c r="DQ12" s="663">
        <v>106815</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72616</v>
      </c>
      <c r="BH13" s="658"/>
      <c r="BI13" s="658"/>
      <c r="BJ13" s="658"/>
      <c r="BK13" s="658"/>
      <c r="BL13" s="658"/>
      <c r="BM13" s="658"/>
      <c r="BN13" s="659"/>
      <c r="BO13" s="695">
        <v>51.3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150595</v>
      </c>
      <c r="CS13" s="658"/>
      <c r="CT13" s="658"/>
      <c r="CU13" s="658"/>
      <c r="CV13" s="658"/>
      <c r="CW13" s="658"/>
      <c r="CX13" s="658"/>
      <c r="CY13" s="659"/>
      <c r="CZ13" s="695">
        <v>3.1</v>
      </c>
      <c r="DA13" s="695"/>
      <c r="DB13" s="695"/>
      <c r="DC13" s="695"/>
      <c r="DD13" s="663">
        <v>71726</v>
      </c>
      <c r="DE13" s="658"/>
      <c r="DF13" s="658"/>
      <c r="DG13" s="658"/>
      <c r="DH13" s="658"/>
      <c r="DI13" s="658"/>
      <c r="DJ13" s="658"/>
      <c r="DK13" s="658"/>
      <c r="DL13" s="658"/>
      <c r="DM13" s="658"/>
      <c r="DN13" s="658"/>
      <c r="DO13" s="658"/>
      <c r="DP13" s="659"/>
      <c r="DQ13" s="663">
        <v>19000</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147</v>
      </c>
      <c r="S14" s="658"/>
      <c r="T14" s="658"/>
      <c r="U14" s="658"/>
      <c r="V14" s="658"/>
      <c r="W14" s="658"/>
      <c r="X14" s="658"/>
      <c r="Y14" s="659"/>
      <c r="Z14" s="695">
        <v>0</v>
      </c>
      <c r="AA14" s="695"/>
      <c r="AB14" s="695"/>
      <c r="AC14" s="695"/>
      <c r="AD14" s="696">
        <v>147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6737</v>
      </c>
      <c r="BH14" s="658"/>
      <c r="BI14" s="658"/>
      <c r="BJ14" s="658"/>
      <c r="BK14" s="658"/>
      <c r="BL14" s="658"/>
      <c r="BM14" s="658"/>
      <c r="BN14" s="659"/>
      <c r="BO14" s="695">
        <v>4.8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72266</v>
      </c>
      <c r="CS14" s="658"/>
      <c r="CT14" s="658"/>
      <c r="CU14" s="658"/>
      <c r="CV14" s="658"/>
      <c r="CW14" s="658"/>
      <c r="CX14" s="658"/>
      <c r="CY14" s="659"/>
      <c r="CZ14" s="695">
        <v>1.5</v>
      </c>
      <c r="DA14" s="695"/>
      <c r="DB14" s="695"/>
      <c r="DC14" s="695"/>
      <c r="DD14" s="663" t="s">
        <v>122</v>
      </c>
      <c r="DE14" s="658"/>
      <c r="DF14" s="658"/>
      <c r="DG14" s="658"/>
      <c r="DH14" s="658"/>
      <c r="DI14" s="658"/>
      <c r="DJ14" s="658"/>
      <c r="DK14" s="658"/>
      <c r="DL14" s="658"/>
      <c r="DM14" s="658"/>
      <c r="DN14" s="658"/>
      <c r="DO14" s="658"/>
      <c r="DP14" s="659"/>
      <c r="DQ14" s="663">
        <v>65875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1000</v>
      </c>
      <c r="BH15" s="658"/>
      <c r="BI15" s="658"/>
      <c r="BJ15" s="658"/>
      <c r="BK15" s="658"/>
      <c r="BL15" s="658"/>
      <c r="BM15" s="658"/>
      <c r="BN15" s="659"/>
      <c r="BO15" s="695">
        <v>0.7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247868</v>
      </c>
      <c r="CS15" s="658"/>
      <c r="CT15" s="658"/>
      <c r="CU15" s="658"/>
      <c r="CV15" s="658"/>
      <c r="CW15" s="658"/>
      <c r="CX15" s="658"/>
      <c r="CY15" s="659"/>
      <c r="CZ15" s="695">
        <v>5.0999999999999996</v>
      </c>
      <c r="DA15" s="695"/>
      <c r="DB15" s="695"/>
      <c r="DC15" s="695"/>
      <c r="DD15" s="663">
        <v>59767</v>
      </c>
      <c r="DE15" s="658"/>
      <c r="DF15" s="658"/>
      <c r="DG15" s="658"/>
      <c r="DH15" s="658"/>
      <c r="DI15" s="658"/>
      <c r="DJ15" s="658"/>
      <c r="DK15" s="658"/>
      <c r="DL15" s="658"/>
      <c r="DM15" s="658"/>
      <c r="DN15" s="658"/>
      <c r="DO15" s="658"/>
      <c r="DP15" s="659"/>
      <c r="DQ15" s="663">
        <v>153996</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1804</v>
      </c>
      <c r="S16" s="658"/>
      <c r="T16" s="658"/>
      <c r="U16" s="658"/>
      <c r="V16" s="658"/>
      <c r="W16" s="658"/>
      <c r="X16" s="658"/>
      <c r="Y16" s="659"/>
      <c r="Z16" s="695">
        <v>0</v>
      </c>
      <c r="AA16" s="695"/>
      <c r="AB16" s="695"/>
      <c r="AC16" s="695"/>
      <c r="AD16" s="696">
        <v>1804</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12477</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75</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2362</v>
      </c>
      <c r="S17" s="658"/>
      <c r="T17" s="658"/>
      <c r="U17" s="658"/>
      <c r="V17" s="658"/>
      <c r="W17" s="658"/>
      <c r="X17" s="658"/>
      <c r="Y17" s="659"/>
      <c r="Z17" s="695">
        <v>0</v>
      </c>
      <c r="AA17" s="695"/>
      <c r="AB17" s="695"/>
      <c r="AC17" s="695"/>
      <c r="AD17" s="696">
        <v>2362</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517572</v>
      </c>
      <c r="CS17" s="658"/>
      <c r="CT17" s="658"/>
      <c r="CU17" s="658"/>
      <c r="CV17" s="658"/>
      <c r="CW17" s="658"/>
      <c r="CX17" s="658"/>
      <c r="CY17" s="659"/>
      <c r="CZ17" s="695">
        <v>10.7</v>
      </c>
      <c r="DA17" s="695"/>
      <c r="DB17" s="695"/>
      <c r="DC17" s="695"/>
      <c r="DD17" s="663" t="s">
        <v>122</v>
      </c>
      <c r="DE17" s="658"/>
      <c r="DF17" s="658"/>
      <c r="DG17" s="658"/>
      <c r="DH17" s="658"/>
      <c r="DI17" s="658"/>
      <c r="DJ17" s="658"/>
      <c r="DK17" s="658"/>
      <c r="DL17" s="658"/>
      <c r="DM17" s="658"/>
      <c r="DN17" s="658"/>
      <c r="DO17" s="658"/>
      <c r="DP17" s="659"/>
      <c r="DQ17" s="663">
        <v>491651</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194</v>
      </c>
      <c r="S18" s="658"/>
      <c r="T18" s="658"/>
      <c r="U18" s="658"/>
      <c r="V18" s="658"/>
      <c r="W18" s="658"/>
      <c r="X18" s="658"/>
      <c r="Y18" s="659"/>
      <c r="Z18" s="695">
        <v>0</v>
      </c>
      <c r="AA18" s="695"/>
      <c r="AB18" s="695"/>
      <c r="AC18" s="695"/>
      <c r="AD18" s="696">
        <v>194</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194</v>
      </c>
      <c r="S19" s="658"/>
      <c r="T19" s="658"/>
      <c r="U19" s="658"/>
      <c r="V19" s="658"/>
      <c r="W19" s="658"/>
      <c r="X19" s="658"/>
      <c r="Y19" s="659"/>
      <c r="Z19" s="695">
        <v>0</v>
      </c>
      <c r="AA19" s="695"/>
      <c r="AB19" s="695"/>
      <c r="AC19" s="695"/>
      <c r="AD19" s="696">
        <v>194</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4381</v>
      </c>
      <c r="BH19" s="658"/>
      <c r="BI19" s="658"/>
      <c r="BJ19" s="658"/>
      <c r="BK19" s="658"/>
      <c r="BL19" s="658"/>
      <c r="BM19" s="658"/>
      <c r="BN19" s="659"/>
      <c r="BO19" s="695">
        <v>3.1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4381</v>
      </c>
      <c r="BH20" s="658"/>
      <c r="BI20" s="658"/>
      <c r="BJ20" s="658"/>
      <c r="BK20" s="658"/>
      <c r="BL20" s="658"/>
      <c r="BM20" s="658"/>
      <c r="BN20" s="659"/>
      <c r="BO20" s="695">
        <v>3.1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4835733</v>
      </c>
      <c r="CS20" s="658"/>
      <c r="CT20" s="658"/>
      <c r="CU20" s="658"/>
      <c r="CV20" s="658"/>
      <c r="CW20" s="658"/>
      <c r="CX20" s="658"/>
      <c r="CY20" s="659"/>
      <c r="CZ20" s="695">
        <v>100</v>
      </c>
      <c r="DA20" s="695"/>
      <c r="DB20" s="695"/>
      <c r="DC20" s="695"/>
      <c r="DD20" s="663">
        <v>1993020</v>
      </c>
      <c r="DE20" s="658"/>
      <c r="DF20" s="658"/>
      <c r="DG20" s="658"/>
      <c r="DH20" s="658"/>
      <c r="DI20" s="658"/>
      <c r="DJ20" s="658"/>
      <c r="DK20" s="658"/>
      <c r="DL20" s="658"/>
      <c r="DM20" s="658"/>
      <c r="DN20" s="658"/>
      <c r="DO20" s="658"/>
      <c r="DP20" s="659"/>
      <c r="DQ20" s="663">
        <v>2082095</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1682714</v>
      </c>
      <c r="S21" s="658"/>
      <c r="T21" s="658"/>
      <c r="U21" s="658"/>
      <c r="V21" s="658"/>
      <c r="W21" s="658"/>
      <c r="X21" s="658"/>
      <c r="Y21" s="659"/>
      <c r="Z21" s="695">
        <v>33.5</v>
      </c>
      <c r="AA21" s="695"/>
      <c r="AB21" s="695"/>
      <c r="AC21" s="695"/>
      <c r="AD21" s="696">
        <v>1282060</v>
      </c>
      <c r="AE21" s="696"/>
      <c r="AF21" s="696"/>
      <c r="AG21" s="696"/>
      <c r="AH21" s="696"/>
      <c r="AI21" s="696"/>
      <c r="AJ21" s="696"/>
      <c r="AK21" s="696"/>
      <c r="AL21" s="660">
        <v>85.5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4381</v>
      </c>
      <c r="BH21" s="658"/>
      <c r="BI21" s="658"/>
      <c r="BJ21" s="658"/>
      <c r="BK21" s="658"/>
      <c r="BL21" s="658"/>
      <c r="BM21" s="658"/>
      <c r="BN21" s="659"/>
      <c r="BO21" s="695">
        <v>3.1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1282060</v>
      </c>
      <c r="S22" s="658"/>
      <c r="T22" s="658"/>
      <c r="U22" s="658"/>
      <c r="V22" s="658"/>
      <c r="W22" s="658"/>
      <c r="X22" s="658"/>
      <c r="Y22" s="659"/>
      <c r="Z22" s="695">
        <v>25.5</v>
      </c>
      <c r="AA22" s="695"/>
      <c r="AB22" s="695"/>
      <c r="AC22" s="695"/>
      <c r="AD22" s="696">
        <v>1282060</v>
      </c>
      <c r="AE22" s="696"/>
      <c r="AF22" s="696"/>
      <c r="AG22" s="696"/>
      <c r="AH22" s="696"/>
      <c r="AI22" s="696"/>
      <c r="AJ22" s="696"/>
      <c r="AK22" s="696"/>
      <c r="AL22" s="660">
        <v>85.5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400654</v>
      </c>
      <c r="S23" s="658"/>
      <c r="T23" s="658"/>
      <c r="U23" s="658"/>
      <c r="V23" s="658"/>
      <c r="W23" s="658"/>
      <c r="X23" s="658"/>
      <c r="Y23" s="659"/>
      <c r="Z23" s="695">
        <v>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1124569</v>
      </c>
      <c r="CS24" s="713"/>
      <c r="CT24" s="713"/>
      <c r="CU24" s="713"/>
      <c r="CV24" s="713"/>
      <c r="CW24" s="713"/>
      <c r="CX24" s="713"/>
      <c r="CY24" s="738"/>
      <c r="CZ24" s="739">
        <v>23.3</v>
      </c>
      <c r="DA24" s="721"/>
      <c r="DB24" s="721"/>
      <c r="DC24" s="741"/>
      <c r="DD24" s="737">
        <v>985556</v>
      </c>
      <c r="DE24" s="713"/>
      <c r="DF24" s="713"/>
      <c r="DG24" s="713"/>
      <c r="DH24" s="713"/>
      <c r="DI24" s="713"/>
      <c r="DJ24" s="713"/>
      <c r="DK24" s="738"/>
      <c r="DL24" s="737">
        <v>944228</v>
      </c>
      <c r="DM24" s="713"/>
      <c r="DN24" s="713"/>
      <c r="DO24" s="713"/>
      <c r="DP24" s="713"/>
      <c r="DQ24" s="713"/>
      <c r="DR24" s="713"/>
      <c r="DS24" s="713"/>
      <c r="DT24" s="713"/>
      <c r="DU24" s="713"/>
      <c r="DV24" s="738"/>
      <c r="DW24" s="739">
        <v>62.8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1900076</v>
      </c>
      <c r="S25" s="658"/>
      <c r="T25" s="658"/>
      <c r="U25" s="658"/>
      <c r="V25" s="658"/>
      <c r="W25" s="658"/>
      <c r="X25" s="658"/>
      <c r="Y25" s="659"/>
      <c r="Z25" s="695">
        <v>37.9</v>
      </c>
      <c r="AA25" s="695"/>
      <c r="AB25" s="695"/>
      <c r="AC25" s="695"/>
      <c r="AD25" s="696">
        <v>1499422</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468584</v>
      </c>
      <c r="CS25" s="670"/>
      <c r="CT25" s="670"/>
      <c r="CU25" s="670"/>
      <c r="CV25" s="670"/>
      <c r="CW25" s="670"/>
      <c r="CX25" s="670"/>
      <c r="CY25" s="671"/>
      <c r="CZ25" s="660">
        <v>9.6999999999999993</v>
      </c>
      <c r="DA25" s="672"/>
      <c r="DB25" s="672"/>
      <c r="DC25" s="673"/>
      <c r="DD25" s="663">
        <v>434245</v>
      </c>
      <c r="DE25" s="670"/>
      <c r="DF25" s="670"/>
      <c r="DG25" s="670"/>
      <c r="DH25" s="670"/>
      <c r="DI25" s="670"/>
      <c r="DJ25" s="670"/>
      <c r="DK25" s="671"/>
      <c r="DL25" s="663">
        <v>409651</v>
      </c>
      <c r="DM25" s="670"/>
      <c r="DN25" s="670"/>
      <c r="DO25" s="670"/>
      <c r="DP25" s="670"/>
      <c r="DQ25" s="670"/>
      <c r="DR25" s="670"/>
      <c r="DS25" s="670"/>
      <c r="DT25" s="670"/>
      <c r="DU25" s="670"/>
      <c r="DV25" s="671"/>
      <c r="DW25" s="660">
        <v>27.2</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279284</v>
      </c>
      <c r="CS26" s="658"/>
      <c r="CT26" s="658"/>
      <c r="CU26" s="658"/>
      <c r="CV26" s="658"/>
      <c r="CW26" s="658"/>
      <c r="CX26" s="658"/>
      <c r="CY26" s="659"/>
      <c r="CZ26" s="660">
        <v>5.8</v>
      </c>
      <c r="DA26" s="672"/>
      <c r="DB26" s="672"/>
      <c r="DC26" s="673"/>
      <c r="DD26" s="663">
        <v>252434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15361</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141417</v>
      </c>
      <c r="BH27" s="658"/>
      <c r="BI27" s="658"/>
      <c r="BJ27" s="658"/>
      <c r="BK27" s="658"/>
      <c r="BL27" s="658"/>
      <c r="BM27" s="658"/>
      <c r="BN27" s="659"/>
      <c r="BO27" s="695">
        <v>100</v>
      </c>
      <c r="BP27" s="695"/>
      <c r="BQ27" s="695"/>
      <c r="BR27" s="695"/>
      <c r="BS27" s="696">
        <v>581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138413</v>
      </c>
      <c r="CS27" s="670"/>
      <c r="CT27" s="670"/>
      <c r="CU27" s="670"/>
      <c r="CV27" s="670"/>
      <c r="CW27" s="670"/>
      <c r="CX27" s="670"/>
      <c r="CY27" s="671"/>
      <c r="CZ27" s="660">
        <v>2.9</v>
      </c>
      <c r="DA27" s="672"/>
      <c r="DB27" s="672"/>
      <c r="DC27" s="673"/>
      <c r="DD27" s="663">
        <v>59660</v>
      </c>
      <c r="DE27" s="670"/>
      <c r="DF27" s="670"/>
      <c r="DG27" s="670"/>
      <c r="DH27" s="670"/>
      <c r="DI27" s="670"/>
      <c r="DJ27" s="670"/>
      <c r="DK27" s="671"/>
      <c r="DL27" s="663">
        <v>42926</v>
      </c>
      <c r="DM27" s="670"/>
      <c r="DN27" s="670"/>
      <c r="DO27" s="670"/>
      <c r="DP27" s="670"/>
      <c r="DQ27" s="670"/>
      <c r="DR27" s="670"/>
      <c r="DS27" s="670"/>
      <c r="DT27" s="670"/>
      <c r="DU27" s="670"/>
      <c r="DV27" s="671"/>
      <c r="DW27" s="660">
        <v>2.9</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30830</v>
      </c>
      <c r="S28" s="658"/>
      <c r="T28" s="658"/>
      <c r="U28" s="658"/>
      <c r="V28" s="658"/>
      <c r="W28" s="658"/>
      <c r="X28" s="658"/>
      <c r="Y28" s="659"/>
      <c r="Z28" s="695">
        <v>0.6</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517572</v>
      </c>
      <c r="CS28" s="658"/>
      <c r="CT28" s="658"/>
      <c r="CU28" s="658"/>
      <c r="CV28" s="658"/>
      <c r="CW28" s="658"/>
      <c r="CX28" s="658"/>
      <c r="CY28" s="659"/>
      <c r="CZ28" s="660">
        <v>10.7</v>
      </c>
      <c r="DA28" s="672"/>
      <c r="DB28" s="672"/>
      <c r="DC28" s="673"/>
      <c r="DD28" s="663">
        <v>491651</v>
      </c>
      <c r="DE28" s="658"/>
      <c r="DF28" s="658"/>
      <c r="DG28" s="658"/>
      <c r="DH28" s="658"/>
      <c r="DI28" s="658"/>
      <c r="DJ28" s="658"/>
      <c r="DK28" s="659"/>
      <c r="DL28" s="663">
        <v>491651</v>
      </c>
      <c r="DM28" s="658"/>
      <c r="DN28" s="658"/>
      <c r="DO28" s="658"/>
      <c r="DP28" s="658"/>
      <c r="DQ28" s="658"/>
      <c r="DR28" s="658"/>
      <c r="DS28" s="658"/>
      <c r="DT28" s="658"/>
      <c r="DU28" s="658"/>
      <c r="DV28" s="659"/>
      <c r="DW28" s="660">
        <v>32.700000000000003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955</v>
      </c>
      <c r="S29" s="658"/>
      <c r="T29" s="658"/>
      <c r="U29" s="658"/>
      <c r="V29" s="658"/>
      <c r="W29" s="658"/>
      <c r="X29" s="658"/>
      <c r="Y29" s="659"/>
      <c r="Z29" s="695">
        <v>0</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517572</v>
      </c>
      <c r="CS29" s="670"/>
      <c r="CT29" s="670"/>
      <c r="CU29" s="670"/>
      <c r="CV29" s="670"/>
      <c r="CW29" s="670"/>
      <c r="CX29" s="670"/>
      <c r="CY29" s="671"/>
      <c r="CZ29" s="660">
        <v>10.7</v>
      </c>
      <c r="DA29" s="672"/>
      <c r="DB29" s="672"/>
      <c r="DC29" s="673"/>
      <c r="DD29" s="663">
        <v>491651</v>
      </c>
      <c r="DE29" s="670"/>
      <c r="DF29" s="670"/>
      <c r="DG29" s="670"/>
      <c r="DH29" s="670"/>
      <c r="DI29" s="670"/>
      <c r="DJ29" s="670"/>
      <c r="DK29" s="671"/>
      <c r="DL29" s="663">
        <v>491651</v>
      </c>
      <c r="DM29" s="670"/>
      <c r="DN29" s="670"/>
      <c r="DO29" s="670"/>
      <c r="DP29" s="670"/>
      <c r="DQ29" s="670"/>
      <c r="DR29" s="670"/>
      <c r="DS29" s="670"/>
      <c r="DT29" s="670"/>
      <c r="DU29" s="670"/>
      <c r="DV29" s="671"/>
      <c r="DW29" s="660">
        <v>32.700000000000003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1142961</v>
      </c>
      <c r="S30" s="658"/>
      <c r="T30" s="658"/>
      <c r="U30" s="658"/>
      <c r="V30" s="658"/>
      <c r="W30" s="658"/>
      <c r="X30" s="658"/>
      <c r="Y30" s="659"/>
      <c r="Z30" s="695">
        <v>22.8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513590</v>
      </c>
      <c r="CS30" s="658"/>
      <c r="CT30" s="658"/>
      <c r="CU30" s="658"/>
      <c r="CV30" s="658"/>
      <c r="CW30" s="658"/>
      <c r="CX30" s="658"/>
      <c r="CY30" s="659"/>
      <c r="CZ30" s="660">
        <v>10.6</v>
      </c>
      <c r="DA30" s="672"/>
      <c r="DB30" s="672"/>
      <c r="DC30" s="673"/>
      <c r="DD30" s="663">
        <v>487720</v>
      </c>
      <c r="DE30" s="658"/>
      <c r="DF30" s="658"/>
      <c r="DG30" s="658"/>
      <c r="DH30" s="658"/>
      <c r="DI30" s="658"/>
      <c r="DJ30" s="658"/>
      <c r="DK30" s="659"/>
      <c r="DL30" s="663">
        <v>487720</v>
      </c>
      <c r="DM30" s="658"/>
      <c r="DN30" s="658"/>
      <c r="DO30" s="658"/>
      <c r="DP30" s="658"/>
      <c r="DQ30" s="658"/>
      <c r="DR30" s="658"/>
      <c r="DS30" s="658"/>
      <c r="DT30" s="658"/>
      <c r="DU30" s="658"/>
      <c r="DV30" s="659"/>
      <c r="DW30" s="660">
        <v>32.4</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98.9</v>
      </c>
      <c r="BH31" s="720"/>
      <c r="BI31" s="720"/>
      <c r="BJ31" s="720"/>
      <c r="BK31" s="720"/>
      <c r="BL31" s="720"/>
      <c r="BM31" s="721">
        <v>97.1</v>
      </c>
      <c r="BN31" s="720"/>
      <c r="BO31" s="720"/>
      <c r="BP31" s="720"/>
      <c r="BQ31" s="722"/>
      <c r="BR31" s="719">
        <v>98.9</v>
      </c>
      <c r="BS31" s="720"/>
      <c r="BT31" s="720"/>
      <c r="BU31" s="720"/>
      <c r="BV31" s="720"/>
      <c r="BW31" s="720"/>
      <c r="BX31" s="721">
        <v>97.5</v>
      </c>
      <c r="BY31" s="720"/>
      <c r="BZ31" s="720"/>
      <c r="CA31" s="720"/>
      <c r="CB31" s="722"/>
      <c r="CD31" s="678"/>
      <c r="CE31" s="679"/>
      <c r="CF31" s="654" t="s">
        <v>300</v>
      </c>
      <c r="CG31" s="655"/>
      <c r="CH31" s="655"/>
      <c r="CI31" s="655"/>
      <c r="CJ31" s="655"/>
      <c r="CK31" s="655"/>
      <c r="CL31" s="655"/>
      <c r="CM31" s="655"/>
      <c r="CN31" s="655"/>
      <c r="CO31" s="655"/>
      <c r="CP31" s="655"/>
      <c r="CQ31" s="656"/>
      <c r="CR31" s="657">
        <v>3982</v>
      </c>
      <c r="CS31" s="670"/>
      <c r="CT31" s="670"/>
      <c r="CU31" s="670"/>
      <c r="CV31" s="670"/>
      <c r="CW31" s="670"/>
      <c r="CX31" s="670"/>
      <c r="CY31" s="671"/>
      <c r="CZ31" s="660">
        <v>0.1</v>
      </c>
      <c r="DA31" s="672"/>
      <c r="DB31" s="672"/>
      <c r="DC31" s="673"/>
      <c r="DD31" s="663">
        <v>3931</v>
      </c>
      <c r="DE31" s="670"/>
      <c r="DF31" s="670"/>
      <c r="DG31" s="670"/>
      <c r="DH31" s="670"/>
      <c r="DI31" s="670"/>
      <c r="DJ31" s="670"/>
      <c r="DK31" s="671"/>
      <c r="DL31" s="663">
        <v>3931</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98335</v>
      </c>
      <c r="S32" s="658"/>
      <c r="T32" s="658"/>
      <c r="U32" s="658"/>
      <c r="V32" s="658"/>
      <c r="W32" s="658"/>
      <c r="X32" s="658"/>
      <c r="Y32" s="659"/>
      <c r="Z32" s="695">
        <v>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98.9</v>
      </c>
      <c r="BH32" s="670"/>
      <c r="BI32" s="670"/>
      <c r="BJ32" s="670"/>
      <c r="BK32" s="670"/>
      <c r="BL32" s="670"/>
      <c r="BM32" s="661">
        <v>98.4</v>
      </c>
      <c r="BN32" s="670"/>
      <c r="BO32" s="670"/>
      <c r="BP32" s="670"/>
      <c r="BQ32" s="693"/>
      <c r="BR32" s="723">
        <v>98.9</v>
      </c>
      <c r="BS32" s="670"/>
      <c r="BT32" s="670"/>
      <c r="BU32" s="670"/>
      <c r="BV32" s="670"/>
      <c r="BW32" s="670"/>
      <c r="BX32" s="661">
        <v>98.5</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50008</v>
      </c>
      <c r="S33" s="658"/>
      <c r="T33" s="658"/>
      <c r="U33" s="658"/>
      <c r="V33" s="658"/>
      <c r="W33" s="658"/>
      <c r="X33" s="658"/>
      <c r="Y33" s="659"/>
      <c r="Z33" s="695">
        <v>1</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98.9</v>
      </c>
      <c r="BH33" s="642"/>
      <c r="BI33" s="642"/>
      <c r="BJ33" s="642"/>
      <c r="BK33" s="642"/>
      <c r="BL33" s="642"/>
      <c r="BM33" s="688">
        <v>95.8</v>
      </c>
      <c r="BN33" s="642"/>
      <c r="BO33" s="642"/>
      <c r="BP33" s="642"/>
      <c r="BQ33" s="705"/>
      <c r="BR33" s="718">
        <v>98.7</v>
      </c>
      <c r="BS33" s="642"/>
      <c r="BT33" s="642"/>
      <c r="BU33" s="642"/>
      <c r="BV33" s="642"/>
      <c r="BW33" s="642"/>
      <c r="BX33" s="688">
        <v>96.5</v>
      </c>
      <c r="BY33" s="642"/>
      <c r="BZ33" s="642"/>
      <c r="CA33" s="642"/>
      <c r="CB33" s="705"/>
      <c r="CD33" s="654" t="s">
        <v>307</v>
      </c>
      <c r="CE33" s="655"/>
      <c r="CF33" s="655"/>
      <c r="CG33" s="655"/>
      <c r="CH33" s="655"/>
      <c r="CI33" s="655"/>
      <c r="CJ33" s="655"/>
      <c r="CK33" s="655"/>
      <c r="CL33" s="655"/>
      <c r="CM33" s="655"/>
      <c r="CN33" s="655"/>
      <c r="CO33" s="655"/>
      <c r="CP33" s="655"/>
      <c r="CQ33" s="656"/>
      <c r="CR33" s="657">
        <v>1705667</v>
      </c>
      <c r="CS33" s="670"/>
      <c r="CT33" s="670"/>
      <c r="CU33" s="670"/>
      <c r="CV33" s="670"/>
      <c r="CW33" s="670"/>
      <c r="CX33" s="670"/>
      <c r="CY33" s="671"/>
      <c r="CZ33" s="660">
        <v>35.299999999999997</v>
      </c>
      <c r="DA33" s="672"/>
      <c r="DB33" s="672"/>
      <c r="DC33" s="673"/>
      <c r="DD33" s="663">
        <v>1068020</v>
      </c>
      <c r="DE33" s="670"/>
      <c r="DF33" s="670"/>
      <c r="DG33" s="670"/>
      <c r="DH33" s="670"/>
      <c r="DI33" s="670"/>
      <c r="DJ33" s="670"/>
      <c r="DK33" s="671"/>
      <c r="DL33" s="663">
        <v>476650</v>
      </c>
      <c r="DM33" s="670"/>
      <c r="DN33" s="670"/>
      <c r="DO33" s="670"/>
      <c r="DP33" s="670"/>
      <c r="DQ33" s="670"/>
      <c r="DR33" s="670"/>
      <c r="DS33" s="670"/>
      <c r="DT33" s="670"/>
      <c r="DU33" s="670"/>
      <c r="DV33" s="671"/>
      <c r="DW33" s="660">
        <v>31.7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252799</v>
      </c>
      <c r="S34" s="658"/>
      <c r="T34" s="658"/>
      <c r="U34" s="658"/>
      <c r="V34" s="658"/>
      <c r="W34" s="658"/>
      <c r="X34" s="658"/>
      <c r="Y34" s="659"/>
      <c r="Z34" s="695">
        <v>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893787</v>
      </c>
      <c r="CS34" s="658"/>
      <c r="CT34" s="658"/>
      <c r="CU34" s="658"/>
      <c r="CV34" s="658"/>
      <c r="CW34" s="658"/>
      <c r="CX34" s="658"/>
      <c r="CY34" s="659"/>
      <c r="CZ34" s="660">
        <v>18.5</v>
      </c>
      <c r="DA34" s="672"/>
      <c r="DB34" s="672"/>
      <c r="DC34" s="673"/>
      <c r="DD34" s="663">
        <v>507422</v>
      </c>
      <c r="DE34" s="658"/>
      <c r="DF34" s="658"/>
      <c r="DG34" s="658"/>
      <c r="DH34" s="658"/>
      <c r="DI34" s="658"/>
      <c r="DJ34" s="658"/>
      <c r="DK34" s="659"/>
      <c r="DL34" s="663">
        <v>219745</v>
      </c>
      <c r="DM34" s="658"/>
      <c r="DN34" s="658"/>
      <c r="DO34" s="658"/>
      <c r="DP34" s="658"/>
      <c r="DQ34" s="658"/>
      <c r="DR34" s="658"/>
      <c r="DS34" s="658"/>
      <c r="DT34" s="658"/>
      <c r="DU34" s="658"/>
      <c r="DV34" s="659"/>
      <c r="DW34" s="660">
        <v>14.6</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230008</v>
      </c>
      <c r="S35" s="658"/>
      <c r="T35" s="658"/>
      <c r="U35" s="658"/>
      <c r="V35" s="658"/>
      <c r="W35" s="658"/>
      <c r="X35" s="658"/>
      <c r="Y35" s="659"/>
      <c r="Z35" s="695">
        <v>4.5999999999999996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20907</v>
      </c>
      <c r="CS35" s="670"/>
      <c r="CT35" s="670"/>
      <c r="CU35" s="670"/>
      <c r="CV35" s="670"/>
      <c r="CW35" s="670"/>
      <c r="CX35" s="670"/>
      <c r="CY35" s="671"/>
      <c r="CZ35" s="660">
        <v>0.4</v>
      </c>
      <c r="DA35" s="672"/>
      <c r="DB35" s="672"/>
      <c r="DC35" s="673"/>
      <c r="DD35" s="663">
        <v>20907</v>
      </c>
      <c r="DE35" s="670"/>
      <c r="DF35" s="670"/>
      <c r="DG35" s="670"/>
      <c r="DH35" s="670"/>
      <c r="DI35" s="670"/>
      <c r="DJ35" s="670"/>
      <c r="DK35" s="671"/>
      <c r="DL35" s="663">
        <v>13518</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252549</v>
      </c>
      <c r="S36" s="658"/>
      <c r="T36" s="658"/>
      <c r="U36" s="658"/>
      <c r="V36" s="658"/>
      <c r="W36" s="658"/>
      <c r="X36" s="658"/>
      <c r="Y36" s="659"/>
      <c r="Z36" s="695">
        <v>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136689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6827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416749</v>
      </c>
      <c r="CS36" s="658"/>
      <c r="CT36" s="658"/>
      <c r="CU36" s="658"/>
      <c r="CV36" s="658"/>
      <c r="CW36" s="658"/>
      <c r="CX36" s="658"/>
      <c r="CY36" s="659"/>
      <c r="CZ36" s="660">
        <v>8.6</v>
      </c>
      <c r="DA36" s="672"/>
      <c r="DB36" s="672"/>
      <c r="DC36" s="673"/>
      <c r="DD36" s="663">
        <v>281212</v>
      </c>
      <c r="DE36" s="658"/>
      <c r="DF36" s="658"/>
      <c r="DG36" s="658"/>
      <c r="DH36" s="658"/>
      <c r="DI36" s="658"/>
      <c r="DJ36" s="658"/>
      <c r="DK36" s="659"/>
      <c r="DL36" s="663">
        <v>136579</v>
      </c>
      <c r="DM36" s="658"/>
      <c r="DN36" s="658"/>
      <c r="DO36" s="658"/>
      <c r="DP36" s="658"/>
      <c r="DQ36" s="658"/>
      <c r="DR36" s="658"/>
      <c r="DS36" s="658"/>
      <c r="DT36" s="658"/>
      <c r="DU36" s="658"/>
      <c r="DV36" s="659"/>
      <c r="DW36" s="660">
        <v>9.1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129318</v>
      </c>
      <c r="S37" s="658"/>
      <c r="T37" s="658"/>
      <c r="U37" s="658"/>
      <c r="V37" s="658"/>
      <c r="W37" s="658"/>
      <c r="X37" s="658"/>
      <c r="Y37" s="659"/>
      <c r="Z37" s="695">
        <v>2.6</v>
      </c>
      <c r="AA37" s="695"/>
      <c r="AB37" s="695"/>
      <c r="AC37" s="695"/>
      <c r="AD37" s="696">
        <v>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34976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6825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23798</v>
      </c>
      <c r="CS37" s="670"/>
      <c r="CT37" s="670"/>
      <c r="CU37" s="670"/>
      <c r="CV37" s="670"/>
      <c r="CW37" s="670"/>
      <c r="CX37" s="670"/>
      <c r="CY37" s="671"/>
      <c r="CZ37" s="660">
        <v>0.5</v>
      </c>
      <c r="DA37" s="672"/>
      <c r="DB37" s="672"/>
      <c r="DC37" s="673"/>
      <c r="DD37" s="663">
        <v>18496</v>
      </c>
      <c r="DE37" s="670"/>
      <c r="DF37" s="670"/>
      <c r="DG37" s="670"/>
      <c r="DH37" s="670"/>
      <c r="DI37" s="670"/>
      <c r="DJ37" s="670"/>
      <c r="DK37" s="671"/>
      <c r="DL37" s="663">
        <v>778</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916402</v>
      </c>
      <c r="S38" s="658"/>
      <c r="T38" s="658"/>
      <c r="U38" s="658"/>
      <c r="V38" s="658"/>
      <c r="W38" s="658"/>
      <c r="X38" s="658"/>
      <c r="Y38" s="659"/>
      <c r="Z38" s="695">
        <v>18.3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33314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226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136689</v>
      </c>
      <c r="CS38" s="658"/>
      <c r="CT38" s="658"/>
      <c r="CU38" s="658"/>
      <c r="CV38" s="658"/>
      <c r="CW38" s="658"/>
      <c r="CX38" s="658"/>
      <c r="CY38" s="659"/>
      <c r="CZ38" s="660">
        <v>2.8</v>
      </c>
      <c r="DA38" s="672"/>
      <c r="DB38" s="672"/>
      <c r="DC38" s="673"/>
      <c r="DD38" s="663">
        <v>123897</v>
      </c>
      <c r="DE38" s="658"/>
      <c r="DF38" s="658"/>
      <c r="DG38" s="658"/>
      <c r="DH38" s="658"/>
      <c r="DI38" s="658"/>
      <c r="DJ38" s="658"/>
      <c r="DK38" s="659"/>
      <c r="DL38" s="663">
        <v>106808</v>
      </c>
      <c r="DM38" s="658"/>
      <c r="DN38" s="658"/>
      <c r="DO38" s="658"/>
      <c r="DP38" s="658"/>
      <c r="DQ38" s="658"/>
      <c r="DR38" s="658"/>
      <c r="DS38" s="658"/>
      <c r="DT38" s="658"/>
      <c r="DU38" s="658"/>
      <c r="DV38" s="659"/>
      <c r="DW38" s="660">
        <v>7.1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320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237535</v>
      </c>
      <c r="CS39" s="670"/>
      <c r="CT39" s="670"/>
      <c r="CU39" s="670"/>
      <c r="CV39" s="670"/>
      <c r="CW39" s="670"/>
      <c r="CX39" s="670"/>
      <c r="CY39" s="671"/>
      <c r="CZ39" s="660">
        <v>4.9000000000000004</v>
      </c>
      <c r="DA39" s="672"/>
      <c r="DB39" s="672"/>
      <c r="DC39" s="673"/>
      <c r="DD39" s="663">
        <v>134582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5202</v>
      </c>
      <c r="S40" s="658"/>
      <c r="T40" s="658"/>
      <c r="U40" s="658"/>
      <c r="V40" s="658"/>
      <c r="W40" s="658"/>
      <c r="X40" s="658"/>
      <c r="Y40" s="659"/>
      <c r="Z40" s="695">
        <v>0.1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5019602</v>
      </c>
      <c r="S41" s="682"/>
      <c r="T41" s="682"/>
      <c r="U41" s="682"/>
      <c r="V41" s="682"/>
      <c r="W41" s="682"/>
      <c r="X41" s="682"/>
      <c r="Y41" s="685"/>
      <c r="Z41" s="686">
        <v>100</v>
      </c>
      <c r="AA41" s="686"/>
      <c r="AB41" s="686"/>
      <c r="AC41" s="686"/>
      <c r="AD41" s="687">
        <v>1499425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25830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42569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437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2005497</v>
      </c>
      <c r="CS42" s="670"/>
      <c r="CT42" s="670"/>
      <c r="CU42" s="670"/>
      <c r="CV42" s="670"/>
      <c r="CW42" s="670"/>
      <c r="CX42" s="670"/>
      <c r="CY42" s="671"/>
      <c r="CZ42" s="660">
        <v>41.5</v>
      </c>
      <c r="DA42" s="672"/>
      <c r="DB42" s="672"/>
      <c r="DC42" s="673"/>
      <c r="DD42" s="663">
        <v>28519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1993020</v>
      </c>
      <c r="CS44" s="658"/>
      <c r="CT44" s="658"/>
      <c r="CU44" s="658"/>
      <c r="CV44" s="658"/>
      <c r="CW44" s="658"/>
      <c r="CX44" s="658"/>
      <c r="CY44" s="659"/>
      <c r="CZ44" s="660">
        <v>41.2</v>
      </c>
      <c r="DA44" s="661"/>
      <c r="DB44" s="661"/>
      <c r="DC44" s="662"/>
      <c r="DD44" s="663">
        <v>28444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1962549</v>
      </c>
      <c r="CS45" s="670"/>
      <c r="CT45" s="670"/>
      <c r="CU45" s="670"/>
      <c r="CV45" s="670"/>
      <c r="CW45" s="670"/>
      <c r="CX45" s="670"/>
      <c r="CY45" s="671"/>
      <c r="CZ45" s="660">
        <v>40.6</v>
      </c>
      <c r="DA45" s="672"/>
      <c r="DB45" s="672"/>
      <c r="DC45" s="673"/>
      <c r="DD45" s="663">
        <v>25260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30471</v>
      </c>
      <c r="CS46" s="658"/>
      <c r="CT46" s="658"/>
      <c r="CU46" s="658"/>
      <c r="CV46" s="658"/>
      <c r="CW46" s="658"/>
      <c r="CX46" s="658"/>
      <c r="CY46" s="659"/>
      <c r="CZ46" s="660">
        <v>0.6</v>
      </c>
      <c r="DA46" s="661"/>
      <c r="DB46" s="661"/>
      <c r="DC46" s="662"/>
      <c r="DD46" s="663">
        <v>3184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12477</v>
      </c>
      <c r="CS47" s="670"/>
      <c r="CT47" s="670"/>
      <c r="CU47" s="670"/>
      <c r="CV47" s="670"/>
      <c r="CW47" s="670"/>
      <c r="CX47" s="670"/>
      <c r="CY47" s="671"/>
      <c r="CZ47" s="660">
        <v>0.3</v>
      </c>
      <c r="DA47" s="672"/>
      <c r="DB47" s="672"/>
      <c r="DC47" s="673"/>
      <c r="DD47" s="663">
        <v>75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4835733</v>
      </c>
      <c r="CS49" s="642"/>
      <c r="CT49" s="642"/>
      <c r="CU49" s="642"/>
      <c r="CV49" s="642"/>
      <c r="CW49" s="642"/>
      <c r="CX49" s="642"/>
      <c r="CY49" s="643"/>
      <c r="CZ49" s="644">
        <v>100</v>
      </c>
      <c r="DA49" s="645"/>
      <c r="DB49" s="645"/>
      <c r="DC49" s="646"/>
      <c r="DD49" s="647">
        <v>2082095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5UGgMAn6RvSAnVtrE7d8+192tV4HdXv7FZpKtUvM8mWJary/o1oSi6jFFkfqDsjem53H0qwNCW1nLTw7EZ0XQ==" saltValue="uy2ROg7w8rBSGD9aA+wN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election activeCell="BQ103" sqref="BQ103:DZ103"/>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355</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1"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1" t="s">
        <v>371</v>
      </c>
      <c r="DH5" s="1122"/>
      <c r="DI5" s="1122"/>
      <c r="DJ5" s="1122"/>
      <c r="DK5" s="1123"/>
      <c r="DL5" s="1121" t="s">
        <v>372</v>
      </c>
      <c r="DM5" s="1122"/>
      <c r="DN5" s="1122"/>
      <c r="DO5" s="1122"/>
      <c r="DP5" s="1123"/>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4" t="s">
        <v>374</v>
      </c>
      <c r="C7" s="1085"/>
      <c r="D7" s="1085"/>
      <c r="E7" s="1085"/>
      <c r="F7" s="1085"/>
      <c r="G7" s="1085"/>
      <c r="H7" s="1085"/>
      <c r="I7" s="1085"/>
      <c r="J7" s="1085"/>
      <c r="K7" s="1085"/>
      <c r="L7" s="1085"/>
      <c r="M7" s="1085"/>
      <c r="N7" s="1085"/>
      <c r="O7" s="1085"/>
      <c r="P7" s="1086"/>
      <c r="Q7" s="1139">
        <v>5020</v>
      </c>
      <c r="R7" s="1140"/>
      <c r="S7" s="1140"/>
      <c r="T7" s="1140"/>
      <c r="U7" s="1140"/>
      <c r="V7" s="1140">
        <v>4836</v>
      </c>
      <c r="W7" s="1140"/>
      <c r="X7" s="1140"/>
      <c r="Y7" s="1140"/>
      <c r="Z7" s="1140"/>
      <c r="AA7" s="1140">
        <v>184</v>
      </c>
      <c r="AB7" s="1140"/>
      <c r="AC7" s="1140"/>
      <c r="AD7" s="1140"/>
      <c r="AE7" s="1141"/>
      <c r="AF7" s="1142">
        <v>179</v>
      </c>
      <c r="AG7" s="1143"/>
      <c r="AH7" s="1143"/>
      <c r="AI7" s="1143"/>
      <c r="AJ7" s="1144"/>
      <c r="AK7" s="1145" t="s">
        <v>551</v>
      </c>
      <c r="AL7" s="1146"/>
      <c r="AM7" s="1146"/>
      <c r="AN7" s="1146"/>
      <c r="AO7" s="1146"/>
      <c r="AP7" s="1146">
        <v>4623</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561</v>
      </c>
      <c r="BT7" s="1137"/>
      <c r="BU7" s="1137"/>
      <c r="BV7" s="1137"/>
      <c r="BW7" s="1137"/>
      <c r="BX7" s="1137"/>
      <c r="BY7" s="1137"/>
      <c r="BZ7" s="1137"/>
      <c r="CA7" s="1137"/>
      <c r="CB7" s="1137"/>
      <c r="CC7" s="1137"/>
      <c r="CD7" s="1137"/>
      <c r="CE7" s="1137"/>
      <c r="CF7" s="1137"/>
      <c r="CG7" s="1149"/>
      <c r="CH7" s="1133">
        <v>18</v>
      </c>
      <c r="CI7" s="1134"/>
      <c r="CJ7" s="1134"/>
      <c r="CK7" s="1134"/>
      <c r="CL7" s="1135"/>
      <c r="CM7" s="1133">
        <v>454</v>
      </c>
      <c r="CN7" s="1134"/>
      <c r="CO7" s="1134"/>
      <c r="CP7" s="1134"/>
      <c r="CQ7" s="1135"/>
      <c r="CR7" s="1133">
        <v>100</v>
      </c>
      <c r="CS7" s="1134"/>
      <c r="CT7" s="1134"/>
      <c r="CU7" s="1134"/>
      <c r="CV7" s="1135"/>
      <c r="CW7" s="1133">
        <v>0</v>
      </c>
      <c r="CX7" s="1134"/>
      <c r="CY7" s="1134"/>
      <c r="CZ7" s="1134"/>
      <c r="DA7" s="1135"/>
      <c r="DB7" s="1133">
        <v>0</v>
      </c>
      <c r="DC7" s="1134"/>
      <c r="DD7" s="1134"/>
      <c r="DE7" s="1134"/>
      <c r="DF7" s="1135"/>
      <c r="DG7" s="1133">
        <v>0</v>
      </c>
      <c r="DH7" s="1134"/>
      <c r="DI7" s="1134"/>
      <c r="DJ7" s="1134"/>
      <c r="DK7" s="1135"/>
      <c r="DL7" s="1133">
        <v>0</v>
      </c>
      <c r="DM7" s="1134"/>
      <c r="DN7" s="1134"/>
      <c r="DO7" s="1134"/>
      <c r="DP7" s="1135"/>
      <c r="DQ7" s="1133">
        <v>0</v>
      </c>
      <c r="DR7" s="1134"/>
      <c r="DS7" s="1134"/>
      <c r="DT7" s="1134"/>
      <c r="DU7" s="1135"/>
      <c r="DV7" s="1136"/>
      <c r="DW7" s="1137"/>
      <c r="DX7" s="1137"/>
      <c r="DY7" s="1137"/>
      <c r="DZ7" s="113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t="s">
        <v>562</v>
      </c>
      <c r="BT8" s="1029"/>
      <c r="BU8" s="1029"/>
      <c r="BV8" s="1029"/>
      <c r="BW8" s="1029"/>
      <c r="BX8" s="1029"/>
      <c r="BY8" s="1029"/>
      <c r="BZ8" s="1029"/>
      <c r="CA8" s="1029"/>
      <c r="CB8" s="1029"/>
      <c r="CC8" s="1029"/>
      <c r="CD8" s="1029"/>
      <c r="CE8" s="1029"/>
      <c r="CF8" s="1029"/>
      <c r="CG8" s="1050"/>
      <c r="CH8" s="1025">
        <v>2</v>
      </c>
      <c r="CI8" s="1026"/>
      <c r="CJ8" s="1026"/>
      <c r="CK8" s="1026"/>
      <c r="CL8" s="1027"/>
      <c r="CM8" s="1025">
        <v>16</v>
      </c>
      <c r="CN8" s="1026"/>
      <c r="CO8" s="1026"/>
      <c r="CP8" s="1026"/>
      <c r="CQ8" s="1027"/>
      <c r="CR8" s="1025">
        <v>7</v>
      </c>
      <c r="CS8" s="1026"/>
      <c r="CT8" s="1026"/>
      <c r="CU8" s="1026"/>
      <c r="CV8" s="1027"/>
      <c r="CW8" s="1025">
        <v>0</v>
      </c>
      <c r="CX8" s="1026"/>
      <c r="CY8" s="1026"/>
      <c r="CZ8" s="1026"/>
      <c r="DA8" s="1027"/>
      <c r="DB8" s="1025">
        <v>0</v>
      </c>
      <c r="DC8" s="1026"/>
      <c r="DD8" s="1026"/>
      <c r="DE8" s="1026"/>
      <c r="DF8" s="1027"/>
      <c r="DG8" s="1025">
        <v>0</v>
      </c>
      <c r="DH8" s="1026"/>
      <c r="DI8" s="1026"/>
      <c r="DJ8" s="1026"/>
      <c r="DK8" s="1027"/>
      <c r="DL8" s="1025">
        <v>0</v>
      </c>
      <c r="DM8" s="1026"/>
      <c r="DN8" s="1026"/>
      <c r="DO8" s="1026"/>
      <c r="DP8" s="1027"/>
      <c r="DQ8" s="1025">
        <v>0</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4">
        <v>5020</v>
      </c>
      <c r="R23" s="1098"/>
      <c r="S23" s="1098"/>
      <c r="T23" s="1098"/>
      <c r="U23" s="1098"/>
      <c r="V23" s="1098">
        <v>4836</v>
      </c>
      <c r="W23" s="1098"/>
      <c r="X23" s="1098"/>
      <c r="Y23" s="1098"/>
      <c r="Z23" s="1098"/>
      <c r="AA23" s="1098">
        <v>184</v>
      </c>
      <c r="AB23" s="1098"/>
      <c r="AC23" s="1098"/>
      <c r="AD23" s="1098"/>
      <c r="AE23" s="1105"/>
      <c r="AF23" s="1106">
        <v>179</v>
      </c>
      <c r="AG23" s="1098"/>
      <c r="AH23" s="1098"/>
      <c r="AI23" s="1098"/>
      <c r="AJ23" s="1107"/>
      <c r="AK23" s="1108"/>
      <c r="AL23" s="1109"/>
      <c r="AM23" s="1109"/>
      <c r="AN23" s="1109"/>
      <c r="AO23" s="1109"/>
      <c r="AP23" s="1098">
        <v>4623</v>
      </c>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7" t="s">
        <v>378</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6" t="s">
        <v>379</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2" t="s">
        <v>383</v>
      </c>
      <c r="AG26" s="1044"/>
      <c r="AH26" s="1044"/>
      <c r="AI26" s="1044"/>
      <c r="AJ26" s="1093"/>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4"/>
      <c r="AG27" s="1047"/>
      <c r="AH27" s="1047"/>
      <c r="AI27" s="1047"/>
      <c r="AJ27" s="1095"/>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4" t="s">
        <v>388</v>
      </c>
      <c r="C28" s="1085"/>
      <c r="D28" s="1085"/>
      <c r="E28" s="1085"/>
      <c r="F28" s="1085"/>
      <c r="G28" s="1085"/>
      <c r="H28" s="1085"/>
      <c r="I28" s="1085"/>
      <c r="J28" s="1085"/>
      <c r="K28" s="1085"/>
      <c r="L28" s="1085"/>
      <c r="M28" s="1085"/>
      <c r="N28" s="1085"/>
      <c r="O28" s="1085"/>
      <c r="P28" s="1086"/>
      <c r="Q28" s="1087">
        <v>223</v>
      </c>
      <c r="R28" s="1088"/>
      <c r="S28" s="1088"/>
      <c r="T28" s="1088"/>
      <c r="U28" s="1088"/>
      <c r="V28" s="1088">
        <v>216</v>
      </c>
      <c r="W28" s="1088"/>
      <c r="X28" s="1088"/>
      <c r="Y28" s="1088"/>
      <c r="Z28" s="1088"/>
      <c r="AA28" s="1088">
        <v>7</v>
      </c>
      <c r="AB28" s="1088"/>
      <c r="AC28" s="1088"/>
      <c r="AD28" s="1088"/>
      <c r="AE28" s="1089"/>
      <c r="AF28" s="1090">
        <v>7</v>
      </c>
      <c r="AG28" s="1088"/>
      <c r="AH28" s="1088"/>
      <c r="AI28" s="1088"/>
      <c r="AJ28" s="1091"/>
      <c r="AK28" s="1079">
        <v>19</v>
      </c>
      <c r="AL28" s="1080"/>
      <c r="AM28" s="1080"/>
      <c r="AN28" s="1080"/>
      <c r="AO28" s="1080"/>
      <c r="AP28" s="1080" t="s">
        <v>559</v>
      </c>
      <c r="AQ28" s="1080"/>
      <c r="AR28" s="1080"/>
      <c r="AS28" s="1080"/>
      <c r="AT28" s="1080"/>
      <c r="AU28" s="1080" t="s">
        <v>559</v>
      </c>
      <c r="AV28" s="1080"/>
      <c r="AW28" s="1080"/>
      <c r="AX28" s="1080"/>
      <c r="AY28" s="1080"/>
      <c r="AZ28" s="1081" t="s">
        <v>559</v>
      </c>
      <c r="BA28" s="1081"/>
      <c r="BB28" s="1081"/>
      <c r="BC28" s="1081"/>
      <c r="BD28" s="1081"/>
      <c r="BE28" s="1082"/>
      <c r="BF28" s="1082"/>
      <c r="BG28" s="1082"/>
      <c r="BH28" s="1082"/>
      <c r="BI28" s="1083"/>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62</v>
      </c>
      <c r="R29" s="1075"/>
      <c r="S29" s="1075"/>
      <c r="T29" s="1075"/>
      <c r="U29" s="1075"/>
      <c r="V29" s="1075">
        <v>60</v>
      </c>
      <c r="W29" s="1075"/>
      <c r="X29" s="1075"/>
      <c r="Y29" s="1075"/>
      <c r="Z29" s="1075"/>
      <c r="AA29" s="1075">
        <v>2</v>
      </c>
      <c r="AB29" s="1075"/>
      <c r="AC29" s="1075"/>
      <c r="AD29" s="1075"/>
      <c r="AE29" s="1076"/>
      <c r="AF29" s="1071">
        <v>2</v>
      </c>
      <c r="AG29" s="1072"/>
      <c r="AH29" s="1072"/>
      <c r="AI29" s="1072"/>
      <c r="AJ29" s="1073"/>
      <c r="AK29" s="1016">
        <v>3</v>
      </c>
      <c r="AL29" s="1007"/>
      <c r="AM29" s="1007"/>
      <c r="AN29" s="1007"/>
      <c r="AO29" s="1007"/>
      <c r="AP29" s="1007" t="s">
        <v>559</v>
      </c>
      <c r="AQ29" s="1007"/>
      <c r="AR29" s="1007"/>
      <c r="AS29" s="1007"/>
      <c r="AT29" s="1007"/>
      <c r="AU29" s="1007" t="s">
        <v>559</v>
      </c>
      <c r="AV29" s="1007"/>
      <c r="AW29" s="1007"/>
      <c r="AX29" s="1007"/>
      <c r="AY29" s="1007"/>
      <c r="AZ29" s="1077" t="s">
        <v>559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276</v>
      </c>
      <c r="R30" s="1075"/>
      <c r="S30" s="1075"/>
      <c r="T30" s="1075"/>
      <c r="U30" s="1075"/>
      <c r="V30" s="1075">
        <v>239</v>
      </c>
      <c r="W30" s="1075"/>
      <c r="X30" s="1075"/>
      <c r="Y30" s="1075"/>
      <c r="Z30" s="1075"/>
      <c r="AA30" s="1075">
        <v>37</v>
      </c>
      <c r="AB30" s="1075"/>
      <c r="AC30" s="1075"/>
      <c r="AD30" s="1075"/>
      <c r="AE30" s="1076"/>
      <c r="AF30" s="1071">
        <v>37</v>
      </c>
      <c r="AG30" s="1072"/>
      <c r="AH30" s="1072"/>
      <c r="AI30" s="1072"/>
      <c r="AJ30" s="1073"/>
      <c r="AK30" s="1016">
        <v>37</v>
      </c>
      <c r="AL30" s="1007"/>
      <c r="AM30" s="1007"/>
      <c r="AN30" s="1007"/>
      <c r="AO30" s="1007"/>
      <c r="AP30" s="1007" t="s">
        <v>559</v>
      </c>
      <c r="AQ30" s="1007"/>
      <c r="AR30" s="1007"/>
      <c r="AS30" s="1007"/>
      <c r="AT30" s="1007"/>
      <c r="AU30" s="1007" t="s">
        <v>559</v>
      </c>
      <c r="AV30" s="1007"/>
      <c r="AW30" s="1007"/>
      <c r="AX30" s="1007"/>
      <c r="AY30" s="1007"/>
      <c r="AZ30" s="1077" t="s">
        <v>559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19</v>
      </c>
      <c r="R31" s="1075"/>
      <c r="S31" s="1075"/>
      <c r="T31" s="1075"/>
      <c r="U31" s="1075"/>
      <c r="V31" s="1075">
        <v>19</v>
      </c>
      <c r="W31" s="1075"/>
      <c r="X31" s="1075"/>
      <c r="Y31" s="1075"/>
      <c r="Z31" s="1075"/>
      <c r="AA31" s="1075">
        <v>0</v>
      </c>
      <c r="AB31" s="1075"/>
      <c r="AC31" s="1075"/>
      <c r="AD31" s="1075"/>
      <c r="AE31" s="1076"/>
      <c r="AF31" s="1071">
        <v>0</v>
      </c>
      <c r="AG31" s="1072"/>
      <c r="AH31" s="1072"/>
      <c r="AI31" s="1072"/>
      <c r="AJ31" s="1073"/>
      <c r="AK31" s="1016">
        <v>6</v>
      </c>
      <c r="AL31" s="1007"/>
      <c r="AM31" s="1007"/>
      <c r="AN31" s="1007"/>
      <c r="AO31" s="1007"/>
      <c r="AP31" s="1007" t="s">
        <v>559</v>
      </c>
      <c r="AQ31" s="1007"/>
      <c r="AR31" s="1007"/>
      <c r="AS31" s="1007"/>
      <c r="AT31" s="1007"/>
      <c r="AU31" s="1007" t="s">
        <v>559</v>
      </c>
      <c r="AV31" s="1007"/>
      <c r="AW31" s="1007"/>
      <c r="AX31" s="1007"/>
      <c r="AY31" s="1007"/>
      <c r="AZ31" s="1077" t="s">
        <v>559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v>10</v>
      </c>
      <c r="R32" s="1075"/>
      <c r="S32" s="1075"/>
      <c r="T32" s="1075"/>
      <c r="U32" s="1075"/>
      <c r="V32" s="1075">
        <v>5</v>
      </c>
      <c r="W32" s="1075"/>
      <c r="X32" s="1075"/>
      <c r="Y32" s="1075"/>
      <c r="Z32" s="1075"/>
      <c r="AA32" s="1075">
        <v>5</v>
      </c>
      <c r="AB32" s="1075"/>
      <c r="AC32" s="1075"/>
      <c r="AD32" s="1075"/>
      <c r="AE32" s="1076"/>
      <c r="AF32" s="1071">
        <v>5</v>
      </c>
      <c r="AG32" s="1072"/>
      <c r="AH32" s="1072"/>
      <c r="AI32" s="1072"/>
      <c r="AJ32" s="1073"/>
      <c r="AK32" s="1016" t="s">
        <v>559</v>
      </c>
      <c r="AL32" s="1007"/>
      <c r="AM32" s="1007"/>
      <c r="AN32" s="1007"/>
      <c r="AO32" s="1007"/>
      <c r="AP32" s="1007" t="s">
        <v>559</v>
      </c>
      <c r="AQ32" s="1007"/>
      <c r="AR32" s="1007"/>
      <c r="AS32" s="1007"/>
      <c r="AT32" s="1007"/>
      <c r="AU32" s="1007" t="s">
        <v>559</v>
      </c>
      <c r="AV32" s="1007"/>
      <c r="AW32" s="1007"/>
      <c r="AX32" s="1007"/>
      <c r="AY32" s="1007"/>
      <c r="AZ32" s="1077" t="s">
        <v>559</v>
      </c>
      <c r="BA32" s="1077"/>
      <c r="BB32" s="1077"/>
      <c r="BC32" s="1077"/>
      <c r="BD32" s="1077"/>
      <c r="BE32" s="1008"/>
      <c r="BF32" s="1011"/>
      <c r="BG32" s="1011"/>
      <c r="BH32" s="1011"/>
      <c r="BI32" s="1078"/>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393</v>
      </c>
      <c r="C33" s="1067"/>
      <c r="D33" s="1067"/>
      <c r="E33" s="1067"/>
      <c r="F33" s="1067"/>
      <c r="G33" s="1067"/>
      <c r="H33" s="1067"/>
      <c r="I33" s="1067"/>
      <c r="J33" s="1067"/>
      <c r="K33" s="1067"/>
      <c r="L33" s="1067"/>
      <c r="M33" s="1067"/>
      <c r="N33" s="1067"/>
      <c r="O33" s="1067"/>
      <c r="P33" s="1068"/>
      <c r="Q33" s="1074">
        <v>61</v>
      </c>
      <c r="R33" s="1075"/>
      <c r="S33" s="1075"/>
      <c r="T33" s="1075"/>
      <c r="U33" s="1075"/>
      <c r="V33" s="1075">
        <v>61</v>
      </c>
      <c r="W33" s="1075"/>
      <c r="X33" s="1075"/>
      <c r="Y33" s="1075"/>
      <c r="Z33" s="1075"/>
      <c r="AA33" s="1075">
        <v>0</v>
      </c>
      <c r="AB33" s="1075"/>
      <c r="AC33" s="1075"/>
      <c r="AD33" s="1075"/>
      <c r="AE33" s="1076"/>
      <c r="AF33" s="1071">
        <v>0</v>
      </c>
      <c r="AG33" s="1072"/>
      <c r="AH33" s="1072"/>
      <c r="AI33" s="1072"/>
      <c r="AJ33" s="1073"/>
      <c r="AK33" s="1016">
        <v>34</v>
      </c>
      <c r="AL33" s="1007"/>
      <c r="AM33" s="1007"/>
      <c r="AN33" s="1007"/>
      <c r="AO33" s="1007"/>
      <c r="AP33" s="1007">
        <v>234</v>
      </c>
      <c r="AQ33" s="1007"/>
      <c r="AR33" s="1007"/>
      <c r="AS33" s="1007"/>
      <c r="AT33" s="1007"/>
      <c r="AU33" s="1007">
        <v>181</v>
      </c>
      <c r="AV33" s="1007"/>
      <c r="AW33" s="1007"/>
      <c r="AX33" s="1007"/>
      <c r="AY33" s="1007"/>
      <c r="AZ33" s="1077" t="s">
        <v>559</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395</v>
      </c>
      <c r="C34" s="1067"/>
      <c r="D34" s="1067"/>
      <c r="E34" s="1067"/>
      <c r="F34" s="1067"/>
      <c r="G34" s="1067"/>
      <c r="H34" s="1067"/>
      <c r="I34" s="1067"/>
      <c r="J34" s="1067"/>
      <c r="K34" s="1067"/>
      <c r="L34" s="1067"/>
      <c r="M34" s="1067"/>
      <c r="N34" s="1067"/>
      <c r="O34" s="1067"/>
      <c r="P34" s="1068"/>
      <c r="Q34" s="1074">
        <v>59</v>
      </c>
      <c r="R34" s="1075"/>
      <c r="S34" s="1075"/>
      <c r="T34" s="1075"/>
      <c r="U34" s="1075"/>
      <c r="V34" s="1075">
        <v>59</v>
      </c>
      <c r="W34" s="1075"/>
      <c r="X34" s="1075"/>
      <c r="Y34" s="1075"/>
      <c r="Z34" s="1075"/>
      <c r="AA34" s="1075">
        <v>0</v>
      </c>
      <c r="AB34" s="1075"/>
      <c r="AC34" s="1075"/>
      <c r="AD34" s="1075"/>
      <c r="AE34" s="1076"/>
      <c r="AF34" s="1071">
        <v>0</v>
      </c>
      <c r="AG34" s="1072"/>
      <c r="AH34" s="1072"/>
      <c r="AI34" s="1072"/>
      <c r="AJ34" s="1073"/>
      <c r="AK34" s="1016">
        <v>33</v>
      </c>
      <c r="AL34" s="1007"/>
      <c r="AM34" s="1007"/>
      <c r="AN34" s="1007"/>
      <c r="AO34" s="1007"/>
      <c r="AP34" s="1007">
        <v>76</v>
      </c>
      <c r="AQ34" s="1007"/>
      <c r="AR34" s="1007"/>
      <c r="AS34" s="1007"/>
      <c r="AT34" s="1007"/>
      <c r="AU34" s="1007">
        <v>75</v>
      </c>
      <c r="AV34" s="1007"/>
      <c r="AW34" s="1007"/>
      <c r="AX34" s="1007"/>
      <c r="AY34" s="1007"/>
      <c r="AZ34" s="1077" t="s">
        <v>559</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52</v>
      </c>
      <c r="AG63" s="995"/>
      <c r="AH63" s="995"/>
      <c r="AI63" s="995"/>
      <c r="AJ63" s="1058"/>
      <c r="AK63" s="1059"/>
      <c r="AL63" s="999"/>
      <c r="AM63" s="999"/>
      <c r="AN63" s="999"/>
      <c r="AO63" s="999"/>
      <c r="AP63" s="995">
        <v>310</v>
      </c>
      <c r="AQ63" s="995"/>
      <c r="AR63" s="995"/>
      <c r="AS63" s="995"/>
      <c r="AT63" s="995"/>
      <c r="AU63" s="995">
        <v>256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552</v>
      </c>
      <c r="C68" s="1022"/>
      <c r="D68" s="1022"/>
      <c r="E68" s="1022"/>
      <c r="F68" s="1022"/>
      <c r="G68" s="1022"/>
      <c r="H68" s="1022"/>
      <c r="I68" s="1022"/>
      <c r="J68" s="1022"/>
      <c r="K68" s="1022"/>
      <c r="L68" s="1022"/>
      <c r="M68" s="1022"/>
      <c r="N68" s="1022"/>
      <c r="O68" s="1022"/>
      <c r="P68" s="1023"/>
      <c r="Q68" s="1024">
        <v>112</v>
      </c>
      <c r="R68" s="1018"/>
      <c r="S68" s="1018"/>
      <c r="T68" s="1018"/>
      <c r="U68" s="1018"/>
      <c r="V68" s="1018">
        <v>94</v>
      </c>
      <c r="W68" s="1018"/>
      <c r="X68" s="1018"/>
      <c r="Y68" s="1018"/>
      <c r="Z68" s="1018"/>
      <c r="AA68" s="1018">
        <v>18</v>
      </c>
      <c r="AB68" s="1018"/>
      <c r="AC68" s="1018"/>
      <c r="AD68" s="1018"/>
      <c r="AE68" s="1018"/>
      <c r="AF68" s="1018">
        <v>18</v>
      </c>
      <c r="AG68" s="1018"/>
      <c r="AH68" s="1018"/>
      <c r="AI68" s="1018"/>
      <c r="AJ68" s="1018"/>
      <c r="AK68" s="1018" t="s">
        <v>559</v>
      </c>
      <c r="AL68" s="1018"/>
      <c r="AM68" s="1018"/>
      <c r="AN68" s="1018"/>
      <c r="AO68" s="1018"/>
      <c r="AP68" s="1018" t="s">
        <v>559</v>
      </c>
      <c r="AQ68" s="1018"/>
      <c r="AR68" s="1018"/>
      <c r="AS68" s="1018"/>
      <c r="AT68" s="1018"/>
      <c r="AU68" s="1018" t="s">
        <v>559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553</v>
      </c>
      <c r="C69" s="1011"/>
      <c r="D69" s="1011"/>
      <c r="E69" s="1011"/>
      <c r="F69" s="1011"/>
      <c r="G69" s="1011"/>
      <c r="H69" s="1011"/>
      <c r="I69" s="1011"/>
      <c r="J69" s="1011"/>
      <c r="K69" s="1011"/>
      <c r="L69" s="1011"/>
      <c r="M69" s="1011"/>
      <c r="N69" s="1011"/>
      <c r="O69" s="1011"/>
      <c r="P69" s="1012"/>
      <c r="Q69" s="1013">
        <v>911</v>
      </c>
      <c r="R69" s="1007"/>
      <c r="S69" s="1007"/>
      <c r="T69" s="1007"/>
      <c r="U69" s="1007"/>
      <c r="V69" s="1007">
        <v>909</v>
      </c>
      <c r="W69" s="1007"/>
      <c r="X69" s="1007"/>
      <c r="Y69" s="1007"/>
      <c r="Z69" s="1007"/>
      <c r="AA69" s="1007">
        <v>2</v>
      </c>
      <c r="AB69" s="1007"/>
      <c r="AC69" s="1007"/>
      <c r="AD69" s="1007"/>
      <c r="AE69" s="1007"/>
      <c r="AF69" s="1007">
        <v>2</v>
      </c>
      <c r="AG69" s="1007"/>
      <c r="AH69" s="1007"/>
      <c r="AI69" s="1007"/>
      <c r="AJ69" s="1007"/>
      <c r="AK69" s="1007" t="s">
        <v>559</v>
      </c>
      <c r="AL69" s="1007"/>
      <c r="AM69" s="1007"/>
      <c r="AN69" s="1007"/>
      <c r="AO69" s="1007"/>
      <c r="AP69" s="1007" t="s">
        <v>559</v>
      </c>
      <c r="AQ69" s="1007"/>
      <c r="AR69" s="1007"/>
      <c r="AS69" s="1007"/>
      <c r="AT69" s="1007"/>
      <c r="AU69" s="1007" t="s">
        <v>559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554</v>
      </c>
      <c r="C70" s="1011"/>
      <c r="D70" s="1011"/>
      <c r="E70" s="1011"/>
      <c r="F70" s="1011"/>
      <c r="G70" s="1011"/>
      <c r="H70" s="1011"/>
      <c r="I70" s="1011"/>
      <c r="J70" s="1011"/>
      <c r="K70" s="1011"/>
      <c r="L70" s="1011"/>
      <c r="M70" s="1011"/>
      <c r="N70" s="1011"/>
      <c r="O70" s="1011"/>
      <c r="P70" s="1012"/>
      <c r="Q70" s="1013">
        <v>303798</v>
      </c>
      <c r="R70" s="1007"/>
      <c r="S70" s="1007"/>
      <c r="T70" s="1007"/>
      <c r="U70" s="1007"/>
      <c r="V70" s="1007">
        <v>300652</v>
      </c>
      <c r="W70" s="1007"/>
      <c r="X70" s="1007"/>
      <c r="Y70" s="1007"/>
      <c r="Z70" s="1007"/>
      <c r="AA70" s="1007">
        <v>3146</v>
      </c>
      <c r="AB70" s="1007"/>
      <c r="AC70" s="1007"/>
      <c r="AD70" s="1007"/>
      <c r="AE70" s="1007"/>
      <c r="AF70" s="1007">
        <v>3146</v>
      </c>
      <c r="AG70" s="1007"/>
      <c r="AH70" s="1007"/>
      <c r="AI70" s="1007"/>
      <c r="AJ70" s="1007"/>
      <c r="AK70" s="1007">
        <v>5678</v>
      </c>
      <c r="AL70" s="1007"/>
      <c r="AM70" s="1007"/>
      <c r="AN70" s="1007"/>
      <c r="AO70" s="1007"/>
      <c r="AP70" s="1007" t="s">
        <v>559</v>
      </c>
      <c r="AQ70" s="1007"/>
      <c r="AR70" s="1007"/>
      <c r="AS70" s="1007"/>
      <c r="AT70" s="1007"/>
      <c r="AU70" s="1007" t="s">
        <v>559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555</v>
      </c>
      <c r="C71" s="1011"/>
      <c r="D71" s="1011"/>
      <c r="E71" s="1011"/>
      <c r="F71" s="1011"/>
      <c r="G71" s="1011"/>
      <c r="H71" s="1011"/>
      <c r="I71" s="1011"/>
      <c r="J71" s="1011"/>
      <c r="K71" s="1011"/>
      <c r="L71" s="1011"/>
      <c r="M71" s="1011"/>
      <c r="N71" s="1011"/>
      <c r="O71" s="1011"/>
      <c r="P71" s="1012"/>
      <c r="Q71" s="1013">
        <v>5106</v>
      </c>
      <c r="R71" s="1007"/>
      <c r="S71" s="1007"/>
      <c r="T71" s="1007"/>
      <c r="U71" s="1007"/>
      <c r="V71" s="1007">
        <v>4768</v>
      </c>
      <c r="W71" s="1007"/>
      <c r="X71" s="1007"/>
      <c r="Y71" s="1007"/>
      <c r="Z71" s="1007"/>
      <c r="AA71" s="1007">
        <v>338</v>
      </c>
      <c r="AB71" s="1007"/>
      <c r="AC71" s="1007"/>
      <c r="AD71" s="1007"/>
      <c r="AE71" s="1007"/>
      <c r="AF71" s="1007">
        <v>338</v>
      </c>
      <c r="AG71" s="1007"/>
      <c r="AH71" s="1007"/>
      <c r="AI71" s="1007"/>
      <c r="AJ71" s="1007"/>
      <c r="AK71" s="1007">
        <v>240</v>
      </c>
      <c r="AL71" s="1007"/>
      <c r="AM71" s="1007"/>
      <c r="AN71" s="1007"/>
      <c r="AO71" s="1007"/>
      <c r="AP71" s="1007" t="s">
        <v>559</v>
      </c>
      <c r="AQ71" s="1007"/>
      <c r="AR71" s="1007"/>
      <c r="AS71" s="1007"/>
      <c r="AT71" s="1007"/>
      <c r="AU71" s="1007" t="s">
        <v>559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556</v>
      </c>
      <c r="C72" s="1011"/>
      <c r="D72" s="1011"/>
      <c r="E72" s="1011"/>
      <c r="F72" s="1011"/>
      <c r="G72" s="1011"/>
      <c r="H72" s="1011"/>
      <c r="I72" s="1011"/>
      <c r="J72" s="1011"/>
      <c r="K72" s="1011"/>
      <c r="L72" s="1011"/>
      <c r="M72" s="1011"/>
      <c r="N72" s="1011"/>
      <c r="O72" s="1011"/>
      <c r="P72" s="1012"/>
      <c r="Q72" s="1013">
        <v>940</v>
      </c>
      <c r="R72" s="1007"/>
      <c r="S72" s="1007"/>
      <c r="T72" s="1007"/>
      <c r="U72" s="1007"/>
      <c r="V72" s="1007">
        <v>691</v>
      </c>
      <c r="W72" s="1007"/>
      <c r="X72" s="1007"/>
      <c r="Y72" s="1007"/>
      <c r="Z72" s="1007"/>
      <c r="AA72" s="1007">
        <v>249</v>
      </c>
      <c r="AB72" s="1007"/>
      <c r="AC72" s="1007"/>
      <c r="AD72" s="1007"/>
      <c r="AE72" s="1007"/>
      <c r="AF72" s="1007">
        <v>249</v>
      </c>
      <c r="AG72" s="1007"/>
      <c r="AH72" s="1007"/>
      <c r="AI72" s="1007"/>
      <c r="AJ72" s="1007"/>
      <c r="AK72" s="1007" t="s">
        <v>559</v>
      </c>
      <c r="AL72" s="1007"/>
      <c r="AM72" s="1007"/>
      <c r="AN72" s="1007"/>
      <c r="AO72" s="1007"/>
      <c r="AP72" s="1007" t="s">
        <v>559</v>
      </c>
      <c r="AQ72" s="1007"/>
      <c r="AR72" s="1007"/>
      <c r="AS72" s="1007"/>
      <c r="AT72" s="1007"/>
      <c r="AU72" s="1007" t="s">
        <v>559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557</v>
      </c>
      <c r="C73" s="1011"/>
      <c r="D73" s="1011"/>
      <c r="E73" s="1011"/>
      <c r="F73" s="1011"/>
      <c r="G73" s="1011"/>
      <c r="H73" s="1011"/>
      <c r="I73" s="1011"/>
      <c r="J73" s="1011"/>
      <c r="K73" s="1011"/>
      <c r="L73" s="1011"/>
      <c r="M73" s="1011"/>
      <c r="N73" s="1011"/>
      <c r="O73" s="1011"/>
      <c r="P73" s="1012"/>
      <c r="Q73" s="1013">
        <v>245</v>
      </c>
      <c r="R73" s="1007"/>
      <c r="S73" s="1007"/>
      <c r="T73" s="1007"/>
      <c r="U73" s="1007"/>
      <c r="V73" s="1007">
        <v>236</v>
      </c>
      <c r="W73" s="1007"/>
      <c r="X73" s="1007"/>
      <c r="Y73" s="1007"/>
      <c r="Z73" s="1007"/>
      <c r="AA73" s="1007">
        <v>9</v>
      </c>
      <c r="AB73" s="1007"/>
      <c r="AC73" s="1007"/>
      <c r="AD73" s="1007"/>
      <c r="AE73" s="1007"/>
      <c r="AF73" s="1007">
        <v>9</v>
      </c>
      <c r="AG73" s="1007"/>
      <c r="AH73" s="1007"/>
      <c r="AI73" s="1007"/>
      <c r="AJ73" s="1007"/>
      <c r="AK73" s="1007">
        <v>238</v>
      </c>
      <c r="AL73" s="1007"/>
      <c r="AM73" s="1007"/>
      <c r="AN73" s="1007"/>
      <c r="AO73" s="1007"/>
      <c r="AP73" s="1007" t="s">
        <v>559</v>
      </c>
      <c r="AQ73" s="1007"/>
      <c r="AR73" s="1007"/>
      <c r="AS73" s="1007"/>
      <c r="AT73" s="1007"/>
      <c r="AU73" s="1007" t="s">
        <v>559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558</v>
      </c>
      <c r="C74" s="1011"/>
      <c r="D74" s="1011"/>
      <c r="E74" s="1011"/>
      <c r="F74" s="1011"/>
      <c r="G74" s="1011"/>
      <c r="H74" s="1011"/>
      <c r="I74" s="1011"/>
      <c r="J74" s="1011"/>
      <c r="K74" s="1011"/>
      <c r="L74" s="1011"/>
      <c r="M74" s="1011"/>
      <c r="N74" s="1011"/>
      <c r="O74" s="1011"/>
      <c r="P74" s="1012"/>
      <c r="Q74" s="1013">
        <v>85</v>
      </c>
      <c r="R74" s="1007"/>
      <c r="S74" s="1007"/>
      <c r="T74" s="1007"/>
      <c r="U74" s="1007"/>
      <c r="V74" s="1007">
        <v>72</v>
      </c>
      <c r="W74" s="1007"/>
      <c r="X74" s="1007"/>
      <c r="Y74" s="1007"/>
      <c r="Z74" s="1007"/>
      <c r="AA74" s="1007">
        <v>13</v>
      </c>
      <c r="AB74" s="1007"/>
      <c r="AC74" s="1007"/>
      <c r="AD74" s="1007"/>
      <c r="AE74" s="1007"/>
      <c r="AF74" s="1007">
        <v>13</v>
      </c>
      <c r="AG74" s="1007"/>
      <c r="AH74" s="1007"/>
      <c r="AI74" s="1007"/>
      <c r="AJ74" s="1007"/>
      <c r="AK74" s="1007">
        <v>15</v>
      </c>
      <c r="AL74" s="1007"/>
      <c r="AM74" s="1007"/>
      <c r="AN74" s="1007"/>
      <c r="AO74" s="1007"/>
      <c r="AP74" s="1007" t="s">
        <v>559</v>
      </c>
      <c r="AQ74" s="1007"/>
      <c r="AR74" s="1007"/>
      <c r="AS74" s="1007"/>
      <c r="AT74" s="1007"/>
      <c r="AU74" s="1007" t="s">
        <v>559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3775</v>
      </c>
      <c r="AG88" s="995"/>
      <c r="AH88" s="995"/>
      <c r="AI88" s="995"/>
      <c r="AJ88" s="995"/>
      <c r="AK88" s="999"/>
      <c r="AL88" s="999"/>
      <c r="AM88" s="999"/>
      <c r="AN88" s="999"/>
      <c r="AO88" s="999"/>
      <c r="AP88" s="995" t="s">
        <v>560</v>
      </c>
      <c r="AQ88" s="995"/>
      <c r="AR88" s="995"/>
      <c r="AS88" s="995"/>
      <c r="AT88" s="995"/>
      <c r="AU88" s="995" t="s">
        <v>560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107</v>
      </c>
      <c r="CS102" s="989"/>
      <c r="CT102" s="989"/>
      <c r="CU102" s="989"/>
      <c r="CV102" s="990"/>
      <c r="CW102" s="988">
        <v>0</v>
      </c>
      <c r="CX102" s="989"/>
      <c r="CY102" s="989"/>
      <c r="CZ102" s="989"/>
      <c r="DA102" s="990"/>
      <c r="DB102" s="988">
        <v>0</v>
      </c>
      <c r="DC102" s="989"/>
      <c r="DD102" s="989"/>
      <c r="DE102" s="989"/>
      <c r="DF102" s="990"/>
      <c r="DG102" s="988">
        <v>0</v>
      </c>
      <c r="DH102" s="989"/>
      <c r="DI102" s="989"/>
      <c r="DJ102" s="989"/>
      <c r="DK102" s="990"/>
      <c r="DL102" s="988">
        <v>0</v>
      </c>
      <c r="DM102" s="989"/>
      <c r="DN102" s="989"/>
      <c r="DO102" s="989"/>
      <c r="DP102" s="990"/>
      <c r="DQ102" s="988">
        <v>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444511</v>
      </c>
      <c r="AB110" s="925"/>
      <c r="AC110" s="925"/>
      <c r="AD110" s="925"/>
      <c r="AE110" s="926"/>
      <c r="AF110" s="927">
        <v>497220</v>
      </c>
      <c r="AG110" s="925"/>
      <c r="AH110" s="925"/>
      <c r="AI110" s="925"/>
      <c r="AJ110" s="926"/>
      <c r="AK110" s="927">
        <v>517572</v>
      </c>
      <c r="AL110" s="925"/>
      <c r="AM110" s="925"/>
      <c r="AN110" s="925"/>
      <c r="AO110" s="926"/>
      <c r="AP110" s="928">
        <v>46.9</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4506629</v>
      </c>
      <c r="BR110" s="878"/>
      <c r="BS110" s="878"/>
      <c r="BT110" s="878"/>
      <c r="BU110" s="878"/>
      <c r="BV110" s="878">
        <v>4220678</v>
      </c>
      <c r="BW110" s="878"/>
      <c r="BX110" s="878"/>
      <c r="BY110" s="878"/>
      <c r="BZ110" s="878"/>
      <c r="CA110" s="878">
        <v>4623490</v>
      </c>
      <c r="CB110" s="878"/>
      <c r="CC110" s="878"/>
      <c r="CD110" s="878"/>
      <c r="CE110" s="878"/>
      <c r="CF110" s="902">
        <v>418.7</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344218</v>
      </c>
      <c r="BR112" s="853"/>
      <c r="BS112" s="853"/>
      <c r="BT112" s="853"/>
      <c r="BU112" s="853"/>
      <c r="BV112" s="853">
        <v>307496</v>
      </c>
      <c r="BW112" s="853"/>
      <c r="BX112" s="853"/>
      <c r="BY112" s="853"/>
      <c r="BZ112" s="853"/>
      <c r="CA112" s="853">
        <v>256238</v>
      </c>
      <c r="CB112" s="853"/>
      <c r="CC112" s="853"/>
      <c r="CD112" s="853"/>
      <c r="CE112" s="853"/>
      <c r="CF112" s="911">
        <v>23.2</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77234</v>
      </c>
      <c r="AB113" s="955"/>
      <c r="AC113" s="955"/>
      <c r="AD113" s="955"/>
      <c r="AE113" s="956"/>
      <c r="AF113" s="957">
        <v>66868</v>
      </c>
      <c r="AG113" s="955"/>
      <c r="AH113" s="955"/>
      <c r="AI113" s="955"/>
      <c r="AJ113" s="956"/>
      <c r="AK113" s="957">
        <v>52906</v>
      </c>
      <c r="AL113" s="955"/>
      <c r="AM113" s="955"/>
      <c r="AN113" s="955"/>
      <c r="AO113" s="956"/>
      <c r="AP113" s="958">
        <v>4.8</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169947</v>
      </c>
      <c r="BR114" s="853"/>
      <c r="BS114" s="853"/>
      <c r="BT114" s="853"/>
      <c r="BU114" s="853"/>
      <c r="BV114" s="853">
        <v>301395</v>
      </c>
      <c r="BW114" s="853"/>
      <c r="BX114" s="853"/>
      <c r="BY114" s="853"/>
      <c r="BZ114" s="853"/>
      <c r="CA114" s="853">
        <v>287992</v>
      </c>
      <c r="CB114" s="853"/>
      <c r="CC114" s="853"/>
      <c r="CD114" s="853"/>
      <c r="CE114" s="853"/>
      <c r="CF114" s="911">
        <v>26.1</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521745</v>
      </c>
      <c r="AB117" s="939"/>
      <c r="AC117" s="939"/>
      <c r="AD117" s="939"/>
      <c r="AE117" s="940"/>
      <c r="AF117" s="941">
        <v>564088</v>
      </c>
      <c r="AG117" s="939"/>
      <c r="AH117" s="939"/>
      <c r="AI117" s="939"/>
      <c r="AJ117" s="940"/>
      <c r="AK117" s="941">
        <v>570478</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5020794</v>
      </c>
      <c r="BR119" s="881"/>
      <c r="BS119" s="881"/>
      <c r="BT119" s="881"/>
      <c r="BU119" s="881"/>
      <c r="BV119" s="881">
        <v>4829569</v>
      </c>
      <c r="BW119" s="881"/>
      <c r="BX119" s="881"/>
      <c r="BY119" s="881"/>
      <c r="BZ119" s="881"/>
      <c r="CA119" s="881">
        <v>5167720</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1489772</v>
      </c>
      <c r="BR120" s="878"/>
      <c r="BS120" s="878"/>
      <c r="BT120" s="878"/>
      <c r="BU120" s="878"/>
      <c r="BV120" s="878">
        <v>1527499</v>
      </c>
      <c r="BW120" s="878"/>
      <c r="BX120" s="878"/>
      <c r="BY120" s="878"/>
      <c r="BZ120" s="878"/>
      <c r="CA120" s="878">
        <v>1535800</v>
      </c>
      <c r="CB120" s="878"/>
      <c r="CC120" s="878"/>
      <c r="CD120" s="878"/>
      <c r="CE120" s="878"/>
      <c r="CF120" s="902">
        <v>139.1</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227787</v>
      </c>
      <c r="DH120" s="878"/>
      <c r="DI120" s="878"/>
      <c r="DJ120" s="878"/>
      <c r="DK120" s="878"/>
      <c r="DL120" s="878">
        <v>219059</v>
      </c>
      <c r="DM120" s="878"/>
      <c r="DN120" s="878"/>
      <c r="DO120" s="878"/>
      <c r="DP120" s="878"/>
      <c r="DQ120" s="878">
        <v>181246</v>
      </c>
      <c r="DR120" s="878"/>
      <c r="DS120" s="878"/>
      <c r="DT120" s="878"/>
      <c r="DU120" s="878"/>
      <c r="DV120" s="879">
        <v>16.399999999999999</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116431</v>
      </c>
      <c r="DH121" s="853"/>
      <c r="DI121" s="853"/>
      <c r="DJ121" s="853"/>
      <c r="DK121" s="853"/>
      <c r="DL121" s="853">
        <v>88437</v>
      </c>
      <c r="DM121" s="853"/>
      <c r="DN121" s="853"/>
      <c r="DO121" s="853"/>
      <c r="DP121" s="853"/>
      <c r="DQ121" s="853">
        <v>74992</v>
      </c>
      <c r="DR121" s="853"/>
      <c r="DS121" s="853"/>
      <c r="DT121" s="853"/>
      <c r="DU121" s="853"/>
      <c r="DV121" s="830">
        <v>6.8</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3226462</v>
      </c>
      <c r="BR122" s="881"/>
      <c r="BS122" s="881"/>
      <c r="BT122" s="881"/>
      <c r="BU122" s="881"/>
      <c r="BV122" s="881">
        <v>3065142</v>
      </c>
      <c r="BW122" s="881"/>
      <c r="BX122" s="881"/>
      <c r="BY122" s="881"/>
      <c r="BZ122" s="881"/>
      <c r="CA122" s="881">
        <v>3353061</v>
      </c>
      <c r="CB122" s="881"/>
      <c r="CC122" s="881"/>
      <c r="CD122" s="881"/>
      <c r="CE122" s="881"/>
      <c r="CF122" s="882">
        <v>303.7</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4716234</v>
      </c>
      <c r="BR123" s="869"/>
      <c r="BS123" s="869"/>
      <c r="BT123" s="869"/>
      <c r="BU123" s="869"/>
      <c r="BV123" s="869">
        <v>4592641</v>
      </c>
      <c r="BW123" s="869"/>
      <c r="BX123" s="869"/>
      <c r="BY123" s="869"/>
      <c r="BZ123" s="869"/>
      <c r="CA123" s="869">
        <v>4888861</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26.6</v>
      </c>
      <c r="BR124" s="867"/>
      <c r="BS124" s="867"/>
      <c r="BT124" s="867"/>
      <c r="BU124" s="867"/>
      <c r="BV124" s="867">
        <v>21.3</v>
      </c>
      <c r="BW124" s="867"/>
      <c r="BX124" s="867"/>
      <c r="BY124" s="867"/>
      <c r="BZ124" s="867"/>
      <c r="CA124" s="867">
        <v>25.2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25971</v>
      </c>
      <c r="AB128" s="837"/>
      <c r="AC128" s="837"/>
      <c r="AD128" s="837"/>
      <c r="AE128" s="838"/>
      <c r="AF128" s="839">
        <v>25955</v>
      </c>
      <c r="AG128" s="837"/>
      <c r="AH128" s="837"/>
      <c r="AI128" s="837"/>
      <c r="AJ128" s="838"/>
      <c r="AK128" s="839">
        <v>25952</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1493008</v>
      </c>
      <c r="AB129" s="816"/>
      <c r="AC129" s="816"/>
      <c r="AD129" s="816"/>
      <c r="AE129" s="817"/>
      <c r="AF129" s="818">
        <v>1478693</v>
      </c>
      <c r="AG129" s="816"/>
      <c r="AH129" s="816"/>
      <c r="AI129" s="816"/>
      <c r="AJ129" s="817"/>
      <c r="AK129" s="818">
        <v>1497585</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348879</v>
      </c>
      <c r="AB130" s="816"/>
      <c r="AC130" s="816"/>
      <c r="AD130" s="816"/>
      <c r="AE130" s="817"/>
      <c r="AF130" s="818">
        <v>371290</v>
      </c>
      <c r="AG130" s="816"/>
      <c r="AH130" s="816"/>
      <c r="AI130" s="816"/>
      <c r="AJ130" s="817"/>
      <c r="AK130" s="818">
        <v>393435</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13.8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1144129</v>
      </c>
      <c r="AB131" s="800"/>
      <c r="AC131" s="800"/>
      <c r="AD131" s="800"/>
      <c r="AE131" s="801"/>
      <c r="AF131" s="802">
        <v>1107403</v>
      </c>
      <c r="AG131" s="800"/>
      <c r="AH131" s="800"/>
      <c r="AI131" s="800"/>
      <c r="AJ131" s="801"/>
      <c r="AK131" s="802">
        <v>1104150</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25.2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12.839024269999999</v>
      </c>
      <c r="AB132" s="781"/>
      <c r="AC132" s="781"/>
      <c r="AD132" s="781"/>
      <c r="AE132" s="782"/>
      <c r="AF132" s="783">
        <v>15.066150260000001</v>
      </c>
      <c r="AG132" s="781"/>
      <c r="AH132" s="781"/>
      <c r="AI132" s="781"/>
      <c r="AJ132" s="782"/>
      <c r="AK132" s="783">
        <v>13.68391976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10.6</v>
      </c>
      <c r="AB133" s="760"/>
      <c r="AC133" s="760"/>
      <c r="AD133" s="760"/>
      <c r="AE133" s="761"/>
      <c r="AF133" s="759">
        <v>12.7</v>
      </c>
      <c r="AG133" s="760"/>
      <c r="AH133" s="760"/>
      <c r="AI133" s="760"/>
      <c r="AJ133" s="761"/>
      <c r="AK133" s="759">
        <v>13.8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vZx0CZEZlx2ar3WWmf7mpSFXCltrxkS4IIvqO8MpFej5OljeAN9WuuHoz7uA0p6n0pZtPJSE7N3+nZZ0dJ9kA==" saltValue="Citb15X5t53FTehdp+mT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7" zoomScale="85" zoomScaleNormal="85" zoomScaleSheetLayoutView="85" workbookViewId="0">
      <selection activeCell="AF72" sqref="AF72"/>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J/oKi95kTbAuBE2KuuG6Lh26LFTC+gGnxblwERAX052TDqLjOJz5qw/4tjpKHZ3jz6JvoLdQ6vdczhmLaE+EQ==" saltValue="j8uUScSMGoHR8uVaXEZAa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FB2Tmy5pWUqmEWAyMVoo3UdArmuqU3LMTgDzmtsh+cRv7z/FblgCSTlcw3LVzzu4+1J85TbYdGqiKoEm4PY5g==" saltValue="zSXNRCbxXJG5xuOUCu8G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election activeCell="AI16" sqref="AI16"/>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484</v>
      </c>
      <c r="AL9" s="1168"/>
      <c r="AM9" s="1168"/>
      <c r="AN9" s="1169"/>
      <c r="AO9" s="281">
        <v>468584</v>
      </c>
      <c r="AP9" s="281">
        <v>349690</v>
      </c>
      <c r="AQ9" s="282">
        <v>217348</v>
      </c>
      <c r="AR9" s="283">
        <v>60.9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485</v>
      </c>
      <c r="AL10" s="1168"/>
      <c r="AM10" s="1168"/>
      <c r="AN10" s="1169"/>
      <c r="AO10" s="284">
        <v>584</v>
      </c>
      <c r="AP10" s="284">
        <v>436</v>
      </c>
      <c r="AQ10" s="285">
        <v>32038</v>
      </c>
      <c r="AR10" s="286">
        <v>-98.6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486</v>
      </c>
      <c r="AL11" s="1168"/>
      <c r="AM11" s="1168"/>
      <c r="AN11" s="1169"/>
      <c r="AO11" s="284" t="s">
        <v>487</v>
      </c>
      <c r="AP11" s="284" t="s">
        <v>487</v>
      </c>
      <c r="AQ11" s="285">
        <v>835</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488</v>
      </c>
      <c r="AL12" s="1168"/>
      <c r="AM12" s="1168"/>
      <c r="AN12" s="1169"/>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489</v>
      </c>
      <c r="AL13" s="1168"/>
      <c r="AM13" s="1168"/>
      <c r="AN13" s="1169"/>
      <c r="AO13" s="284">
        <v>9992</v>
      </c>
      <c r="AP13" s="284">
        <v>7457</v>
      </c>
      <c r="AQ13" s="285">
        <v>7824</v>
      </c>
      <c r="AR13" s="286">
        <v>-4.7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490</v>
      </c>
      <c r="AL14" s="1168"/>
      <c r="AM14" s="1168"/>
      <c r="AN14" s="1169"/>
      <c r="AO14" s="284" t="s">
        <v>487</v>
      </c>
      <c r="AP14" s="284" t="s">
        <v>487</v>
      </c>
      <c r="AQ14" s="285">
        <v>4511</v>
      </c>
      <c r="AR14" s="286" t="s">
        <v>487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491</v>
      </c>
      <c r="AL15" s="1171"/>
      <c r="AM15" s="1171"/>
      <c r="AN15" s="1172"/>
      <c r="AO15" s="284">
        <v>-24691</v>
      </c>
      <c r="AP15" s="284">
        <v>-18426</v>
      </c>
      <c r="AQ15" s="285">
        <v>-13520</v>
      </c>
      <c r="AR15" s="286">
        <v>36.299999999999997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454469</v>
      </c>
      <c r="AP16" s="284">
        <v>339156</v>
      </c>
      <c r="AQ16" s="285">
        <v>249036</v>
      </c>
      <c r="AR16" s="286">
        <v>36.200000000000003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496</v>
      </c>
      <c r="AL21" s="1174"/>
      <c r="AM21" s="1174"/>
      <c r="AN21" s="1175"/>
      <c r="AO21" s="297">
        <v>28.36</v>
      </c>
      <c r="AP21" s="298">
        <v>21</v>
      </c>
      <c r="AQ21" s="299">
        <v>7.36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497</v>
      </c>
      <c r="AL22" s="1174"/>
      <c r="AM22" s="1174"/>
      <c r="AN22" s="1175"/>
      <c r="AO22" s="302">
        <v>95.4</v>
      </c>
      <c r="AP22" s="303">
        <v>95.5</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6" t="s">
        <v>498</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501</v>
      </c>
      <c r="AL32" s="1158"/>
      <c r="AM32" s="1158"/>
      <c r="AN32" s="1159"/>
      <c r="AO32" s="312">
        <v>517572</v>
      </c>
      <c r="AP32" s="312">
        <v>386248</v>
      </c>
      <c r="AQ32" s="313">
        <v>141939</v>
      </c>
      <c r="AR32" s="314">
        <v>172.1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502</v>
      </c>
      <c r="AL33" s="1158"/>
      <c r="AM33" s="1158"/>
      <c r="AN33" s="1159"/>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503</v>
      </c>
      <c r="AL34" s="1158"/>
      <c r="AM34" s="1158"/>
      <c r="AN34" s="1159"/>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504</v>
      </c>
      <c r="AL35" s="1158"/>
      <c r="AM35" s="1158"/>
      <c r="AN35" s="1159"/>
      <c r="AO35" s="312">
        <v>52906</v>
      </c>
      <c r="AP35" s="312">
        <v>39482</v>
      </c>
      <c r="AQ35" s="313">
        <v>33103</v>
      </c>
      <c r="AR35" s="314">
        <v>19.3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505</v>
      </c>
      <c r="AL36" s="1158"/>
      <c r="AM36" s="1158"/>
      <c r="AN36" s="1159"/>
      <c r="AO36" s="312" t="s">
        <v>487</v>
      </c>
      <c r="AP36" s="312" t="s">
        <v>487</v>
      </c>
      <c r="AQ36" s="313">
        <v>3141</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506</v>
      </c>
      <c r="AL37" s="1158"/>
      <c r="AM37" s="1158"/>
      <c r="AN37" s="1159"/>
      <c r="AO37" s="312" t="s">
        <v>487</v>
      </c>
      <c r="AP37" s="312" t="s">
        <v>487</v>
      </c>
      <c r="AQ37" s="313">
        <v>429</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507</v>
      </c>
      <c r="AL38" s="1161"/>
      <c r="AM38" s="1161"/>
      <c r="AN38" s="1162"/>
      <c r="AO38" s="315" t="s">
        <v>487</v>
      </c>
      <c r="AP38" s="315" t="s">
        <v>487</v>
      </c>
      <c r="AQ38" s="316">
        <v>16</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508</v>
      </c>
      <c r="AL39" s="1161"/>
      <c r="AM39" s="1161"/>
      <c r="AN39" s="1162"/>
      <c r="AO39" s="312">
        <v>-25952</v>
      </c>
      <c r="AP39" s="312">
        <v>-19367</v>
      </c>
      <c r="AQ39" s="313">
        <v>-2776</v>
      </c>
      <c r="AR39" s="314">
        <v>597.70000000000005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509</v>
      </c>
      <c r="AL40" s="1158"/>
      <c r="AM40" s="1158"/>
      <c r="AN40" s="1159"/>
      <c r="AO40" s="312">
        <v>-393435</v>
      </c>
      <c r="AP40" s="312">
        <v>-293608</v>
      </c>
      <c r="AQ40" s="313">
        <v>-127875</v>
      </c>
      <c r="AR40" s="314">
        <v>129.6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151091</v>
      </c>
      <c r="AP41" s="312">
        <v>112754</v>
      </c>
      <c r="AQ41" s="313">
        <v>47977</v>
      </c>
      <c r="AR41" s="314">
        <v>135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479</v>
      </c>
      <c r="AN49" s="1152" t="s">
        <v>512</v>
      </c>
      <c r="AO49" s="1153"/>
      <c r="AP49" s="1153"/>
      <c r="AQ49" s="1153"/>
      <c r="AR49" s="1154"/>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1551918</v>
      </c>
      <c r="AN51" s="334">
        <v>1068814</v>
      </c>
      <c r="AO51" s="335">
        <v>81.5</v>
      </c>
      <c r="AP51" s="336">
        <v>264232</v>
      </c>
      <c r="AQ51" s="337">
        <v>15.8</v>
      </c>
      <c r="AR51" s="338">
        <v>65.7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1138312</v>
      </c>
      <c r="AN52" s="342">
        <v>783961</v>
      </c>
      <c r="AO52" s="343">
        <v>1946.7</v>
      </c>
      <c r="AP52" s="344">
        <v>133959</v>
      </c>
      <c r="AQ52" s="345">
        <v>13.9</v>
      </c>
      <c r="AR52" s="346">
        <v>1932.8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902767</v>
      </c>
      <c r="AN53" s="334">
        <v>636199</v>
      </c>
      <c r="AO53" s="335">
        <v>-40.5</v>
      </c>
      <c r="AP53" s="336">
        <v>263613</v>
      </c>
      <c r="AQ53" s="337">
        <v>-0.2</v>
      </c>
      <c r="AR53" s="338">
        <v>-40.299999999999997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356410</v>
      </c>
      <c r="AN54" s="342">
        <v>251170</v>
      </c>
      <c r="AO54" s="343">
        <v>-68</v>
      </c>
      <c r="AP54" s="344">
        <v>128823</v>
      </c>
      <c r="AQ54" s="345">
        <v>-3.8</v>
      </c>
      <c r="AR54" s="346">
        <v>-64.2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1255231</v>
      </c>
      <c r="AN55" s="334">
        <v>899807</v>
      </c>
      <c r="AO55" s="335">
        <v>41.4</v>
      </c>
      <c r="AP55" s="336">
        <v>330026</v>
      </c>
      <c r="AQ55" s="337">
        <v>25.2</v>
      </c>
      <c r="AR55" s="338">
        <v>16.2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921581</v>
      </c>
      <c r="AN56" s="342">
        <v>660632</v>
      </c>
      <c r="AO56" s="343">
        <v>163</v>
      </c>
      <c r="AP56" s="344">
        <v>141075</v>
      </c>
      <c r="AQ56" s="345">
        <v>9.5</v>
      </c>
      <c r="AR56" s="346">
        <v>153.5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453885</v>
      </c>
      <c r="AN57" s="334">
        <v>331787</v>
      </c>
      <c r="AO57" s="335">
        <v>-63.1</v>
      </c>
      <c r="AP57" s="336">
        <v>278179</v>
      </c>
      <c r="AQ57" s="337">
        <v>-15.7</v>
      </c>
      <c r="AR57" s="338">
        <v>-47.4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88663</v>
      </c>
      <c r="AN58" s="342">
        <v>64812</v>
      </c>
      <c r="AO58" s="343">
        <v>-90.2</v>
      </c>
      <c r="AP58" s="344">
        <v>122182</v>
      </c>
      <c r="AQ58" s="345">
        <v>-13.4</v>
      </c>
      <c r="AR58" s="346">
        <v>-76.8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1993020</v>
      </c>
      <c r="AN59" s="334">
        <v>1487328</v>
      </c>
      <c r="AO59" s="335">
        <v>348.3</v>
      </c>
      <c r="AP59" s="336">
        <v>283153</v>
      </c>
      <c r="AQ59" s="337">
        <v>1.8</v>
      </c>
      <c r="AR59" s="338">
        <v>346.5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30471</v>
      </c>
      <c r="AN60" s="342">
        <v>22740</v>
      </c>
      <c r="AO60" s="343">
        <v>-64.900000000000006</v>
      </c>
      <c r="AP60" s="344">
        <v>127593</v>
      </c>
      <c r="AQ60" s="345">
        <v>4.4000000000000004</v>
      </c>
      <c r="AR60" s="346">
        <v>-69.3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1231364</v>
      </c>
      <c r="AN61" s="349">
        <v>884787</v>
      </c>
      <c r="AO61" s="350">
        <v>73.5</v>
      </c>
      <c r="AP61" s="351">
        <v>283841</v>
      </c>
      <c r="AQ61" s="352">
        <v>5.4</v>
      </c>
      <c r="AR61" s="338">
        <v>68.099999999999994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507087</v>
      </c>
      <c r="AN62" s="342">
        <v>356663</v>
      </c>
      <c r="AO62" s="343">
        <v>377.3</v>
      </c>
      <c r="AP62" s="344">
        <v>130726</v>
      </c>
      <c r="AQ62" s="345">
        <v>2.1</v>
      </c>
      <c r="AR62" s="346">
        <v>375.2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TLrk7U+cO3u/xc4cvgj7dbE3au8mb90awVITqNp+BmnefZWApGM1XfLRj0Lu7QlhSdvo3ok6pdV4lHOmONY7g==" saltValue="91VmLV2c2ilIOHQq7Xae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D34" sqref="D34"/>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xDxrl8WeqE3FvjgcDHwFVFP9jHvIip9s6+WzfzVSq5gledVER/hXgBo+pOPkdMTxaK2E2vT5/sigNwcZEI8Btg==" saltValue="LWUBPl6k+Lj2EdCDioLW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4" zoomScaleNormal="100" zoomScaleSheetLayoutView="55" workbookViewId="0">
      <selection activeCell="D113" sqref="D113"/>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tRmfjMHxVaYFNmryYo+mkUWRLZUvzs67IuoyuwCWSCfxjG2VLK9l0M8uaQ8Qka+LBYo9HeMYgKzWHCoPYAh4Ow==" saltValue="kgaAtoM7q9A/AAFiBZau1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K47" sqref="K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6" t="s">
        <v>3</v>
      </c>
      <c r="D47" s="1176"/>
      <c r="E47" s="1177"/>
      <c r="F47" s="11">
        <v>13.41</v>
      </c>
      <c r="G47" s="12">
        <v>12.8</v>
      </c>
      <c r="H47" s="12">
        <v>7.69</v>
      </c>
      <c r="I47" s="12">
        <v>14.58</v>
      </c>
      <c r="J47" s="13">
        <v>17.809999999999999</v>
      </c>
    </row>
    <row r="48" spans="2:10" ht="57.75" customHeight="1" x14ac:dyDescent="0.2">
      <c r="B48" s="14"/>
      <c r="C48" s="1178" t="s">
        <v>4</v>
      </c>
      <c r="D48" s="1178"/>
      <c r="E48" s="1179"/>
      <c r="F48" s="15">
        <v>6.43</v>
      </c>
      <c r="G48" s="16">
        <v>6.79</v>
      </c>
      <c r="H48" s="16">
        <v>11.69</v>
      </c>
      <c r="I48" s="16">
        <v>11.45</v>
      </c>
      <c r="J48" s="17">
        <v>11.94</v>
      </c>
    </row>
    <row r="49" spans="2:10" ht="57.75" customHeight="1" thickBot="1" x14ac:dyDescent="0.25">
      <c r="B49" s="18"/>
      <c r="C49" s="1180" t="s">
        <v>5</v>
      </c>
      <c r="D49" s="1180"/>
      <c r="E49" s="1181"/>
      <c r="F49" s="19">
        <v>2.2599999999999998</v>
      </c>
      <c r="G49" s="20">
        <v>1.83</v>
      </c>
      <c r="H49" s="20">
        <v>1.98</v>
      </c>
      <c r="I49" s="20">
        <v>6.46</v>
      </c>
      <c r="J49" s="21">
        <v>4.05</v>
      </c>
    </row>
    <row r="50" spans="2:10" ht="13" x14ac:dyDescent="0.2"/>
  </sheetData>
  <sheetProtection algorithmName="SHA-512" hashValue="wdSouqnkn4ZGcicdqsMqfu4Nb0YCig87CzT1JdyYXz6J3aN343Sk/UGUUQzPyLQ2EOU7dudKU6CwoUv0bOncsg==" saltValue="pAVMBLC6E2Ml5JwmFCpF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2025-03-17T04:53:50Z</cp:lastPrinted>
  <dcterms:created xsi:type="dcterms:W3CDTF">2025-02-19T04:12:46Z</dcterms:created>
  <dcterms:modified xsi:type="dcterms:W3CDTF">2025-09-26T04:21:56Z</dcterms:modified>
  <cp:category/>
</cp:coreProperties>
</file>