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Y:\D 財政\提出物一時保管\起案中【9.19〆】令和５年度財政状況資料集の作成について（2回目・地方公会計関係）\"/>
    </mc:Choice>
  </mc:AlternateContent>
  <xr:revisionPtr revIDLastSave="0" documentId="13_ncr:1_{1523D966-6CB1-4163-8CD1-1117D18D178F}"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BW35" i="10"/>
  <c r="BW36" i="10" s="1"/>
  <c r="BW37" i="10" s="1"/>
  <c r="BW38" i="10" s="1"/>
  <c r="BW39" i="10" s="1"/>
  <c r="BW40" i="10" s="1"/>
  <c r="BW41" i="10" s="1"/>
  <c r="BW42" i="10" s="1"/>
  <c r="BW43" i="10" s="1"/>
  <c r="AM35" i="10"/>
  <c r="C35" i="10"/>
  <c r="CO34" i="10"/>
  <c r="BW34" i="10"/>
  <c r="AM34" i="10"/>
  <c r="U34" i="10"/>
  <c r="U35" i="10" s="1"/>
  <c r="U36" i="10" s="1"/>
  <c r="U37"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<sst xmlns="http://schemas.openxmlformats.org/spreadsheetml/2006/main" count="1349" uniqueCount="584">
  <si>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</si>
  <si>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</si>
  <si>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</si>
  <si>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</si>
  <si>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</si>
  <si>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</si>
  <si>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</si>
  <si>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</si>
  <si>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</si>
  <si>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</si>
  <si>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</si>
  <si>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</si>
  <si>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</si>
  <si>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</si>
  <si>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</si>
  <si>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</si>
  <si>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</si>
  <si>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</si>
  <si>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</si>
  <si>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</si>
  <si>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</si>
  <si>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</si>
  <si>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</si>
  <si>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</si>
  <si>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</si>
  <si>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</si>
  <si>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</si>
  <si>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</si>
  <si>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</si>
  <si>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</si>
  <si>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</si>
  <si>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</si>
  <si>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</si>
  <si>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</si>
  <si>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</si>
  <si>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</si>
  <si>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</si>
  <si>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</si>
  <si>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</si>
  <si>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</si>
  <si>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</si>
  <si>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</si>
  <si>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</si>
  <si>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</si>
  <si>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</si>
  <si>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</si>
  <si>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</si>
  <si>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</si>
  <si>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</si>
  <si>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</si>
  <si>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</si>
  <si>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</si>
  <si>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</si>
  <si>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</si>
  <si>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</si>
  <si>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</si>
  <si>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</si>
  <si>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</si>
  <si>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</si>
  <si>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</si>
  <si>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</si>
  <si>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</si>
  <si>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</si>
  <si>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</si>
  <si>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</si>
  <si>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</si>
  <si>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</si>
  <si>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</si>
  <si>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</si>
  <si>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</si>
  <si>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</si>
  <si>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</si>
  <si>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</si>
  <si>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</si>
  <si>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</si>
  <si>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</si>
  <si>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</si>
  <si>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</si>
  <si>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</si>
  <si>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</si>
  <si>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</si>
  <si>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</si>
  <si>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</si>
  <si>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</si>
  <si>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</si>
  <si>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</si>
  <si>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</si>
  <si>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</si>
  <si>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</si>
  <si>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</si>
  <si>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</si>
  <si>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</si>
  <si>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</si>
  <si>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</si>
  <si>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久米南町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</si>
  <si>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</si>
  <si>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</si>
  <si>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</si>
  <si>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</si>
  <si>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</si>
  <si>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</si>
  <si>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</si>
  <si>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</si>
  <si>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</si>
  <si>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</si>
  <si>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</si>
  <si>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</si>
  <si>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</si>
  <si>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</si>
  <si>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</si>
  <si>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</si>
  <si>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</si>
  <si>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</si>
  <si>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</si>
  <si>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</si>
  <si>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</si>
  <si>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</si>
  <si>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</si>
  <si>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</si>
  <si>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</si>
  <si>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</si>
  <si>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</si>
  <si>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</si>
  <si>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</si>
  <si>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</si>
  <si>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</si>
  <si>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</si>
  <si>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</si>
  <si>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</si>
  <si>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</si>
  <si>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</si>
  <si>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</si>
  <si>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</si>
  <si>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</si>
  <si>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</si>
  <si>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</si>
  <si>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</si>
  <si>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</si>
  <si>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</si>
  <si>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</si>
  <si>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</si>
  <si>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</si>
  <si>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</si>
  <si>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</si>
  <si>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</si>
  <si>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</si>
  <si>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</si>
  <si>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</si>
  <si>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</si>
  <si>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</si>
  <si>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</si>
  <si>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</si>
  <si>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</si>
  <si>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</si>
  <si>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</si>
  <si>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</si>
  <si>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</si>
  <si>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</si>
  <si>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</si>
  <si>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</si>
  <si>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</si>
  <si>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</si>
  <si>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</si>
  <si>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</si>
  <si>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</si>
  <si>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</si>
  <si>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</si>
  <si>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</si>
  <si>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</si>
  <si>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</si>
  <si>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</si>
  <si>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</si>
  <si>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</si>
  <si>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</si>
  <si>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</si>
  <si>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</si>
  <si>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</si>
  <si>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</si>
  <si>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</si>
  <si>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</si>
  <si>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</si>
  <si>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</si>
  <si>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</si>
  <si>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</si>
  <si>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</si>
  <si>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</si>
  <si>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</si>
  <si>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</si>
  <si>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</si>
  <si>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</si>
  <si>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</si>
  <si>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</si>
  <si>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</si>
  <si>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</si>
  <si>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</si>
  <si>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</si>
  <si>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</si>
  <si>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</si>
  <si>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</si>
  <si>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</si>
  <si>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</si>
  <si>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</si>
  <si>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</si>
  <si>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</si>
  <si>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岡山県久米南町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</si>
  <si>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</si>
  <si>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</si>
  <si>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</si>
  <si>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</si>
  <si>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</si>
  <si>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</si>
  <si>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</si>
  <si>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</si>
  <si>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</si>
  <si>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</si>
  <si>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</si>
  <si>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</si>
  <si>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</si>
  <si>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</si>
  <si>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</si>
  <si>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</si>
  <si>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</si>
  <si>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</si>
  <si>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</si>
  <si>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</si>
  <si>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</si>
  <si>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</si>
  <si>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</si>
  <si>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</si>
  <si>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</si>
  <si>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</si>
  <si>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</si>
  <si>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</si>
  <si>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</si>
  <si>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</si>
  <si>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</si>
  <si>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</si>
  <si>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</si>
  <si>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</si>
  <si>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</si>
  <si>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</si>
  <si>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</si>
  <si>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</si>
  <si>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</si>
  <si>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</si>
  <si>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</si>
  <si>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</si>
  <si>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</si>
  <si>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</si>
  <si>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</si>
  <si>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</si>
  <si>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</si>
  <si>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</si>
  <si>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</si>
  <si>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</si>
  <si>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</si>
  <si>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</si>
  <si>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</si>
  <si>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</si>
  <si>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</si>
  <si>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</si>
  <si>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</si>
  <si>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</si>
  <si>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</si>
  <si>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</si>
  <si>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</si>
  <si>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</si>
  <si>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</si>
  <si>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</si>
  <si>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</si>
  <si>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</si>
  <si>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</si>
  <si>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</si>
  <si>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</si>
  <si>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</si>
  <si>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</si>
  <si>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</si>
  <si>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</si>
  <si>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</si>
  <si>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</si>
  <si>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</si>
  <si>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</si>
  <si>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</si>
  <si>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</si>
  <si>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</si>
  <si>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</si>
  <si>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</si>
  <si>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</si>
  <si>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</si>
  <si>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</si>
  <si>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</si>
  <si>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</si>
  <si>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</si>
  <si>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</si>
  <si>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</si>
  <si>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</si>
  <si>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</si>
  <si>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</si>
  <si>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</si>
  <si>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</si>
  <si>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</si>
  <si>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</si>
  <si>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</si>
  <si>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</si>
  <si>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</si>
  <si>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</si>
  <si>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</si>
  <si>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</si>
  <si>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</si>
  <si>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</si>
  <si>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</si>
  <si>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</si>
  <si>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</si>
  <si>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</si>
  <si>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</si>
  <si>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</si>
  <si>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</si>
  <si>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</si>
  <si>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</si>
  <si>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</si>
  <si>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</si>
  <si>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</si>
  <si>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</si>
  <si>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</si>
  <si>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</si>
  <si>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</si>
  <si>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</si>
  <si>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</si>
  <si>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</si>
  <si>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</si>
  <si>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</si>
  <si>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</si>
  <si>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</si>
  <si>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</si>
  <si>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</si>
  <si>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</si>
  <si>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</si>
  <si>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</si>
  <si>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</si>
  <si>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</si>
  <si>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</si>
  <si>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</si>
  <si>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</si>
  <si>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</si>
  <si>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</si>
  <si>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</si>
  <si>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</si>
  <si>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</si>
  <si>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</si>
  <si>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</si>
  <si>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</si>
  <si>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</si>
  <si>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</si>
  <si>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</si>
  <si>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</si>
  <si>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岡山県久米南町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</si>
  <si>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</si>
  <si>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</si>
  <si>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</si>
  <si>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</si>
  <si>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</si>
  <si>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</si>
  <si>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</si>
  <si>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</si>
  <si>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</si>
  <si>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</si>
  <si>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</si>
  <si>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</si>
  <si>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</si>
  <si>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</si>
  <si>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</si>
  <si>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</si>
  <si>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</si>
  <si>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</si>
  <si>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</si>
  <si>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</si>
  <si>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</si>
  <si>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</si>
  <si>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</si>
  <si>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</si>
  <si>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</si>
  <si>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</si>
  <si>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</si>
  <si>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</si>
  <si>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</si>
  <si>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</si>
  <si>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</si>
  <si>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</si>
  <si>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</si>
  <si>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</si>
  <si>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</si>
  <si>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</si>
  <si>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</si>
  <si>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簡易水道事業特別会計</t>
    <phoneticPr fontId="5"/>
  </si>
  <si>
    <t>法非適用企業</t>
    <phoneticPr fontId="5"/>
  </si>
  <si>
    <t>公共下水道事業特別会計</t>
    <phoneticPr fontId="5"/>
  </si>
  <si>
    <t>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</si>
  <si>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</si>
  <si>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</si>
  <si>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</si>
  <si>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</si>
  <si>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</si>
  <si>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</si>
  <si>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</si>
  <si>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</si>
  <si>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</si>
  <si>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</si>
  <si>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</si>
  <si>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</si>
  <si>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</si>
  <si>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</si>
  <si>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</si>
  <si>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</si>
  <si>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</si>
  <si>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</si>
  <si>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</si>
  <si>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</si>
  <si>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</si>
  <si>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</si>
  <si>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</si>
  <si>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</si>
  <si>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</si>
  <si>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</si>
  <si>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</si>
  <si>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</si>
  <si>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</si>
  <si>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</si>
  <si>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</si>
  <si>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</si>
  <si>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</si>
  <si>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</si>
  <si>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</si>
  <si>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</si>
  <si>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</si>
  <si>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</si>
  <si>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</si>
  <si>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</si>
  <si>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</si>
  <si>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</si>
  <si>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</si>
  <si>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</si>
  <si>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</si>
  <si>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</si>
  <si>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</si>
  <si>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</si>
  <si>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</si>
  <si>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</si>
  <si>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</si>
  <si>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</si>
  <si>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</si>
  <si>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</si>
  <si>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</si>
  <si>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</si>
  <si>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</si>
  <si>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</si>
  <si>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</si>
  <si>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</si>
  <si>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</si>
  <si>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</si>
  <si>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</si>
  <si>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</si>
  <si>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</si>
  <si>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</si>
  <si>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</si>
  <si>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</si>
  <si>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</si>
  <si>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</si>
  <si>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</si>
  <si>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</si>
  <si>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</si>
  <si>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</si>
  <si>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</si>
  <si>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</si>
  <si>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</si>
  <si>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</si>
  <si>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</si>
  <si>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</si>
  <si>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</si>
  <si>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</si>
  <si>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</si>
  <si>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</si>
  <si>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</si>
  <si>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</si>
  <si>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</si>
  <si>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</si>
  <si>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</si>
  <si>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</si>
  <si>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</si>
  <si>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</si>
  <si>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</si>
  <si>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</si>
  <si>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</si>
  <si>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</si>
  <si>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</si>
  <si>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</si>
  <si>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</si>
  <si>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</si>
  <si>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</si>
  <si>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</si>
  <si>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</si>
  <si>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</si>
  <si>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</si>
  <si>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</si>
  <si>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</si>
  <si>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</si>
  <si>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</si>
  <si>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</si>
  <si>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</si>
  <si>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</si>
  <si>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</si>
  <si>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</si>
  <si>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</si>
  <si>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</si>
  <si>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</si>
  <si>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</si>
  <si>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</si>
  <si>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</si>
  <si>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</si>
  <si>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</si>
  <si>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</si>
  <si>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</si>
  <si>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</si>
  <si>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</si>
  <si>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</si>
  <si>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</si>
  <si>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</si>
  <si>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</si>
  <si>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</si>
  <si>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</si>
  <si>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</si>
  <si>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</si>
  <si>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</si>
  <si>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1.47</t>
  </si>
  <si>
    <t>一般会計</t>
  </si>
  <si>
    <t>介護保険特別会計</t>
  </si>
  <si>
    <t>簡易水道事業特別会計</t>
  </si>
  <si>
    <t>公共下水道事業特別会計</t>
  </si>
  <si>
    <t>用地取得造成事業特別会計</t>
  </si>
  <si>
    <t>介護サービス事業特別会計</t>
  </si>
  <si>
    <t>国民健康保険特別会計</t>
  </si>
  <si>
    <t>後期高齢者医療特別会計</t>
  </si>
  <si>
    <t>その他会計（赤字）</t>
  </si>
  <si>
    <t>▲ 1.31</t>
  </si>
  <si>
    <t>▲ 1.24</t>
  </si>
  <si>
    <t>▲ 1.17</t>
  </si>
  <si>
    <t>その他会計（黒字）</t>
  </si>
  <si>
    <t>R01</t>
    <phoneticPr fontId="5"/>
  </si>
  <si>
    <t>R02</t>
    <phoneticPr fontId="5"/>
  </si>
  <si>
    <t>R03</t>
    <phoneticPr fontId="5"/>
  </si>
  <si>
    <t>R04</t>
    <phoneticPr fontId="5"/>
  </si>
  <si>
    <t>R05</t>
    <phoneticPr fontId="5"/>
  </si>
  <si>
    <t>公共施設等整備基金</t>
    <rPh sb="0" eb="2">
      <t>コウキョウ</t>
    </rPh>
    <rPh sb="2" eb="4">
      <t>シセツ</t>
    </rPh>
    <rPh sb="4" eb="5">
      <t>トウ</t>
    </rPh>
    <rPh sb="5" eb="7">
      <t>セイビ</t>
    </rPh>
    <rPh sb="7" eb="9">
      <t>キキン</t>
    </rPh>
    <phoneticPr fontId="11"/>
  </si>
  <si>
    <t>町勢振興基金</t>
    <rPh sb="0" eb="1">
      <t>チョウ</t>
    </rPh>
    <rPh sb="1" eb="2">
      <t>セイ</t>
    </rPh>
    <rPh sb="2" eb="4">
      <t>シンコウ</t>
    </rPh>
    <rPh sb="4" eb="6">
      <t>キキン</t>
    </rPh>
    <phoneticPr fontId="11"/>
  </si>
  <si>
    <t>庁舎改修整備基金</t>
    <rPh sb="0" eb="2">
      <t>チョウシャ</t>
    </rPh>
    <rPh sb="2" eb="4">
      <t>カイシュウ</t>
    </rPh>
    <rPh sb="4" eb="6">
      <t>セイビ</t>
    </rPh>
    <rPh sb="6" eb="8">
      <t>キキン</t>
    </rPh>
    <phoneticPr fontId="11"/>
  </si>
  <si>
    <t>両部篤育英基金</t>
    <rPh sb="0" eb="1">
      <t>リョウ</t>
    </rPh>
    <rPh sb="1" eb="2">
      <t>ベ</t>
    </rPh>
    <rPh sb="2" eb="3">
      <t>アツシ</t>
    </rPh>
    <rPh sb="3" eb="5">
      <t>イクエイ</t>
    </rPh>
    <rPh sb="5" eb="7">
      <t>キキン</t>
    </rPh>
    <phoneticPr fontId="11"/>
  </si>
  <si>
    <t>スポーツ振興基金</t>
    <rPh sb="4" eb="6">
      <t>シンコウ</t>
    </rPh>
    <rPh sb="6" eb="8">
      <t>キキン</t>
    </rPh>
    <phoneticPr fontId="11"/>
  </si>
  <si>
    <t>-</t>
    <phoneticPr fontId="2"/>
  </si>
  <si>
    <t>岡山県広域水道企業団</t>
  </si>
  <si>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</si>
  <si>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</si>
  <si>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</si>
  <si>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</si>
  <si>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rPh sb="12" eb="15">
      <t>キョシュツキン</t>
    </rPh>
    <rPh sb="15" eb="17">
      <t>ジギョウ</t>
    </rPh>
    <phoneticPr fontId="2"/>
  </si>
  <si>
    <t>岡山県市町村総合事務組合脱退還付金特別会計</t>
  </si>
  <si>
    <t>岡山県市町村税整理組合</t>
  </si>
  <si>
    <t>津山広域事務組合一般会計</t>
  </si>
  <si>
    <t>津山広域事務組合ふるさと振興事業特別会計</t>
  </si>
  <si>
    <t>久米老人ホーム組合一般会計</t>
  </si>
  <si>
    <t>久米老人ホーム組合指定訪問介護事業特別会計</t>
  </si>
  <si>
    <t>岡山市久米南町衛生施設組合</t>
  </si>
  <si>
    <t>旭川中部衛生施設組合</t>
  </si>
  <si>
    <t>津山圏域消防組合</t>
  </si>
  <si>
    <t>岡山市久米南町国民健康保険病院組合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</si>
  <si>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</si>
  <si>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</si>
  <si>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町は、類似団体内平均に比べて将来負担比率は高い水準で推移してきた。令和元年度に起債償還がピークアウトし数値の改善傾向にあるが、今後は、庁舎等複合施設建設事業等の大規模事業に伴う起債の新規発行により再び上昇することが見込まれる。
　有形固定資産減価償却率は類似団体内平均に比べてやや高めで推移している。要因としては、市町村合併をしておらず、比較的公共施設数が少ないことと先行して公共施設の更新を行ってきたため、更新のための起債などにより数値が上下している。公共施設等総合管理計画に基づき、今後、老朽化対策に取り組んでいく。</t>
    <rPh sb="1" eb="3">
      <t>トウチョウ</t>
    </rPh>
    <rPh sb="5" eb="7">
      <t>ルイジ</t>
    </rPh>
    <rPh sb="7" eb="9">
      <t>ダンタイ</t>
    </rPh>
    <rPh sb="9" eb="10">
      <t>ナイ</t>
    </rPh>
    <rPh sb="10" eb="12">
      <t>ヘイキン</t>
    </rPh>
    <rPh sb="13" eb="14">
      <t>クラ</t>
    </rPh>
    <rPh sb="16" eb="18">
      <t>ショウライ</t>
    </rPh>
    <rPh sb="18" eb="20">
      <t>フタン</t>
    </rPh>
    <rPh sb="20" eb="22">
      <t>ヒリツ</t>
    </rPh>
    <rPh sb="23" eb="24">
      <t>タカ</t>
    </rPh>
    <rPh sb="25" eb="27">
      <t>スイジュン</t>
    </rPh>
    <rPh sb="28" eb="30">
      <t>スイイ</t>
    </rPh>
    <rPh sb="35" eb="37">
      <t>レイワ</t>
    </rPh>
    <rPh sb="37" eb="39">
      <t>ガンネン</t>
    </rPh>
    <rPh sb="39" eb="40">
      <t>ド</t>
    </rPh>
    <rPh sb="41" eb="43">
      <t>キサイ</t>
    </rPh>
    <rPh sb="43" eb="45">
      <t>ショウカン</t>
    </rPh>
    <rPh sb="53" eb="55">
      <t>スウチ</t>
    </rPh>
    <rPh sb="56" eb="58">
      <t>カイゼン</t>
    </rPh>
    <rPh sb="58" eb="60">
      <t>ケイコウ</t>
    </rPh>
    <rPh sb="65" eb="67">
      <t>コンゴ</t>
    </rPh>
    <rPh sb="69" eb="71">
      <t>チョウシャ</t>
    </rPh>
    <rPh sb="71" eb="72">
      <t>トウ</t>
    </rPh>
    <rPh sb="72" eb="74">
      <t>フクゴウ</t>
    </rPh>
    <rPh sb="74" eb="76">
      <t>シセツ</t>
    </rPh>
    <rPh sb="76" eb="78">
      <t>ケンセツ</t>
    </rPh>
    <rPh sb="78" eb="80">
      <t>ジギョウ</t>
    </rPh>
    <rPh sb="80" eb="81">
      <t>トウ</t>
    </rPh>
    <rPh sb="82" eb="85">
      <t>ダイキボ</t>
    </rPh>
    <rPh sb="85" eb="87">
      <t>ジギョウ</t>
    </rPh>
    <rPh sb="88" eb="89">
      <t>トモナ</t>
    </rPh>
    <rPh sb="90" eb="92">
      <t>キサイ</t>
    </rPh>
    <rPh sb="93" eb="95">
      <t>シンキ</t>
    </rPh>
    <rPh sb="95" eb="97">
      <t>ハッコウ</t>
    </rPh>
    <rPh sb="100" eb="101">
      <t>フタタ</t>
    </rPh>
    <rPh sb="102" eb="104">
      <t>ジョウショウ</t>
    </rPh>
    <rPh sb="109" eb="111">
      <t>ミコ</t>
    </rPh>
    <rPh sb="117" eb="119">
      <t>ユウケイ</t>
    </rPh>
    <rPh sb="119" eb="121">
      <t>コテイ</t>
    </rPh>
    <rPh sb="121" eb="123">
      <t>シサン</t>
    </rPh>
    <rPh sb="123" eb="125">
      <t>ゲンカ</t>
    </rPh>
    <rPh sb="125" eb="127">
      <t>ショウキャク</t>
    </rPh>
    <rPh sb="127" eb="128">
      <t>リツ</t>
    </rPh>
    <rPh sb="129" eb="134">
      <t>ルイジダンタイナイ</t>
    </rPh>
    <rPh sb="134" eb="136">
      <t>ヘイキン</t>
    </rPh>
    <rPh sb="137" eb="138">
      <t>クラ</t>
    </rPh>
    <rPh sb="142" eb="143">
      <t>タカ</t>
    </rPh>
    <rPh sb="145" eb="147">
      <t>スイイ</t>
    </rPh>
    <rPh sb="152" eb="154">
      <t>ヨウイン</t>
    </rPh>
    <rPh sb="159" eb="164">
      <t>シチョウソンガッペイ</t>
    </rPh>
    <rPh sb="171" eb="174">
      <t>ヒカクテキ</t>
    </rPh>
    <rPh sb="174" eb="176">
      <t>コウキョウ</t>
    </rPh>
    <rPh sb="176" eb="178">
      <t>シセツ</t>
    </rPh>
    <rPh sb="178" eb="179">
      <t>スウ</t>
    </rPh>
    <rPh sb="180" eb="181">
      <t>スク</t>
    </rPh>
    <rPh sb="186" eb="188">
      <t>センコウ</t>
    </rPh>
    <rPh sb="190" eb="192">
      <t>コウキョウ</t>
    </rPh>
    <rPh sb="192" eb="194">
      <t>シセツ</t>
    </rPh>
    <rPh sb="195" eb="197">
      <t>コウシン</t>
    </rPh>
    <rPh sb="198" eb="199">
      <t>オコナ</t>
    </rPh>
    <rPh sb="206" eb="208">
      <t>コウシン</t>
    </rPh>
    <rPh sb="212" eb="214">
      <t>キサイ</t>
    </rPh>
    <rPh sb="219" eb="221">
      <t>スウチ</t>
    </rPh>
    <rPh sb="222" eb="224">
      <t>ジョウゲ</t>
    </rPh>
    <rPh sb="229" eb="231">
      <t>コウキョウ</t>
    </rPh>
    <rPh sb="231" eb="233">
      <t>シセツ</t>
    </rPh>
    <rPh sb="233" eb="234">
      <t>トウ</t>
    </rPh>
    <rPh sb="234" eb="236">
      <t>ソウゴウ</t>
    </rPh>
    <rPh sb="236" eb="238">
      <t>カンリ</t>
    </rPh>
    <rPh sb="238" eb="240">
      <t>ケイカク</t>
    </rPh>
    <rPh sb="241" eb="242">
      <t>モト</t>
    </rPh>
    <rPh sb="245" eb="247">
      <t>コンゴ</t>
    </rPh>
    <rPh sb="248" eb="251">
      <t>ロウキュウカ</t>
    </rPh>
    <rPh sb="251" eb="253">
      <t>タイサク</t>
    </rPh>
    <rPh sb="254" eb="255">
      <t>ト</t>
    </rPh>
    <rPh sb="256" eb="257">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</si>
  <si>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</si>
  <si>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</si>
  <si>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</si>
  <si>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</si>
  <si>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</si>
  <si>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</si>
  <si>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当町の実質公債費比率、将来負担比率ともに類似団体内平均値よりも高い水準で推移してきたが、数値は改善しており、類似団体内平均に近づいている。
　これは、令和元年度に起債償還がピークアウトしたことにより将来負担比率が低下するとともに、実質公債費比率も低下しているものであるが、今後は、庁舎等複合施設建設事業等の大規模事業に伴う起債の新規発行により再び上昇することが見込まれる。
　実質公債費比率、将来負担比率を注視しながら、これまで以上に公債費の適正化に取り組んでいく必要がある。</t>
    <rPh sb="1" eb="3">
      <t>トウチョウ</t>
    </rPh>
    <rPh sb="4" eb="6">
      <t>ジッシツ</t>
    </rPh>
    <rPh sb="6" eb="9">
      <t>コウサイヒ</t>
    </rPh>
    <rPh sb="9" eb="11">
      <t>ヒリツ</t>
    </rPh>
    <rPh sb="12" eb="14">
      <t>ショウライ</t>
    </rPh>
    <rPh sb="14" eb="16">
      <t>フタン</t>
    </rPh>
    <rPh sb="16" eb="18">
      <t>ヒリツ</t>
    </rPh>
    <rPh sb="21" eb="28">
      <t>ルイジダンタイナイヘイキン</t>
    </rPh>
    <rPh sb="28" eb="29">
      <t>チ</t>
    </rPh>
    <rPh sb="32" eb="33">
      <t>タカ</t>
    </rPh>
    <rPh sb="34" eb="36">
      <t>スイジュン</t>
    </rPh>
    <rPh sb="37" eb="39">
      <t>スイイ</t>
    </rPh>
    <rPh sb="45" eb="47">
      <t>スウチ</t>
    </rPh>
    <rPh sb="48" eb="50">
      <t>カイゼン</t>
    </rPh>
    <rPh sb="55" eb="57">
      <t>ルイジ</t>
    </rPh>
    <rPh sb="57" eb="59">
      <t>ダンタイ</t>
    </rPh>
    <rPh sb="59" eb="60">
      <t>ナイ</t>
    </rPh>
    <rPh sb="60" eb="62">
      <t>ヘイキン</t>
    </rPh>
    <rPh sb="63" eb="64">
      <t>チカ</t>
    </rPh>
    <rPh sb="76" eb="78">
      <t>レイワ</t>
    </rPh>
    <rPh sb="78" eb="80">
      <t>ガンネン</t>
    </rPh>
    <rPh sb="80" eb="81">
      <t>ド</t>
    </rPh>
    <rPh sb="82" eb="84">
      <t>キサイ</t>
    </rPh>
    <rPh sb="84" eb="86">
      <t>ショウカン</t>
    </rPh>
    <rPh sb="100" eb="102">
      <t>ショウライ</t>
    </rPh>
    <rPh sb="102" eb="104">
      <t>フタン</t>
    </rPh>
    <rPh sb="104" eb="106">
      <t>ヒリツ</t>
    </rPh>
    <rPh sb="107" eb="109">
      <t>テイカ</t>
    </rPh>
    <rPh sb="116" eb="118">
      <t>ジッシツ</t>
    </rPh>
    <rPh sb="118" eb="121">
      <t>コウサイヒ</t>
    </rPh>
    <rPh sb="121" eb="123">
      <t>ヒリツ</t>
    </rPh>
    <rPh sb="124" eb="126">
      <t>テイカ</t>
    </rPh>
    <rPh sb="137" eb="139">
      <t>コンゴ</t>
    </rPh>
    <rPh sb="141" eb="143">
      <t>チョウシャ</t>
    </rPh>
    <rPh sb="143" eb="144">
      <t>トウ</t>
    </rPh>
    <rPh sb="144" eb="146">
      <t>フクゴウ</t>
    </rPh>
    <rPh sb="146" eb="148">
      <t>シセツ</t>
    </rPh>
    <rPh sb="148" eb="150">
      <t>ケンセツ</t>
    </rPh>
    <rPh sb="150" eb="152">
      <t>ジギョウ</t>
    </rPh>
    <rPh sb="152" eb="153">
      <t>トウ</t>
    </rPh>
    <rPh sb="154" eb="157">
      <t>ダイキボ</t>
    </rPh>
    <rPh sb="157" eb="159">
      <t>ジギョウ</t>
    </rPh>
    <rPh sb="160" eb="161">
      <t>トモナ</t>
    </rPh>
    <rPh sb="162" eb="164">
      <t>キサイ</t>
    </rPh>
    <rPh sb="165" eb="167">
      <t>シンキ</t>
    </rPh>
    <rPh sb="167" eb="169">
      <t>ハッコウ</t>
    </rPh>
    <rPh sb="172" eb="173">
      <t>フタタ</t>
    </rPh>
    <rPh sb="174" eb="176">
      <t>ジョウショウ</t>
    </rPh>
    <rPh sb="181" eb="183">
      <t>ミコ</t>
    </rPh>
    <rPh sb="189" eb="191">
      <t>ジッシツ</t>
    </rPh>
    <rPh sb="191" eb="196">
      <t>コウサイヒヒリツ</t>
    </rPh>
    <rPh sb="197" eb="199">
      <t>ショウライ</t>
    </rPh>
    <rPh sb="199" eb="201">
      <t>フタン</t>
    </rPh>
    <rPh sb="201" eb="203">
      <t>ヒリツ</t>
    </rPh>
    <rPh sb="204" eb="206">
      <t>チュウシ</t>
    </rPh>
    <rPh sb="215" eb="217">
      <t>イジョウ</t>
    </rPh>
    <rPh sb="218" eb="220">
      <t>コウサイ</t>
    </rPh>
    <rPh sb="220" eb="221">
      <t>ヒ</t>
    </rPh>
    <rPh sb="222" eb="225">
      <t>テキセイカ</t>
    </rPh>
    <rPh sb="226" eb="227">
      <t>ト</t>
    </rPh>
    <rPh sb="228" eb="229">
      <t>ク</t>
    </rPh>
    <rPh sb="233" eb="235">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</si>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</sst>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A577D31-832A-470D-AC38-283F6F1C2FF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2DEC-43B0-BCA4-20AD20D4D6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36449</c:v>
                </c:pt>
                <c:pt idx="1">
                  <c:v>55441</c:v>
                </c:pt>
                <c:pt idx="2">
                  <c:v>187552</c:v>
                </c:pt>
                <c:pt idx="3">
                  <c:v>107865</c:v>
                </c:pt>
                <c:pt idx="4">
                  <c:v>245306</c:v>
                </c:pt>
              </c:numCache>
            </c:numRef>
          </c:val>
          <c:smooth val="0"/>
          <c:extLst>
            <c:ext xmlns:c16="http://schemas.microsoft.com/office/drawing/2014/chart" uri="{C3380CC4-5D6E-409C-BE32-E72D297353CC}">
              <c16:uniqueId val="{00000001-2DEC-43B0-BCA4-20AD20D4D6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5.15</c:v>
                </c:pt>
                <c:pt idx="1">
                  <c:v>5.73</c:v>
                </c:pt>
                <c:pt idx="2">
                  <c:v>11.14</c:v>
                </c:pt>
                <c:pt idx="3">
                  <c:v>9.2899999999999991</c:v>
                </c:pt>
                <c:pt idx="4">
                  <c:v>6.56</c:v>
                </c:pt>
              </c:numCache>
            </c:numRef>
          </c:val>
          <c:extLst>
            <c:ext xmlns:c16="http://schemas.microsoft.com/office/drawing/2014/chart" uri="{C3380CC4-5D6E-409C-BE32-E72D297353CC}">
              <c16:uniqueId val="{00000000-4C5F-4ED9-84F7-F768E5A95B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24.18</c:v>
                </c:pt>
                <c:pt idx="1">
                  <c:v>25.67</c:v>
                </c:pt>
                <c:pt idx="2">
                  <c:v>27.08</c:v>
                </c:pt>
                <c:pt idx="3">
                  <c:v>31.46</c:v>
                </c:pt>
                <c:pt idx="4">
                  <c:v>37.97</c:v>
                </c:pt>
              </c:numCache>
            </c:numRef>
          </c:val>
          <c:extLst>
            <c:ext xmlns:c16="http://schemas.microsoft.com/office/drawing/2014/chart" uri="{C3380CC4-5D6E-409C-BE32-E72D297353CC}">
              <c16:uniqueId val="{00000001-4C5F-4ED9-84F7-F768E5A95B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-1.47</c:v>
                </c:pt>
                <c:pt idx="1">
                  <c:v>3.61</c:v>
                </c:pt>
                <c:pt idx="2">
                  <c:v>9.23</c:v>
                </c:pt>
                <c:pt idx="3">
                  <c:v>1.31</c:v>
                </c:pt>
                <c:pt idx="4">
                  <c:v>3.68</c:v>
                </c:pt>
              </c:numCache>
            </c:numRef>
          </c:val>
          <c:smooth val="0"/>
          <c:extLst>
            <c:ext xmlns:c16="http://schemas.microsoft.com/office/drawing/2014/chart" uri="{C3380CC4-5D6E-409C-BE32-E72D297353CC}">
              <c16:uniqueId val="{00000002-4C5F-4ED9-84F7-F768E5A95B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0-9B26-4A09-9628-28EC5E977A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1.31</c:v>
                </c:pt>
                <c:pt idx="1">
                  <c:v>#N/A</c:v>
                </c:pt>
                <c:pt idx="2">
                  <c:v>1.24</c:v>
                </c:pt>
                <c:pt idx="3">
                  <c:v>#N/A</c:v>
                </c:pt>
                <c:pt idx="4">
                  <c:v>1.17</c:v>
                </c:pt>
                <c:pt idx="5">
                  <c:v>#N/A</c:v>
                </c:pt>
                <c:pt idx="6">
                  <c:v>0</c:v>
                </c:pt>
                <c:pt idx="7">
                  <c:v>0</c:v>
                </c:pt>
                <c:pt idx="8">
                  <c:v>0</c:v>
                </c:pt>
                <c:pt idx="9">
                  <c:v>0</c:v>
                </c:pt>
              </c:numCache>
            </c:numRef>
          </c:val>
          <c:extLst>
            <c:ext xmlns:c16="http://schemas.microsoft.com/office/drawing/2014/chart" uri="{C3380CC4-5D6E-409C-BE32-E72D297353CC}">
              <c16:uniqueId val="{00000001-9B26-4A09-9628-28EC5E977A4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9B26-4A09-9628-28EC5E977A4B}"/>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1.49</c:v>
                </c:pt>
                <c:pt idx="2">
                  <c:v>#N/A</c:v>
                </c:pt>
                <c:pt idx="3">
                  <c:v>1.63</c:v>
                </c:pt>
                <c:pt idx="4">
                  <c:v>#N/A</c:v>
                </c:pt>
                <c:pt idx="5">
                  <c:v>1.24</c:v>
                </c:pt>
                <c:pt idx="6">
                  <c:v>#N/A</c:v>
                </c:pt>
                <c:pt idx="7">
                  <c:v>0.88</c:v>
                </c:pt>
                <c:pt idx="8">
                  <c:v>#N/A</c:v>
                </c:pt>
                <c:pt idx="9">
                  <c:v>0.03</c:v>
                </c:pt>
              </c:numCache>
            </c:numRef>
          </c:val>
          <c:extLst>
            <c:ext xmlns:c16="http://schemas.microsoft.com/office/drawing/2014/chart" uri="{C3380CC4-5D6E-409C-BE32-E72D297353CC}">
              <c16:uniqueId val="{00000003-9B26-4A09-9628-28EC5E977A4B}"/>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0.13</c:v>
                </c:pt>
                <c:pt idx="2">
                  <c:v>#N/A</c:v>
                </c:pt>
                <c:pt idx="3">
                  <c:v>0.13</c:v>
                </c:pt>
                <c:pt idx="4">
                  <c:v>#N/A</c:v>
                </c:pt>
                <c:pt idx="5">
                  <c:v>0.12</c:v>
                </c:pt>
                <c:pt idx="6">
                  <c:v>#N/A</c:v>
                </c:pt>
                <c:pt idx="7">
                  <c:v>0.12</c:v>
                </c:pt>
                <c:pt idx="8">
                  <c:v>#N/A</c:v>
                </c:pt>
                <c:pt idx="9">
                  <c:v>0.12</c:v>
                </c:pt>
              </c:numCache>
            </c:numRef>
          </c:val>
          <c:extLst>
            <c:ext xmlns:c16="http://schemas.microsoft.com/office/drawing/2014/chart" uri="{C3380CC4-5D6E-409C-BE32-E72D297353CC}">
              <c16:uniqueId val="{00000004-9B26-4A09-9628-28EC5E977A4B}"/>
            </c:ext>
          </c:extLst>
        </c:ser>
        <c:ser>
          <c:idx val="5"/>
          <c:order val="5"/>
          <c:tx>
            <c:strRef>
              <c:f>データシート!$A$32</c:f>
              <c:strCache>
                <c:ptCount val="1"/>
                <c:pt idx="0">
                  <c:v>用地取得造成事業特別会計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0.19</c:v>
                </c:pt>
                <c:pt idx="8">
                  <c:v>#N/A</c:v>
                </c:pt>
                <c:pt idx="9">
                  <c:v>0.14000000000000001</c:v>
                </c:pt>
              </c:numCache>
            </c:numRef>
          </c:val>
          <c:extLst>
            <c:ext xmlns:c16="http://schemas.microsoft.com/office/drawing/2014/chart" uri="{C3380CC4-5D6E-409C-BE32-E72D297353CC}">
              <c16:uniqueId val="{00000005-9B26-4A09-9628-28EC5E977A4B}"/>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0.16</c:v>
                </c:pt>
                <c:pt idx="2">
                  <c:v>#N/A</c:v>
                </c:pt>
                <c:pt idx="3">
                  <c:v>0.23</c:v>
                </c:pt>
                <c:pt idx="4">
                  <c:v>#N/A</c:v>
                </c:pt>
                <c:pt idx="5">
                  <c:v>0.09</c:v>
                </c:pt>
                <c:pt idx="6">
                  <c:v>#N/A</c:v>
                </c:pt>
                <c:pt idx="7">
                  <c:v>0.14000000000000001</c:v>
                </c:pt>
                <c:pt idx="8">
                  <c:v>#N/A</c:v>
                </c:pt>
                <c:pt idx="9">
                  <c:v>0.72</c:v>
                </c:pt>
              </c:numCache>
            </c:numRef>
          </c:val>
          <c:extLst>
            <c:ext xmlns:c16="http://schemas.microsoft.com/office/drawing/2014/chart" uri="{C3380CC4-5D6E-409C-BE32-E72D297353CC}">
              <c16:uniqueId val="{00000006-9B26-4A09-9628-28EC5E977A4B}"/>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0.18</c:v>
                </c:pt>
                <c:pt idx="2">
                  <c:v>#N/A</c:v>
                </c:pt>
                <c:pt idx="3">
                  <c:v>0.26</c:v>
                </c:pt>
                <c:pt idx="4">
                  <c:v>#N/A</c:v>
                </c:pt>
                <c:pt idx="5">
                  <c:v>0.01</c:v>
                </c:pt>
                <c:pt idx="6">
                  <c:v>#N/A</c:v>
                </c:pt>
                <c:pt idx="7">
                  <c:v>0.11</c:v>
                </c:pt>
                <c:pt idx="8">
                  <c:v>#N/A</c:v>
                </c:pt>
                <c:pt idx="9">
                  <c:v>0.76</c:v>
                </c:pt>
              </c:numCache>
            </c:numRef>
          </c:val>
          <c:extLst>
            <c:ext xmlns:c16="http://schemas.microsoft.com/office/drawing/2014/chart" uri="{C3380CC4-5D6E-409C-BE32-E72D297353CC}">
              <c16:uniqueId val="{00000007-9B26-4A09-9628-28EC5E977A4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1.81</c:v>
                </c:pt>
                <c:pt idx="2">
                  <c:v>#N/A</c:v>
                </c:pt>
                <c:pt idx="3">
                  <c:v>2.1800000000000002</c:v>
                </c:pt>
                <c:pt idx="4">
                  <c:v>#N/A</c:v>
                </c:pt>
                <c:pt idx="5">
                  <c:v>1.64</c:v>
                </c:pt>
                <c:pt idx="6">
                  <c:v>#N/A</c:v>
                </c:pt>
                <c:pt idx="7">
                  <c:v>2.85</c:v>
                </c:pt>
                <c:pt idx="8">
                  <c:v>#N/A</c:v>
                </c:pt>
                <c:pt idx="9">
                  <c:v>3.41</c:v>
                </c:pt>
              </c:numCache>
            </c:numRef>
          </c:val>
          <c:extLst>
            <c:ext xmlns:c16="http://schemas.microsoft.com/office/drawing/2014/chart" uri="{C3380CC4-5D6E-409C-BE32-E72D297353CC}">
              <c16:uniqueId val="{00000008-9B26-4A09-9628-28EC5E977A4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6.46</c:v>
                </c:pt>
                <c:pt idx="2">
                  <c:v>#N/A</c:v>
                </c:pt>
                <c:pt idx="3">
                  <c:v>6.97</c:v>
                </c:pt>
                <c:pt idx="4">
                  <c:v>#N/A</c:v>
                </c:pt>
                <c:pt idx="5">
                  <c:v>12.3</c:v>
                </c:pt>
                <c:pt idx="6">
                  <c:v>#N/A</c:v>
                </c:pt>
                <c:pt idx="7">
                  <c:v>9.2899999999999991</c:v>
                </c:pt>
                <c:pt idx="8">
                  <c:v>#N/A</c:v>
                </c:pt>
                <c:pt idx="9">
                  <c:v>6.55</c:v>
                </c:pt>
              </c:numCache>
            </c:numRef>
          </c:val>
          <c:extLst>
            <c:ext xmlns:c16="http://schemas.microsoft.com/office/drawing/2014/chart" uri="{C3380CC4-5D6E-409C-BE32-E72D297353CC}">
              <c16:uniqueId val="{00000009-9B26-4A09-9628-28EC5E977A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446</c:v>
                </c:pt>
                <c:pt idx="5">
                  <c:v>422</c:v>
                </c:pt>
                <c:pt idx="8">
                  <c:v>410</c:v>
                </c:pt>
                <c:pt idx="11">
                  <c:v>384</c:v>
                </c:pt>
                <c:pt idx="14">
                  <c:v>350</c:v>
                </c:pt>
              </c:numCache>
            </c:numRef>
          </c:val>
          <c:extLst>
            <c:ext xmlns:c16="http://schemas.microsoft.com/office/drawing/2014/chart" uri="{C3380CC4-5D6E-409C-BE32-E72D297353CC}">
              <c16:uniqueId val="{00000000-07BD-432C-AD2D-A264044EA4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BD-432C-AD2D-A264044EA4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2-07BD-432C-AD2D-A264044EA4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c:v>
                </c:pt>
                <c:pt idx="3">
                  <c:v>24</c:v>
                </c:pt>
                <c:pt idx="6">
                  <c:v>22</c:v>
                </c:pt>
                <c:pt idx="9">
                  <c:v>19</c:v>
                </c:pt>
                <c:pt idx="12">
                  <c:v>18</c:v>
                </c:pt>
              </c:numCache>
            </c:numRef>
          </c:val>
          <c:extLst>
            <c:ext xmlns:c16="http://schemas.microsoft.com/office/drawing/2014/chart" uri="{C3380CC4-5D6E-409C-BE32-E72D297353CC}">
              <c16:uniqueId val="{00000003-07BD-432C-AD2D-A264044EA4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248</c:v>
                </c:pt>
                <c:pt idx="3">
                  <c:v>238</c:v>
                </c:pt>
                <c:pt idx="6">
                  <c:v>229</c:v>
                </c:pt>
                <c:pt idx="9">
                  <c:v>223</c:v>
                </c:pt>
                <c:pt idx="12">
                  <c:v>189</c:v>
                </c:pt>
              </c:numCache>
            </c:numRef>
          </c:val>
          <c:extLst>
            <c:ext xmlns:c16="http://schemas.microsoft.com/office/drawing/2014/chart" uri="{C3380CC4-5D6E-409C-BE32-E72D297353CC}">
              <c16:uniqueId val="{00000004-07BD-432C-AD2D-A264044EA4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BD-432C-AD2D-A264044EA4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BD-432C-AD2D-A264044EA4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495</c:v>
                </c:pt>
                <c:pt idx="3">
                  <c:v>463</c:v>
                </c:pt>
                <c:pt idx="6">
                  <c:v>375</c:v>
                </c:pt>
                <c:pt idx="9">
                  <c:v>429</c:v>
                </c:pt>
                <c:pt idx="12">
                  <c:v>396</c:v>
                </c:pt>
              </c:numCache>
            </c:numRef>
          </c:val>
          <c:extLst>
            <c:ext xmlns:c16="http://schemas.microsoft.com/office/drawing/2014/chart" uri="{C3380CC4-5D6E-409C-BE32-E72D297353CC}">
              <c16:uniqueId val="{00000007-07BD-432C-AD2D-A264044EA4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322</c:v>
                </c:pt>
                <c:pt idx="2">
                  <c:v>#N/A</c:v>
                </c:pt>
                <c:pt idx="3">
                  <c:v>#N/A</c:v>
                </c:pt>
                <c:pt idx="4">
                  <c:v>304</c:v>
                </c:pt>
                <c:pt idx="5">
                  <c:v>#N/A</c:v>
                </c:pt>
                <c:pt idx="6">
                  <c:v>#N/A</c:v>
                </c:pt>
                <c:pt idx="7">
                  <c:v>217</c:v>
                </c:pt>
                <c:pt idx="8">
                  <c:v>#N/A</c:v>
                </c:pt>
                <c:pt idx="9">
                  <c:v>#N/A</c:v>
                </c:pt>
                <c:pt idx="10">
                  <c:v>287</c:v>
                </c:pt>
                <c:pt idx="11">
                  <c:v>#N/A</c:v>
                </c:pt>
                <c:pt idx="12">
                  <c:v>#N/A</c:v>
                </c:pt>
                <c:pt idx="13">
                  <c:v>253</c:v>
                </c:pt>
                <c:pt idx="14">
                  <c:v>#N/A</c:v>
                </c:pt>
              </c:numCache>
            </c:numRef>
          </c:val>
          <c:smooth val="0"/>
          <c:extLst>
            <c:ext xmlns:c16="http://schemas.microsoft.com/office/drawing/2014/chart" uri="{C3380CC4-5D6E-409C-BE32-E72D297353CC}">
              <c16:uniqueId val="{00000008-07BD-432C-AD2D-A264044EA4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3324</c:v>
                </c:pt>
                <c:pt idx="5">
                  <c:v>3109</c:v>
                </c:pt>
                <c:pt idx="8">
                  <c:v>3140</c:v>
                </c:pt>
                <c:pt idx="11">
                  <c:v>2991</c:v>
                </c:pt>
                <c:pt idx="14">
                  <c:v>3058</c:v>
                </c:pt>
              </c:numCache>
            </c:numRef>
          </c:val>
          <c:extLst>
            <c:ext xmlns:c16="http://schemas.microsoft.com/office/drawing/2014/chart" uri="{C3380CC4-5D6E-409C-BE32-E72D297353CC}">
              <c16:uniqueId val="{00000000-BA92-4173-9A71-5426818695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c:v>
                </c:pt>
                <c:pt idx="5">
                  <c:v>11</c:v>
                </c:pt>
                <c:pt idx="8">
                  <c:v>8</c:v>
                </c:pt>
                <c:pt idx="11">
                  <c:v>10</c:v>
                </c:pt>
                <c:pt idx="14">
                  <c:v>13</c:v>
                </c:pt>
              </c:numCache>
            </c:numRef>
          </c:val>
          <c:extLst>
            <c:ext xmlns:c16="http://schemas.microsoft.com/office/drawing/2014/chart" uri="{C3380CC4-5D6E-409C-BE32-E72D297353CC}">
              <c16:uniqueId val="{00000001-BA92-4173-9A71-5426818695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1907</c:v>
                </c:pt>
                <c:pt idx="5">
                  <c:v>2039</c:v>
                </c:pt>
                <c:pt idx="8">
                  <c:v>2378</c:v>
                </c:pt>
                <c:pt idx="11">
                  <c:v>2766</c:v>
                </c:pt>
                <c:pt idx="14">
                  <c:v>2966</c:v>
                </c:pt>
              </c:numCache>
            </c:numRef>
          </c:val>
          <c:extLst>
            <c:ext xmlns:c16="http://schemas.microsoft.com/office/drawing/2014/chart" uri="{C3380CC4-5D6E-409C-BE32-E72D297353CC}">
              <c16:uniqueId val="{00000002-BA92-4173-9A71-5426818695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92-4173-9A71-5426818695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92-4173-9A71-5426818695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92-4173-9A71-5426818695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570</c:v>
                </c:pt>
                <c:pt idx="3">
                  <c:v>523</c:v>
                </c:pt>
                <c:pt idx="6">
                  <c:v>522</c:v>
                </c:pt>
                <c:pt idx="9">
                  <c:v>517</c:v>
                </c:pt>
                <c:pt idx="12">
                  <c:v>547</c:v>
                </c:pt>
              </c:numCache>
            </c:numRef>
          </c:val>
          <c:extLst>
            <c:ext xmlns:c16="http://schemas.microsoft.com/office/drawing/2014/chart" uri="{C3380CC4-5D6E-409C-BE32-E72D297353CC}">
              <c16:uniqueId val="{00000006-BA92-4173-9A71-5426818695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128</c:v>
                </c:pt>
                <c:pt idx="3">
                  <c:v>106</c:v>
                </c:pt>
                <c:pt idx="6">
                  <c:v>105</c:v>
                </c:pt>
                <c:pt idx="9">
                  <c:v>95</c:v>
                </c:pt>
                <c:pt idx="12">
                  <c:v>84</c:v>
                </c:pt>
              </c:numCache>
            </c:numRef>
          </c:val>
          <c:extLst>
            <c:ext xmlns:c16="http://schemas.microsoft.com/office/drawing/2014/chart" uri="{C3380CC4-5D6E-409C-BE32-E72D297353CC}">
              <c16:uniqueId val="{00000007-BA92-4173-9A71-5426818695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1992</c:v>
                </c:pt>
                <c:pt idx="3">
                  <c:v>1814</c:v>
                </c:pt>
                <c:pt idx="6">
                  <c:v>1665</c:v>
                </c:pt>
                <c:pt idx="9">
                  <c:v>1502</c:v>
                </c:pt>
                <c:pt idx="12">
                  <c:v>1368</c:v>
                </c:pt>
              </c:numCache>
            </c:numRef>
          </c:val>
          <c:extLst>
            <c:ext xmlns:c16="http://schemas.microsoft.com/office/drawing/2014/chart" uri="{C3380CC4-5D6E-409C-BE32-E72D297353CC}">
              <c16:uniqueId val="{00000008-BA92-4173-9A71-5426818695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c:v>
                </c:pt>
                <c:pt idx="3">
                  <c:v>7</c:v>
                </c:pt>
                <c:pt idx="6">
                  <c:v>16</c:v>
                </c:pt>
                <c:pt idx="9">
                  <c:v>15</c:v>
                </c:pt>
                <c:pt idx="12">
                  <c:v>26</c:v>
                </c:pt>
              </c:numCache>
            </c:numRef>
          </c:val>
          <c:extLst>
            <c:ext xmlns:c16="http://schemas.microsoft.com/office/drawing/2014/chart" uri="{C3380CC4-5D6E-409C-BE32-E72D297353CC}">
              <c16:uniqueId val="{00000009-BA92-4173-9A71-5426818695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3299</c:v>
                </c:pt>
                <c:pt idx="3">
                  <c:v>3059</c:v>
                </c:pt>
                <c:pt idx="6">
                  <c:v>3392</c:v>
                </c:pt>
                <c:pt idx="9">
                  <c:v>3335</c:v>
                </c:pt>
                <c:pt idx="12">
                  <c:v>3739</c:v>
                </c:pt>
              </c:numCache>
            </c:numRef>
          </c:val>
          <c:extLst>
            <c:ext xmlns:c16="http://schemas.microsoft.com/office/drawing/2014/chart" uri="{C3380CC4-5D6E-409C-BE32-E72D297353CC}">
              <c16:uniqueId val="{0000000A-BA92-4173-9A71-5426818695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749</c:v>
                </c:pt>
                <c:pt idx="2">
                  <c:v>#N/A</c:v>
                </c:pt>
                <c:pt idx="3">
                  <c:v>#N/A</c:v>
                </c:pt>
                <c:pt idx="4">
                  <c:v>350</c:v>
                </c:pt>
                <c:pt idx="5">
                  <c:v>#N/A</c:v>
                </c:pt>
                <c:pt idx="6">
                  <c:v>#N/A</c:v>
                </c:pt>
                <c:pt idx="7">
                  <c:v>174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92-4173-9A71-5426818695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781</c:v>
                </c:pt>
                <c:pt idx="1">
                  <c:v>879</c:v>
                </c:pt>
                <c:pt idx="2">
                  <c:v>1059</c:v>
                </c:pt>
              </c:numCache>
            </c:numRef>
          </c:val>
          <c:extLst>
            <c:ext xmlns:c16="http://schemas.microsoft.com/office/drawing/2014/chart" uri="{C3380CC4-5D6E-409C-BE32-E72D297353CC}">
              <c16:uniqueId val="{00000000-09EC-49DF-87A6-D8C5A83637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146</c:v>
                </c:pt>
                <c:pt idx="1">
                  <c:v>146</c:v>
                </c:pt>
                <c:pt idx="2">
                  <c:v>158</c:v>
                </c:pt>
              </c:numCache>
            </c:numRef>
          </c:val>
          <c:extLst>
            <c:ext xmlns:c16="http://schemas.microsoft.com/office/drawing/2014/chart" uri="{C3380CC4-5D6E-409C-BE32-E72D297353CC}">
              <c16:uniqueId val="{00000001-09EC-49DF-87A6-D8C5A83637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1107</c:v>
                </c:pt>
                <c:pt idx="1">
                  <c:v>1370</c:v>
                </c:pt>
                <c:pt idx="2">
                  <c:v>1344</c:v>
                </c:pt>
              </c:numCache>
            </c:numRef>
          </c:val>
          <c:extLst>
            <c:ext xmlns:c16="http://schemas.microsoft.com/office/drawing/2014/chart" uri="{C3380CC4-5D6E-409C-BE32-E72D297353CC}">
              <c16:uniqueId val="{00000002-09EC-49DF-87A6-D8C5A83637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{5ABFF21E-0841-4FB1-ADD1-6AF0C460649E}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642-4F6A-B87A-A36DE9949B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{29F8B961-6225-4BED-BAE8-4FA2CF82D1DD}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42-4F6A-B87A-A36DE9949B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{478E848E-58A8-4A58-B71F-BB643EF79541}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42-4F6A-B87A-A36DE9949B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{74FC7CA7-9BD0-4D45-8790-7EFB4951FA7E}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42-4F6A-B87A-A36DE9949B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{497E4FCF-D6DF-457D-9BE6-6A18DCDD0794}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42-4F6A-B87A-A36DE9949B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{4E966C94-8E3C-405C-A330-3AA2DC984D2C}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642-4F6A-B87A-A36DE9949B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{9DFC3E82-FCE3-4DF9-A024-0BEE3D854797}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642-4F6A-B87A-A36DE9949B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{526AA84E-663D-4897-973D-13E876673BF7}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642-4F6A-B87A-A36DE9949B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{AACFCA30-AAD2-419A-A4CE-E99056663BFA}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642-4F6A-B87A-A36DE9949B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63.2</c:v>
                </c:pt>
                <c:pt idx="16">
                  <c:v>63.9</c:v>
                </c:pt>
                <c:pt idx="24">
                  <c:v>64.900000000000006</c:v>
                </c:pt>
                <c:pt idx="32">
                  <c:v>65.400000000000006</c:v>
                </c:pt>
              </c:numCache>
            </c:numRef>
          </c:xVal>
          <c:yVal>
            <c:numRef>
              <c:f>公会計指標分析・財政指標組合せ分析表!$BP$51:$DC$51</c:f>
              <c:numCache>
                <c:formatCode>#,##0.0;"▲ "#,##0.0</c:formatCode>
                <c:ptCount val="40"/>
                <c:pt idx="0">
                  <c:v>35.9</c:v>
                </c:pt>
                <c:pt idx="8">
                  <c:v>15.5</c:v>
                </c:pt>
                <c:pt idx="16">
                  <c:v>6.9</c:v>
                </c:pt>
              </c:numCache>
            </c:numRef>
          </c:yVal>
          <c:smooth val="0"/>
          <c:extLst>
            <c:ext xmlns:c16="http://schemas.microsoft.com/office/drawing/2014/chart" uri="{C3380CC4-5D6E-409C-BE32-E72D297353CC}">
              <c16:uniqueId val="{00000009-7642-4F6A-B87A-A36DE9949B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{EE3FAB81-0EB4-47A8-9208-2252B70F49AC}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642-4F6A-B87A-A36DE9949B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{906AD2E9-93D1-4452-815E-D05604340799}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42-4F6A-B87A-A36DE9949B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{BD320502-D588-4E35-B14F-A142F88705EB}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42-4F6A-B87A-A36DE9949B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{70593C31-753B-4282-A985-779307CA1055}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42-4F6A-B87A-A36DE9949B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{DF097130-8643-4E0C-8E84-CD461A85DC45}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42-4F6A-B87A-A36DE9949B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{2F264BF9-60D0-4EB8-9D21-A5CB17720EF8}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642-4F6A-B87A-A36DE9949B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{3B00E474-9F17-4512-B0CD-E04A4510E48A}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642-4F6A-B87A-A36DE9949B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{98D25506-6E96-487E-9275-98E6B8FEED6D}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642-4F6A-B87A-A36DE9949B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{59FBF169-3AAA-4D3D-A596-FA59841F123C}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642-4F6A-B87A-A36DE9949B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642-4F6A-B87A-A36DE9949B5D}"/>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{1E8A7D5D-B02F-4EAE-B44E-BB5231BFFF48}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E44-484F-A1B8-0A4E369775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{3414086B-F891-4701-B8FD-CB79DF1DF2E3}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44-484F-A1B8-0A4E369775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{3DEE551C-86AE-490F-B45A-2428A7142F1B}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44-484F-A1B8-0A4E369775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{8EFB86E2-706E-4EA8-8627-400EBFAAE157}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44-484F-A1B8-0A4E369775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{0F51177C-DD73-4B48-B94A-45049FBAAD67}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44-484F-A1B8-0A4E3697751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{FE4DF507-97DF-4CF1-98E9-B059EE2F79A5}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E44-484F-A1B8-0A4E3697751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{67200DD3-B75F-4EAB-9A59-C829060C1F55}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E44-484F-A1B8-0A4E3697751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{062F34DC-3A6D-4780-B219-29DF3554E961}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E44-484F-A1B8-0A4E3697751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{6D027CBE-F35A-4766-A9E5-F0AA39AF5324}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E44-484F-A1B8-0A4E369775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15.3</c:v>
                </c:pt>
                <c:pt idx="8">
                  <c:v>14.8</c:v>
                </c:pt>
                <c:pt idx="16">
                  <c:v>12.5</c:v>
                </c:pt>
                <c:pt idx="24">
                  <c:v>11.3</c:v>
                </c:pt>
                <c:pt idx="32">
                  <c:v>10.3</c:v>
                </c:pt>
              </c:numCache>
            </c:numRef>
          </c:xVal>
          <c:yVal>
            <c:numRef>
              <c:f>公会計指標分析・財政指標組合せ分析表!$BP$73:$DC$73</c:f>
              <c:numCache>
                <c:formatCode>#,##0.0;"▲ "#,##0.0</c:formatCode>
                <c:ptCount val="40"/>
                <c:pt idx="0">
                  <c:v>35.9</c:v>
                </c:pt>
                <c:pt idx="8">
                  <c:v>15.5</c:v>
                </c:pt>
                <c:pt idx="16">
                  <c:v>6.9</c:v>
                </c:pt>
              </c:numCache>
            </c:numRef>
          </c:yVal>
          <c:smooth val="0"/>
          <c:extLst>
            <c:ext xmlns:c16="http://schemas.microsoft.com/office/drawing/2014/chart" uri="{C3380CC4-5D6E-409C-BE32-E72D297353CC}">
              <c16:uniqueId val="{00000009-4E44-484F-A1B8-0A4E369775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2473312909510421E-2"/>
                  <c:y val="-0.12324363812215436"/>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{F966545E-3964-424F-ACBD-E57AABBCFFBF}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E44-484F-A1B8-0A4E369775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{DE2EE570-95D6-43CC-BFD2-FD338F6DF5A0}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44-484F-A1B8-0A4E369775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{41A15D74-4116-469B-94CE-B169E8765BB5}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44-484F-A1B8-0A4E369775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{F5137570-9919-4888-B096-91690A05AAAC}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44-484F-A1B8-0A4E369775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{78A7DF9E-3F7C-4726-B2B3-BA284D2B26C9}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44-484F-A1B8-0A4E3697751E}"/>
                </c:ext>
              </c:extLst>
            </c:dLbl>
            <c:dLbl>
              <c:idx val="8"/>
              <c:layout>
                <c:manualLayout>
                  <c:x val="-4.0667372540641011E-2"/>
                  <c:y val="-6.613058229051577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{E96F7382-BB4E-480C-A5DA-BE7620F0CE99}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E44-484F-A1B8-0A4E3697751E}"/>
                </c:ext>
              </c:extLst>
            </c:dLbl>
            <c:dLbl>
              <c:idx val="16"/>
              <c:layout>
                <c:manualLayout>
                  <c:x val="-3.1570342725075584E-2"/>
                  <c:y val="5.1823506565828997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{1AAB5ACB-0FD4-418D-98BA-5F5C8EB35BFE}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E44-484F-A1B8-0A4E3697751E}"/>
                </c:ext>
              </c:extLst>
            </c:dLbl>
            <c:dLbl>
              <c:idx val="24"/>
              <c:layout>
                <c:manualLayout>
                  <c:x val="-3.1570342725075584E-2"/>
                  <c:y val="-9.523209355116456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{F8264EFB-596A-426D-934D-A46E082A741D}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E44-484F-A1B8-0A4E3697751E}"/>
                </c:ext>
              </c:extLst>
            </c:dLbl>
            <c:dLbl>
              <c:idx val="32"/>
              <c:layout>
                <c:manualLayout>
                  <c:x val="-3.1570342725075584E-2"/>
                  <c:y val="-3.265910088793327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{47D83794-751A-494A-A3E8-5CF85EA816D2}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E44-484F-A1B8-0A4E369775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E44-484F-A1B8-0A4E3697751E}"/>
            </c:ext>
          </c:extLst>
        </c:ser>
        <c:dLbls>
          <c:showLegendKey val="0"/>
          <c:showVal val="1"/>
          <c:showCatName val="0"/>
          <c:showSerName val="0"/>
          <c:showPercent val="0"/>
          <c:showBubbleSize val="0"/>
        </c:dLbls>
        <c:axId val="84219776"/>
        <c:axId val="84234240"/>
      </c:scatterChart>
      <c:valAx>
        <c:axId val="84219776"/>
        <c:scaling>
          <c:orientation val="maxMin"/>
          <c:max val="16"/>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岡山県久米南町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当町の実質公債費比率は、令和元年度のピークを越えて令和２年度から４年連続で減少した。</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これは、一般会計の起債償還額及び下水道事業特別会計等の公営企業債の元利償還金に対する繰入金がピークアウトするとともに、算入公債費等が減少したため。元利償還金が減少したのは、庁舎等複合施設建設事業が進行中であったことが起因し、令和４年度の地方債発行額が少なかったため。</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今後も極力、普通交付税の算入公債費等が有利な地方債を活用していくとともに、地方債抑制等により実質公債費比率の抑制に努める</a:t>
          </a:r>
          <a:r>
            <a:rPr kumimoji="1" lang="ja-JP" altLang="en-US" sz="1400">
              <a:latin typeface="ＭＳ Ｐゴシック" panose="020B0600070205080204" pitchFamily="50" charset="-128"/>
              <a:ea typeface="ＭＳ Ｐゴシック" panose="020B0600070205080204" pitchFamily="50" charset="-128"/>
            </a:rPr>
            <a:t>。</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満期一括償還地方債の財源としての積み立</a:t>
          </a:r>
        </a:p>
        <a:p>
          <a:r>
            <a:rPr kumimoji="1" lang="ja-JP" altLang="en-US" sz="1400">
              <a:latin typeface="ＭＳ ゴシック" pitchFamily="49" charset="-128"/>
              <a:ea typeface="ＭＳ ゴシック" pitchFamily="49" charset="-128"/>
            </a:rPr>
            <a:t>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岡山県久米南町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将来負担比率は、令和４年度から２年連続で０となった。</a:t>
          </a:r>
        </a:p>
        <a:p>
          <a:r>
            <a:rPr kumimoji="1" lang="ja-JP" altLang="en-US" sz="1400">
              <a:solidFill>
                <a:sysClr val="windowText" lastClr="000000"/>
              </a:solidFill>
              <a:latin typeface="ＭＳ ゴシック" pitchFamily="49" charset="-128"/>
              <a:ea typeface="ＭＳ ゴシック" pitchFamily="49" charset="-128"/>
            </a:rPr>
            <a:t>　地方債の現在高が増加したのは、庁舎等複合施設建設事業の主要整備の完了に伴う地方債の発行によるもの。</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公営企業債等繰入見込額が減少したのは、下水道事業特別会計等の公営企業債の元利償還金に対する繰入金がピークアウトしたため。</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充当可能基金が増加したのは、国の経済対策等に伴う普通交付税の追加交付等によるもの。</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将来負担比率は今後、新小学校校舎の建設、可燃ごみの広域処理施設の整備等の大型ハード事業の進捗により、財政運営適正化計画において令和８年度には２８．６％になる予測をしており、公債費等の義務的経費の削減を中心とする行財政改革を進め、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岡山県久米南町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百万円、公共施設等整備基金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百万円、町勢振興基金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百万円を積み、庁舎改修整備基金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百万円、公共施設等整備基金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百万円、町勢振興基金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百万円を取り崩したことなどにより、基金全体としては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主な理由は、国の経済対策等により普通交付税が追加交付されたことと、物価高騰対応重点支援地方創生臨時交付金などの特定財源の活用による一般財源の余剰分について、今後の公共施設の更新に備え、公共施設等整備基金へ積み立て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今後の公共施設更新の財源とするため、公共施設等整備基金を計画的に積み増す。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庁舎改修整備基金は、庁舎等複合施設建設事業の進捗に応じて計画的に取り崩し、令和６年度の事業の完了をもって廃止する予定。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また、基金の使途の明確化を図るために、財政調整基金を取り崩して個々の特定目的基金に積み立てていく。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公共施設等整備基金：公共施設の改修、修繕等による整備事業及び除去に関する事業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町勢振興基金：町勢振興を図るための事業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庁舎改修整備基金：庁舎の改修整備事業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両部篤育英基金：奨学金の貸与</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スポーツ振興基金：健康で明るい町づくりを推進するスポーツ団体又は個人の活動に対する助成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公共施設等整備基金：公共施設の更新のため</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町勢振興基金：ふるさと納税事業にかかる経費</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百万円を取り崩し、ふるさと納税</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百万円を積み立てた差引による増加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庁舎改修整備基金：庁舎等複合施設建設事業充当による</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両部篤育英基金：貸付を行うため</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取り崩し、貸付金の返還金</a:t>
          </a:r>
          <a:r>
            <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を積み立てた差引</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スポーツ振興基金：スポーツ団体等への助成経費</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百万円の取り崩しによる微減</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公共施設等整備基金：公共施設の更新事業に応じて取り崩し、毎年度の一般財源の状況に応じて計画的な積立を行う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町勢振興基金：ふるさと納税事業の状況に合わせ取り崩しと積立を行う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庁舎改修整備基金：庁舎等複合施設建設事業の進捗に応じて計画的に取り崩し、令和６年度の事業の完了をもって廃止する予定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両部篤育英基金：現状を維持する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スポーツ振興基金：現状を維持する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国の経済対策等により普通交付税が追加交付されたことと、物価高騰対応重点支援地方創生臨時交付金などの特定財源の活用により、取り崩しが抑えられたため。</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基金の使途の明確化を図るために、財政調整基金を取り崩して個々の特定目的基金に積み立てていく。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普通交付税の追加交付のうち臨時財政対策債償還基金費分を積み立てたことのよる。利子等による微増。</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今後の地方債償還に備えるため、現在の状況を維持する。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D12E92D-8554-4928-8359-DD86FA4641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DFD0E82-0454-499D-8056-860AB91079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6986E898-D16D-427C-B0FC-16713AFEE198}"/>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41CFFCE4-9BB3-423C-A320-1C9A7A5139BB}"/>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B1FD7B2A-640D-451F-8F8D-4E9E04EC1A29}"/>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59EF75D0-DBA4-4BFC-ADC7-99FEA220A70D}"/>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1B1693A9-40CA-49EF-9793-B6BD83011F6E}"/>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2C71F94A-2E20-4E52-B808-3F3750D5593E}"/>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F3756E53-4254-48A0-A81E-374B631FD455}"/>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9AC52DD8-21ED-4928-89B3-93DB347E68CC}"/>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CE182E96-1C07-4FF7-906A-D650BC548F5B}"/>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C65623D3-4F40-44A8-AF92-2E78846D051A}"/>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B2FBE133-E4BC-462B-853C-7ED0D7C32E19}"/>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D73100E-74C5-45A4-A252-E404CC83C214}"/>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7B6E3C19-8040-4224-A108-66FE20BE1481}"/>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64E4B1FB-19A6-4A4E-97D0-5687A69B3B0F}"/>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4,406
4,368
78.65
5,174,932
4,984,207
182,873
2,788,561
3,739,438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5A782A12-E3D6-4A66-AD69-8F0F9B6E05BE}"/>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833B71AA-7C25-47E4-90AA-E7BAEDAB8BEA}"/>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83E3F704-F15D-48C2-9573-F83942863BE2}"/>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FAA5F30-D4F9-478A-96CC-448C98B78762}"/>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5F1EF749-9B9D-4019-A646-23A0E257B39A}"/>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1270BED0-DE10-4D19-9B68-403D819E0D81}"/>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32FF3500-D2C8-460A-B288-793CE14DC14B}"/>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A007590A-2101-4857-871A-92A801A374F2}"/>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33D63D1-201E-4E6E-A0E7-FA0B0F69A4A5}"/>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732CF79-A5DA-4A66-8C33-B42BD4EB761E}"/>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CCA2022D-C8C5-4275-B4FA-8AB9D17F5189}"/>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5903EA3F-3171-4AEA-A7D1-A74C0701257F}"/>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D06ECFE4-1EEB-42BD-B248-98974D7D2E2B}"/>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27803B69-A367-417E-8840-28B60E362DDB}"/>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B1C6E200-C47F-411E-9D42-DF815B121D48}"/>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B0F67B02-C4D2-46D2-BED4-501BAA81F671}"/>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8A624B81-1F15-4155-B303-00B9D15A7B52}"/>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3DE02A5B-26EB-42D4-93ED-8A2C60F0C0A6}"/>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53B4769F-0B51-4AF4-922D-EBAE11D966EC}"/>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ED0965E0-99F2-48D8-BD4D-5150624C5AAD}"/>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65AA7C00-0D85-4F81-9745-6976A7F89A5B}"/>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BA76BAA6-F13A-4CE1-AF56-15B21850147C}"/>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70B65187-D552-4AED-AE86-5B7AF7C04FBB}"/>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1AD3A363-B429-4642-B1D1-EE739E203CAD}"/>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7BB39051-9898-4D57-8AA4-9429F536F16C}"/>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1D45834-DE01-4912-96C1-FE1B5C43703C}"/>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FFEA7188-E2D5-48CE-8534-6BEF4365B999}"/>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DAF5C3A1-7688-4E03-9DC0-6BD9BAADDE9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5D5C126-B777-40E9-910E-3D5286FEFBA1}"/>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CD68D47D-9EF7-421E-A4C0-8DB699ACFAF7}"/>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DDB93C8E-3E88-4C55-9A14-7F32F83C9123}"/>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C0AA1F17-9986-4819-9D19-4CE45F8C7C81}"/>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5D5B54D-ED79-48D7-AB81-A4198FD0A2DF}"/>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3ED2A999-AF87-4EB1-BD33-819B7065EAC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CB7FBEC0-C2C0-4245-A49E-CC6C02CC4848}"/>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有形固定資産減価償却率は、類似団体よりやや高いが、個別施設計画に基づき施設の維持管理は適切に進めている。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こ数年、大型の新規施設整備は行っていないことから上昇傾向にあるが、令和５年度末に庁舎等複合施設建設事業の一部が完了したことに伴い、来年度以降は減価償却率の数値が反映され、数値は下降するものと見込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岡山県平均値より低いのは、本町が市町村合併をしていないことによる重複施設等が少ないため。全国でも市町村合併が進んだ岡山県の平均値が高い水準にあるものと考える。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DD8D243D-2ED3-4A67-87C1-F16FBA4B66D7}"/>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6AB3C449-94DA-4C1B-B32D-6964D5E4B787}"/>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52DEE3A3-942C-4D68-9A8A-3C09D06B0DCC}"/>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2C3C8FD4-AB38-4741-87A9-F9E564C14F83}"/>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a:extLst>
            <a:ext uri="{FF2B5EF4-FFF2-40B4-BE49-F238E27FC236}">
              <a16:creationId xmlns:a16="http://schemas.microsoft.com/office/drawing/2014/main" id="{60A31EBF-DD26-49D7-B13A-EDA56E5359EF}"/>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6C12D86A-4A0F-4F90-A165-D8F7346B2609}"/>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F31A7160-D019-4885-AB76-E11BFEAA5C12}"/>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2DD29B81-3CCF-45A6-982E-580A0D4F8CCD}"/>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81C8FB7C-303D-44BF-BC52-38E1E64E39E4}"/>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27A71BFB-56D6-46D6-8EBB-3FE20350E8C2}"/>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C68752C1-55C7-4CCF-9CB8-55B0C6E01B80}"/>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6DBA28C1-585C-4207-9B08-056252F59193}"/>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4AEBEE3-B666-4482-B65E-DC6EBDF507E9}"/>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507F38EE-0B9F-494D-9CA9-555AF7AB0745}"/>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7" name="直線コネクタ 66">
          <a:extLst>
            <a:ext uri="{FF2B5EF4-FFF2-40B4-BE49-F238E27FC236}">
              <a16:creationId xmlns:a16="http://schemas.microsoft.com/office/drawing/2014/main" id="{299EAF0A-F42D-4684-88F2-E680D9F83F8E}"/>
            </a:ext>
          </a:extLst>
        </xdr:cNvPr>
        <xdr:cNvCxnSpPr/>
      </xdr:nvCxnSpPr>
      <xdr:spPr>
        <a:xfrm flipV="1">
          <a:off x="4206240" y="4406265"/>
          <a:ext cx="1270" cy="110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8" name="有形固定資産減価償却率最小値テキスト">
          <a:extLst>
            <a:ext uri="{FF2B5EF4-FFF2-40B4-BE49-F238E27FC236}">
              <a16:creationId xmlns:a16="http://schemas.microsoft.com/office/drawing/2014/main" id="{47C8A5E7-4CA2-4496-A39C-120C583B7DA6}"/>
            </a:ext>
          </a:extLst>
        </xdr:cNvPr>
        <xdr:cNvSpPr txBox="1"/>
      </xdr:nvSpPr>
      <xdr:spPr>
        <a:xfrm>
          <a:off x="4258945" y="551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9" name="直線コネクタ 68">
          <a:extLst>
            <a:ext uri="{FF2B5EF4-FFF2-40B4-BE49-F238E27FC236}">
              <a16:creationId xmlns:a16="http://schemas.microsoft.com/office/drawing/2014/main" id="{26530984-432A-48F3-83E0-9F10021D4E96}"/>
            </a:ext>
          </a:extLst>
        </xdr:cNvPr>
        <xdr:cNvCxnSpPr/>
      </xdr:nvCxnSpPr>
      <xdr:spPr>
        <a:xfrm>
          <a:off x="4119245" y="55082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0" name="有形固定資産減価償却率最大値テキスト">
          <a:extLst>
            <a:ext uri="{FF2B5EF4-FFF2-40B4-BE49-F238E27FC236}">
              <a16:creationId xmlns:a16="http://schemas.microsoft.com/office/drawing/2014/main" id="{5130748D-BAC1-4439-B7F4-1DD6C30B9B5E}"/>
            </a:ext>
          </a:extLst>
        </xdr:cNvPr>
        <xdr:cNvSpPr txBox="1"/>
      </xdr:nvSpPr>
      <xdr:spPr>
        <a:xfrm>
          <a:off x="4258945" y="41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1" name="直線コネクタ 70">
          <a:extLst>
            <a:ext uri="{FF2B5EF4-FFF2-40B4-BE49-F238E27FC236}">
              <a16:creationId xmlns:a16="http://schemas.microsoft.com/office/drawing/2014/main" id="{C62AFE1F-AACA-45CA-A76F-87C9E5B945A5}"/>
            </a:ext>
          </a:extLst>
        </xdr:cNvPr>
        <xdr:cNvCxnSpPr/>
      </xdr:nvCxnSpPr>
      <xdr:spPr>
        <a:xfrm>
          <a:off x="4119245" y="44062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2" name="有形固定資産減価償却率平均値テキスト">
          <a:extLst>
            <a:ext uri="{FF2B5EF4-FFF2-40B4-BE49-F238E27FC236}">
              <a16:creationId xmlns:a16="http://schemas.microsoft.com/office/drawing/2014/main" id="{46FBFBFA-5901-483A-BD5D-ECD007744DFE}"/>
            </a:ext>
          </a:extLst>
        </xdr:cNvPr>
        <xdr:cNvSpPr txBox="1"/>
      </xdr:nvSpPr>
      <xdr:spPr>
        <a:xfrm>
          <a:off x="4258945" y="4989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3" name="フローチャート: 判断 72">
          <a:extLst>
            <a:ext uri="{FF2B5EF4-FFF2-40B4-BE49-F238E27FC236}">
              <a16:creationId xmlns:a16="http://schemas.microsoft.com/office/drawing/2014/main" id="{56750A1A-1D1A-4A04-9C17-174712A0A972}"/>
            </a:ext>
          </a:extLst>
        </xdr:cNvPr>
        <xdr:cNvSpPr/>
      </xdr:nvSpPr>
      <xdr:spPr>
        <a:xfrm>
          <a:off x="4157345" y="5011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4" name="フローチャート: 判断 73">
          <a:extLst>
            <a:ext uri="{FF2B5EF4-FFF2-40B4-BE49-F238E27FC236}">
              <a16:creationId xmlns:a16="http://schemas.microsoft.com/office/drawing/2014/main" id="{0638E6D6-B4B9-4846-B266-F838AD9BA134}"/>
            </a:ext>
          </a:extLst>
        </xdr:cNvPr>
        <xdr:cNvSpPr/>
      </xdr:nvSpPr>
      <xdr:spPr>
        <a:xfrm>
          <a:off x="3537585" y="49615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5" name="フローチャート: 判断 74">
          <a:extLst>
            <a:ext uri="{FF2B5EF4-FFF2-40B4-BE49-F238E27FC236}">
              <a16:creationId xmlns:a16="http://schemas.microsoft.com/office/drawing/2014/main" id="{5DDC51F1-8E4B-4C95-9FDC-45A5A10E8DFE}"/>
            </a:ext>
          </a:extLst>
        </xdr:cNvPr>
        <xdr:cNvSpPr/>
      </xdr:nvSpPr>
      <xdr:spPr>
        <a:xfrm>
          <a:off x="2867025" y="4931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a:extLst>
            <a:ext uri="{FF2B5EF4-FFF2-40B4-BE49-F238E27FC236}">
              <a16:creationId xmlns:a16="http://schemas.microsoft.com/office/drawing/2014/main" id="{2297575F-9862-4495-BBDD-261194BC6245}"/>
            </a:ext>
          </a:extLst>
        </xdr:cNvPr>
        <xdr:cNvSpPr/>
      </xdr:nvSpPr>
      <xdr:spPr>
        <a:xfrm>
          <a:off x="2196465" y="4905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7" name="フローチャート: 判断 76">
          <a:extLst>
            <a:ext uri="{FF2B5EF4-FFF2-40B4-BE49-F238E27FC236}">
              <a16:creationId xmlns:a16="http://schemas.microsoft.com/office/drawing/2014/main" id="{44751B1E-CF30-4F27-8788-0EBCCFEA172B}"/>
            </a:ext>
          </a:extLst>
        </xdr:cNvPr>
        <xdr:cNvSpPr/>
      </xdr:nvSpPr>
      <xdr:spPr>
        <a:xfrm>
          <a:off x="1525905" y="4888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45E418C-B084-4050-9C14-56AB442C80F5}"/>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0B06CA9-123E-40CA-A543-99BFD705F316}"/>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87D3BF9-B490-4F92-BE2C-D43461335F23}"/>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48B82CF-AD82-4A7B-89F9-0BFD3CDE4728}"/>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5146756-4E91-4FE7-830F-5FEC39E8F374}"/>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138811</xdr:rowOff>
    </xdr:from>
    <xdr:to>
      <xdr:col>23</xdr:col>
      <xdr:colOff>136525</xdr:colOff>
      <xdr:row>30</xdr:row>
      <xdr:rowOff>68961</xdr:rowOff>
    </xdr:to>
    <xdr:sp macro="" textlink="">
      <xdr:nvSpPr>
        <xdr:cNvPr id="83" name="楕円 82">
          <a:extLst>
            <a:ext uri="{FF2B5EF4-FFF2-40B4-BE49-F238E27FC236}">
              <a16:creationId xmlns:a16="http://schemas.microsoft.com/office/drawing/2014/main" id="{73C0739E-8B85-4518-B7D7-8451DA7281EB}"/>
            </a:ext>
          </a:extLst>
        </xdr:cNvPr>
        <xdr:cNvSpPr/>
      </xdr:nvSpPr>
      <xdr:spPr>
        <a:xfrm>
          <a:off x="4157345" y="5000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161688</xdr:rowOff>
    </xdr:from>
    <xdr:ext cx="405111" cy="259045"/>
    <xdr:sp macro="" textlink="">
      <xdr:nvSpPr>
        <xdr:cNvPr id="84" name="有形固定資産減価償却率該当値テキスト">
          <a:extLst>
            <a:ext uri="{FF2B5EF4-FFF2-40B4-BE49-F238E27FC236}">
              <a16:creationId xmlns:a16="http://schemas.microsoft.com/office/drawing/2014/main" id="{B298F644-4147-4828-86CA-559BCA13F911}"/>
            </a:ext>
          </a:extLst>
        </xdr:cNvPr>
        <xdr:cNvSpPr txBox="1"/>
      </xdr:nvSpPr>
      <xdr:spPr>
        <a:xfrm>
          <a:off x="4258945" y="485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128016</xdr:rowOff>
    </xdr:from>
    <xdr:to>
      <xdr:col>19</xdr:col>
      <xdr:colOff>187325</xdr:colOff>
      <xdr:row>30</xdr:row>
      <xdr:rowOff>58166</xdr:rowOff>
    </xdr:to>
    <xdr:sp macro="" textlink="">
      <xdr:nvSpPr>
        <xdr:cNvPr id="85" name="楕円 84">
          <a:extLst>
            <a:ext uri="{FF2B5EF4-FFF2-40B4-BE49-F238E27FC236}">
              <a16:creationId xmlns:a16="http://schemas.microsoft.com/office/drawing/2014/main" id="{998AA62A-4DF3-4533-8334-374AF2396BD4}"/>
            </a:ext>
          </a:extLst>
        </xdr:cNvPr>
        <xdr:cNvSpPr/>
      </xdr:nvSpPr>
      <xdr:spPr>
        <a:xfrm>
          <a:off x="3537585" y="4989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7366</xdr:rowOff>
    </xdr:from>
    <xdr:to>
      <xdr:col>23</xdr:col>
      <xdr:colOff>85725</xdr:colOff>
      <xdr:row>30</xdr:row>
      <xdr:rowOff>18161</xdr:rowOff>
    </xdr:to>
    <xdr:cxnSp macro="">
      <xdr:nvCxnSpPr>
        <xdr:cNvPr id="86" name="直線コネクタ 85">
          <a:extLst>
            <a:ext uri="{FF2B5EF4-FFF2-40B4-BE49-F238E27FC236}">
              <a16:creationId xmlns:a16="http://schemas.microsoft.com/office/drawing/2014/main" id="{E2C4EA8A-B652-49BA-A970-327DC5075596}"/>
            </a:ext>
          </a:extLst>
        </xdr:cNvPr>
        <xdr:cNvCxnSpPr/>
      </xdr:nvCxnSpPr>
      <xdr:spPr>
        <a:xfrm>
          <a:off x="3588385" y="5036566"/>
          <a:ext cx="6197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106426</xdr:rowOff>
    </xdr:from>
    <xdr:to>
      <xdr:col>15</xdr:col>
      <xdr:colOff>187325</xdr:colOff>
      <xdr:row>30</xdr:row>
      <xdr:rowOff>36576</xdr:rowOff>
    </xdr:to>
    <xdr:sp macro="" textlink="">
      <xdr:nvSpPr>
        <xdr:cNvPr id="87" name="楕円 86">
          <a:extLst>
            <a:ext uri="{FF2B5EF4-FFF2-40B4-BE49-F238E27FC236}">
              <a16:creationId xmlns:a16="http://schemas.microsoft.com/office/drawing/2014/main" id="{AF8A73BD-1C89-4E95-890F-E8CD3A5E3DB3}"/>
            </a:ext>
          </a:extLst>
        </xdr:cNvPr>
        <xdr:cNvSpPr/>
      </xdr:nvSpPr>
      <xdr:spPr>
        <a:xfrm>
          <a:off x="2867025" y="49679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157226</xdr:rowOff>
    </xdr:from>
    <xdr:to>
      <xdr:col>19</xdr:col>
      <xdr:colOff>136525</xdr:colOff>
      <xdr:row>30</xdr:row>
      <xdr:rowOff>7366</xdr:rowOff>
    </xdr:to>
    <xdr:cxnSp macro="">
      <xdr:nvCxnSpPr>
        <xdr:cNvPr id="88" name="直線コネクタ 87">
          <a:extLst>
            <a:ext uri="{FF2B5EF4-FFF2-40B4-BE49-F238E27FC236}">
              <a16:creationId xmlns:a16="http://schemas.microsoft.com/office/drawing/2014/main" id="{540214E1-FCF7-4422-ABFA-3626456A4CDE}"/>
            </a:ext>
          </a:extLst>
        </xdr:cNvPr>
        <xdr:cNvCxnSpPr/>
      </xdr:nvCxnSpPr>
      <xdr:spPr>
        <a:xfrm>
          <a:off x="2917825" y="5018786"/>
          <a:ext cx="67056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91313</xdr:rowOff>
    </xdr:from>
    <xdr:to>
      <xdr:col>11</xdr:col>
      <xdr:colOff>187325</xdr:colOff>
      <xdr:row>30</xdr:row>
      <xdr:rowOff>21463</xdr:rowOff>
    </xdr:to>
    <xdr:sp macro="" textlink="">
      <xdr:nvSpPr>
        <xdr:cNvPr id="89" name="楕円 88">
          <a:extLst>
            <a:ext uri="{FF2B5EF4-FFF2-40B4-BE49-F238E27FC236}">
              <a16:creationId xmlns:a16="http://schemas.microsoft.com/office/drawing/2014/main" id="{5CD4CD41-B88F-4C03-BB11-486C54B9E04F}"/>
            </a:ext>
          </a:extLst>
        </xdr:cNvPr>
        <xdr:cNvSpPr/>
      </xdr:nvSpPr>
      <xdr:spPr>
        <a:xfrm>
          <a:off x="2196465" y="49528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142113</xdr:rowOff>
    </xdr:from>
    <xdr:to>
      <xdr:col>15</xdr:col>
      <xdr:colOff>136525</xdr:colOff>
      <xdr:row>29</xdr:row>
      <xdr:rowOff>157226</xdr:rowOff>
    </xdr:to>
    <xdr:cxnSp macro="">
      <xdr:nvCxnSpPr>
        <xdr:cNvPr id="90" name="直線コネクタ 89">
          <a:extLst>
            <a:ext uri="{FF2B5EF4-FFF2-40B4-BE49-F238E27FC236}">
              <a16:creationId xmlns:a16="http://schemas.microsoft.com/office/drawing/2014/main" id="{6895A28B-4D42-48AE-8710-13183FA3546E}"/>
            </a:ext>
          </a:extLst>
        </xdr:cNvPr>
        <xdr:cNvCxnSpPr/>
      </xdr:nvCxnSpPr>
      <xdr:spPr>
        <a:xfrm>
          <a:off x="2247265" y="5003673"/>
          <a:ext cx="67056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54610</xdr:rowOff>
    </xdr:from>
    <xdr:to>
      <xdr:col>7</xdr:col>
      <xdr:colOff>187325</xdr:colOff>
      <xdr:row>29</xdr:row>
      <xdr:rowOff>156210</xdr:rowOff>
    </xdr:to>
    <xdr:sp macro="" textlink="">
      <xdr:nvSpPr>
        <xdr:cNvPr id="91" name="楕円 90">
          <a:extLst>
            <a:ext uri="{FF2B5EF4-FFF2-40B4-BE49-F238E27FC236}">
              <a16:creationId xmlns:a16="http://schemas.microsoft.com/office/drawing/2014/main" id="{5B29F7AA-5582-4506-BA61-C25CA842C8AA}"/>
            </a:ext>
          </a:extLst>
        </xdr:cNvPr>
        <xdr:cNvSpPr/>
      </xdr:nvSpPr>
      <xdr:spPr>
        <a:xfrm>
          <a:off x="1525905" y="4916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105410</xdr:rowOff>
    </xdr:from>
    <xdr:to>
      <xdr:col>11</xdr:col>
      <xdr:colOff>136525</xdr:colOff>
      <xdr:row>29</xdr:row>
      <xdr:rowOff>142113</xdr:rowOff>
    </xdr:to>
    <xdr:cxnSp macro="">
      <xdr:nvCxnSpPr>
        <xdr:cNvPr id="92" name="直線コネクタ 91">
          <a:extLst>
            <a:ext uri="{FF2B5EF4-FFF2-40B4-BE49-F238E27FC236}">
              <a16:creationId xmlns:a16="http://schemas.microsoft.com/office/drawing/2014/main" id="{BDFA7A09-B1FD-4786-B66F-1EFC65A464B8}"/>
            </a:ext>
          </a:extLst>
        </xdr:cNvPr>
        <xdr:cNvCxnSpPr/>
      </xdr:nvCxnSpPr>
      <xdr:spPr>
        <a:xfrm>
          <a:off x="1576705" y="4966970"/>
          <a:ext cx="67056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3" name="n_1aveValue有形固定資産減価償却率">
          <a:extLst>
            <a:ext uri="{FF2B5EF4-FFF2-40B4-BE49-F238E27FC236}">
              <a16:creationId xmlns:a16="http://schemas.microsoft.com/office/drawing/2014/main" id="{F02E98FE-99A8-492D-BB0B-86B20C7E05BC}"/>
            </a:ext>
          </a:extLst>
        </xdr:cNvPr>
        <xdr:cNvSpPr txBox="1"/>
      </xdr:nvSpPr>
      <xdr:spPr>
        <a:xfrm>
          <a:off x="3395989" y="474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4" name="n_2aveValue有形固定資産減価償却率">
          <a:extLst>
            <a:ext uri="{FF2B5EF4-FFF2-40B4-BE49-F238E27FC236}">
              <a16:creationId xmlns:a16="http://schemas.microsoft.com/office/drawing/2014/main" id="{F7F97756-BA97-42AC-A3C2-C36EA4EBA1C9}"/>
            </a:ext>
          </a:extLst>
        </xdr:cNvPr>
        <xdr:cNvSpPr txBox="1"/>
      </xdr:nvSpPr>
      <xdr:spPr>
        <a:xfrm>
          <a:off x="2738129" y="4710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5" name="n_3aveValue有形固定資産減価償却率">
          <a:extLst>
            <a:ext uri="{FF2B5EF4-FFF2-40B4-BE49-F238E27FC236}">
              <a16:creationId xmlns:a16="http://schemas.microsoft.com/office/drawing/2014/main" id="{08288E8A-0DBF-4A15-834A-F7BF3E1A3E55}"/>
            </a:ext>
          </a:extLst>
        </xdr:cNvPr>
        <xdr:cNvSpPr txBox="1"/>
      </xdr:nvSpPr>
      <xdr:spPr>
        <a:xfrm>
          <a:off x="2067569" y="468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6" name="n_4aveValue有形固定資産減価償却率">
          <a:extLst>
            <a:ext uri="{FF2B5EF4-FFF2-40B4-BE49-F238E27FC236}">
              <a16:creationId xmlns:a16="http://schemas.microsoft.com/office/drawing/2014/main" id="{C9DBD6EC-39F0-430F-B059-45B59C33171B}"/>
            </a:ext>
          </a:extLst>
        </xdr:cNvPr>
        <xdr:cNvSpPr txBox="1"/>
      </xdr:nvSpPr>
      <xdr:spPr>
        <a:xfrm>
          <a:off x="1397009" y="467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49293</xdr:rowOff>
    </xdr:from>
    <xdr:ext cx="405111" cy="259045"/>
    <xdr:sp macro="" textlink="">
      <xdr:nvSpPr>
        <xdr:cNvPr id="97" name="n_1mainValue有形固定資産減価償却率">
          <a:extLst>
            <a:ext uri="{FF2B5EF4-FFF2-40B4-BE49-F238E27FC236}">
              <a16:creationId xmlns:a16="http://schemas.microsoft.com/office/drawing/2014/main" id="{4D7D6ACF-E0BC-4707-912B-1B9C9F351A62}"/>
            </a:ext>
          </a:extLst>
        </xdr:cNvPr>
        <xdr:cNvSpPr txBox="1"/>
      </xdr:nvSpPr>
      <xdr:spPr>
        <a:xfrm>
          <a:off x="3395989" y="507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27703</xdr:rowOff>
    </xdr:from>
    <xdr:ext cx="405111" cy="259045"/>
    <xdr:sp macro="" textlink="">
      <xdr:nvSpPr>
        <xdr:cNvPr id="98" name="n_2mainValue有形固定資産減価償却率">
          <a:extLst>
            <a:ext uri="{FF2B5EF4-FFF2-40B4-BE49-F238E27FC236}">
              <a16:creationId xmlns:a16="http://schemas.microsoft.com/office/drawing/2014/main" id="{E0C46345-477B-4F3D-922C-4E9556F44EBA}"/>
            </a:ext>
          </a:extLst>
        </xdr:cNvPr>
        <xdr:cNvSpPr txBox="1"/>
      </xdr:nvSpPr>
      <xdr:spPr>
        <a:xfrm>
          <a:off x="2738129" y="505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12590</xdr:rowOff>
    </xdr:from>
    <xdr:ext cx="405111" cy="259045"/>
    <xdr:sp macro="" textlink="">
      <xdr:nvSpPr>
        <xdr:cNvPr id="99" name="n_3mainValue有形固定資産減価償却率">
          <a:extLst>
            <a:ext uri="{FF2B5EF4-FFF2-40B4-BE49-F238E27FC236}">
              <a16:creationId xmlns:a16="http://schemas.microsoft.com/office/drawing/2014/main" id="{58E36167-9C08-4999-A2F2-83E5CCE860C9}"/>
            </a:ext>
          </a:extLst>
        </xdr:cNvPr>
        <xdr:cNvSpPr txBox="1"/>
      </xdr:nvSpPr>
      <xdr:spPr>
        <a:xfrm>
          <a:off x="2067569" y="5041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147337</xdr:rowOff>
    </xdr:from>
    <xdr:ext cx="405111" cy="259045"/>
    <xdr:sp macro="" textlink="">
      <xdr:nvSpPr>
        <xdr:cNvPr id="100" name="n_4mainValue有形固定資産減価償却率">
          <a:extLst>
            <a:ext uri="{FF2B5EF4-FFF2-40B4-BE49-F238E27FC236}">
              <a16:creationId xmlns:a16="http://schemas.microsoft.com/office/drawing/2014/main" id="{9C67D07E-BB3A-4F2E-B9E4-9693D8B8EB84}"/>
            </a:ext>
          </a:extLst>
        </xdr:cNvPr>
        <xdr:cNvSpPr txBox="1"/>
      </xdr:nvSpPr>
      <xdr:spPr>
        <a:xfrm>
          <a:off x="1397009" y="50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413B6B5-7EA0-4FB0-80BA-130E1A7B37DB}"/>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99B13CE-D27D-4ED4-8447-CDDA621774CF}"/>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80046F8-52D4-40E2-9984-96566EFA52C5}"/>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2904719-32D5-4B32-9CC3-98CBBA604579}"/>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667A242-827C-4890-B3DD-04BCDF79E058}"/>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C67BD1F3-FE73-4541-95C6-B9B1C8416309}"/>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9DC561C1-DD56-4F19-B8B2-DD159949F3C7}"/>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D7F2EB6-D6B1-4D03-B924-C33D69B1AEA7}"/>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3864A4B-C2E1-4DF9-9C4E-FC881C25C261}"/>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591C3D8B-82D7-4057-964C-344EF9C3680E}"/>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E9EC8D9-AC14-4304-9839-3DBE06DFE063}"/>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748B28AB-F14F-4EFC-BE87-4F6B03CE38F9}"/>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DE2E73E5-E59C-4891-91CC-93839F56D98C}"/>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当町の債務償還費率は、これまで類似団体内平均値よりもやや高い水準で推移してきた。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その主な要因は、令和２年度から進めている、庁舎等複合施設建設事業に伴う起債の新規発行を行ったことにより、将来負担額が増加したものと考える。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今後も、新小学校建設事業、可燃ごみ広域処理施設建設事業といった大規模事業を予定しているため、今後もやや高い水準で推移することが想定される。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4AF3758A-F650-4347-9F2A-DB6E6263E777}"/>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462B2D5-2F8C-44BD-83A5-25D39F9993DD}"/>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2D386994-0CDE-4CE5-AB92-A250CC28A6F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9A40C63F-027C-4418-9617-17984082503F}"/>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FC021911-1AC8-4EC8-AC1B-6A39F2D58911}"/>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9018BC4B-B50D-4A5B-ABC3-BE70B7DF0C75}"/>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478E359A-B793-4606-BB65-2FFAC076CBA6}"/>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3990B5D9-7A1C-4594-99A5-7E19950692ED}"/>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F434987-E095-4FA3-960B-8DEB3CB8B4D5}"/>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7302E30E-9DB7-4BD3-A5F0-66F635A0BC70}"/>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97215F60-9495-4680-90B5-18FC2D0E5484}"/>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6A5AC073-400B-488E-8A45-98CDD690D80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9BBBC7DB-A255-4B7D-97B7-5F93AC80B885}"/>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1355B0E-33AF-489B-AF0E-7DE77E2BF647}"/>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B09ACF4-AD0A-4B3D-ADDA-C8F8E0209446}"/>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9" name="直線コネクタ 128">
          <a:extLst>
            <a:ext uri="{FF2B5EF4-FFF2-40B4-BE49-F238E27FC236}">
              <a16:creationId xmlns:a16="http://schemas.microsoft.com/office/drawing/2014/main" id="{5D6B2D8D-809A-413A-B389-B615ECD6157E}"/>
            </a:ext>
          </a:extLst>
        </xdr:cNvPr>
        <xdr:cNvCxnSpPr/>
      </xdr:nvCxnSpPr>
      <xdr:spPr>
        <a:xfrm flipV="1">
          <a:off x="13027660" y="4442248"/>
          <a:ext cx="1269" cy="12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0" name="債務償還比率最小値テキスト">
          <a:extLst>
            <a:ext uri="{FF2B5EF4-FFF2-40B4-BE49-F238E27FC236}">
              <a16:creationId xmlns:a16="http://schemas.microsoft.com/office/drawing/2014/main" id="{68A3734A-A8EB-4A29-96CD-8A8FF2B07E69}"/>
            </a:ext>
          </a:extLst>
        </xdr:cNvPr>
        <xdr:cNvSpPr txBox="1"/>
      </xdr:nvSpPr>
      <xdr:spPr>
        <a:xfrm>
          <a:off x="13080365" y="57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1" name="直線コネクタ 130">
          <a:extLst>
            <a:ext uri="{FF2B5EF4-FFF2-40B4-BE49-F238E27FC236}">
              <a16:creationId xmlns:a16="http://schemas.microsoft.com/office/drawing/2014/main" id="{1FF3C68C-1187-4B9A-B616-F2BDF9DC6C8D}"/>
            </a:ext>
          </a:extLst>
        </xdr:cNvPr>
        <xdr:cNvCxnSpPr/>
      </xdr:nvCxnSpPr>
      <xdr:spPr>
        <a:xfrm>
          <a:off x="12963525" y="5731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7570F81A-9892-4433-98B7-6052DD0477C9}"/>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D8A1BB0B-7F75-4649-86F5-4865FE7E34AA}"/>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4" name="債務償還比率平均値テキスト">
          <a:extLst>
            <a:ext uri="{FF2B5EF4-FFF2-40B4-BE49-F238E27FC236}">
              <a16:creationId xmlns:a16="http://schemas.microsoft.com/office/drawing/2014/main" id="{B5B4A5DB-D1E3-4F2F-B1AF-53C934474FB3}"/>
            </a:ext>
          </a:extLst>
        </xdr:cNvPr>
        <xdr:cNvSpPr txBox="1"/>
      </xdr:nvSpPr>
      <xdr:spPr>
        <a:xfrm>
          <a:off x="13080365" y="4605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5" name="フローチャート: 判断 134">
          <a:extLst>
            <a:ext uri="{FF2B5EF4-FFF2-40B4-BE49-F238E27FC236}">
              <a16:creationId xmlns:a16="http://schemas.microsoft.com/office/drawing/2014/main" id="{23F4F9B2-53F6-40DE-AD0E-1AED25F088F7}"/>
            </a:ext>
          </a:extLst>
        </xdr:cNvPr>
        <xdr:cNvSpPr/>
      </xdr:nvSpPr>
      <xdr:spPr>
        <a:xfrm>
          <a:off x="13001625" y="4750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6" name="フローチャート: 判断 135">
          <a:extLst>
            <a:ext uri="{FF2B5EF4-FFF2-40B4-BE49-F238E27FC236}">
              <a16:creationId xmlns:a16="http://schemas.microsoft.com/office/drawing/2014/main" id="{71D872E6-1C84-4FAB-A891-A6012FCB40D7}"/>
            </a:ext>
          </a:extLst>
        </xdr:cNvPr>
        <xdr:cNvSpPr/>
      </xdr:nvSpPr>
      <xdr:spPr>
        <a:xfrm>
          <a:off x="12359005" y="47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7" name="フローチャート: 判断 136">
          <a:extLst>
            <a:ext uri="{FF2B5EF4-FFF2-40B4-BE49-F238E27FC236}">
              <a16:creationId xmlns:a16="http://schemas.microsoft.com/office/drawing/2014/main" id="{5584779B-4317-4456-B7A9-794D9318FB98}"/>
            </a:ext>
          </a:extLst>
        </xdr:cNvPr>
        <xdr:cNvSpPr/>
      </xdr:nvSpPr>
      <xdr:spPr>
        <a:xfrm>
          <a:off x="11688445" y="476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8" name="フローチャート: 判断 137">
          <a:extLst>
            <a:ext uri="{FF2B5EF4-FFF2-40B4-BE49-F238E27FC236}">
              <a16:creationId xmlns:a16="http://schemas.microsoft.com/office/drawing/2014/main" id="{1BEF77D7-85FC-465A-AB84-2560A81DCA41}"/>
            </a:ext>
          </a:extLst>
        </xdr:cNvPr>
        <xdr:cNvSpPr/>
      </xdr:nvSpPr>
      <xdr:spPr>
        <a:xfrm>
          <a:off x="11017885" y="49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39" name="フローチャート: 判断 138">
          <a:extLst>
            <a:ext uri="{FF2B5EF4-FFF2-40B4-BE49-F238E27FC236}">
              <a16:creationId xmlns:a16="http://schemas.microsoft.com/office/drawing/2014/main" id="{EB5281E6-673F-4424-99E2-B106DC968741}"/>
            </a:ext>
          </a:extLst>
        </xdr:cNvPr>
        <xdr:cNvSpPr/>
      </xdr:nvSpPr>
      <xdr:spPr>
        <a:xfrm>
          <a:off x="10347325" y="49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31D490E-9CF9-4B18-A51B-BC863E8703E6}"/>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FF52EDA-877E-4A7E-A9A7-B1CEEC049B6F}"/>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1C3AC08-C74E-4E55-97A8-E458E997A8BF}"/>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6829118-90EA-46CF-986C-BB840EEE8172}"/>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B38C05D-D420-499F-B4CB-53A841B7E50B}"/>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9631</xdr:rowOff>
    </xdr:from>
    <xdr:to>
      <xdr:col>76</xdr:col>
      <xdr:colOff>73025</xdr:colOff>
      <xdr:row>29</xdr:row>
      <xdr:rowOff>111231</xdr:rowOff>
    </xdr:to>
    <xdr:sp macro="" textlink="">
      <xdr:nvSpPr>
        <xdr:cNvPr id="145" name="楕円 144">
          <a:extLst>
            <a:ext uri="{FF2B5EF4-FFF2-40B4-BE49-F238E27FC236}">
              <a16:creationId xmlns:a16="http://schemas.microsoft.com/office/drawing/2014/main" id="{353486C2-396F-423F-B4C4-9080817E1447}"/>
            </a:ext>
          </a:extLst>
        </xdr:cNvPr>
        <xdr:cNvSpPr/>
      </xdr:nvSpPr>
      <xdr:spPr>
        <a:xfrm>
          <a:off x="13001625" y="48711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159508</xdr:rowOff>
    </xdr:from>
    <xdr:ext cx="469744" cy="259045"/>
    <xdr:sp macro="" textlink="">
      <xdr:nvSpPr>
        <xdr:cNvPr id="146" name="債務償還比率該当値テキスト">
          <a:extLst>
            <a:ext uri="{FF2B5EF4-FFF2-40B4-BE49-F238E27FC236}">
              <a16:creationId xmlns:a16="http://schemas.microsoft.com/office/drawing/2014/main" id="{60B3E98C-3DA7-4188-9CC3-7B657D106882}"/>
            </a:ext>
          </a:extLst>
        </xdr:cNvPr>
        <xdr:cNvSpPr txBox="1"/>
      </xdr:nvSpPr>
      <xdr:spPr>
        <a:xfrm>
          <a:off x="13080365" y="485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141319</xdr:rowOff>
    </xdr:from>
    <xdr:to>
      <xdr:col>72</xdr:col>
      <xdr:colOff>123825</xdr:colOff>
      <xdr:row>29</xdr:row>
      <xdr:rowOff>71469</xdr:rowOff>
    </xdr:to>
    <xdr:sp macro="" textlink="">
      <xdr:nvSpPr>
        <xdr:cNvPr id="147" name="楕円 146">
          <a:extLst>
            <a:ext uri="{FF2B5EF4-FFF2-40B4-BE49-F238E27FC236}">
              <a16:creationId xmlns:a16="http://schemas.microsoft.com/office/drawing/2014/main" id="{13B0F443-3375-4DED-9757-0303B3BA6F43}"/>
            </a:ext>
          </a:extLst>
        </xdr:cNvPr>
        <xdr:cNvSpPr/>
      </xdr:nvSpPr>
      <xdr:spPr>
        <a:xfrm>
          <a:off x="12359005" y="4835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20669</xdr:rowOff>
    </xdr:from>
    <xdr:to>
      <xdr:col>76</xdr:col>
      <xdr:colOff>22225</xdr:colOff>
      <xdr:row>29</xdr:row>
      <xdr:rowOff>60431</xdr:rowOff>
    </xdr:to>
    <xdr:cxnSp macro="">
      <xdr:nvCxnSpPr>
        <xdr:cNvPr id="148" name="直線コネクタ 147">
          <a:extLst>
            <a:ext uri="{FF2B5EF4-FFF2-40B4-BE49-F238E27FC236}">
              <a16:creationId xmlns:a16="http://schemas.microsoft.com/office/drawing/2014/main" id="{4B8B1D99-45B0-4D91-B254-9036304C7CF0}"/>
            </a:ext>
          </a:extLst>
        </xdr:cNvPr>
        <xdr:cNvCxnSpPr/>
      </xdr:nvCxnSpPr>
      <xdr:spPr>
        <a:xfrm>
          <a:off x="12409805" y="4882229"/>
          <a:ext cx="619760" cy="3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9" name="楕円 148">
          <a:extLst>
            <a:ext uri="{FF2B5EF4-FFF2-40B4-BE49-F238E27FC236}">
              <a16:creationId xmlns:a16="http://schemas.microsoft.com/office/drawing/2014/main" id="{E8531E0C-3007-47D7-928C-934FC310BF51}"/>
            </a:ext>
          </a:extLst>
        </xdr:cNvPr>
        <xdr:cNvSpPr/>
      </xdr:nvSpPr>
      <xdr:spPr>
        <a:xfrm>
          <a:off x="11688445" y="48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20669</xdr:rowOff>
    </xdr:from>
    <xdr:to>
      <xdr:col>72</xdr:col>
      <xdr:colOff>73025</xdr:colOff>
      <xdr:row>29</xdr:row>
      <xdr:rowOff>58272</xdr:rowOff>
    </xdr:to>
    <xdr:cxnSp macro="">
      <xdr:nvCxnSpPr>
        <xdr:cNvPr id="150" name="直線コネクタ 149">
          <a:extLst>
            <a:ext uri="{FF2B5EF4-FFF2-40B4-BE49-F238E27FC236}">
              <a16:creationId xmlns:a16="http://schemas.microsoft.com/office/drawing/2014/main" id="{62AA8C38-D4FF-46A8-AFA5-0370EA9BD1D7}"/>
            </a:ext>
          </a:extLst>
        </xdr:cNvPr>
        <xdr:cNvCxnSpPr/>
      </xdr:nvCxnSpPr>
      <xdr:spPr>
        <a:xfrm flipV="1">
          <a:off x="11739245" y="4882229"/>
          <a:ext cx="670560" cy="3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155363</xdr:rowOff>
    </xdr:from>
    <xdr:to>
      <xdr:col>64</xdr:col>
      <xdr:colOff>123825</xdr:colOff>
      <xdr:row>30</xdr:row>
      <xdr:rowOff>85513</xdr:rowOff>
    </xdr:to>
    <xdr:sp macro="" textlink="">
      <xdr:nvSpPr>
        <xdr:cNvPr id="151" name="楕円 150">
          <a:extLst>
            <a:ext uri="{FF2B5EF4-FFF2-40B4-BE49-F238E27FC236}">
              <a16:creationId xmlns:a16="http://schemas.microsoft.com/office/drawing/2014/main" id="{5748762E-964C-4D2B-BB17-065CC3944235}"/>
            </a:ext>
          </a:extLst>
        </xdr:cNvPr>
        <xdr:cNvSpPr/>
      </xdr:nvSpPr>
      <xdr:spPr>
        <a:xfrm>
          <a:off x="11017885" y="50169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58272</xdr:rowOff>
    </xdr:from>
    <xdr:to>
      <xdr:col>68</xdr:col>
      <xdr:colOff>73025</xdr:colOff>
      <xdr:row>30</xdr:row>
      <xdr:rowOff>34713</xdr:rowOff>
    </xdr:to>
    <xdr:cxnSp macro="">
      <xdr:nvCxnSpPr>
        <xdr:cNvPr id="152" name="直線コネクタ 151">
          <a:extLst>
            <a:ext uri="{FF2B5EF4-FFF2-40B4-BE49-F238E27FC236}">
              <a16:creationId xmlns:a16="http://schemas.microsoft.com/office/drawing/2014/main" id="{EC08E576-7A84-4F7E-99E6-F9ADC6871F7E}"/>
            </a:ext>
          </a:extLst>
        </xdr:cNvPr>
        <xdr:cNvCxnSpPr/>
      </xdr:nvCxnSpPr>
      <xdr:spPr>
        <a:xfrm flipV="1">
          <a:off x="11068685" y="4919832"/>
          <a:ext cx="670560" cy="14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160052</xdr:rowOff>
    </xdr:from>
    <xdr:to>
      <xdr:col>60</xdr:col>
      <xdr:colOff>123825</xdr:colOff>
      <xdr:row>31</xdr:row>
      <xdr:rowOff>90202</xdr:rowOff>
    </xdr:to>
    <xdr:sp macro="" textlink="">
      <xdr:nvSpPr>
        <xdr:cNvPr id="153" name="楕円 152">
          <a:extLst>
            <a:ext uri="{FF2B5EF4-FFF2-40B4-BE49-F238E27FC236}">
              <a16:creationId xmlns:a16="http://schemas.microsoft.com/office/drawing/2014/main" id="{45420AAC-A4D2-4678-9AC1-D612E884A5F2}"/>
            </a:ext>
          </a:extLst>
        </xdr:cNvPr>
        <xdr:cNvSpPr/>
      </xdr:nvSpPr>
      <xdr:spPr>
        <a:xfrm>
          <a:off x="10347325" y="5189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34713</xdr:rowOff>
    </xdr:from>
    <xdr:to>
      <xdr:col>64</xdr:col>
      <xdr:colOff>73025</xdr:colOff>
      <xdr:row>31</xdr:row>
      <xdr:rowOff>39402</xdr:rowOff>
    </xdr:to>
    <xdr:cxnSp macro="">
      <xdr:nvCxnSpPr>
        <xdr:cNvPr id="154" name="直線コネクタ 153">
          <a:extLst>
            <a:ext uri="{FF2B5EF4-FFF2-40B4-BE49-F238E27FC236}">
              <a16:creationId xmlns:a16="http://schemas.microsoft.com/office/drawing/2014/main" id="{85C2167E-13BF-40EB-AB0E-29FB13BE249C}"/>
            </a:ext>
          </a:extLst>
        </xdr:cNvPr>
        <xdr:cNvCxnSpPr/>
      </xdr:nvCxnSpPr>
      <xdr:spPr>
        <a:xfrm flipV="1">
          <a:off x="10398125" y="5063913"/>
          <a:ext cx="670560" cy="1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5" name="n_1aveValue債務償還比率">
          <a:extLst>
            <a:ext uri="{FF2B5EF4-FFF2-40B4-BE49-F238E27FC236}">
              <a16:creationId xmlns:a16="http://schemas.microsoft.com/office/drawing/2014/main" id="{6069035A-7421-4B6B-A636-6375AC84BB98}"/>
            </a:ext>
          </a:extLst>
        </xdr:cNvPr>
        <xdr:cNvSpPr txBox="1"/>
      </xdr:nvSpPr>
      <xdr:spPr>
        <a:xfrm>
          <a:off x="12185092" y="452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6" name="n_2aveValue債務償還比率">
          <a:extLst>
            <a:ext uri="{FF2B5EF4-FFF2-40B4-BE49-F238E27FC236}">
              <a16:creationId xmlns:a16="http://schemas.microsoft.com/office/drawing/2014/main" id="{12797B29-06D1-4997-AAC8-C18996668933}"/>
            </a:ext>
          </a:extLst>
        </xdr:cNvPr>
        <xdr:cNvSpPr txBox="1"/>
      </xdr:nvSpPr>
      <xdr:spPr>
        <a:xfrm>
          <a:off x="11527232" y="454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7" name="n_3aveValue債務償還比率">
          <a:extLst>
            <a:ext uri="{FF2B5EF4-FFF2-40B4-BE49-F238E27FC236}">
              <a16:creationId xmlns:a16="http://schemas.microsoft.com/office/drawing/2014/main" id="{085B5F8A-AC5E-4FED-890B-C2EDA1CB04B0}"/>
            </a:ext>
          </a:extLst>
        </xdr:cNvPr>
        <xdr:cNvSpPr txBox="1"/>
      </xdr:nvSpPr>
      <xdr:spPr>
        <a:xfrm>
          <a:off x="10856672" y="468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8" name="n_4aveValue債務償還比率">
          <a:extLst>
            <a:ext uri="{FF2B5EF4-FFF2-40B4-BE49-F238E27FC236}">
              <a16:creationId xmlns:a16="http://schemas.microsoft.com/office/drawing/2014/main" id="{18746264-2CB3-46CB-857B-68B8CE077733}"/>
            </a:ext>
          </a:extLst>
        </xdr:cNvPr>
        <xdr:cNvSpPr txBox="1"/>
      </xdr:nvSpPr>
      <xdr:spPr>
        <a:xfrm>
          <a:off x="10186112" y="46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62596</xdr:rowOff>
    </xdr:from>
    <xdr:ext cx="469744" cy="259045"/>
    <xdr:sp macro="" textlink="">
      <xdr:nvSpPr>
        <xdr:cNvPr id="159" name="n_1mainValue債務償還比率">
          <a:extLst>
            <a:ext uri="{FF2B5EF4-FFF2-40B4-BE49-F238E27FC236}">
              <a16:creationId xmlns:a16="http://schemas.microsoft.com/office/drawing/2014/main" id="{9FD614E8-C43D-4124-B475-FF0FE481F566}"/>
            </a:ext>
          </a:extLst>
        </xdr:cNvPr>
        <xdr:cNvSpPr txBox="1"/>
      </xdr:nvSpPr>
      <xdr:spPr>
        <a:xfrm>
          <a:off x="12185092" y="492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0" name="n_2mainValue債務償還比率">
          <a:extLst>
            <a:ext uri="{FF2B5EF4-FFF2-40B4-BE49-F238E27FC236}">
              <a16:creationId xmlns:a16="http://schemas.microsoft.com/office/drawing/2014/main" id="{0F304393-900B-4995-8356-049593B71BE3}"/>
            </a:ext>
          </a:extLst>
        </xdr:cNvPr>
        <xdr:cNvSpPr txBox="1"/>
      </xdr:nvSpPr>
      <xdr:spPr>
        <a:xfrm>
          <a:off x="11527232" y="496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76640</xdr:rowOff>
    </xdr:from>
    <xdr:ext cx="469744" cy="259045"/>
    <xdr:sp macro="" textlink="">
      <xdr:nvSpPr>
        <xdr:cNvPr id="161" name="n_3mainValue債務償還比率">
          <a:extLst>
            <a:ext uri="{FF2B5EF4-FFF2-40B4-BE49-F238E27FC236}">
              <a16:creationId xmlns:a16="http://schemas.microsoft.com/office/drawing/2014/main" id="{7C1DCE8A-7C0F-4C11-96AF-8DCA2D05B6FF}"/>
            </a:ext>
          </a:extLst>
        </xdr:cNvPr>
        <xdr:cNvSpPr txBox="1"/>
      </xdr:nvSpPr>
      <xdr:spPr>
        <a:xfrm>
          <a:off x="10856672" y="510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81329</xdr:rowOff>
    </xdr:from>
    <xdr:ext cx="469744" cy="259045"/>
    <xdr:sp macro="" textlink="">
      <xdr:nvSpPr>
        <xdr:cNvPr id="162" name="n_4mainValue債務償還比率">
          <a:extLst>
            <a:ext uri="{FF2B5EF4-FFF2-40B4-BE49-F238E27FC236}">
              <a16:creationId xmlns:a16="http://schemas.microsoft.com/office/drawing/2014/main" id="{B7240836-B599-4AD8-B431-E7C2D6525EBE}"/>
            </a:ext>
          </a:extLst>
        </xdr:cNvPr>
        <xdr:cNvSpPr txBox="1"/>
      </xdr:nvSpPr>
      <xdr:spPr>
        <a:xfrm>
          <a:off x="10186112" y="52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1E3C931A-C858-4D22-B133-CF3F6736F0F4}"/>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AE159746-2BB0-4FE7-9F9F-418B419B4985}"/>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F29B52D0-1527-446E-93BC-79B3B5CB1EB1}"/>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0049D24-5EF8-4E7F-A415-EE86AA4B1495}"/>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0570416-CE28-4BC6-9245-2459F5A07AD2}"/>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79D45A8-8B34-48D9-87B9-E7BE143AA939}"/>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D61DCE-394B-455F-B2AC-3289898225C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6BFA77-CE35-4F76-AFF7-CD29536903A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0A8BD4-CBB4-4109-8D6A-DD1D7DF5F30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7D01C7D-1A02-4A9C-AF16-31716C63D86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62E1BC-CE11-4FAE-B39D-6522CA72ECC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F35E5B8-857D-4DF2-AEA6-A5621C35C7B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4667ED-C6AB-4ED1-906D-A7862412AEC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0E4A41D-9E41-4251-9F90-BAD05DE798A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32B6A2-C801-4907-B4B9-6D0CE190989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7FA55A-84E9-4855-B1F1-38A4F1530BD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4,406
4,368
78.65
5,174,932
4,984,207
182,873
2,788,561
3,739,438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87A04C-4FBB-4AAB-8484-BE82F133CCE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480C74-CFD5-4EED-AF1E-2549D73FEC1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43BEEC-E6F0-4682-AAB6-EB6DAC18BB1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7AD89B-26D5-41F5-AAB0-A0706097BF9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10DE7E-07EA-41EE-B5E4-FD8672AEB92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AB25E69-C75B-461C-B1C9-AD4EC159737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46EEA01-583D-47A3-A07D-F1326FF7C91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D7C909-84E0-4302-8276-0E564E66A10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AFB8DF6-DE3F-4102-B431-5D978019CEF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CEE3E0-EB3C-44C9-9B7A-E18E3BD9407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58ADAC-8014-4D32-91A5-F15816CB305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5CB9BB9-F07D-405A-98ED-D53FEAE23FB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BAB8B3-B016-4938-8F48-AB5526C3C01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3D5A7F4-C3CE-469A-8454-2B1A3F996F6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DCBA87-739E-4F12-81FA-ACED1A1FFB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B33E4D-03DD-482A-A34A-F9CF9E3D5E9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755293-7225-4A31-96CF-40F54EA36D0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FFA15D-CAD1-4CCF-A857-C6F4C862729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4ACEE6A-7006-4F27-BFF4-BA129151EB8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7A5E48E-516C-479D-8BA2-222791280A1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40FBD8-9BBD-44B3-9D54-1AFC771C3A6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5CF3FE-1641-4A52-9BE6-3B3ACE53DB7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9BD842-B06F-4BA1-94FB-C3E53693DF5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E0894A-3128-4B67-86C2-FBCA513683F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0C33EE-848A-4857-B9C2-DE73329B864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011363-F791-478D-85A3-C3E4B5489C3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28C5F98-BBAB-41E5-9E49-3D1D80028D3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2285B97-0B16-4536-838F-579BFC678A6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427628-8B9D-46DC-B002-ADB816A62C8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FA607D7-0299-4B95-AD81-6DA9E702504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8466A9E-2967-4E06-B495-D3D803B169D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5D704BF-836A-42DA-9DE2-B8E685CACAB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FCA78D9-A92B-4D57-908E-6BE03DD80B2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FCD1E71-5CDA-4378-9A24-825423093524}"/>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1AF638C-9A52-4561-92D8-12E5026445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46FDFDC-2380-4C57-ADED-E51371E2BE9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6D46913-4D4F-4FDF-A1B0-3DB0F607BC91}"/>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39DFFD0-616B-467D-9389-BB336157C6D8}"/>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1C6CED0-E53D-4741-BB37-13AF3796697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7228A5C-F5E3-44F7-A9CC-CDA60C68F84B}"/>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9F13D90-59E7-468B-B939-F67DF789F2AD}"/>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F9FABDE-11DF-4945-85F4-D092BA88405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2B6611F-8427-4526-8DBE-1F58C8994033}"/>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E36B6FB-D792-4556-8120-22047B8518F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14861EA-4D0B-43B8-9703-21ABBA8DEB3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62A24E1-AD08-4083-B9C3-65896B56FF7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6EF696B9-34FE-4F70-8C7A-1F75D6448E10}"/>
            </a:ext>
          </a:extLst>
        </xdr:cNvPr>
        <xdr:cNvCxnSpPr/>
      </xdr:nvCxnSpPr>
      <xdr:spPr>
        <a:xfrm flipV="1">
          <a:off x="4086225" y="553484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7B0F1350-B0AF-4F91-9164-E360846D7848}"/>
            </a:ext>
          </a:extLst>
        </xdr:cNvPr>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4DC87C8A-5AC4-44EE-8F45-889D26F731AD}"/>
            </a:ext>
          </a:extLst>
        </xdr:cNvPr>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8B709D2E-CFF8-4B4F-9A3C-86D8B9FA1296}"/>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25A24C7-CDAB-44BD-A3BB-D1696C46DAB8}"/>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74204703-5076-47BE-9BF5-8BEF1811ED4A}"/>
            </a:ext>
          </a:extLst>
        </xdr:cNvPr>
        <xdr:cNvSpPr txBox="1"/>
      </xdr:nvSpPr>
      <xdr:spPr>
        <a:xfrm>
          <a:off x="4124960" y="646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BA9B9CD3-929D-4EFC-8074-F65E1C12FF25}"/>
            </a:ext>
          </a:extLst>
        </xdr:cNvPr>
        <xdr:cNvSpPr/>
      </xdr:nvSpPr>
      <xdr:spPr>
        <a:xfrm>
          <a:off x="403606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0045F6FE-F1D0-486B-929B-9505B21711EC}"/>
            </a:ext>
          </a:extLst>
        </xdr:cNvPr>
        <xdr:cNvSpPr/>
      </xdr:nvSpPr>
      <xdr:spPr>
        <a:xfrm>
          <a:off x="3312160" y="6548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F5B88CD8-8FDB-45DE-9117-6536D5A9E450}"/>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080DDD7F-1E9B-45DF-897B-67D0EFAC19F7}"/>
            </a:ext>
          </a:extLst>
        </xdr:cNvPr>
        <xdr:cNvSpPr/>
      </xdr:nvSpPr>
      <xdr:spPr>
        <a:xfrm>
          <a:off x="17399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DC0BF409-717A-4989-9525-4EFF68D4FB89}"/>
            </a:ext>
          </a:extLst>
        </xdr:cNvPr>
        <xdr:cNvSpPr/>
      </xdr:nvSpPr>
      <xdr:spPr>
        <a:xfrm>
          <a:off x="96520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FA1C9B-D7DE-4BDE-AC02-A10E6CAEC38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12827FA-D523-43D2-8F08-1AC92C0488E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4AC34BE-2AC9-4253-8ADE-AA40B023436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5AF147-333B-4AB1-B0C1-F9CEDAC0CDA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421A5FB-07A3-448D-9CD9-DFF9E2795D1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76019</xdr:rowOff>
    </xdr:from>
    <xdr:to>
      <xdr:col>24</xdr:col>
      <xdr:colOff>114300</xdr:colOff>
      <xdr:row>40</xdr:row>
      <xdr:rowOff>6169</xdr:rowOff>
    </xdr:to>
    <xdr:sp macro="" textlink="">
      <xdr:nvSpPr>
        <xdr:cNvPr id="74" name="楕円 73">
          <a:extLst>
            <a:ext uri="{FF2B5EF4-FFF2-40B4-BE49-F238E27FC236}">
              <a16:creationId xmlns:a16="http://schemas.microsoft.com/office/drawing/2014/main" id="{DAC6F441-DE15-4FF4-94B3-9D92842DD60C}"/>
            </a:ext>
          </a:extLst>
        </xdr:cNvPr>
        <xdr:cNvSpPr/>
      </xdr:nvSpPr>
      <xdr:spPr>
        <a:xfrm>
          <a:off x="4036060" y="6613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54446</xdr:rowOff>
    </xdr:from>
    <xdr:ext cx="405111" cy="259045"/>
    <xdr:sp macro="" textlink="">
      <xdr:nvSpPr>
        <xdr:cNvPr id="75" name="【道路】&#10;有形固定資産減価償却率該当値テキスト">
          <a:extLst>
            <a:ext uri="{FF2B5EF4-FFF2-40B4-BE49-F238E27FC236}">
              <a16:creationId xmlns:a16="http://schemas.microsoft.com/office/drawing/2014/main" id="{644169FD-CD95-41A3-A7A3-E43881FA31BC}"/>
            </a:ext>
          </a:extLst>
        </xdr:cNvPr>
        <xdr:cNvSpPr txBox="1"/>
      </xdr:nvSpPr>
      <xdr:spPr>
        <a:xfrm>
          <a:off x="4124960" y="659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43362</xdr:rowOff>
    </xdr:from>
    <xdr:to>
      <xdr:col>20</xdr:col>
      <xdr:colOff>38100</xdr:colOff>
      <xdr:row>39</xdr:row>
      <xdr:rowOff>144962</xdr:rowOff>
    </xdr:to>
    <xdr:sp macro="" textlink="">
      <xdr:nvSpPr>
        <xdr:cNvPr id="76" name="楕円 75">
          <a:extLst>
            <a:ext uri="{FF2B5EF4-FFF2-40B4-BE49-F238E27FC236}">
              <a16:creationId xmlns:a16="http://schemas.microsoft.com/office/drawing/2014/main" id="{083A52BE-9D2A-4912-8117-7A716BCCE5BD}"/>
            </a:ext>
          </a:extLst>
        </xdr:cNvPr>
        <xdr:cNvSpPr/>
      </xdr:nvSpPr>
      <xdr:spPr>
        <a:xfrm>
          <a:off x="3312160" y="65813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94162</xdr:rowOff>
    </xdr:from>
    <xdr:to>
      <xdr:col>24</xdr:col>
      <xdr:colOff>63500</xdr:colOff>
      <xdr:row>39</xdr:row>
      <xdr:rowOff>126819</xdr:rowOff>
    </xdr:to>
    <xdr:cxnSp macro="">
      <xdr:nvCxnSpPr>
        <xdr:cNvPr id="77" name="直線コネクタ 76">
          <a:extLst>
            <a:ext uri="{FF2B5EF4-FFF2-40B4-BE49-F238E27FC236}">
              <a16:creationId xmlns:a16="http://schemas.microsoft.com/office/drawing/2014/main" id="{3C16329D-C2D2-4AB2-A1F4-C33734B6B37D}"/>
            </a:ext>
          </a:extLst>
        </xdr:cNvPr>
        <xdr:cNvCxnSpPr/>
      </xdr:nvCxnSpPr>
      <xdr:spPr>
        <a:xfrm>
          <a:off x="3355340" y="6632122"/>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10704</xdr:rowOff>
    </xdr:from>
    <xdr:to>
      <xdr:col>15</xdr:col>
      <xdr:colOff>101600</xdr:colOff>
      <xdr:row>39</xdr:row>
      <xdr:rowOff>112304</xdr:rowOff>
    </xdr:to>
    <xdr:sp macro="" textlink="">
      <xdr:nvSpPr>
        <xdr:cNvPr id="78" name="楕円 77">
          <a:extLst>
            <a:ext uri="{FF2B5EF4-FFF2-40B4-BE49-F238E27FC236}">
              <a16:creationId xmlns:a16="http://schemas.microsoft.com/office/drawing/2014/main" id="{852BAD07-9D58-46A2-83ED-7D2ED9E7E50A}"/>
            </a:ext>
          </a:extLst>
        </xdr:cNvPr>
        <xdr:cNvSpPr/>
      </xdr:nvSpPr>
      <xdr:spPr>
        <a:xfrm>
          <a:off x="2514600" y="654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61504</xdr:rowOff>
    </xdr:from>
    <xdr:to>
      <xdr:col>19</xdr:col>
      <xdr:colOff>177800</xdr:colOff>
      <xdr:row>39</xdr:row>
      <xdr:rowOff>94162</xdr:rowOff>
    </xdr:to>
    <xdr:cxnSp macro="">
      <xdr:nvCxnSpPr>
        <xdr:cNvPr id="79" name="直線コネクタ 78">
          <a:extLst>
            <a:ext uri="{FF2B5EF4-FFF2-40B4-BE49-F238E27FC236}">
              <a16:creationId xmlns:a16="http://schemas.microsoft.com/office/drawing/2014/main" id="{CABBCE44-EA37-4257-9A48-63306BC7FAC1}"/>
            </a:ext>
          </a:extLst>
        </xdr:cNvPr>
        <xdr:cNvCxnSpPr/>
      </xdr:nvCxnSpPr>
      <xdr:spPr>
        <a:xfrm>
          <a:off x="2565400" y="6599464"/>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151130</xdr:rowOff>
    </xdr:from>
    <xdr:to>
      <xdr:col>10</xdr:col>
      <xdr:colOff>165100</xdr:colOff>
      <xdr:row>39</xdr:row>
      <xdr:rowOff>81280</xdr:rowOff>
    </xdr:to>
    <xdr:sp macro="" textlink="">
      <xdr:nvSpPr>
        <xdr:cNvPr id="80" name="楕円 79">
          <a:extLst>
            <a:ext uri="{FF2B5EF4-FFF2-40B4-BE49-F238E27FC236}">
              <a16:creationId xmlns:a16="http://schemas.microsoft.com/office/drawing/2014/main" id="{912FC1E7-4DC2-42AA-B067-262ED62FB246}"/>
            </a:ext>
          </a:extLst>
        </xdr:cNvPr>
        <xdr:cNvSpPr/>
      </xdr:nvSpPr>
      <xdr:spPr>
        <a:xfrm>
          <a:off x="1739900" y="652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30480</xdr:rowOff>
    </xdr:from>
    <xdr:to>
      <xdr:col>15</xdr:col>
      <xdr:colOff>50800</xdr:colOff>
      <xdr:row>39</xdr:row>
      <xdr:rowOff>61504</xdr:rowOff>
    </xdr:to>
    <xdr:cxnSp macro="">
      <xdr:nvCxnSpPr>
        <xdr:cNvPr id="81" name="直線コネクタ 80">
          <a:extLst>
            <a:ext uri="{FF2B5EF4-FFF2-40B4-BE49-F238E27FC236}">
              <a16:creationId xmlns:a16="http://schemas.microsoft.com/office/drawing/2014/main" id="{F86DFFCD-566A-42D2-BC03-BA93A34FD39F}"/>
            </a:ext>
          </a:extLst>
        </xdr:cNvPr>
        <xdr:cNvCxnSpPr/>
      </xdr:nvCxnSpPr>
      <xdr:spPr>
        <a:xfrm>
          <a:off x="1790700" y="6568440"/>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123372</xdr:rowOff>
    </xdr:from>
    <xdr:to>
      <xdr:col>6</xdr:col>
      <xdr:colOff>38100</xdr:colOff>
      <xdr:row>39</xdr:row>
      <xdr:rowOff>53522</xdr:rowOff>
    </xdr:to>
    <xdr:sp macro="" textlink="">
      <xdr:nvSpPr>
        <xdr:cNvPr id="82" name="楕円 81">
          <a:extLst>
            <a:ext uri="{FF2B5EF4-FFF2-40B4-BE49-F238E27FC236}">
              <a16:creationId xmlns:a16="http://schemas.microsoft.com/office/drawing/2014/main" id="{8096E439-C720-40FF-AD11-25949E32EAAF}"/>
            </a:ext>
          </a:extLst>
        </xdr:cNvPr>
        <xdr:cNvSpPr/>
      </xdr:nvSpPr>
      <xdr:spPr>
        <a:xfrm>
          <a:off x="965200" y="6493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2722</xdr:rowOff>
    </xdr:from>
    <xdr:to>
      <xdr:col>10</xdr:col>
      <xdr:colOff>114300</xdr:colOff>
      <xdr:row>39</xdr:row>
      <xdr:rowOff>30480</xdr:rowOff>
    </xdr:to>
    <xdr:cxnSp macro="">
      <xdr:nvCxnSpPr>
        <xdr:cNvPr id="83" name="直線コネクタ 82">
          <a:extLst>
            <a:ext uri="{FF2B5EF4-FFF2-40B4-BE49-F238E27FC236}">
              <a16:creationId xmlns:a16="http://schemas.microsoft.com/office/drawing/2014/main" id="{62660A4C-685E-41C7-BF94-01ED2118BD9D}"/>
            </a:ext>
          </a:extLst>
        </xdr:cNvPr>
        <xdr:cNvCxnSpPr/>
      </xdr:nvCxnSpPr>
      <xdr:spPr>
        <a:xfrm>
          <a:off x="1008380" y="6540682"/>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780E62EF-DA8D-42A8-97F4-0FD4108F7575}"/>
            </a:ext>
          </a:extLst>
        </xdr:cNvPr>
        <xdr:cNvSpPr txBox="1"/>
      </xdr:nvSpPr>
      <xdr:spPr>
        <a:xfrm>
          <a:off x="3170564"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AF7362F6-EF8E-4E8F-BA50-C499B2FE69DB}"/>
            </a:ext>
          </a:extLst>
        </xdr:cNvPr>
        <xdr:cNvSpPr txBox="1"/>
      </xdr:nvSpPr>
      <xdr:spPr>
        <a:xfrm>
          <a:off x="23857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21197B99-6196-44A1-9501-817FE1DCFDE1}"/>
            </a:ext>
          </a:extLst>
        </xdr:cNvPr>
        <xdr:cNvSpPr txBox="1"/>
      </xdr:nvSpPr>
      <xdr:spPr>
        <a:xfrm>
          <a:off x="16110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8F3E0DAF-8DF5-4D4E-8842-02A35FA06A69}"/>
            </a:ext>
          </a:extLst>
        </xdr:cNvPr>
        <xdr:cNvSpPr txBox="1"/>
      </xdr:nvSpPr>
      <xdr:spPr>
        <a:xfrm>
          <a:off x="8363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136089</xdr:rowOff>
    </xdr:from>
    <xdr:ext cx="405111" cy="259045"/>
    <xdr:sp macro="" textlink="">
      <xdr:nvSpPr>
        <xdr:cNvPr id="88" name="n_1mainValue【道路】&#10;有形固定資産減価償却率">
          <a:extLst>
            <a:ext uri="{FF2B5EF4-FFF2-40B4-BE49-F238E27FC236}">
              <a16:creationId xmlns:a16="http://schemas.microsoft.com/office/drawing/2014/main" id="{8C35A5CE-C6BE-4050-A4E3-81A474547A01}"/>
            </a:ext>
          </a:extLst>
        </xdr:cNvPr>
        <xdr:cNvSpPr txBox="1"/>
      </xdr:nvSpPr>
      <xdr:spPr>
        <a:xfrm>
          <a:off x="317056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103431</xdr:rowOff>
    </xdr:from>
    <xdr:ext cx="405111" cy="259045"/>
    <xdr:sp macro="" textlink="">
      <xdr:nvSpPr>
        <xdr:cNvPr id="89" name="n_2mainValue【道路】&#10;有形固定資産減価償却率">
          <a:extLst>
            <a:ext uri="{FF2B5EF4-FFF2-40B4-BE49-F238E27FC236}">
              <a16:creationId xmlns:a16="http://schemas.microsoft.com/office/drawing/2014/main" id="{B79BEC5E-047B-413E-8DF8-A09F92063F55}"/>
            </a:ext>
          </a:extLst>
        </xdr:cNvPr>
        <xdr:cNvSpPr txBox="1"/>
      </xdr:nvSpPr>
      <xdr:spPr>
        <a:xfrm>
          <a:off x="2385704" y="66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90" name="n_3mainValue【道路】&#10;有形固定資産減価償却率">
          <a:extLst>
            <a:ext uri="{FF2B5EF4-FFF2-40B4-BE49-F238E27FC236}">
              <a16:creationId xmlns:a16="http://schemas.microsoft.com/office/drawing/2014/main" id="{CDFA4765-08CB-495F-85E8-E0A2D64BCD17}"/>
            </a:ext>
          </a:extLst>
        </xdr:cNvPr>
        <xdr:cNvSpPr txBox="1"/>
      </xdr:nvSpPr>
      <xdr:spPr>
        <a:xfrm>
          <a:off x="161100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44649</xdr:rowOff>
    </xdr:from>
    <xdr:ext cx="405111" cy="259045"/>
    <xdr:sp macro="" textlink="">
      <xdr:nvSpPr>
        <xdr:cNvPr id="91" name="n_4mainValue【道路】&#10;有形固定資産減価償却率">
          <a:extLst>
            <a:ext uri="{FF2B5EF4-FFF2-40B4-BE49-F238E27FC236}">
              <a16:creationId xmlns:a16="http://schemas.microsoft.com/office/drawing/2014/main" id="{1A2B627A-C6DC-4B51-BF3C-91D5E8C32950}"/>
            </a:ext>
          </a:extLst>
        </xdr:cNvPr>
        <xdr:cNvSpPr txBox="1"/>
      </xdr:nvSpPr>
      <xdr:spPr>
        <a:xfrm>
          <a:off x="836304" y="658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F5DE4AD-352B-4F44-AFAC-0AEF99C0CE6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043D6DB-DA2D-4C28-8520-3704D6D5FEC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3C63A22-A6F0-4284-87BC-E578BE9DDE6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165CDF6-BE31-4D04-9A84-FE88A8BA2D4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9611DB1-81AB-4145-BF7F-0CD3329D6DE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86F9388-CC58-4EAC-B572-891BBEA453B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7F633E0-C08C-4509-974B-E0C09DFE5CE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665D681-3C13-4DE1-A95F-80C8D2A2009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4B32D80-0D75-4A27-ACD3-590AE3CBBA4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E438E39-5BEB-40E4-BF58-38C84F8D632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5A14E13-D8FD-4DF1-8C3C-C266380CFD4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DB3AFD7-85BE-4C8B-9A5C-45F598DC0B8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E0D7139-6657-438E-9AFA-90D26DD49F3D}"/>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35ABDCFC-A0ED-4F45-9E9D-A2A5CEFFD874}"/>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1370462-D454-4607-BE28-5C70690255F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AB283CBD-E33A-4C73-9828-C09EFC6F6834}"/>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F73EF87-EC87-4366-BF3E-F0F4EBABA95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A293F096-4784-42D3-A3CF-E3B69AD4F3EC}"/>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A10506B-8A1F-4F11-8055-E38BC089CEA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CBEAF8EC-E6A6-45B6-8087-3D243BF03F88}"/>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86CD23D-AF6E-4D41-BB61-84D8C479722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1D981A30-2EA7-49E0-99AD-15D0AF2D2552}"/>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39E197DC-E93B-4D64-B2C4-E4F334D1659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313F966C-1E15-44D3-8B7E-745CEC232C9D}"/>
            </a:ext>
          </a:extLst>
        </xdr:cNvPr>
        <xdr:cNvCxnSpPr/>
      </xdr:nvCxnSpPr>
      <xdr:spPr>
        <a:xfrm flipV="1">
          <a:off x="9219565" y="5824998"/>
          <a:ext cx="0" cy="1233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BE1C5D58-D9A5-4CAB-B968-7D41B781E923}"/>
            </a:ext>
          </a:extLst>
        </xdr:cNvPr>
        <xdr:cNvSpPr txBox="1"/>
      </xdr:nvSpPr>
      <xdr:spPr>
        <a:xfrm>
          <a:off x="9258300" y="70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7FD055B1-CC32-4C52-8B03-7E48EFEDE535}"/>
            </a:ext>
          </a:extLst>
        </xdr:cNvPr>
        <xdr:cNvCxnSpPr/>
      </xdr:nvCxnSpPr>
      <xdr:spPr>
        <a:xfrm>
          <a:off x="9154160" y="7058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1E2F9F10-BB77-4174-9FA0-5A418BBF8398}"/>
            </a:ext>
          </a:extLst>
        </xdr:cNvPr>
        <xdr:cNvSpPr txBox="1"/>
      </xdr:nvSpPr>
      <xdr:spPr>
        <a:xfrm>
          <a:off x="9258300" y="56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4DAD29B3-4BE1-4D12-94AD-EA9D023816BA}"/>
            </a:ext>
          </a:extLst>
        </xdr:cNvPr>
        <xdr:cNvCxnSpPr/>
      </xdr:nvCxnSpPr>
      <xdr:spPr>
        <a:xfrm>
          <a:off x="9154160" y="5824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037BE376-9CB8-4223-BC56-C9459E692232}"/>
            </a:ext>
          </a:extLst>
        </xdr:cNvPr>
        <xdr:cNvSpPr txBox="1"/>
      </xdr:nvSpPr>
      <xdr:spPr>
        <a:xfrm>
          <a:off x="9258300" y="6719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DA76614E-BC3F-4345-A969-EF41702A36BC}"/>
            </a:ext>
          </a:extLst>
        </xdr:cNvPr>
        <xdr:cNvSpPr/>
      </xdr:nvSpPr>
      <xdr:spPr>
        <a:xfrm>
          <a:off x="9192260" y="6868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CA36A505-DC39-4E96-861C-574E94706C28}"/>
            </a:ext>
          </a:extLst>
        </xdr:cNvPr>
        <xdr:cNvSpPr/>
      </xdr:nvSpPr>
      <xdr:spPr>
        <a:xfrm>
          <a:off x="8445500" y="6859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0795CD7C-6515-481B-A695-C4C467072A44}"/>
            </a:ext>
          </a:extLst>
        </xdr:cNvPr>
        <xdr:cNvSpPr/>
      </xdr:nvSpPr>
      <xdr:spPr>
        <a:xfrm>
          <a:off x="7670800" y="68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80BE272D-E593-40B0-BE8D-FE412334C17D}"/>
            </a:ext>
          </a:extLst>
        </xdr:cNvPr>
        <xdr:cNvSpPr/>
      </xdr:nvSpPr>
      <xdr:spPr>
        <a:xfrm>
          <a:off x="6873240" y="6868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8B1C7FC2-6EF7-460E-B130-E8E7D6F22A9C}"/>
            </a:ext>
          </a:extLst>
        </xdr:cNvPr>
        <xdr:cNvSpPr/>
      </xdr:nvSpPr>
      <xdr:spPr>
        <a:xfrm>
          <a:off x="6098540" y="68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EF2B838-0E02-40E8-BEC6-D574E4752A5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B45DAFB-1F4D-4FBC-BF86-9FBFB7F9B0E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9A21FA0-F5B7-4D60-80E4-3A35B35DA2D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9DF9BAD-6481-46C5-A350-AF25734DB80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E0BA7D6-C97A-4448-815E-21F3D4B1BB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17527</xdr:rowOff>
    </xdr:from>
    <xdr:to>
      <xdr:col>55</xdr:col>
      <xdr:colOff>50800</xdr:colOff>
      <xdr:row>41</xdr:row>
      <xdr:rowOff>119127</xdr:rowOff>
    </xdr:to>
    <xdr:sp macro="" textlink="">
      <xdr:nvSpPr>
        <xdr:cNvPr id="131" name="楕円 130">
          <a:extLst>
            <a:ext uri="{FF2B5EF4-FFF2-40B4-BE49-F238E27FC236}">
              <a16:creationId xmlns:a16="http://schemas.microsoft.com/office/drawing/2014/main" id="{1CCA9A5C-5E0B-430D-B57B-2989F228111F}"/>
            </a:ext>
          </a:extLst>
        </xdr:cNvPr>
        <xdr:cNvSpPr/>
      </xdr:nvSpPr>
      <xdr:spPr>
        <a:xfrm>
          <a:off x="9192260" y="68907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141243</xdr:rowOff>
    </xdr:from>
    <xdr:ext cx="534377" cy="259045"/>
    <xdr:sp macro="" textlink="">
      <xdr:nvSpPr>
        <xdr:cNvPr id="132" name="【道路】&#10;一人当たり延長該当値テキスト">
          <a:extLst>
            <a:ext uri="{FF2B5EF4-FFF2-40B4-BE49-F238E27FC236}">
              <a16:creationId xmlns:a16="http://schemas.microsoft.com/office/drawing/2014/main" id="{34AB7DA2-4D30-4CE2-99BB-32D89938ABA3}"/>
            </a:ext>
          </a:extLst>
        </xdr:cNvPr>
        <xdr:cNvSpPr txBox="1"/>
      </xdr:nvSpPr>
      <xdr:spPr>
        <a:xfrm>
          <a:off x="9258300" y="684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20414</xdr:rowOff>
    </xdr:from>
    <xdr:to>
      <xdr:col>50</xdr:col>
      <xdr:colOff>165100</xdr:colOff>
      <xdr:row>41</xdr:row>
      <xdr:rowOff>122014</xdr:rowOff>
    </xdr:to>
    <xdr:sp macro="" textlink="">
      <xdr:nvSpPr>
        <xdr:cNvPr id="133" name="楕円 132">
          <a:extLst>
            <a:ext uri="{FF2B5EF4-FFF2-40B4-BE49-F238E27FC236}">
              <a16:creationId xmlns:a16="http://schemas.microsoft.com/office/drawing/2014/main" id="{BE1A12F6-3DDD-4B0C-8490-7A31BA6DCC69}"/>
            </a:ext>
          </a:extLst>
        </xdr:cNvPr>
        <xdr:cNvSpPr/>
      </xdr:nvSpPr>
      <xdr:spPr>
        <a:xfrm>
          <a:off x="8445500" y="689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68327</xdr:rowOff>
    </xdr:from>
    <xdr:to>
      <xdr:col>55</xdr:col>
      <xdr:colOff>0</xdr:colOff>
      <xdr:row>41</xdr:row>
      <xdr:rowOff>71214</xdr:rowOff>
    </xdr:to>
    <xdr:cxnSp macro="">
      <xdr:nvCxnSpPr>
        <xdr:cNvPr id="134" name="直線コネクタ 133">
          <a:extLst>
            <a:ext uri="{FF2B5EF4-FFF2-40B4-BE49-F238E27FC236}">
              <a16:creationId xmlns:a16="http://schemas.microsoft.com/office/drawing/2014/main" id="{A7AB9AEF-2E8E-4F01-98C0-A6BCD9DD429F}"/>
            </a:ext>
          </a:extLst>
        </xdr:cNvPr>
        <xdr:cNvCxnSpPr/>
      </xdr:nvCxnSpPr>
      <xdr:spPr>
        <a:xfrm flipV="1">
          <a:off x="8496300" y="6941567"/>
          <a:ext cx="7239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23628</xdr:rowOff>
    </xdr:from>
    <xdr:to>
      <xdr:col>46</xdr:col>
      <xdr:colOff>38100</xdr:colOff>
      <xdr:row>41</xdr:row>
      <xdr:rowOff>125228</xdr:rowOff>
    </xdr:to>
    <xdr:sp macro="" textlink="">
      <xdr:nvSpPr>
        <xdr:cNvPr id="135" name="楕円 134">
          <a:extLst>
            <a:ext uri="{FF2B5EF4-FFF2-40B4-BE49-F238E27FC236}">
              <a16:creationId xmlns:a16="http://schemas.microsoft.com/office/drawing/2014/main" id="{E77BD767-085D-4410-A6D2-FE230317B6BC}"/>
            </a:ext>
          </a:extLst>
        </xdr:cNvPr>
        <xdr:cNvSpPr/>
      </xdr:nvSpPr>
      <xdr:spPr>
        <a:xfrm>
          <a:off x="7670800" y="68968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71214</xdr:rowOff>
    </xdr:from>
    <xdr:to>
      <xdr:col>50</xdr:col>
      <xdr:colOff>114300</xdr:colOff>
      <xdr:row>41</xdr:row>
      <xdr:rowOff>74428</xdr:rowOff>
    </xdr:to>
    <xdr:cxnSp macro="">
      <xdr:nvCxnSpPr>
        <xdr:cNvPr id="136" name="直線コネクタ 135">
          <a:extLst>
            <a:ext uri="{FF2B5EF4-FFF2-40B4-BE49-F238E27FC236}">
              <a16:creationId xmlns:a16="http://schemas.microsoft.com/office/drawing/2014/main" id="{3157B1D1-F62F-45AC-BEED-C28BD1376ABA}"/>
            </a:ext>
          </a:extLst>
        </xdr:cNvPr>
        <xdr:cNvCxnSpPr/>
      </xdr:nvCxnSpPr>
      <xdr:spPr>
        <a:xfrm flipV="1">
          <a:off x="7713980" y="6944454"/>
          <a:ext cx="78232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26284</xdr:rowOff>
    </xdr:from>
    <xdr:to>
      <xdr:col>41</xdr:col>
      <xdr:colOff>101600</xdr:colOff>
      <xdr:row>41</xdr:row>
      <xdr:rowOff>127884</xdr:rowOff>
    </xdr:to>
    <xdr:sp macro="" textlink="">
      <xdr:nvSpPr>
        <xdr:cNvPr id="137" name="楕円 136">
          <a:extLst>
            <a:ext uri="{FF2B5EF4-FFF2-40B4-BE49-F238E27FC236}">
              <a16:creationId xmlns:a16="http://schemas.microsoft.com/office/drawing/2014/main" id="{1B16AF88-F6E5-4B66-98B8-C3716EAA915C}"/>
            </a:ext>
          </a:extLst>
        </xdr:cNvPr>
        <xdr:cNvSpPr/>
      </xdr:nvSpPr>
      <xdr:spPr>
        <a:xfrm>
          <a:off x="6873240" y="689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74428</xdr:rowOff>
    </xdr:from>
    <xdr:to>
      <xdr:col>45</xdr:col>
      <xdr:colOff>177800</xdr:colOff>
      <xdr:row>41</xdr:row>
      <xdr:rowOff>77084</xdr:rowOff>
    </xdr:to>
    <xdr:cxnSp macro="">
      <xdr:nvCxnSpPr>
        <xdr:cNvPr id="138" name="直線コネクタ 137">
          <a:extLst>
            <a:ext uri="{FF2B5EF4-FFF2-40B4-BE49-F238E27FC236}">
              <a16:creationId xmlns:a16="http://schemas.microsoft.com/office/drawing/2014/main" id="{8CA8D971-AAA3-4778-A659-3C377AECF0A0}"/>
            </a:ext>
          </a:extLst>
        </xdr:cNvPr>
        <xdr:cNvCxnSpPr/>
      </xdr:nvCxnSpPr>
      <xdr:spPr>
        <a:xfrm flipV="1">
          <a:off x="6924040" y="6947668"/>
          <a:ext cx="789940" cy="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29374</xdr:rowOff>
    </xdr:from>
    <xdr:to>
      <xdr:col>36</xdr:col>
      <xdr:colOff>165100</xdr:colOff>
      <xdr:row>41</xdr:row>
      <xdr:rowOff>130974</xdr:rowOff>
    </xdr:to>
    <xdr:sp macro="" textlink="">
      <xdr:nvSpPr>
        <xdr:cNvPr id="139" name="楕円 138">
          <a:extLst>
            <a:ext uri="{FF2B5EF4-FFF2-40B4-BE49-F238E27FC236}">
              <a16:creationId xmlns:a16="http://schemas.microsoft.com/office/drawing/2014/main" id="{D8D9575A-4098-4A53-B294-AB04551AF22C}"/>
            </a:ext>
          </a:extLst>
        </xdr:cNvPr>
        <xdr:cNvSpPr/>
      </xdr:nvSpPr>
      <xdr:spPr>
        <a:xfrm>
          <a:off x="6098540" y="690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77084</xdr:rowOff>
    </xdr:from>
    <xdr:to>
      <xdr:col>41</xdr:col>
      <xdr:colOff>50800</xdr:colOff>
      <xdr:row>41</xdr:row>
      <xdr:rowOff>80174</xdr:rowOff>
    </xdr:to>
    <xdr:cxnSp macro="">
      <xdr:nvCxnSpPr>
        <xdr:cNvPr id="140" name="直線コネクタ 139">
          <a:extLst>
            <a:ext uri="{FF2B5EF4-FFF2-40B4-BE49-F238E27FC236}">
              <a16:creationId xmlns:a16="http://schemas.microsoft.com/office/drawing/2014/main" id="{24B21D5F-54C7-42CA-AB31-1C0805E043DF}"/>
            </a:ext>
          </a:extLst>
        </xdr:cNvPr>
        <xdr:cNvCxnSpPr/>
      </xdr:nvCxnSpPr>
      <xdr:spPr>
        <a:xfrm flipV="1">
          <a:off x="6149340" y="6950324"/>
          <a:ext cx="774700" cy="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231DFDC8-767F-43E5-B71E-AECBF1331DFA}"/>
            </a:ext>
          </a:extLst>
        </xdr:cNvPr>
        <xdr:cNvSpPr txBox="1"/>
      </xdr:nvSpPr>
      <xdr:spPr>
        <a:xfrm>
          <a:off x="8239271" y="663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037743B7-0987-444C-9CBA-6E8FAFB150EC}"/>
            </a:ext>
          </a:extLst>
        </xdr:cNvPr>
        <xdr:cNvSpPr txBox="1"/>
      </xdr:nvSpPr>
      <xdr:spPr>
        <a:xfrm>
          <a:off x="7477271" y="664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0E65D59E-4AE3-49AF-8988-764966C18D6E}"/>
            </a:ext>
          </a:extLst>
        </xdr:cNvPr>
        <xdr:cNvSpPr txBox="1"/>
      </xdr:nvSpPr>
      <xdr:spPr>
        <a:xfrm>
          <a:off x="6702571" y="66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8707209B-710C-4A6B-A7F6-E99D10C05338}"/>
            </a:ext>
          </a:extLst>
        </xdr:cNvPr>
        <xdr:cNvSpPr txBox="1"/>
      </xdr:nvSpPr>
      <xdr:spPr>
        <a:xfrm>
          <a:off x="5905011" y="66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113141</xdr:rowOff>
    </xdr:from>
    <xdr:ext cx="534377" cy="259045"/>
    <xdr:sp macro="" textlink="">
      <xdr:nvSpPr>
        <xdr:cNvPr id="145" name="n_1mainValue【道路】&#10;一人当たり延長">
          <a:extLst>
            <a:ext uri="{FF2B5EF4-FFF2-40B4-BE49-F238E27FC236}">
              <a16:creationId xmlns:a16="http://schemas.microsoft.com/office/drawing/2014/main" id="{9C9BF11C-2B1F-4B87-97AB-7ECBFC00617D}"/>
            </a:ext>
          </a:extLst>
        </xdr:cNvPr>
        <xdr:cNvSpPr txBox="1"/>
      </xdr:nvSpPr>
      <xdr:spPr>
        <a:xfrm>
          <a:off x="8239271" y="698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116355</xdr:rowOff>
    </xdr:from>
    <xdr:ext cx="534377" cy="259045"/>
    <xdr:sp macro="" textlink="">
      <xdr:nvSpPr>
        <xdr:cNvPr id="146" name="n_2mainValue【道路】&#10;一人当たり延長">
          <a:extLst>
            <a:ext uri="{FF2B5EF4-FFF2-40B4-BE49-F238E27FC236}">
              <a16:creationId xmlns:a16="http://schemas.microsoft.com/office/drawing/2014/main" id="{6432E7AF-4B19-44A8-A39A-EA70C159117F}"/>
            </a:ext>
          </a:extLst>
        </xdr:cNvPr>
        <xdr:cNvSpPr txBox="1"/>
      </xdr:nvSpPr>
      <xdr:spPr>
        <a:xfrm>
          <a:off x="7477271" y="698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119011</xdr:rowOff>
    </xdr:from>
    <xdr:ext cx="534377" cy="259045"/>
    <xdr:sp macro="" textlink="">
      <xdr:nvSpPr>
        <xdr:cNvPr id="147" name="n_3mainValue【道路】&#10;一人当たり延長">
          <a:extLst>
            <a:ext uri="{FF2B5EF4-FFF2-40B4-BE49-F238E27FC236}">
              <a16:creationId xmlns:a16="http://schemas.microsoft.com/office/drawing/2014/main" id="{C74CE155-740D-4E80-8969-EB2F60E139D0}"/>
            </a:ext>
          </a:extLst>
        </xdr:cNvPr>
        <xdr:cNvSpPr txBox="1"/>
      </xdr:nvSpPr>
      <xdr:spPr>
        <a:xfrm>
          <a:off x="6702571" y="699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122101</xdr:rowOff>
    </xdr:from>
    <xdr:ext cx="534377" cy="259045"/>
    <xdr:sp macro="" textlink="">
      <xdr:nvSpPr>
        <xdr:cNvPr id="148" name="n_4mainValue【道路】&#10;一人当たり延長">
          <a:extLst>
            <a:ext uri="{FF2B5EF4-FFF2-40B4-BE49-F238E27FC236}">
              <a16:creationId xmlns:a16="http://schemas.microsoft.com/office/drawing/2014/main" id="{9CDC82F4-B033-4CBD-B40F-2952422659BD}"/>
            </a:ext>
          </a:extLst>
        </xdr:cNvPr>
        <xdr:cNvSpPr txBox="1"/>
      </xdr:nvSpPr>
      <xdr:spPr>
        <a:xfrm>
          <a:off x="5905011" y="699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0E4218B-7462-463D-A7AB-9D4DA67E601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2894F31-40BA-41BA-A50D-9AA9984D5F0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407D18F-2537-4813-9CC7-7A375B17126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9F28CAE-AB6B-4F6E-B551-9D9C8E43FDC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953571D-90EF-4E0C-AA7B-9D7FC28F7E8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A115754-7AFC-47D3-8EBA-8056E419200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00EBBD1-2E26-46A5-B44A-831793B8E83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ED01FF4-4F00-48DB-857F-38759F2D499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ACB2537-9137-4B34-937A-35EB0B636BF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402EC7E-31A1-4ACB-B36F-95372473D68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92F20FD-CB5C-4FD2-8C9A-C68EE5DD6EE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B7981D3-CFEB-4FB3-BA1E-75E2517D2CF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C4C2446-95BA-4A85-B59D-AE4AF8D98AD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6D1465A-12E6-4AA3-91DC-610514C7E7A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CCF0524-D48E-4FED-AE85-C56A60D6F6D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3AF0918-C6E8-40ED-B3C1-F0054DCCBA5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B2694EE-85FB-4F28-B218-C4C382A2744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97B5A30-AEB4-4D89-9327-17B9408CF22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12C832B-9A43-427B-9BF3-5F8D7346D4F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998B54D-5393-408B-81B9-C3B70B7CFA2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C5F3C49-AE8F-4E31-80C9-826B5AC9568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BCD6050F-1FBF-4047-A830-E757B60B33D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C16693F-0DE5-4766-817E-1D43337EA44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9BE73BF-CB1C-4B87-B41B-A70DDA3D653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26C25FC9-A1AE-40A0-B9A9-EE7406C9CBC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60ABF7A7-BE07-4D6C-9D76-E6D6B8BA73B9}"/>
            </a:ext>
          </a:extLst>
        </xdr:cNvPr>
        <xdr:cNvCxnSpPr/>
      </xdr:nvCxnSpPr>
      <xdr:spPr>
        <a:xfrm flipV="1">
          <a:off x="4086225" y="9389473"/>
          <a:ext cx="0" cy="140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730148A7-9A63-444F-AF3B-3836DE9008D1}"/>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A778813-FE83-457F-93A9-1D73661F4CE7}"/>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2CAD9187-4085-4A0D-87BF-6643C650DD79}"/>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12962624-AE6C-4CC3-BCA5-9AE0B33BD349}"/>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57FF679C-7458-4E34-83E2-FC753B9691FE}"/>
            </a:ext>
          </a:extLst>
        </xdr:cNvPr>
        <xdr:cNvSpPr txBox="1"/>
      </xdr:nvSpPr>
      <xdr:spPr>
        <a:xfrm>
          <a:off x="412496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1A0B8374-5F1A-41A2-804E-96E893E05B7E}"/>
            </a:ext>
          </a:extLst>
        </xdr:cNvPr>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A11C28A6-1BDC-43FC-9BA8-4408FF7F8D5F}"/>
            </a:ext>
          </a:extLst>
        </xdr:cNvPr>
        <xdr:cNvSpPr/>
      </xdr:nvSpPr>
      <xdr:spPr>
        <a:xfrm>
          <a:off x="331216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812D6610-92BD-4C23-84C9-63CB7273D1A5}"/>
            </a:ext>
          </a:extLst>
        </xdr:cNvPr>
        <xdr:cNvSpPr/>
      </xdr:nvSpPr>
      <xdr:spPr>
        <a:xfrm>
          <a:off x="25146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739790F1-8AC2-41BA-9815-2267949CDE64}"/>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A0F5116F-8611-4EF8-9825-AE17CEF6D4F5}"/>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B01AEB3-8A15-432D-A4E2-5F1A0137488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9910946-551C-43C3-BA68-7DB422724A0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2A8E420-DAE5-421F-AE50-2058F1BCECF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4BBC500-94A0-4314-9C3A-305B3D7CFBB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1346814-B769-40B3-9EFC-8E4448D0ADE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90" name="楕円 189">
          <a:extLst>
            <a:ext uri="{FF2B5EF4-FFF2-40B4-BE49-F238E27FC236}">
              <a16:creationId xmlns:a16="http://schemas.microsoft.com/office/drawing/2014/main" id="{E318A762-562E-4B3D-99D7-490E5C2C8ADF}"/>
            </a:ext>
          </a:extLst>
        </xdr:cNvPr>
        <xdr:cNvSpPr/>
      </xdr:nvSpPr>
      <xdr:spPr>
        <a:xfrm>
          <a:off x="4036060" y="10172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136996</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515F40B9-9840-4076-A2EC-AAACED89EF75}"/>
            </a:ext>
          </a:extLst>
        </xdr:cNvPr>
        <xdr:cNvSpPr txBox="1"/>
      </xdr:nvSpPr>
      <xdr:spPr>
        <a:xfrm>
          <a:off x="4124960" y="1002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91259</xdr:rowOff>
    </xdr:from>
    <xdr:to>
      <xdr:col>20</xdr:col>
      <xdr:colOff>38100</xdr:colOff>
      <xdr:row>61</xdr:row>
      <xdr:rowOff>21409</xdr:rowOff>
    </xdr:to>
    <xdr:sp macro="" textlink="">
      <xdr:nvSpPr>
        <xdr:cNvPr id="192" name="楕円 191">
          <a:extLst>
            <a:ext uri="{FF2B5EF4-FFF2-40B4-BE49-F238E27FC236}">
              <a16:creationId xmlns:a16="http://schemas.microsoft.com/office/drawing/2014/main" id="{E0CE9EAE-0B85-472F-9EE6-1BC537D7C969}"/>
            </a:ext>
          </a:extLst>
        </xdr:cNvPr>
        <xdr:cNvSpPr/>
      </xdr:nvSpPr>
      <xdr:spPr>
        <a:xfrm>
          <a:off x="3312160" y="10149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142059</xdr:rowOff>
    </xdr:from>
    <xdr:to>
      <xdr:col>24</xdr:col>
      <xdr:colOff>63500</xdr:colOff>
      <xdr:row>60</xdr:row>
      <xdr:rowOff>164919</xdr:rowOff>
    </xdr:to>
    <xdr:cxnSp macro="">
      <xdr:nvCxnSpPr>
        <xdr:cNvPr id="193" name="直線コネクタ 192">
          <a:extLst>
            <a:ext uri="{FF2B5EF4-FFF2-40B4-BE49-F238E27FC236}">
              <a16:creationId xmlns:a16="http://schemas.microsoft.com/office/drawing/2014/main" id="{7CD89541-AB79-4368-8584-8C8D4232F2AD}"/>
            </a:ext>
          </a:extLst>
        </xdr:cNvPr>
        <xdr:cNvCxnSpPr/>
      </xdr:nvCxnSpPr>
      <xdr:spPr>
        <a:xfrm>
          <a:off x="3355340" y="10200459"/>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66766</xdr:rowOff>
    </xdr:from>
    <xdr:to>
      <xdr:col>15</xdr:col>
      <xdr:colOff>101600</xdr:colOff>
      <xdr:row>60</xdr:row>
      <xdr:rowOff>168366</xdr:rowOff>
    </xdr:to>
    <xdr:sp macro="" textlink="">
      <xdr:nvSpPr>
        <xdr:cNvPr id="194" name="楕円 193">
          <a:extLst>
            <a:ext uri="{FF2B5EF4-FFF2-40B4-BE49-F238E27FC236}">
              <a16:creationId xmlns:a16="http://schemas.microsoft.com/office/drawing/2014/main" id="{E60B1A8A-504C-4E1D-89DE-0DF5CC22E70A}"/>
            </a:ext>
          </a:extLst>
        </xdr:cNvPr>
        <xdr:cNvSpPr/>
      </xdr:nvSpPr>
      <xdr:spPr>
        <a:xfrm>
          <a:off x="25146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117566</xdr:rowOff>
    </xdr:from>
    <xdr:to>
      <xdr:col>19</xdr:col>
      <xdr:colOff>177800</xdr:colOff>
      <xdr:row>60</xdr:row>
      <xdr:rowOff>142059</xdr:rowOff>
    </xdr:to>
    <xdr:cxnSp macro="">
      <xdr:nvCxnSpPr>
        <xdr:cNvPr id="195" name="直線コネクタ 194">
          <a:extLst>
            <a:ext uri="{FF2B5EF4-FFF2-40B4-BE49-F238E27FC236}">
              <a16:creationId xmlns:a16="http://schemas.microsoft.com/office/drawing/2014/main" id="{32B11C32-394A-444A-BAA4-FD94C80BB99E}"/>
            </a:ext>
          </a:extLst>
        </xdr:cNvPr>
        <xdr:cNvCxnSpPr/>
      </xdr:nvCxnSpPr>
      <xdr:spPr>
        <a:xfrm>
          <a:off x="2565400" y="10175966"/>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96" name="楕円 195">
          <a:extLst>
            <a:ext uri="{FF2B5EF4-FFF2-40B4-BE49-F238E27FC236}">
              <a16:creationId xmlns:a16="http://schemas.microsoft.com/office/drawing/2014/main" id="{05C4CCD2-5A7A-44DC-89CA-2B5C708D7D31}"/>
            </a:ext>
          </a:extLst>
        </xdr:cNvPr>
        <xdr:cNvSpPr/>
      </xdr:nvSpPr>
      <xdr:spPr>
        <a:xfrm>
          <a:off x="17399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94706</xdr:rowOff>
    </xdr:from>
    <xdr:to>
      <xdr:col>15</xdr:col>
      <xdr:colOff>50800</xdr:colOff>
      <xdr:row>60</xdr:row>
      <xdr:rowOff>117566</xdr:rowOff>
    </xdr:to>
    <xdr:cxnSp macro="">
      <xdr:nvCxnSpPr>
        <xdr:cNvPr id="197" name="直線コネクタ 196">
          <a:extLst>
            <a:ext uri="{FF2B5EF4-FFF2-40B4-BE49-F238E27FC236}">
              <a16:creationId xmlns:a16="http://schemas.microsoft.com/office/drawing/2014/main" id="{DEDDFDEA-0FE9-4169-9107-3FBE6544864C}"/>
            </a:ext>
          </a:extLst>
        </xdr:cNvPr>
        <xdr:cNvCxnSpPr/>
      </xdr:nvCxnSpPr>
      <xdr:spPr>
        <a:xfrm>
          <a:off x="1790700" y="1015310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19413</xdr:rowOff>
    </xdr:from>
    <xdr:to>
      <xdr:col>6</xdr:col>
      <xdr:colOff>38100</xdr:colOff>
      <xdr:row>60</xdr:row>
      <xdr:rowOff>121013</xdr:rowOff>
    </xdr:to>
    <xdr:sp macro="" textlink="">
      <xdr:nvSpPr>
        <xdr:cNvPr id="198" name="楕円 197">
          <a:extLst>
            <a:ext uri="{FF2B5EF4-FFF2-40B4-BE49-F238E27FC236}">
              <a16:creationId xmlns:a16="http://schemas.microsoft.com/office/drawing/2014/main" id="{EFF32CF4-047E-4BE7-83A5-D05B5DBB09F1}"/>
            </a:ext>
          </a:extLst>
        </xdr:cNvPr>
        <xdr:cNvSpPr/>
      </xdr:nvSpPr>
      <xdr:spPr>
        <a:xfrm>
          <a:off x="965200" y="100778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70213</xdr:rowOff>
    </xdr:from>
    <xdr:to>
      <xdr:col>10</xdr:col>
      <xdr:colOff>114300</xdr:colOff>
      <xdr:row>60</xdr:row>
      <xdr:rowOff>94706</xdr:rowOff>
    </xdr:to>
    <xdr:cxnSp macro="">
      <xdr:nvCxnSpPr>
        <xdr:cNvPr id="199" name="直線コネクタ 198">
          <a:extLst>
            <a:ext uri="{FF2B5EF4-FFF2-40B4-BE49-F238E27FC236}">
              <a16:creationId xmlns:a16="http://schemas.microsoft.com/office/drawing/2014/main" id="{57069E1A-2A93-4E28-B720-BC6FE46FFFF6}"/>
            </a:ext>
          </a:extLst>
        </xdr:cNvPr>
        <xdr:cNvCxnSpPr/>
      </xdr:nvCxnSpPr>
      <xdr:spPr>
        <a:xfrm>
          <a:off x="1008380" y="10128613"/>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8F41E02B-B30F-4973-9DE1-8E999A3536CC}"/>
            </a:ext>
          </a:extLst>
        </xdr:cNvPr>
        <xdr:cNvSpPr txBox="1"/>
      </xdr:nvSpPr>
      <xdr:spPr>
        <a:xfrm>
          <a:off x="317056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76437DC-6357-4DA1-B21A-32B3D42E0535}"/>
            </a:ext>
          </a:extLst>
        </xdr:cNvPr>
        <xdr:cNvSpPr txBox="1"/>
      </xdr:nvSpPr>
      <xdr:spPr>
        <a:xfrm>
          <a:off x="23857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3A95BB19-DF2F-46A9-9708-BE412622BC48}"/>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06AA754-D547-41DB-A703-8D64C695FA90}"/>
            </a:ext>
          </a:extLst>
        </xdr:cNvPr>
        <xdr:cNvSpPr txBox="1"/>
      </xdr:nvSpPr>
      <xdr:spPr>
        <a:xfrm>
          <a:off x="8363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37936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B8269575-A1FD-4689-B07E-DA36A18B4E97}"/>
            </a:ext>
          </a:extLst>
        </xdr:cNvPr>
        <xdr:cNvSpPr txBox="1"/>
      </xdr:nvSpPr>
      <xdr:spPr>
        <a:xfrm>
          <a:off x="3170564" y="992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13443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B046B24F-692E-4F23-974D-CEB710E85467}"/>
            </a:ext>
          </a:extLst>
        </xdr:cNvPr>
        <xdr:cNvSpPr txBox="1"/>
      </xdr:nvSpPr>
      <xdr:spPr>
        <a:xfrm>
          <a:off x="2385704" y="990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FBE5E7C1-0389-4034-AFAC-2227358641AF}"/>
            </a:ext>
          </a:extLst>
        </xdr:cNvPr>
        <xdr:cNvSpPr txBox="1"/>
      </xdr:nvSpPr>
      <xdr:spPr>
        <a:xfrm>
          <a:off x="16110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137540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20F0BD8F-9926-420E-8171-70142935ABA8}"/>
            </a:ext>
          </a:extLst>
        </xdr:cNvPr>
        <xdr:cNvSpPr txBox="1"/>
      </xdr:nvSpPr>
      <xdr:spPr>
        <a:xfrm>
          <a:off x="836304" y="986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00A9DF1-242E-4DD0-A96C-C2D0F27C1C7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7536079-E73C-48FB-95D3-C0F9DA69933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9760C19-E436-47D9-ACBF-C0D79602F36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61CDDBE-7C70-4C5A-8853-DC0B08A6269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BBF9C4E-0BA4-4925-B0C1-77CFE85CB91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43C4E8B-9473-4F61-AEAE-44A22BE834B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88573C7-4905-4A8D-A2A8-6E33849912A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AABA8A6-271B-49F5-ABF0-25BBC014C4E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CF16514-A16E-495B-8AB5-1B062794384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4C370D9-6415-48BE-861D-F98A06F2610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40CDD721-8FC8-4110-89E2-722633741903}"/>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E461A109-9B82-4D5B-986D-C6F216B5D101}"/>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73521246-C8FD-4854-89F9-9E162406B6AB}"/>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E247BF29-B314-4E35-A545-7B17D11AD043}"/>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749449A7-F243-4302-82FD-6542F727BDB5}"/>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3BC0B1F9-75DB-4F2A-9C77-F25F94CDAFE5}"/>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C5035833-CBA1-4D2F-8038-D32F1DB05D8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7476534-7820-44D6-851B-20B1EEC24A59}"/>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6640230-4D77-44BF-AA21-B00910A974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254B6E27-709F-4166-A7B5-33639EFD6C6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14D02F5-C17B-4DCE-BFD3-769CD23AF21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4513E0C0-2C88-482A-A50D-68BD46F70F56}"/>
            </a:ext>
          </a:extLst>
        </xdr:cNvPr>
        <xdr:cNvCxnSpPr/>
      </xdr:nvCxnSpPr>
      <xdr:spPr>
        <a:xfrm flipV="1">
          <a:off x="9219565" y="9266393"/>
          <a:ext cx="0" cy="146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3FD0D692-DAD5-4121-AAD7-E23B687D1E54}"/>
            </a:ext>
          </a:extLst>
        </xdr:cNvPr>
        <xdr:cNvSpPr txBox="1"/>
      </xdr:nvSpPr>
      <xdr:spPr>
        <a:xfrm>
          <a:off x="9258300" y="107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3E30CD2B-EE40-453A-AD5F-7EC9E3C0E4DF}"/>
            </a:ext>
          </a:extLst>
        </xdr:cNvPr>
        <xdr:cNvCxnSpPr/>
      </xdr:nvCxnSpPr>
      <xdr:spPr>
        <a:xfrm>
          <a:off x="9154160" y="1073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86727F1C-B7F0-49F1-990B-D0ED12C31D81}"/>
            </a:ext>
          </a:extLst>
        </xdr:cNvPr>
        <xdr:cNvSpPr txBox="1"/>
      </xdr:nvSpPr>
      <xdr:spPr>
        <a:xfrm>
          <a:off x="9258300" y="904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0E673917-795D-40CF-B445-0148C2653D6B}"/>
            </a:ext>
          </a:extLst>
        </xdr:cNvPr>
        <xdr:cNvCxnSpPr/>
      </xdr:nvCxnSpPr>
      <xdr:spPr>
        <a:xfrm>
          <a:off x="9154160" y="9266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A71F5134-170E-42EB-9B2B-579EAF9E396B}"/>
            </a:ext>
          </a:extLst>
        </xdr:cNvPr>
        <xdr:cNvSpPr txBox="1"/>
      </xdr:nvSpPr>
      <xdr:spPr>
        <a:xfrm>
          <a:off x="9258300" y="102593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633F8B6F-FADB-4A32-BA4F-EB6100802B7A}"/>
            </a:ext>
          </a:extLst>
        </xdr:cNvPr>
        <xdr:cNvSpPr/>
      </xdr:nvSpPr>
      <xdr:spPr>
        <a:xfrm>
          <a:off x="9192260" y="10404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EFE3A212-A455-4520-87B7-6C18295F56EB}"/>
            </a:ext>
          </a:extLst>
        </xdr:cNvPr>
        <xdr:cNvSpPr/>
      </xdr:nvSpPr>
      <xdr:spPr>
        <a:xfrm>
          <a:off x="8445500" y="104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0E89D4F4-10BD-42FD-BF46-B6EC29352CB4}"/>
            </a:ext>
          </a:extLst>
        </xdr:cNvPr>
        <xdr:cNvSpPr/>
      </xdr:nvSpPr>
      <xdr:spPr>
        <a:xfrm>
          <a:off x="7670800" y="10423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15D3D0F9-E0DB-48C3-95CA-A47585C3A070}"/>
            </a:ext>
          </a:extLst>
        </xdr:cNvPr>
        <xdr:cNvSpPr/>
      </xdr:nvSpPr>
      <xdr:spPr>
        <a:xfrm>
          <a:off x="6873240" y="1043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FCDA8C8D-BDBA-4C6E-B846-906DC504599B}"/>
            </a:ext>
          </a:extLst>
        </xdr:cNvPr>
        <xdr:cNvSpPr/>
      </xdr:nvSpPr>
      <xdr:spPr>
        <a:xfrm>
          <a:off x="6098540" y="104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F7D5FEF-1780-43D3-AB4B-79A3C65B375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47019CB-D8E7-4915-8D3F-7CF9D9AE9AC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825790C-3C9A-4947-8671-7421690D68E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E60DCA5-445D-4115-91B9-8DFA067B5D4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E71F7A4-77F5-4254-A6B8-006B12A792F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163233</xdr:rowOff>
    </xdr:from>
    <xdr:to>
      <xdr:col>55</xdr:col>
      <xdr:colOff>50800</xdr:colOff>
      <xdr:row>63</xdr:row>
      <xdr:rowOff>93383</xdr:rowOff>
    </xdr:to>
    <xdr:sp macro="" textlink="">
      <xdr:nvSpPr>
        <xdr:cNvPr id="245" name="楕円 244">
          <a:extLst>
            <a:ext uri="{FF2B5EF4-FFF2-40B4-BE49-F238E27FC236}">
              <a16:creationId xmlns:a16="http://schemas.microsoft.com/office/drawing/2014/main" id="{28B49085-6298-4A89-8E4F-54CD96844A24}"/>
            </a:ext>
          </a:extLst>
        </xdr:cNvPr>
        <xdr:cNvSpPr/>
      </xdr:nvSpPr>
      <xdr:spPr>
        <a:xfrm>
          <a:off x="9192260" y="105569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141660</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C4B7DBB7-FDA4-4E37-B630-C785D56BBD1D}"/>
            </a:ext>
          </a:extLst>
        </xdr:cNvPr>
        <xdr:cNvSpPr txBox="1"/>
      </xdr:nvSpPr>
      <xdr:spPr>
        <a:xfrm>
          <a:off x="9258300" y="1053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165868</xdr:rowOff>
    </xdr:from>
    <xdr:to>
      <xdr:col>50</xdr:col>
      <xdr:colOff>165100</xdr:colOff>
      <xdr:row>63</xdr:row>
      <xdr:rowOff>96018</xdr:rowOff>
    </xdr:to>
    <xdr:sp macro="" textlink="">
      <xdr:nvSpPr>
        <xdr:cNvPr id="247" name="楕円 246">
          <a:extLst>
            <a:ext uri="{FF2B5EF4-FFF2-40B4-BE49-F238E27FC236}">
              <a16:creationId xmlns:a16="http://schemas.microsoft.com/office/drawing/2014/main" id="{0A92CB40-44BB-4472-B794-EFA1C1F8100B}"/>
            </a:ext>
          </a:extLst>
        </xdr:cNvPr>
        <xdr:cNvSpPr/>
      </xdr:nvSpPr>
      <xdr:spPr>
        <a:xfrm>
          <a:off x="8445500" y="10559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42583</xdr:rowOff>
    </xdr:from>
    <xdr:to>
      <xdr:col>55</xdr:col>
      <xdr:colOff>0</xdr:colOff>
      <xdr:row>63</xdr:row>
      <xdr:rowOff>45218</xdr:rowOff>
    </xdr:to>
    <xdr:cxnSp macro="">
      <xdr:nvCxnSpPr>
        <xdr:cNvPr id="248" name="直線コネクタ 247">
          <a:extLst>
            <a:ext uri="{FF2B5EF4-FFF2-40B4-BE49-F238E27FC236}">
              <a16:creationId xmlns:a16="http://schemas.microsoft.com/office/drawing/2014/main" id="{107B0446-BD95-4F59-898B-4E9C84483D19}"/>
            </a:ext>
          </a:extLst>
        </xdr:cNvPr>
        <xdr:cNvCxnSpPr/>
      </xdr:nvCxnSpPr>
      <xdr:spPr>
        <a:xfrm flipV="1">
          <a:off x="8496300" y="10603903"/>
          <a:ext cx="723900" cy="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168801</xdr:rowOff>
    </xdr:from>
    <xdr:to>
      <xdr:col>46</xdr:col>
      <xdr:colOff>38100</xdr:colOff>
      <xdr:row>63</xdr:row>
      <xdr:rowOff>98951</xdr:rowOff>
    </xdr:to>
    <xdr:sp macro="" textlink="">
      <xdr:nvSpPr>
        <xdr:cNvPr id="249" name="楕円 248">
          <a:extLst>
            <a:ext uri="{FF2B5EF4-FFF2-40B4-BE49-F238E27FC236}">
              <a16:creationId xmlns:a16="http://schemas.microsoft.com/office/drawing/2014/main" id="{943DC721-7F11-46D8-9613-F92F03CC3FA1}"/>
            </a:ext>
          </a:extLst>
        </xdr:cNvPr>
        <xdr:cNvSpPr/>
      </xdr:nvSpPr>
      <xdr:spPr>
        <a:xfrm>
          <a:off x="7670800" y="10562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45218</xdr:rowOff>
    </xdr:from>
    <xdr:to>
      <xdr:col>50</xdr:col>
      <xdr:colOff>114300</xdr:colOff>
      <xdr:row>63</xdr:row>
      <xdr:rowOff>48151</xdr:rowOff>
    </xdr:to>
    <xdr:cxnSp macro="">
      <xdr:nvCxnSpPr>
        <xdr:cNvPr id="250" name="直線コネクタ 249">
          <a:extLst>
            <a:ext uri="{FF2B5EF4-FFF2-40B4-BE49-F238E27FC236}">
              <a16:creationId xmlns:a16="http://schemas.microsoft.com/office/drawing/2014/main" id="{40E0921C-C2FF-45E4-81DD-F6A60F6FE366}"/>
            </a:ext>
          </a:extLst>
        </xdr:cNvPr>
        <xdr:cNvCxnSpPr/>
      </xdr:nvCxnSpPr>
      <xdr:spPr>
        <a:xfrm flipV="1">
          <a:off x="7713980" y="10606538"/>
          <a:ext cx="78232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171010</xdr:rowOff>
    </xdr:from>
    <xdr:to>
      <xdr:col>41</xdr:col>
      <xdr:colOff>101600</xdr:colOff>
      <xdr:row>63</xdr:row>
      <xdr:rowOff>101160</xdr:rowOff>
    </xdr:to>
    <xdr:sp macro="" textlink="">
      <xdr:nvSpPr>
        <xdr:cNvPr id="251" name="楕円 250">
          <a:extLst>
            <a:ext uri="{FF2B5EF4-FFF2-40B4-BE49-F238E27FC236}">
              <a16:creationId xmlns:a16="http://schemas.microsoft.com/office/drawing/2014/main" id="{A87A5308-51E8-40B3-8F0D-10B841DF3947}"/>
            </a:ext>
          </a:extLst>
        </xdr:cNvPr>
        <xdr:cNvSpPr/>
      </xdr:nvSpPr>
      <xdr:spPr>
        <a:xfrm>
          <a:off x="6873240" y="10564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48151</xdr:rowOff>
    </xdr:from>
    <xdr:to>
      <xdr:col>45</xdr:col>
      <xdr:colOff>177800</xdr:colOff>
      <xdr:row>63</xdr:row>
      <xdr:rowOff>50360</xdr:rowOff>
    </xdr:to>
    <xdr:cxnSp macro="">
      <xdr:nvCxnSpPr>
        <xdr:cNvPr id="252" name="直線コネクタ 251">
          <a:extLst>
            <a:ext uri="{FF2B5EF4-FFF2-40B4-BE49-F238E27FC236}">
              <a16:creationId xmlns:a16="http://schemas.microsoft.com/office/drawing/2014/main" id="{0306A9E6-74A7-46B9-94B5-A3BAD1E5BC11}"/>
            </a:ext>
          </a:extLst>
        </xdr:cNvPr>
        <xdr:cNvCxnSpPr/>
      </xdr:nvCxnSpPr>
      <xdr:spPr>
        <a:xfrm flipV="1">
          <a:off x="6924040" y="10609471"/>
          <a:ext cx="78994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2385</xdr:rowOff>
    </xdr:from>
    <xdr:to>
      <xdr:col>36</xdr:col>
      <xdr:colOff>165100</xdr:colOff>
      <xdr:row>63</xdr:row>
      <xdr:rowOff>103985</xdr:rowOff>
    </xdr:to>
    <xdr:sp macro="" textlink="">
      <xdr:nvSpPr>
        <xdr:cNvPr id="253" name="楕円 252">
          <a:extLst>
            <a:ext uri="{FF2B5EF4-FFF2-40B4-BE49-F238E27FC236}">
              <a16:creationId xmlns:a16="http://schemas.microsoft.com/office/drawing/2014/main" id="{715DCDCA-8C86-45CD-88DA-F7C88D756BB7}"/>
            </a:ext>
          </a:extLst>
        </xdr:cNvPr>
        <xdr:cNvSpPr/>
      </xdr:nvSpPr>
      <xdr:spPr>
        <a:xfrm>
          <a:off x="6098540" y="105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50360</xdr:rowOff>
    </xdr:from>
    <xdr:to>
      <xdr:col>41</xdr:col>
      <xdr:colOff>50800</xdr:colOff>
      <xdr:row>63</xdr:row>
      <xdr:rowOff>53185</xdr:rowOff>
    </xdr:to>
    <xdr:cxnSp macro="">
      <xdr:nvCxnSpPr>
        <xdr:cNvPr id="254" name="直線コネクタ 253">
          <a:extLst>
            <a:ext uri="{FF2B5EF4-FFF2-40B4-BE49-F238E27FC236}">
              <a16:creationId xmlns:a16="http://schemas.microsoft.com/office/drawing/2014/main" id="{096611B5-058F-4631-A51F-8B8AF49C3B96}"/>
            </a:ext>
          </a:extLst>
        </xdr:cNvPr>
        <xdr:cNvCxnSpPr/>
      </xdr:nvCxnSpPr>
      <xdr:spPr>
        <a:xfrm flipV="1">
          <a:off x="6149340" y="10611680"/>
          <a:ext cx="7747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2EB462B7-9ECD-470D-97A8-A86D7B77B9E5}"/>
            </a:ext>
          </a:extLst>
        </xdr:cNvPr>
        <xdr:cNvSpPr txBox="1"/>
      </xdr:nvSpPr>
      <xdr:spPr>
        <a:xfrm>
          <a:off x="8184225" y="10194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BE9523E8-1D7E-4B7A-A568-6C8A1FC39BDE}"/>
            </a:ext>
          </a:extLst>
        </xdr:cNvPr>
        <xdr:cNvSpPr txBox="1"/>
      </xdr:nvSpPr>
      <xdr:spPr>
        <a:xfrm>
          <a:off x="7399365" y="102065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93355AF3-CC9E-4FF7-99A5-19A5326FEB31}"/>
            </a:ext>
          </a:extLst>
        </xdr:cNvPr>
        <xdr:cNvSpPr txBox="1"/>
      </xdr:nvSpPr>
      <xdr:spPr>
        <a:xfrm>
          <a:off x="6624665" y="10214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4C5160C7-8652-4F70-AFAB-2A07CCAD0EDB}"/>
            </a:ext>
          </a:extLst>
        </xdr:cNvPr>
        <xdr:cNvSpPr txBox="1"/>
      </xdr:nvSpPr>
      <xdr:spPr>
        <a:xfrm>
          <a:off x="5849965" y="10185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87145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4785DBA8-3D3A-4762-95FA-0D6B7A128E07}"/>
            </a:ext>
          </a:extLst>
        </xdr:cNvPr>
        <xdr:cNvSpPr txBox="1"/>
      </xdr:nvSpPr>
      <xdr:spPr>
        <a:xfrm>
          <a:off x="8214575" y="1064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90078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E8CB0B52-139A-4BE5-9DBE-21D5CCE172BD}"/>
            </a:ext>
          </a:extLst>
        </xdr:cNvPr>
        <xdr:cNvSpPr txBox="1"/>
      </xdr:nvSpPr>
      <xdr:spPr>
        <a:xfrm>
          <a:off x="7444955" y="1065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92287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8D0AEA3-CDFD-484C-A3F4-4F8EDFB805CA}"/>
            </a:ext>
          </a:extLst>
        </xdr:cNvPr>
        <xdr:cNvSpPr txBox="1"/>
      </xdr:nvSpPr>
      <xdr:spPr>
        <a:xfrm>
          <a:off x="6670255" y="1065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95112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1638764-D824-41C0-B6CB-66DC85469D2B}"/>
            </a:ext>
          </a:extLst>
        </xdr:cNvPr>
        <xdr:cNvSpPr txBox="1"/>
      </xdr:nvSpPr>
      <xdr:spPr>
        <a:xfrm>
          <a:off x="5872695" y="1065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AE3C5B5-1E5E-463F-BB94-5DD9E5DD9BB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90CBDF6-2B9E-41B9-9F9B-FA5F452CFFB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6C23B01-DE30-4775-A354-2BCD50CCC59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0E2ECC4-D826-4A08-B266-D4798FB52A4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4653C68-C7FA-4D1D-992F-A946A89A6AC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9C1C17D-DC13-46D0-AA22-88862FAB607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576FE52-0FFC-46CE-AE25-FA7E171705F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C38CC5A-0E37-4616-9B17-568CADB8D99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6F6C50E-ABDB-47F8-B870-1407E002534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556E18B-A4BD-4029-A21F-95CE02A1F97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8797936-5AAC-4AB3-81EE-6BBD679EE66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D538D4DB-AEF7-4E3A-8A6E-66CC88C0CF52}"/>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74A30050-B37E-4865-B674-36B331C37C6E}"/>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C647249-7511-4C6F-A0F7-3BBF335389C9}"/>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4089975E-BC58-45A1-9C81-30D3F188AFD4}"/>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5E032EBB-1C47-48A2-8912-0924C695B447}"/>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FF82EEE2-7DA6-4E86-9985-3A10E5DFD3A7}"/>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93802845-B72B-4AE5-88E2-65E97C7EEAA1}"/>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7577F110-9C49-4B40-BACA-0614D951FC87}"/>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2C905FA-698A-41CD-9CEB-D72E1952EC2A}"/>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8D71974-EF05-4EA9-806E-59DEE376C304}"/>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A0B83A9F-EB74-4F78-A55F-0916C8B6E61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5E8BECCA-8939-443A-8F6C-4BAEE5DF394F}"/>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78780A0-A6CE-446A-A476-1733EB6F294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A436ADC-6996-4289-8D24-78A101C43CF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9DB05715-2C6D-4A2B-8CB3-7F08FD0AB233}"/>
            </a:ext>
          </a:extLst>
        </xdr:cNvPr>
        <xdr:cNvCxnSpPr/>
      </xdr:nvCxnSpPr>
      <xdr:spPr>
        <a:xfrm flipV="1">
          <a:off x="4086225" y="13023124"/>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FC4D4426-9F57-4270-AE14-3A9945B05614}"/>
            </a:ext>
          </a:extLst>
        </xdr:cNvPr>
        <xdr:cNvSpPr txBox="1"/>
      </xdr:nvSpPr>
      <xdr:spPr>
        <a:xfrm>
          <a:off x="4124960" y="145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61F27077-D93B-4C1C-9F3D-10BB6F17C3EF}"/>
            </a:ext>
          </a:extLst>
        </xdr:cNvPr>
        <xdr:cNvCxnSpPr/>
      </xdr:nvCxnSpPr>
      <xdr:spPr>
        <a:xfrm>
          <a:off x="4020820" y="14571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6FC17512-1186-4925-AEA7-EBAD19CDB665}"/>
            </a:ext>
          </a:extLst>
        </xdr:cNvPr>
        <xdr:cNvSpPr txBox="1"/>
      </xdr:nvSpPr>
      <xdr:spPr>
        <a:xfrm>
          <a:off x="412496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5E8D0166-CE69-49CB-A922-3214D6EA7CD7}"/>
            </a:ext>
          </a:extLst>
        </xdr:cNvPr>
        <xdr:cNvCxnSpPr/>
      </xdr:nvCxnSpPr>
      <xdr:spPr>
        <a:xfrm>
          <a:off x="402082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C5956CB-08BA-4252-B4E2-F823C1DC0F27}"/>
            </a:ext>
          </a:extLst>
        </xdr:cNvPr>
        <xdr:cNvSpPr txBox="1"/>
      </xdr:nvSpPr>
      <xdr:spPr>
        <a:xfrm>
          <a:off x="4124960" y="13769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1FA7FA5A-3229-482B-8FD5-B4330A36EF7A}"/>
            </a:ext>
          </a:extLst>
        </xdr:cNvPr>
        <xdr:cNvSpPr/>
      </xdr:nvSpPr>
      <xdr:spPr>
        <a:xfrm>
          <a:off x="403606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BFD60528-51E5-4AE5-8A38-86E3DC2B1436}"/>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A6AF810B-0869-41D4-AEE0-4050B71941B6}"/>
            </a:ext>
          </a:extLst>
        </xdr:cNvPr>
        <xdr:cNvSpPr/>
      </xdr:nvSpPr>
      <xdr:spPr>
        <a:xfrm>
          <a:off x="251460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B7566D7B-01B8-4E7A-AEF7-091BF26309CF}"/>
            </a:ext>
          </a:extLst>
        </xdr:cNvPr>
        <xdr:cNvSpPr/>
      </xdr:nvSpPr>
      <xdr:spPr>
        <a:xfrm>
          <a:off x="17399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11176934-6194-49F7-9983-1F644EA987BA}"/>
            </a:ext>
          </a:extLst>
        </xdr:cNvPr>
        <xdr:cNvSpPr/>
      </xdr:nvSpPr>
      <xdr:spPr>
        <a:xfrm>
          <a:off x="96520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6D834EC-F873-4691-83C2-7FC1FE256F9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C0ADC1-A22B-4AB6-9B4E-2B03C58A800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88BCD1D-65C9-401F-A880-FC6509899FE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1A6B7E3-9EAE-4654-BC84-D7DCAF09F67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CDC6C05-5D82-43E4-8B32-A3378D40509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162016</xdr:rowOff>
    </xdr:from>
    <xdr:to>
      <xdr:col>24</xdr:col>
      <xdr:colOff>114300</xdr:colOff>
      <xdr:row>84</xdr:row>
      <xdr:rowOff>92166</xdr:rowOff>
    </xdr:to>
    <xdr:sp macro="" textlink="">
      <xdr:nvSpPr>
        <xdr:cNvPr id="304" name="楕円 303">
          <a:extLst>
            <a:ext uri="{FF2B5EF4-FFF2-40B4-BE49-F238E27FC236}">
              <a16:creationId xmlns:a16="http://schemas.microsoft.com/office/drawing/2014/main" id="{3C9D4017-2FBF-429A-BA2B-3E287C7CA484}"/>
            </a:ext>
          </a:extLst>
        </xdr:cNvPr>
        <xdr:cNvSpPr/>
      </xdr:nvSpPr>
      <xdr:spPr>
        <a:xfrm>
          <a:off x="4036060" y="14076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140443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E03EA2A-26D6-400B-8D25-C088F7B9C3AA}"/>
            </a:ext>
          </a:extLst>
        </xdr:cNvPr>
        <xdr:cNvSpPr txBox="1"/>
      </xdr:nvSpPr>
      <xdr:spPr>
        <a:xfrm>
          <a:off x="4124960" y="1405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130992</xdr:rowOff>
    </xdr:from>
    <xdr:to>
      <xdr:col>20</xdr:col>
      <xdr:colOff>38100</xdr:colOff>
      <xdr:row>84</xdr:row>
      <xdr:rowOff>61142</xdr:rowOff>
    </xdr:to>
    <xdr:sp macro="" textlink="">
      <xdr:nvSpPr>
        <xdr:cNvPr id="306" name="楕円 305">
          <a:extLst>
            <a:ext uri="{FF2B5EF4-FFF2-40B4-BE49-F238E27FC236}">
              <a16:creationId xmlns:a16="http://schemas.microsoft.com/office/drawing/2014/main" id="{17C28610-A875-4A51-B914-EE842990A58D}"/>
            </a:ext>
          </a:extLst>
        </xdr:cNvPr>
        <xdr:cNvSpPr/>
      </xdr:nvSpPr>
      <xdr:spPr>
        <a:xfrm>
          <a:off x="3312160" y="140451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10342</xdr:rowOff>
    </xdr:from>
    <xdr:to>
      <xdr:col>24</xdr:col>
      <xdr:colOff>63500</xdr:colOff>
      <xdr:row>84</xdr:row>
      <xdr:rowOff>41366</xdr:rowOff>
    </xdr:to>
    <xdr:cxnSp macro="">
      <xdr:nvCxnSpPr>
        <xdr:cNvPr id="307" name="直線コネクタ 306">
          <a:extLst>
            <a:ext uri="{FF2B5EF4-FFF2-40B4-BE49-F238E27FC236}">
              <a16:creationId xmlns:a16="http://schemas.microsoft.com/office/drawing/2014/main" id="{F2218604-32DD-42E7-ABC3-1AA38E1BC962}"/>
            </a:ext>
          </a:extLst>
        </xdr:cNvPr>
        <xdr:cNvCxnSpPr/>
      </xdr:nvCxnSpPr>
      <xdr:spPr>
        <a:xfrm>
          <a:off x="3355340" y="14092102"/>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103232</xdr:rowOff>
    </xdr:from>
    <xdr:to>
      <xdr:col>15</xdr:col>
      <xdr:colOff>101600</xdr:colOff>
      <xdr:row>84</xdr:row>
      <xdr:rowOff>33382</xdr:rowOff>
    </xdr:to>
    <xdr:sp macro="" textlink="">
      <xdr:nvSpPr>
        <xdr:cNvPr id="308" name="楕円 307">
          <a:extLst>
            <a:ext uri="{FF2B5EF4-FFF2-40B4-BE49-F238E27FC236}">
              <a16:creationId xmlns:a16="http://schemas.microsoft.com/office/drawing/2014/main" id="{EB944A9D-DEA5-4C53-B5FE-1B3FFDF80025}"/>
            </a:ext>
          </a:extLst>
        </xdr:cNvPr>
        <xdr:cNvSpPr/>
      </xdr:nvSpPr>
      <xdr:spPr>
        <a:xfrm>
          <a:off x="2514600" y="14017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154032</xdr:rowOff>
    </xdr:from>
    <xdr:to>
      <xdr:col>19</xdr:col>
      <xdr:colOff>177800</xdr:colOff>
      <xdr:row>84</xdr:row>
      <xdr:rowOff>10342</xdr:rowOff>
    </xdr:to>
    <xdr:cxnSp macro="">
      <xdr:nvCxnSpPr>
        <xdr:cNvPr id="309" name="直線コネクタ 308">
          <a:extLst>
            <a:ext uri="{FF2B5EF4-FFF2-40B4-BE49-F238E27FC236}">
              <a16:creationId xmlns:a16="http://schemas.microsoft.com/office/drawing/2014/main" id="{797484CF-00E9-44A0-ADF3-C4B5A9C7E4F6}"/>
            </a:ext>
          </a:extLst>
        </xdr:cNvPr>
        <xdr:cNvCxnSpPr/>
      </xdr:nvCxnSpPr>
      <xdr:spPr>
        <a:xfrm>
          <a:off x="2565400" y="14068152"/>
          <a:ext cx="789940" cy="2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73842</xdr:rowOff>
    </xdr:from>
    <xdr:to>
      <xdr:col>10</xdr:col>
      <xdr:colOff>165100</xdr:colOff>
      <xdr:row>84</xdr:row>
      <xdr:rowOff>3992</xdr:rowOff>
    </xdr:to>
    <xdr:sp macro="" textlink="">
      <xdr:nvSpPr>
        <xdr:cNvPr id="310" name="楕円 309">
          <a:extLst>
            <a:ext uri="{FF2B5EF4-FFF2-40B4-BE49-F238E27FC236}">
              <a16:creationId xmlns:a16="http://schemas.microsoft.com/office/drawing/2014/main" id="{91D79952-05E6-4B7D-97FA-3923A88CA7CA}"/>
            </a:ext>
          </a:extLst>
        </xdr:cNvPr>
        <xdr:cNvSpPr/>
      </xdr:nvSpPr>
      <xdr:spPr>
        <a:xfrm>
          <a:off x="1739900" y="13987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124642</xdr:rowOff>
    </xdr:from>
    <xdr:to>
      <xdr:col>15</xdr:col>
      <xdr:colOff>50800</xdr:colOff>
      <xdr:row>83</xdr:row>
      <xdr:rowOff>154032</xdr:rowOff>
    </xdr:to>
    <xdr:cxnSp macro="">
      <xdr:nvCxnSpPr>
        <xdr:cNvPr id="311" name="直線コネクタ 310">
          <a:extLst>
            <a:ext uri="{FF2B5EF4-FFF2-40B4-BE49-F238E27FC236}">
              <a16:creationId xmlns:a16="http://schemas.microsoft.com/office/drawing/2014/main" id="{00730532-E29E-434A-802C-E7A52D84E4C7}"/>
            </a:ext>
          </a:extLst>
        </xdr:cNvPr>
        <xdr:cNvCxnSpPr/>
      </xdr:nvCxnSpPr>
      <xdr:spPr>
        <a:xfrm>
          <a:off x="1790700" y="14038762"/>
          <a:ext cx="7747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62412</xdr:rowOff>
    </xdr:from>
    <xdr:to>
      <xdr:col>6</xdr:col>
      <xdr:colOff>38100</xdr:colOff>
      <xdr:row>83</xdr:row>
      <xdr:rowOff>164012</xdr:rowOff>
    </xdr:to>
    <xdr:sp macro="" textlink="">
      <xdr:nvSpPr>
        <xdr:cNvPr id="312" name="楕円 311">
          <a:extLst>
            <a:ext uri="{FF2B5EF4-FFF2-40B4-BE49-F238E27FC236}">
              <a16:creationId xmlns:a16="http://schemas.microsoft.com/office/drawing/2014/main" id="{51EB2BF2-A442-43F7-9263-A6B529D97106}"/>
            </a:ext>
          </a:extLst>
        </xdr:cNvPr>
        <xdr:cNvSpPr/>
      </xdr:nvSpPr>
      <xdr:spPr>
        <a:xfrm>
          <a:off x="965200" y="139765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113212</xdr:rowOff>
    </xdr:from>
    <xdr:to>
      <xdr:col>10</xdr:col>
      <xdr:colOff>114300</xdr:colOff>
      <xdr:row>83</xdr:row>
      <xdr:rowOff>124642</xdr:rowOff>
    </xdr:to>
    <xdr:cxnSp macro="">
      <xdr:nvCxnSpPr>
        <xdr:cNvPr id="313" name="直線コネクタ 312">
          <a:extLst>
            <a:ext uri="{FF2B5EF4-FFF2-40B4-BE49-F238E27FC236}">
              <a16:creationId xmlns:a16="http://schemas.microsoft.com/office/drawing/2014/main" id="{84E6F220-5ABE-4EB7-8D77-B438B225FCF6}"/>
            </a:ext>
          </a:extLst>
        </xdr:cNvPr>
        <xdr:cNvCxnSpPr/>
      </xdr:nvCxnSpPr>
      <xdr:spPr>
        <a:xfrm>
          <a:off x="1008380" y="14027332"/>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697D7E82-F550-4D4D-8238-E1D1A458843F}"/>
            </a:ext>
          </a:extLst>
        </xdr:cNvPr>
        <xdr:cNvSpPr txBox="1"/>
      </xdr:nvSpPr>
      <xdr:spPr>
        <a:xfrm>
          <a:off x="317056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191E184F-ED8F-41F5-AE25-B95EFB07353B}"/>
            </a:ext>
          </a:extLst>
        </xdr:cNvPr>
        <xdr:cNvSpPr txBox="1"/>
      </xdr:nvSpPr>
      <xdr:spPr>
        <a:xfrm>
          <a:off x="238570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F21E4BBB-0509-401A-989D-7252F20948B1}"/>
            </a:ext>
          </a:extLst>
        </xdr:cNvPr>
        <xdr:cNvSpPr txBox="1"/>
      </xdr:nvSpPr>
      <xdr:spPr>
        <a:xfrm>
          <a:off x="161100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F8436F12-4745-4939-BF09-BF98F0401FDC}"/>
            </a:ext>
          </a:extLst>
        </xdr:cNvPr>
        <xdr:cNvSpPr txBox="1"/>
      </xdr:nvSpPr>
      <xdr:spPr>
        <a:xfrm>
          <a:off x="8363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52269</xdr:rowOff>
    </xdr:from>
    <xdr:ext cx="405111" cy="259045"/>
    <xdr:sp macro="" textlink="">
      <xdr:nvSpPr>
        <xdr:cNvPr id="318" name="n_1mainValue【公営住宅】&#10;有形固定資産減価償却率">
          <a:extLst>
            <a:ext uri="{FF2B5EF4-FFF2-40B4-BE49-F238E27FC236}">
              <a16:creationId xmlns:a16="http://schemas.microsoft.com/office/drawing/2014/main" id="{8D13F44E-1FCE-45C2-9D4E-962DC6B8466A}"/>
            </a:ext>
          </a:extLst>
        </xdr:cNvPr>
        <xdr:cNvSpPr txBox="1"/>
      </xdr:nvSpPr>
      <xdr:spPr>
        <a:xfrm>
          <a:off x="3170564" y="1413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24509</xdr:rowOff>
    </xdr:from>
    <xdr:ext cx="405111" cy="259045"/>
    <xdr:sp macro="" textlink="">
      <xdr:nvSpPr>
        <xdr:cNvPr id="319" name="n_2mainValue【公営住宅】&#10;有形固定資産減価償却率">
          <a:extLst>
            <a:ext uri="{FF2B5EF4-FFF2-40B4-BE49-F238E27FC236}">
              <a16:creationId xmlns:a16="http://schemas.microsoft.com/office/drawing/2014/main" id="{60327FEE-30E8-44C6-926F-F9B254406E04}"/>
            </a:ext>
          </a:extLst>
        </xdr:cNvPr>
        <xdr:cNvSpPr txBox="1"/>
      </xdr:nvSpPr>
      <xdr:spPr>
        <a:xfrm>
          <a:off x="2385704" y="1410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166569</xdr:rowOff>
    </xdr:from>
    <xdr:ext cx="405111" cy="259045"/>
    <xdr:sp macro="" textlink="">
      <xdr:nvSpPr>
        <xdr:cNvPr id="320" name="n_3mainValue【公営住宅】&#10;有形固定資産減価償却率">
          <a:extLst>
            <a:ext uri="{FF2B5EF4-FFF2-40B4-BE49-F238E27FC236}">
              <a16:creationId xmlns:a16="http://schemas.microsoft.com/office/drawing/2014/main" id="{0C0B3076-B9C3-44E9-B930-FA8F90AFF610}"/>
            </a:ext>
          </a:extLst>
        </xdr:cNvPr>
        <xdr:cNvSpPr txBox="1"/>
      </xdr:nvSpPr>
      <xdr:spPr>
        <a:xfrm>
          <a:off x="1611004" y="1408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155139</xdr:rowOff>
    </xdr:from>
    <xdr:ext cx="405111" cy="259045"/>
    <xdr:sp macro="" textlink="">
      <xdr:nvSpPr>
        <xdr:cNvPr id="321" name="n_4mainValue【公営住宅】&#10;有形固定資産減価償却率">
          <a:extLst>
            <a:ext uri="{FF2B5EF4-FFF2-40B4-BE49-F238E27FC236}">
              <a16:creationId xmlns:a16="http://schemas.microsoft.com/office/drawing/2014/main" id="{4332E287-CFBA-4DC3-8FF6-863471658CA5}"/>
            </a:ext>
          </a:extLst>
        </xdr:cNvPr>
        <xdr:cNvSpPr txBox="1"/>
      </xdr:nvSpPr>
      <xdr:spPr>
        <a:xfrm>
          <a:off x="836304" y="1406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E5E75BD-CEEF-47C3-A6F2-834952F2903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91E19D7-2D4A-46CE-9237-98EF04014BD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033FEE4-C04D-4130-B536-D4B04F81118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71D4DDD-4F55-4A4B-9894-9ED142D5145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0DCD7C4-4AFE-449B-B31D-E1EAD629DA2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58D4A90-1970-4549-A20D-5E5CA7C1CD1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7C8A90F-AC3A-43A5-A82D-C4BFC247185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EDCD501-C603-4DC6-A58A-6E26357A99C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461B476-108D-48C7-8C07-D65FBAF42FA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1F02419-3B5F-4B46-B833-A38E8FCE59D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4581147-8FCE-427D-828B-9A72E4DA6FE9}"/>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72A7FBE7-BB9C-4320-9F59-A0A73705FD32}"/>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946C89E8-B456-49BE-8A95-F2AA13C3630E}"/>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E63EB7A-611A-46D3-AE17-25178220B148}"/>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5B5E6C0-A8DC-4487-99F2-B9C5F0471E33}"/>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E67D959-82DF-41FE-AD52-FE82C06A1F7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63A1AF33-A8BF-45C7-87FB-06D7D53B14DC}"/>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378D2634-778E-49EA-B9B7-31BD507458A5}"/>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CC3D3561-61AC-49B3-985A-379BD6D12BB6}"/>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3D216949-A5CF-4C43-B476-E600B2AA9D47}"/>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3A454A0-370F-4A4A-A86A-E2A2E30D8CC9}"/>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2210D8EE-A138-4F95-8C11-FF49CEECE542}"/>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C6537DE7-5C52-42F5-BEB5-454381F0A7E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2BE4BCBD-CF5E-4337-9C0E-78EEAC0A6D89}"/>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E79C7E7D-B964-4CEF-BF90-C079C723C10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9C7E1B07-85B4-4924-9AD5-6AA6B9CA018A}"/>
            </a:ext>
          </a:extLst>
        </xdr:cNvPr>
        <xdr:cNvCxnSpPr/>
      </xdr:nvCxnSpPr>
      <xdr:spPr>
        <a:xfrm flipV="1">
          <a:off x="9219565" y="13116741"/>
          <a:ext cx="0" cy="14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23BEEB52-B661-4512-BF04-E2D0E6C65F65}"/>
            </a:ext>
          </a:extLst>
        </xdr:cNvPr>
        <xdr:cNvSpPr txBox="1"/>
      </xdr:nvSpPr>
      <xdr:spPr>
        <a:xfrm>
          <a:off x="9258300" y="145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486A8F4A-C6A8-49D8-B169-5FD058E4224C}"/>
            </a:ext>
          </a:extLst>
        </xdr:cNvPr>
        <xdr:cNvCxnSpPr/>
      </xdr:nvCxnSpPr>
      <xdr:spPr>
        <a:xfrm>
          <a:off x="9154160" y="1456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E29C3B40-6FC2-4CB4-ADF4-C41F7B55D36E}"/>
            </a:ext>
          </a:extLst>
        </xdr:cNvPr>
        <xdr:cNvSpPr txBox="1"/>
      </xdr:nvSpPr>
      <xdr:spPr>
        <a:xfrm>
          <a:off x="9258300" y="12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39A01660-CC29-427F-AE7D-2B1176F17A7C}"/>
            </a:ext>
          </a:extLst>
        </xdr:cNvPr>
        <xdr:cNvCxnSpPr/>
      </xdr:nvCxnSpPr>
      <xdr:spPr>
        <a:xfrm>
          <a:off x="9154160" y="1311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FEFED58D-397D-423F-AEF7-0FBC337C4710}"/>
            </a:ext>
          </a:extLst>
        </xdr:cNvPr>
        <xdr:cNvSpPr txBox="1"/>
      </xdr:nvSpPr>
      <xdr:spPr>
        <a:xfrm>
          <a:off x="9258300" y="13879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F2DC06D9-8229-4C8A-89B0-855FC04313C8}"/>
            </a:ext>
          </a:extLst>
        </xdr:cNvPr>
        <xdr:cNvSpPr/>
      </xdr:nvSpPr>
      <xdr:spPr>
        <a:xfrm>
          <a:off x="9192260" y="1402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14292F2F-5CFC-44C1-B6BA-21C81BA58D01}"/>
            </a:ext>
          </a:extLst>
        </xdr:cNvPr>
        <xdr:cNvSpPr/>
      </xdr:nvSpPr>
      <xdr:spPr>
        <a:xfrm>
          <a:off x="8445500" y="1403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C635B203-7AEF-4005-A9FB-BA5839C23C4A}"/>
            </a:ext>
          </a:extLst>
        </xdr:cNvPr>
        <xdr:cNvSpPr/>
      </xdr:nvSpPr>
      <xdr:spPr>
        <a:xfrm>
          <a:off x="7670800" y="14051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B0DB4829-D56A-48A9-935F-0AA9E435A02D}"/>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ED221E4F-66B3-42FD-954B-BBD6B2E633AD}"/>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0EC03AD-81EF-4B15-9F24-3C853281150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53101FE-1C12-41E5-8859-89DF3353D00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561104C-71C6-47D6-A30F-47E0C108D15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9BA73CE-5F89-4680-A9BE-C7FA4592C04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6EAA14E-3460-4B56-B7D6-3E12AFB68A5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116405</xdr:rowOff>
    </xdr:from>
    <xdr:to>
      <xdr:col>55</xdr:col>
      <xdr:colOff>50800</xdr:colOff>
      <xdr:row>86</xdr:row>
      <xdr:rowOff>46555</xdr:rowOff>
    </xdr:to>
    <xdr:sp macro="" textlink="">
      <xdr:nvSpPr>
        <xdr:cNvPr id="363" name="楕円 362">
          <a:extLst>
            <a:ext uri="{FF2B5EF4-FFF2-40B4-BE49-F238E27FC236}">
              <a16:creationId xmlns:a16="http://schemas.microsoft.com/office/drawing/2014/main" id="{0782CD44-FA09-4337-8163-93EE1D2EDFE8}"/>
            </a:ext>
          </a:extLst>
        </xdr:cNvPr>
        <xdr:cNvSpPr/>
      </xdr:nvSpPr>
      <xdr:spPr>
        <a:xfrm>
          <a:off x="9192260" y="14365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94832</xdr:rowOff>
    </xdr:from>
    <xdr:ext cx="469744" cy="259045"/>
    <xdr:sp macro="" textlink="">
      <xdr:nvSpPr>
        <xdr:cNvPr id="364" name="【公営住宅】&#10;一人当たり面積該当値テキスト">
          <a:extLst>
            <a:ext uri="{FF2B5EF4-FFF2-40B4-BE49-F238E27FC236}">
              <a16:creationId xmlns:a16="http://schemas.microsoft.com/office/drawing/2014/main" id="{B2EF4D89-67FD-4C20-AB0D-28FDB77ADFD4}"/>
            </a:ext>
          </a:extLst>
        </xdr:cNvPr>
        <xdr:cNvSpPr txBox="1"/>
      </xdr:nvSpPr>
      <xdr:spPr>
        <a:xfrm>
          <a:off x="9258300" y="1434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119997</xdr:rowOff>
    </xdr:from>
    <xdr:to>
      <xdr:col>50</xdr:col>
      <xdr:colOff>165100</xdr:colOff>
      <xdr:row>86</xdr:row>
      <xdr:rowOff>50147</xdr:rowOff>
    </xdr:to>
    <xdr:sp macro="" textlink="">
      <xdr:nvSpPr>
        <xdr:cNvPr id="365" name="楕円 364">
          <a:extLst>
            <a:ext uri="{FF2B5EF4-FFF2-40B4-BE49-F238E27FC236}">
              <a16:creationId xmlns:a16="http://schemas.microsoft.com/office/drawing/2014/main" id="{42D9698D-74D3-43EE-B6A1-A382FBBE3FB9}"/>
            </a:ext>
          </a:extLst>
        </xdr:cNvPr>
        <xdr:cNvSpPr/>
      </xdr:nvSpPr>
      <xdr:spPr>
        <a:xfrm>
          <a:off x="8445500" y="14369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167205</xdr:rowOff>
    </xdr:from>
    <xdr:to>
      <xdr:col>55</xdr:col>
      <xdr:colOff>0</xdr:colOff>
      <xdr:row>85</xdr:row>
      <xdr:rowOff>170797</xdr:rowOff>
    </xdr:to>
    <xdr:cxnSp macro="">
      <xdr:nvCxnSpPr>
        <xdr:cNvPr id="366" name="直線コネクタ 365">
          <a:extLst>
            <a:ext uri="{FF2B5EF4-FFF2-40B4-BE49-F238E27FC236}">
              <a16:creationId xmlns:a16="http://schemas.microsoft.com/office/drawing/2014/main" id="{99CDC27C-948E-4F84-8C98-507064B1C858}"/>
            </a:ext>
          </a:extLst>
        </xdr:cNvPr>
        <xdr:cNvCxnSpPr/>
      </xdr:nvCxnSpPr>
      <xdr:spPr>
        <a:xfrm flipV="1">
          <a:off x="8496300" y="14416605"/>
          <a:ext cx="7239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123916</xdr:rowOff>
    </xdr:from>
    <xdr:to>
      <xdr:col>46</xdr:col>
      <xdr:colOff>38100</xdr:colOff>
      <xdr:row>86</xdr:row>
      <xdr:rowOff>54066</xdr:rowOff>
    </xdr:to>
    <xdr:sp macro="" textlink="">
      <xdr:nvSpPr>
        <xdr:cNvPr id="367" name="楕円 366">
          <a:extLst>
            <a:ext uri="{FF2B5EF4-FFF2-40B4-BE49-F238E27FC236}">
              <a16:creationId xmlns:a16="http://schemas.microsoft.com/office/drawing/2014/main" id="{C631A89B-3528-4875-B058-A5C330752893}"/>
            </a:ext>
          </a:extLst>
        </xdr:cNvPr>
        <xdr:cNvSpPr/>
      </xdr:nvSpPr>
      <xdr:spPr>
        <a:xfrm>
          <a:off x="7670800" y="143733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170797</xdr:rowOff>
    </xdr:from>
    <xdr:to>
      <xdr:col>50</xdr:col>
      <xdr:colOff>114300</xdr:colOff>
      <xdr:row>86</xdr:row>
      <xdr:rowOff>3266</xdr:rowOff>
    </xdr:to>
    <xdr:cxnSp macro="">
      <xdr:nvCxnSpPr>
        <xdr:cNvPr id="368" name="直線コネクタ 367">
          <a:extLst>
            <a:ext uri="{FF2B5EF4-FFF2-40B4-BE49-F238E27FC236}">
              <a16:creationId xmlns:a16="http://schemas.microsoft.com/office/drawing/2014/main" id="{3B8FAF7D-FE5D-4917-A933-8BB8F19A1647}"/>
            </a:ext>
          </a:extLst>
        </xdr:cNvPr>
        <xdr:cNvCxnSpPr/>
      </xdr:nvCxnSpPr>
      <xdr:spPr>
        <a:xfrm flipV="1">
          <a:off x="7713980" y="14420197"/>
          <a:ext cx="78232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126854</xdr:rowOff>
    </xdr:from>
    <xdr:to>
      <xdr:col>41</xdr:col>
      <xdr:colOff>101600</xdr:colOff>
      <xdr:row>86</xdr:row>
      <xdr:rowOff>57004</xdr:rowOff>
    </xdr:to>
    <xdr:sp macro="" textlink="">
      <xdr:nvSpPr>
        <xdr:cNvPr id="369" name="楕円 368">
          <a:extLst>
            <a:ext uri="{FF2B5EF4-FFF2-40B4-BE49-F238E27FC236}">
              <a16:creationId xmlns:a16="http://schemas.microsoft.com/office/drawing/2014/main" id="{970EE7BF-536C-4487-BD95-DE547F872451}"/>
            </a:ext>
          </a:extLst>
        </xdr:cNvPr>
        <xdr:cNvSpPr/>
      </xdr:nvSpPr>
      <xdr:spPr>
        <a:xfrm>
          <a:off x="6873240" y="14376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3266</xdr:rowOff>
    </xdr:from>
    <xdr:to>
      <xdr:col>45</xdr:col>
      <xdr:colOff>177800</xdr:colOff>
      <xdr:row>86</xdr:row>
      <xdr:rowOff>6204</xdr:rowOff>
    </xdr:to>
    <xdr:cxnSp macro="">
      <xdr:nvCxnSpPr>
        <xdr:cNvPr id="370" name="直線コネクタ 369">
          <a:extLst>
            <a:ext uri="{FF2B5EF4-FFF2-40B4-BE49-F238E27FC236}">
              <a16:creationId xmlns:a16="http://schemas.microsoft.com/office/drawing/2014/main" id="{6DEB1EFD-CA1F-461A-A263-52119F05FE6B}"/>
            </a:ext>
          </a:extLst>
        </xdr:cNvPr>
        <xdr:cNvCxnSpPr/>
      </xdr:nvCxnSpPr>
      <xdr:spPr>
        <a:xfrm flipV="1">
          <a:off x="6924040" y="14420306"/>
          <a:ext cx="78994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125222</xdr:rowOff>
    </xdr:from>
    <xdr:to>
      <xdr:col>36</xdr:col>
      <xdr:colOff>165100</xdr:colOff>
      <xdr:row>86</xdr:row>
      <xdr:rowOff>55372</xdr:rowOff>
    </xdr:to>
    <xdr:sp macro="" textlink="">
      <xdr:nvSpPr>
        <xdr:cNvPr id="371" name="楕円 370">
          <a:extLst>
            <a:ext uri="{FF2B5EF4-FFF2-40B4-BE49-F238E27FC236}">
              <a16:creationId xmlns:a16="http://schemas.microsoft.com/office/drawing/2014/main" id="{44718B24-F982-409A-AACC-151C8A498EA5}"/>
            </a:ext>
          </a:extLst>
        </xdr:cNvPr>
        <xdr:cNvSpPr/>
      </xdr:nvSpPr>
      <xdr:spPr>
        <a:xfrm>
          <a:off x="6098540" y="14374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xdr:rowOff>
    </xdr:from>
    <xdr:to>
      <xdr:col>41</xdr:col>
      <xdr:colOff>50800</xdr:colOff>
      <xdr:row>86</xdr:row>
      <xdr:rowOff>6204</xdr:rowOff>
    </xdr:to>
    <xdr:cxnSp macro="">
      <xdr:nvCxnSpPr>
        <xdr:cNvPr id="372" name="直線コネクタ 371">
          <a:extLst>
            <a:ext uri="{FF2B5EF4-FFF2-40B4-BE49-F238E27FC236}">
              <a16:creationId xmlns:a16="http://schemas.microsoft.com/office/drawing/2014/main" id="{5EE12903-AB05-42B2-A93F-72754B15F078}"/>
            </a:ext>
          </a:extLst>
        </xdr:cNvPr>
        <xdr:cNvCxnSpPr/>
      </xdr:nvCxnSpPr>
      <xdr:spPr>
        <a:xfrm>
          <a:off x="6149340" y="14421612"/>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664EB339-0CD8-4CAF-915B-2D82FA2C3E2B}"/>
            </a:ext>
          </a:extLst>
        </xdr:cNvPr>
        <xdr:cNvSpPr txBox="1"/>
      </xdr:nvSpPr>
      <xdr:spPr>
        <a:xfrm>
          <a:off x="8271587" y="138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833BE446-0606-4B0E-840A-EEF8A4B5247E}"/>
            </a:ext>
          </a:extLst>
        </xdr:cNvPr>
        <xdr:cNvSpPr txBox="1"/>
      </xdr:nvSpPr>
      <xdr:spPr>
        <a:xfrm>
          <a:off x="7509587" y="138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CA9E83DD-A7A2-434A-A8D5-9DAFF9E76D3A}"/>
            </a:ext>
          </a:extLst>
        </xdr:cNvPr>
        <xdr:cNvSpPr txBox="1"/>
      </xdr:nvSpPr>
      <xdr:spPr>
        <a:xfrm>
          <a:off x="6712027" y="138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FFAA565A-0B10-44E0-A455-98C5248831D5}"/>
            </a:ext>
          </a:extLst>
        </xdr:cNvPr>
        <xdr:cNvSpPr txBox="1"/>
      </xdr:nvSpPr>
      <xdr:spPr>
        <a:xfrm>
          <a:off x="5937327" y="138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41274</xdr:rowOff>
    </xdr:from>
    <xdr:ext cx="469744" cy="259045"/>
    <xdr:sp macro="" textlink="">
      <xdr:nvSpPr>
        <xdr:cNvPr id="377" name="n_1mainValue【公営住宅】&#10;一人当たり面積">
          <a:extLst>
            <a:ext uri="{FF2B5EF4-FFF2-40B4-BE49-F238E27FC236}">
              <a16:creationId xmlns:a16="http://schemas.microsoft.com/office/drawing/2014/main" id="{B61CA4FA-0323-48F4-B82C-BEBAF579A6FB}"/>
            </a:ext>
          </a:extLst>
        </xdr:cNvPr>
        <xdr:cNvSpPr txBox="1"/>
      </xdr:nvSpPr>
      <xdr:spPr>
        <a:xfrm>
          <a:off x="8271587" y="1445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45193</xdr:rowOff>
    </xdr:from>
    <xdr:ext cx="469744" cy="259045"/>
    <xdr:sp macro="" textlink="">
      <xdr:nvSpPr>
        <xdr:cNvPr id="378" name="n_2mainValue【公営住宅】&#10;一人当たり面積">
          <a:extLst>
            <a:ext uri="{FF2B5EF4-FFF2-40B4-BE49-F238E27FC236}">
              <a16:creationId xmlns:a16="http://schemas.microsoft.com/office/drawing/2014/main" id="{181BC56A-9C95-4CA6-94B1-F28F277F5BBB}"/>
            </a:ext>
          </a:extLst>
        </xdr:cNvPr>
        <xdr:cNvSpPr txBox="1"/>
      </xdr:nvSpPr>
      <xdr:spPr>
        <a:xfrm>
          <a:off x="750958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48131</xdr:rowOff>
    </xdr:from>
    <xdr:ext cx="469744" cy="259045"/>
    <xdr:sp macro="" textlink="">
      <xdr:nvSpPr>
        <xdr:cNvPr id="379" name="n_3mainValue【公営住宅】&#10;一人当たり面積">
          <a:extLst>
            <a:ext uri="{FF2B5EF4-FFF2-40B4-BE49-F238E27FC236}">
              <a16:creationId xmlns:a16="http://schemas.microsoft.com/office/drawing/2014/main" id="{ACCD366F-47D5-476F-8B97-53A5BB23A05F}"/>
            </a:ext>
          </a:extLst>
        </xdr:cNvPr>
        <xdr:cNvSpPr txBox="1"/>
      </xdr:nvSpPr>
      <xdr:spPr>
        <a:xfrm>
          <a:off x="6712027" y="1446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46499</xdr:rowOff>
    </xdr:from>
    <xdr:ext cx="469744" cy="259045"/>
    <xdr:sp macro="" textlink="">
      <xdr:nvSpPr>
        <xdr:cNvPr id="380" name="n_4mainValue【公営住宅】&#10;一人当たり面積">
          <a:extLst>
            <a:ext uri="{FF2B5EF4-FFF2-40B4-BE49-F238E27FC236}">
              <a16:creationId xmlns:a16="http://schemas.microsoft.com/office/drawing/2014/main" id="{DA3A93A0-3A85-4935-A04B-0C1B61D21CAA}"/>
            </a:ext>
          </a:extLst>
        </xdr:cNvPr>
        <xdr:cNvSpPr txBox="1"/>
      </xdr:nvSpPr>
      <xdr:spPr>
        <a:xfrm>
          <a:off x="5937327" y="1446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822E1A5-1A51-41DD-B8C0-5113D395AC9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F9CF9137-D356-4070-A695-15E2717A6F3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3661CD1F-E8B6-4638-A609-0FD910B04CB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FF5E3AA1-97FA-473D-A60E-C9E2A54E049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522D38C7-1F42-4043-8D23-7ADCF0B110F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2CF4327-2265-4825-AF17-2E77D5FFF53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AAC2BFFD-A548-4F0E-85FD-0EB85C51917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ECE9BC8-C3DD-45B9-8CC8-D854B48B46C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F3863A2E-46A4-4006-9CDC-D8FBDE50552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48BF7A60-2B7C-4FF5-9B5A-1A7F872A94A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5D6EA74E-4695-401E-932A-B80D695F3FF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94EEC59E-7C6B-4C5A-863B-BD3210899C0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EBE550D3-A0F1-4616-89B8-EB497DDB5CC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B868706A-9196-4AB0-A06F-1CD2DB677D7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9289969D-6B01-42B4-BE1D-EFC55175540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EABDDF5C-333B-4F3D-8A31-EBAB3B03714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D2F0CA67-B296-4932-9AEC-7D10D008A55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9AC7006D-F9F0-4D07-A4EC-4A2FB18D423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9129CB87-293E-4EFA-871D-20AAD81E912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90D6AD35-E733-4118-B110-7BE78378C4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5242A578-9A28-42FA-9E38-E6C1996FD76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E301C269-3C91-4AC5-A9E2-E845D18AE5A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AEDA798A-F00B-418B-8C2F-491DDD26945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633A290E-9CD0-41BF-AB5E-B0AAB8003A4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C3702F3-1457-48CF-A897-03EAA6FB7A7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5927BB9E-227D-430E-9450-3CDB85762D7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66F1E628-76D3-48E8-B640-D23C304DDD1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52FE85DD-A92D-4638-9DB4-B84FFACF457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4E196A31-3C04-41D4-A29E-99C8FD375D0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889BA5CC-1D92-4280-9EA8-67B7ADD1FEC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995A9CAF-D3C2-4996-9C66-E21310C1771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8152E13E-4917-4EC9-96ED-53EAABCEAE0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F788B859-DB80-48E8-B735-524885130AC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520DF841-659A-4DC3-AD24-98E9F4AC304C}"/>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E582230C-8BF6-483C-80BA-246DCC1A585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EA2ED325-14CF-4758-A7B0-20C34C645FC1}"/>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F4D90C89-7D78-49BA-9C16-FBBBB092D9DD}"/>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2FC44527-187A-41C6-A052-04001A413C42}"/>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771D3836-83DC-41C2-BF31-210CE0FCEF4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315282DC-0820-4FD7-9C1B-AB280512EFE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B0830C8-122F-445C-93DE-1236C35B494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7E017BCE-EB1C-499B-AD3A-2B0C6A07414E}"/>
            </a:ext>
          </a:extLst>
        </xdr:cNvPr>
        <xdr:cNvCxnSpPr/>
      </xdr:nvCxnSpPr>
      <xdr:spPr>
        <a:xfrm flipV="1">
          <a:off x="14375764" y="567200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D51C7666-D35D-48A2-BB95-5311430D5C78}"/>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C4EA027D-1C51-40E0-96CB-5FDADFF38A41}"/>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4A9E9A60-947C-474A-8180-46F4AAF37BAE}"/>
            </a:ext>
          </a:extLst>
        </xdr:cNvPr>
        <xdr:cNvSpPr txBox="1"/>
      </xdr:nvSpPr>
      <xdr:spPr>
        <a:xfrm>
          <a:off x="14414500" y="5451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7F822025-986A-4F74-9D6E-5A96A3EA4A7B}"/>
            </a:ext>
          </a:extLst>
        </xdr:cNvPr>
        <xdr:cNvCxnSpPr/>
      </xdr:nvCxnSpPr>
      <xdr:spPr>
        <a:xfrm>
          <a:off x="14287500" y="5672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F25035E5-14A4-4E67-BA95-0AC32F508746}"/>
            </a:ext>
          </a:extLst>
        </xdr:cNvPr>
        <xdr:cNvSpPr txBox="1"/>
      </xdr:nvSpPr>
      <xdr:spPr>
        <a:xfrm>
          <a:off x="14414500" y="62041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879B2B13-655B-4445-9E3B-C3C25A70A25A}"/>
            </a:ext>
          </a:extLst>
        </xdr:cNvPr>
        <xdr:cNvSpPr/>
      </xdr:nvSpPr>
      <xdr:spPr>
        <a:xfrm>
          <a:off x="14325600" y="63489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45F510DC-D333-4A22-9A1E-3C78E4AA124F}"/>
            </a:ext>
          </a:extLst>
        </xdr:cNvPr>
        <xdr:cNvSpPr/>
      </xdr:nvSpPr>
      <xdr:spPr>
        <a:xfrm>
          <a:off x="1357884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AB6099BB-21EE-475F-9A57-33246DB030DB}"/>
            </a:ext>
          </a:extLst>
        </xdr:cNvPr>
        <xdr:cNvSpPr/>
      </xdr:nvSpPr>
      <xdr:spPr>
        <a:xfrm>
          <a:off x="1280414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53667319-8C4F-48E3-A9B4-D3B3B2B05C58}"/>
            </a:ext>
          </a:extLst>
        </xdr:cNvPr>
        <xdr:cNvSpPr/>
      </xdr:nvSpPr>
      <xdr:spPr>
        <a:xfrm>
          <a:off x="12029440" y="630319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C51038AB-19D1-4964-8437-C78E15D424D2}"/>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EB6F4D4-3758-4FE9-8A22-DFB22C3641F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25DC6BC-9693-4B37-90B0-8EC66A65D48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A265708-97AF-4A5D-B554-4ADDBD7DA6D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02658FF-EEA1-4C4F-A1AC-7E0791A973F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C8D7D83-060F-4B51-A049-EE76A65D7DC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79284</xdr:rowOff>
    </xdr:from>
    <xdr:to>
      <xdr:col>85</xdr:col>
      <xdr:colOff>177800</xdr:colOff>
      <xdr:row>42</xdr:row>
      <xdr:rowOff>9434</xdr:rowOff>
    </xdr:to>
    <xdr:sp macro="" textlink="">
      <xdr:nvSpPr>
        <xdr:cNvPr id="438" name="楕円 437">
          <a:extLst>
            <a:ext uri="{FF2B5EF4-FFF2-40B4-BE49-F238E27FC236}">
              <a16:creationId xmlns:a16="http://schemas.microsoft.com/office/drawing/2014/main" id="{90F148F1-AD3C-40A3-B9DE-AAE24CFF2BA8}"/>
            </a:ext>
          </a:extLst>
        </xdr:cNvPr>
        <xdr:cNvSpPr/>
      </xdr:nvSpPr>
      <xdr:spPr>
        <a:xfrm>
          <a:off x="14325600" y="69525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57711</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E7B91D8C-88E0-44E7-99D9-C3BAB40E5638}"/>
            </a:ext>
          </a:extLst>
        </xdr:cNvPr>
        <xdr:cNvSpPr txBox="1"/>
      </xdr:nvSpPr>
      <xdr:spPr>
        <a:xfrm>
          <a:off x="14414500" y="69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61323</xdr:rowOff>
    </xdr:from>
    <xdr:to>
      <xdr:col>81</xdr:col>
      <xdr:colOff>101600</xdr:colOff>
      <xdr:row>41</xdr:row>
      <xdr:rowOff>162923</xdr:rowOff>
    </xdr:to>
    <xdr:sp macro="" textlink="">
      <xdr:nvSpPr>
        <xdr:cNvPr id="440" name="楕円 439">
          <a:extLst>
            <a:ext uri="{FF2B5EF4-FFF2-40B4-BE49-F238E27FC236}">
              <a16:creationId xmlns:a16="http://schemas.microsoft.com/office/drawing/2014/main" id="{00FEA5B0-42D1-4C69-BB60-7DF65CCCEA86}"/>
            </a:ext>
          </a:extLst>
        </xdr:cNvPr>
        <xdr:cNvSpPr/>
      </xdr:nvSpPr>
      <xdr:spPr>
        <a:xfrm>
          <a:off x="13578840" y="69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112123</xdr:rowOff>
    </xdr:from>
    <xdr:to>
      <xdr:col>85</xdr:col>
      <xdr:colOff>127000</xdr:colOff>
      <xdr:row>41</xdr:row>
      <xdr:rowOff>130084</xdr:rowOff>
    </xdr:to>
    <xdr:cxnSp macro="">
      <xdr:nvCxnSpPr>
        <xdr:cNvPr id="441" name="直線コネクタ 440">
          <a:extLst>
            <a:ext uri="{FF2B5EF4-FFF2-40B4-BE49-F238E27FC236}">
              <a16:creationId xmlns:a16="http://schemas.microsoft.com/office/drawing/2014/main" id="{069DC06E-24B1-4CDD-8E2D-D3E31825E813}"/>
            </a:ext>
          </a:extLst>
        </xdr:cNvPr>
        <xdr:cNvCxnSpPr/>
      </xdr:nvCxnSpPr>
      <xdr:spPr>
        <a:xfrm>
          <a:off x="13629640" y="6985363"/>
          <a:ext cx="74676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58057</xdr:rowOff>
    </xdr:from>
    <xdr:to>
      <xdr:col>76</xdr:col>
      <xdr:colOff>165100</xdr:colOff>
      <xdr:row>41</xdr:row>
      <xdr:rowOff>159657</xdr:rowOff>
    </xdr:to>
    <xdr:sp macro="" textlink="">
      <xdr:nvSpPr>
        <xdr:cNvPr id="442" name="楕円 441">
          <a:extLst>
            <a:ext uri="{FF2B5EF4-FFF2-40B4-BE49-F238E27FC236}">
              <a16:creationId xmlns:a16="http://schemas.microsoft.com/office/drawing/2014/main" id="{C2EC3077-3F43-4C03-9DEC-C529952E40C5}"/>
            </a:ext>
          </a:extLst>
        </xdr:cNvPr>
        <xdr:cNvSpPr/>
      </xdr:nvSpPr>
      <xdr:spPr>
        <a:xfrm>
          <a:off x="12804140" y="69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108857</xdr:rowOff>
    </xdr:from>
    <xdr:to>
      <xdr:col>81</xdr:col>
      <xdr:colOff>50800</xdr:colOff>
      <xdr:row>41</xdr:row>
      <xdr:rowOff>112123</xdr:rowOff>
    </xdr:to>
    <xdr:cxnSp macro="">
      <xdr:nvCxnSpPr>
        <xdr:cNvPr id="443" name="直線コネクタ 442">
          <a:extLst>
            <a:ext uri="{FF2B5EF4-FFF2-40B4-BE49-F238E27FC236}">
              <a16:creationId xmlns:a16="http://schemas.microsoft.com/office/drawing/2014/main" id="{19F12F17-9C11-4AE4-B630-3D48AA99F7BB}"/>
            </a:ext>
          </a:extLst>
        </xdr:cNvPr>
        <xdr:cNvCxnSpPr/>
      </xdr:nvCxnSpPr>
      <xdr:spPr>
        <a:xfrm>
          <a:off x="12854940" y="6982097"/>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53159</xdr:rowOff>
    </xdr:from>
    <xdr:to>
      <xdr:col>72</xdr:col>
      <xdr:colOff>38100</xdr:colOff>
      <xdr:row>41</xdr:row>
      <xdr:rowOff>154759</xdr:rowOff>
    </xdr:to>
    <xdr:sp macro="" textlink="">
      <xdr:nvSpPr>
        <xdr:cNvPr id="444" name="楕円 443">
          <a:extLst>
            <a:ext uri="{FF2B5EF4-FFF2-40B4-BE49-F238E27FC236}">
              <a16:creationId xmlns:a16="http://schemas.microsoft.com/office/drawing/2014/main" id="{ECAD05C2-1D88-4BD6-AC53-2233132ECBB5}"/>
            </a:ext>
          </a:extLst>
        </xdr:cNvPr>
        <xdr:cNvSpPr/>
      </xdr:nvSpPr>
      <xdr:spPr>
        <a:xfrm>
          <a:off x="12029440" y="69263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103959</xdr:rowOff>
    </xdr:from>
    <xdr:to>
      <xdr:col>76</xdr:col>
      <xdr:colOff>114300</xdr:colOff>
      <xdr:row>41</xdr:row>
      <xdr:rowOff>108857</xdr:rowOff>
    </xdr:to>
    <xdr:cxnSp macro="">
      <xdr:nvCxnSpPr>
        <xdr:cNvPr id="445" name="直線コネクタ 444">
          <a:extLst>
            <a:ext uri="{FF2B5EF4-FFF2-40B4-BE49-F238E27FC236}">
              <a16:creationId xmlns:a16="http://schemas.microsoft.com/office/drawing/2014/main" id="{72AA9815-7789-470F-9CD4-88263CC124AD}"/>
            </a:ext>
          </a:extLst>
        </xdr:cNvPr>
        <xdr:cNvCxnSpPr/>
      </xdr:nvCxnSpPr>
      <xdr:spPr>
        <a:xfrm>
          <a:off x="12072620" y="6977199"/>
          <a:ext cx="7823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54791</xdr:rowOff>
    </xdr:from>
    <xdr:to>
      <xdr:col>67</xdr:col>
      <xdr:colOff>101600</xdr:colOff>
      <xdr:row>41</xdr:row>
      <xdr:rowOff>156391</xdr:rowOff>
    </xdr:to>
    <xdr:sp macro="" textlink="">
      <xdr:nvSpPr>
        <xdr:cNvPr id="446" name="楕円 445">
          <a:extLst>
            <a:ext uri="{FF2B5EF4-FFF2-40B4-BE49-F238E27FC236}">
              <a16:creationId xmlns:a16="http://schemas.microsoft.com/office/drawing/2014/main" id="{FAD1FB41-9588-403D-A1C6-3268351E29F1}"/>
            </a:ext>
          </a:extLst>
        </xdr:cNvPr>
        <xdr:cNvSpPr/>
      </xdr:nvSpPr>
      <xdr:spPr>
        <a:xfrm>
          <a:off x="11231880" y="692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103959</xdr:rowOff>
    </xdr:from>
    <xdr:to>
      <xdr:col>71</xdr:col>
      <xdr:colOff>177800</xdr:colOff>
      <xdr:row>41</xdr:row>
      <xdr:rowOff>105591</xdr:rowOff>
    </xdr:to>
    <xdr:cxnSp macro="">
      <xdr:nvCxnSpPr>
        <xdr:cNvPr id="447" name="直線コネクタ 446">
          <a:extLst>
            <a:ext uri="{FF2B5EF4-FFF2-40B4-BE49-F238E27FC236}">
              <a16:creationId xmlns:a16="http://schemas.microsoft.com/office/drawing/2014/main" id="{FD249635-C69E-4753-B176-8E2730AAA96A}"/>
            </a:ext>
          </a:extLst>
        </xdr:cNvPr>
        <xdr:cNvCxnSpPr/>
      </xdr:nvCxnSpPr>
      <xdr:spPr>
        <a:xfrm flipV="1">
          <a:off x="11282680" y="6977199"/>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8AA86F0F-4185-40C7-B905-04A251C6AD29}"/>
            </a:ext>
          </a:extLst>
        </xdr:cNvPr>
        <xdr:cNvSpPr txBox="1"/>
      </xdr:nvSpPr>
      <xdr:spPr>
        <a:xfrm>
          <a:off x="134372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2A2BCCA4-1E10-4E81-8E1F-85D6ED2086A4}"/>
            </a:ext>
          </a:extLst>
        </xdr:cNvPr>
        <xdr:cNvSpPr txBox="1"/>
      </xdr:nvSpPr>
      <xdr:spPr>
        <a:xfrm>
          <a:off x="1267524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2F2C70A2-AB2F-45B9-BBCD-0B9562BEE339}"/>
            </a:ext>
          </a:extLst>
        </xdr:cNvPr>
        <xdr:cNvSpPr txBox="1"/>
      </xdr:nvSpPr>
      <xdr:spPr>
        <a:xfrm>
          <a:off x="119005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7841BC9D-918E-4B04-8003-7E1F00B27DF6}"/>
            </a:ext>
          </a:extLst>
        </xdr:cNvPr>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154050</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D63C6808-C04A-4E63-B167-3EFE3ED4A37A}"/>
            </a:ext>
          </a:extLst>
        </xdr:cNvPr>
        <xdr:cNvSpPr txBox="1"/>
      </xdr:nvSpPr>
      <xdr:spPr>
        <a:xfrm>
          <a:off x="13437244" y="702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150784</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424BF4C0-C9D3-4296-949E-3DACC450AF86}"/>
            </a:ext>
          </a:extLst>
        </xdr:cNvPr>
        <xdr:cNvSpPr txBox="1"/>
      </xdr:nvSpPr>
      <xdr:spPr>
        <a:xfrm>
          <a:off x="12675244" y="702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145886</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A15562EB-034D-4E94-81DF-40CF30052F26}"/>
            </a:ext>
          </a:extLst>
        </xdr:cNvPr>
        <xdr:cNvSpPr txBox="1"/>
      </xdr:nvSpPr>
      <xdr:spPr>
        <a:xfrm>
          <a:off x="11900544" y="701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147518</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3EC14D89-29A7-4582-85C3-122847590D62}"/>
            </a:ext>
          </a:extLst>
        </xdr:cNvPr>
        <xdr:cNvSpPr txBox="1"/>
      </xdr:nvSpPr>
      <xdr:spPr>
        <a:xfrm>
          <a:off x="11102984" y="702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A6EB91F-DABE-42FE-8DD6-FE2B7507BDB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7FB350B7-5E0D-451E-A547-218C3F5B134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4F098053-1490-4FB3-B592-EA5203C2CB4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D096EE10-ED37-4353-B9A1-CA6D66C0FF8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37D595F5-E404-487E-B705-FF586E2CF33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F905B658-335F-4940-9D7F-BF6B439D032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B2FEA21B-EDDC-457D-BABD-166804E9B77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3AF49D8A-2509-4F3E-A078-4967D6C32CF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19CE31EB-D661-4976-9D30-F9430180E6E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B89CBC-520D-4027-A65F-A5CC63D1DDC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64918D7D-BB57-43A6-BBF3-12EBF8769076}"/>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6B61A765-9E08-446B-A0DE-715B9149236C}"/>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EF68800A-0388-4B50-9966-C47C95DBA5E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404958B1-0E57-4EDE-A9AF-D5F0721E0C1A}"/>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FB0ABD86-3D73-4C57-9BE2-F11BF2095F2D}"/>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96A82E47-806D-41EA-A63B-71B82157F86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48FD632B-7F1F-4C79-8A44-BB8CECAD27AC}"/>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1A6E6DBC-F334-45E2-BA06-2BF6BFD358F1}"/>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C2A88AF4-304E-4A3F-86AC-A2262A90CD7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5CF882E4-0710-4EA4-A160-82F02558F20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21D9B631-BDC2-48EA-9841-7E0EA50F869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91BC2A51-74D1-4577-8BCD-B36EECF06ADD}"/>
            </a:ext>
          </a:extLst>
        </xdr:cNvPr>
        <xdr:cNvCxnSpPr/>
      </xdr:nvCxnSpPr>
      <xdr:spPr>
        <a:xfrm flipV="1">
          <a:off x="19509104" y="5550256"/>
          <a:ext cx="0" cy="1411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A16D2E71-4BAE-4AC5-8008-7A6352045537}"/>
            </a:ext>
          </a:extLst>
        </xdr:cNvPr>
        <xdr:cNvSpPr txBox="1"/>
      </xdr:nvSpPr>
      <xdr:spPr>
        <a:xfrm>
          <a:off x="19547840" y="696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B717EFCC-FA02-45B9-BB66-7CDB6C530932}"/>
            </a:ext>
          </a:extLst>
        </xdr:cNvPr>
        <xdr:cNvCxnSpPr/>
      </xdr:nvCxnSpPr>
      <xdr:spPr>
        <a:xfrm>
          <a:off x="19443700" y="696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B8D727F4-7551-493F-BDFD-C49FE78E9F14}"/>
            </a:ext>
          </a:extLst>
        </xdr:cNvPr>
        <xdr:cNvSpPr txBox="1"/>
      </xdr:nvSpPr>
      <xdr:spPr>
        <a:xfrm>
          <a:off x="19547840" y="53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8289E6B6-4B5F-4A14-8620-64DE032079B5}"/>
            </a:ext>
          </a:extLst>
        </xdr:cNvPr>
        <xdr:cNvCxnSpPr/>
      </xdr:nvCxnSpPr>
      <xdr:spPr>
        <a:xfrm>
          <a:off x="19443700" y="555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CE0F76D0-A417-447C-A564-536E4F6D3AFC}"/>
            </a:ext>
          </a:extLst>
        </xdr:cNvPr>
        <xdr:cNvSpPr txBox="1"/>
      </xdr:nvSpPr>
      <xdr:spPr>
        <a:xfrm>
          <a:off x="19547840" y="638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3414F085-AD0A-4F1B-BA4B-FC2A28E03F44}"/>
            </a:ext>
          </a:extLst>
        </xdr:cNvPr>
        <xdr:cNvSpPr/>
      </xdr:nvSpPr>
      <xdr:spPr>
        <a:xfrm>
          <a:off x="19458940" y="6538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23FF925A-F784-4800-A3B7-0E088BD1B7E7}"/>
            </a:ext>
          </a:extLst>
        </xdr:cNvPr>
        <xdr:cNvSpPr/>
      </xdr:nvSpPr>
      <xdr:spPr>
        <a:xfrm>
          <a:off x="18735040" y="6555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67E2D358-D7E7-4986-97AF-9ADFC8B96B35}"/>
            </a:ext>
          </a:extLst>
        </xdr:cNvPr>
        <xdr:cNvSpPr/>
      </xdr:nvSpPr>
      <xdr:spPr>
        <a:xfrm>
          <a:off x="17937480" y="65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BB760EE5-AA9C-4001-8E21-E84382BD8C2B}"/>
            </a:ext>
          </a:extLst>
        </xdr:cNvPr>
        <xdr:cNvSpPr/>
      </xdr:nvSpPr>
      <xdr:spPr>
        <a:xfrm>
          <a:off x="1716278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ED3F66A8-7E48-44C4-B46B-89BAD728CC05}"/>
            </a:ext>
          </a:extLst>
        </xdr:cNvPr>
        <xdr:cNvSpPr/>
      </xdr:nvSpPr>
      <xdr:spPr>
        <a:xfrm>
          <a:off x="16388080" y="65857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66C0659-F937-4A58-8833-FA5E2ED721B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D779AB9-2DC0-402D-B4B4-DF6D09B77E0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B18850C-2D40-47D0-9E30-CB8D771060C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11B7195-8758-47D8-9C7F-71DEFF1511F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52147AA-9067-4B2A-AFE9-7BB93B7E4B8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33172</xdr:rowOff>
    </xdr:from>
    <xdr:to>
      <xdr:col>116</xdr:col>
      <xdr:colOff>114300</xdr:colOff>
      <xdr:row>39</xdr:row>
      <xdr:rowOff>134772</xdr:rowOff>
    </xdr:to>
    <xdr:sp macro="" textlink="">
      <xdr:nvSpPr>
        <xdr:cNvPr id="493" name="楕円 492">
          <a:extLst>
            <a:ext uri="{FF2B5EF4-FFF2-40B4-BE49-F238E27FC236}">
              <a16:creationId xmlns:a16="http://schemas.microsoft.com/office/drawing/2014/main" id="{DDF9265B-D338-46F3-8BAB-8805AE47ADE4}"/>
            </a:ext>
          </a:extLst>
        </xdr:cNvPr>
        <xdr:cNvSpPr/>
      </xdr:nvSpPr>
      <xdr:spPr>
        <a:xfrm>
          <a:off x="19458940" y="657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11599</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3126DFE6-9525-4CC6-9D20-6F86F2695A0A}"/>
            </a:ext>
          </a:extLst>
        </xdr:cNvPr>
        <xdr:cNvSpPr txBox="1"/>
      </xdr:nvSpPr>
      <xdr:spPr>
        <a:xfrm>
          <a:off x="19547840" y="654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40487</xdr:rowOff>
    </xdr:from>
    <xdr:to>
      <xdr:col>112</xdr:col>
      <xdr:colOff>38100</xdr:colOff>
      <xdr:row>39</xdr:row>
      <xdr:rowOff>142087</xdr:rowOff>
    </xdr:to>
    <xdr:sp macro="" textlink="">
      <xdr:nvSpPr>
        <xdr:cNvPr id="495" name="楕円 494">
          <a:extLst>
            <a:ext uri="{FF2B5EF4-FFF2-40B4-BE49-F238E27FC236}">
              <a16:creationId xmlns:a16="http://schemas.microsoft.com/office/drawing/2014/main" id="{C8C8CD29-C74A-4CA2-98EF-D1B957476788}"/>
            </a:ext>
          </a:extLst>
        </xdr:cNvPr>
        <xdr:cNvSpPr/>
      </xdr:nvSpPr>
      <xdr:spPr>
        <a:xfrm>
          <a:off x="18735040" y="65784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83972</xdr:rowOff>
    </xdr:from>
    <xdr:to>
      <xdr:col>116</xdr:col>
      <xdr:colOff>63500</xdr:colOff>
      <xdr:row>39</xdr:row>
      <xdr:rowOff>91287</xdr:rowOff>
    </xdr:to>
    <xdr:cxnSp macro="">
      <xdr:nvCxnSpPr>
        <xdr:cNvPr id="496" name="直線コネクタ 495">
          <a:extLst>
            <a:ext uri="{FF2B5EF4-FFF2-40B4-BE49-F238E27FC236}">
              <a16:creationId xmlns:a16="http://schemas.microsoft.com/office/drawing/2014/main" id="{2729D7CA-3D4C-4F20-9E85-AD97F05520BE}"/>
            </a:ext>
          </a:extLst>
        </xdr:cNvPr>
        <xdr:cNvCxnSpPr/>
      </xdr:nvCxnSpPr>
      <xdr:spPr>
        <a:xfrm flipV="1">
          <a:off x="18778220" y="6621932"/>
          <a:ext cx="73152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49632</xdr:rowOff>
    </xdr:from>
    <xdr:to>
      <xdr:col>107</xdr:col>
      <xdr:colOff>101600</xdr:colOff>
      <xdr:row>39</xdr:row>
      <xdr:rowOff>151232</xdr:rowOff>
    </xdr:to>
    <xdr:sp macro="" textlink="">
      <xdr:nvSpPr>
        <xdr:cNvPr id="497" name="楕円 496">
          <a:extLst>
            <a:ext uri="{FF2B5EF4-FFF2-40B4-BE49-F238E27FC236}">
              <a16:creationId xmlns:a16="http://schemas.microsoft.com/office/drawing/2014/main" id="{858727F5-98CC-4C0E-99D6-F112FE40373B}"/>
            </a:ext>
          </a:extLst>
        </xdr:cNvPr>
        <xdr:cNvSpPr/>
      </xdr:nvSpPr>
      <xdr:spPr>
        <a:xfrm>
          <a:off x="17937480" y="65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91287</xdr:rowOff>
    </xdr:from>
    <xdr:to>
      <xdr:col>111</xdr:col>
      <xdr:colOff>177800</xdr:colOff>
      <xdr:row>39</xdr:row>
      <xdr:rowOff>100432</xdr:rowOff>
    </xdr:to>
    <xdr:cxnSp macro="">
      <xdr:nvCxnSpPr>
        <xdr:cNvPr id="498" name="直線コネクタ 497">
          <a:extLst>
            <a:ext uri="{FF2B5EF4-FFF2-40B4-BE49-F238E27FC236}">
              <a16:creationId xmlns:a16="http://schemas.microsoft.com/office/drawing/2014/main" id="{0E064737-3F60-41F1-B90A-E0913625CD4A}"/>
            </a:ext>
          </a:extLst>
        </xdr:cNvPr>
        <xdr:cNvCxnSpPr/>
      </xdr:nvCxnSpPr>
      <xdr:spPr>
        <a:xfrm flipV="1">
          <a:off x="17988280" y="6629247"/>
          <a:ext cx="78994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56947</xdr:rowOff>
    </xdr:from>
    <xdr:to>
      <xdr:col>102</xdr:col>
      <xdr:colOff>165100</xdr:colOff>
      <xdr:row>39</xdr:row>
      <xdr:rowOff>158547</xdr:rowOff>
    </xdr:to>
    <xdr:sp macro="" textlink="">
      <xdr:nvSpPr>
        <xdr:cNvPr id="499" name="楕円 498">
          <a:extLst>
            <a:ext uri="{FF2B5EF4-FFF2-40B4-BE49-F238E27FC236}">
              <a16:creationId xmlns:a16="http://schemas.microsoft.com/office/drawing/2014/main" id="{400DE1A0-4394-4E33-BBD0-152E5F816222}"/>
            </a:ext>
          </a:extLst>
        </xdr:cNvPr>
        <xdr:cNvSpPr/>
      </xdr:nvSpPr>
      <xdr:spPr>
        <a:xfrm>
          <a:off x="17162780" y="659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100432</xdr:rowOff>
    </xdr:from>
    <xdr:to>
      <xdr:col>107</xdr:col>
      <xdr:colOff>50800</xdr:colOff>
      <xdr:row>39</xdr:row>
      <xdr:rowOff>107747</xdr:rowOff>
    </xdr:to>
    <xdr:cxnSp macro="">
      <xdr:nvCxnSpPr>
        <xdr:cNvPr id="500" name="直線コネクタ 499">
          <a:extLst>
            <a:ext uri="{FF2B5EF4-FFF2-40B4-BE49-F238E27FC236}">
              <a16:creationId xmlns:a16="http://schemas.microsoft.com/office/drawing/2014/main" id="{6FEC7BAD-A1D5-4BD9-B9AF-D9EF44A61919}"/>
            </a:ext>
          </a:extLst>
        </xdr:cNvPr>
        <xdr:cNvCxnSpPr/>
      </xdr:nvCxnSpPr>
      <xdr:spPr>
        <a:xfrm flipV="1">
          <a:off x="17213580" y="6638392"/>
          <a:ext cx="7747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65177</xdr:rowOff>
    </xdr:from>
    <xdr:to>
      <xdr:col>98</xdr:col>
      <xdr:colOff>38100</xdr:colOff>
      <xdr:row>39</xdr:row>
      <xdr:rowOff>166777</xdr:rowOff>
    </xdr:to>
    <xdr:sp macro="" textlink="">
      <xdr:nvSpPr>
        <xdr:cNvPr id="501" name="楕円 500">
          <a:extLst>
            <a:ext uri="{FF2B5EF4-FFF2-40B4-BE49-F238E27FC236}">
              <a16:creationId xmlns:a16="http://schemas.microsoft.com/office/drawing/2014/main" id="{72CDC488-AA06-4AEC-94E3-A21A0201F79C}"/>
            </a:ext>
          </a:extLst>
        </xdr:cNvPr>
        <xdr:cNvSpPr/>
      </xdr:nvSpPr>
      <xdr:spPr>
        <a:xfrm>
          <a:off x="16388080" y="66031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107747</xdr:rowOff>
    </xdr:from>
    <xdr:to>
      <xdr:col>102</xdr:col>
      <xdr:colOff>114300</xdr:colOff>
      <xdr:row>39</xdr:row>
      <xdr:rowOff>115977</xdr:rowOff>
    </xdr:to>
    <xdr:cxnSp macro="">
      <xdr:nvCxnSpPr>
        <xdr:cNvPr id="502" name="直線コネクタ 501">
          <a:extLst>
            <a:ext uri="{FF2B5EF4-FFF2-40B4-BE49-F238E27FC236}">
              <a16:creationId xmlns:a16="http://schemas.microsoft.com/office/drawing/2014/main" id="{48502332-56F8-4AA1-B568-E0CA3CAB5DBF}"/>
            </a:ext>
          </a:extLst>
        </xdr:cNvPr>
        <xdr:cNvCxnSpPr/>
      </xdr:nvCxnSpPr>
      <xdr:spPr>
        <a:xfrm flipV="1">
          <a:off x="16431260" y="6645707"/>
          <a:ext cx="78232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8B33353A-BB63-4249-BF04-221B6CDDEEC2}"/>
            </a:ext>
          </a:extLst>
        </xdr:cNvPr>
        <xdr:cNvSpPr txBox="1"/>
      </xdr:nvSpPr>
      <xdr:spPr>
        <a:xfrm>
          <a:off x="18561127" y="633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6F3B2F61-385A-41C8-AB31-886AECE14247}"/>
            </a:ext>
          </a:extLst>
        </xdr:cNvPr>
        <xdr:cNvSpPr txBox="1"/>
      </xdr:nvSpPr>
      <xdr:spPr>
        <a:xfrm>
          <a:off x="17776267" y="635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E98E6A40-08BB-4F84-B076-4463004FB9C8}"/>
            </a:ext>
          </a:extLst>
        </xdr:cNvPr>
        <xdr:cNvSpPr txBox="1"/>
      </xdr:nvSpPr>
      <xdr:spPr>
        <a:xfrm>
          <a:off x="17001567"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C2E598F4-B7D7-4F5D-A264-F4739EF01BDD}"/>
            </a:ext>
          </a:extLst>
        </xdr:cNvPr>
        <xdr:cNvSpPr txBox="1"/>
      </xdr:nvSpPr>
      <xdr:spPr>
        <a:xfrm>
          <a:off x="16226867" y="636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133214</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57653B79-AD3B-4498-9836-D102BCFA2AB3}"/>
            </a:ext>
          </a:extLst>
        </xdr:cNvPr>
        <xdr:cNvSpPr txBox="1"/>
      </xdr:nvSpPr>
      <xdr:spPr>
        <a:xfrm>
          <a:off x="18561127" y="667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142359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21540655-F277-43BD-AC05-3A2255F11CDB}"/>
            </a:ext>
          </a:extLst>
        </xdr:cNvPr>
        <xdr:cNvSpPr txBox="1"/>
      </xdr:nvSpPr>
      <xdr:spPr>
        <a:xfrm>
          <a:off x="17776267" y="66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149674</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1BA2A841-69FC-44BC-BF86-AC34322BDB19}"/>
            </a:ext>
          </a:extLst>
        </xdr:cNvPr>
        <xdr:cNvSpPr txBox="1"/>
      </xdr:nvSpPr>
      <xdr:spPr>
        <a:xfrm>
          <a:off x="17001567" y="668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157904</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47A254C8-6BE9-4936-94C5-B4C50373FE1D}"/>
            </a:ext>
          </a:extLst>
        </xdr:cNvPr>
        <xdr:cNvSpPr txBox="1"/>
      </xdr:nvSpPr>
      <xdr:spPr>
        <a:xfrm>
          <a:off x="16226867" y="66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7C16CE3B-A195-44B2-8504-AE0F6A1CB7D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40B5BDB0-C7FB-42D3-B274-273DA0679EA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74AFA13-25E0-4546-A8B9-7F0130CEB33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BED1FA7D-D9B4-4F34-9D39-435459A60B4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848377C0-E3FC-41F6-B7D2-AF9B2377D31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49C8DAA0-6FE3-4E2C-AEFC-C1711521E07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E98393CF-CD4E-412A-A38E-1694189672B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DE0F553D-F3B2-4881-9351-742D979E855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C686A14B-2585-49C6-9D5A-C6F064CD2A6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595868F5-72F6-4E74-A42B-6A566721C2C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FEF3C04-0C2E-4066-9C95-EB0325C3415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A825AC00-5269-4D68-B6B6-28B57376A04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47A18436-3E5F-4808-A567-FDE73E672749}"/>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7168749-9E2A-494F-AF75-F9438FC3750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3346FB61-6B10-4CAC-A224-F57B0F09A90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6D81C6B3-93E5-4F21-84AC-55EB553FD5A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547F36C6-A461-4BC5-90BB-8498ECE98F5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206D09F3-2233-4BB4-A92D-E1B07F8E0BB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C194B003-51B7-42AA-9C9F-432A3BBAD1A4}"/>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20CB4675-FD93-43F5-9C1A-2D1DD25B742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D8291B31-525C-41DC-8777-FECF37A5797E}"/>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3EBBBCDC-5985-4A6C-A000-616DE16985D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2D26C5A3-F19C-44B6-9ADD-5F0FAA659841}"/>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CA7EE4CA-DA0A-47D3-8284-5677BAA77A2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27077A16-BC47-4F93-A370-7403EFF7A36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CCAA7945-B094-4ACB-A4D6-B232F6283075}"/>
            </a:ext>
          </a:extLst>
        </xdr:cNvPr>
        <xdr:cNvCxnSpPr/>
      </xdr:nvCxnSpPr>
      <xdr:spPr>
        <a:xfrm flipV="1">
          <a:off x="14375764" y="9456420"/>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3B75E648-0165-49DB-8934-C36053796B96}"/>
            </a:ext>
          </a:extLst>
        </xdr:cNvPr>
        <xdr:cNvSpPr txBox="1"/>
      </xdr:nvSpPr>
      <xdr:spPr>
        <a:xfrm>
          <a:off x="1441450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D1008A62-80E4-4DAB-88D9-036FA10EAD56}"/>
            </a:ext>
          </a:extLst>
        </xdr:cNvPr>
        <xdr:cNvCxnSpPr/>
      </xdr:nvCxnSpPr>
      <xdr:spPr>
        <a:xfrm>
          <a:off x="142875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936275A7-0317-461E-B6CC-96757BC83C78}"/>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36B25CC5-37AF-4EDA-A7AE-3EC967B011D2}"/>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8569F382-26E8-407A-8E83-2A7BCE1F11BF}"/>
            </a:ext>
          </a:extLst>
        </xdr:cNvPr>
        <xdr:cNvSpPr txBox="1"/>
      </xdr:nvSpPr>
      <xdr:spPr>
        <a:xfrm>
          <a:off x="144145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5CFD166B-2B48-4BBB-A9E5-9893C5DCE0B0}"/>
            </a:ext>
          </a:extLst>
        </xdr:cNvPr>
        <xdr:cNvSpPr/>
      </xdr:nvSpPr>
      <xdr:spPr>
        <a:xfrm>
          <a:off x="14325600" y="102323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9F0F800F-789E-4F81-8FEE-9BD497AE9536}"/>
            </a:ext>
          </a:extLst>
        </xdr:cNvPr>
        <xdr:cNvSpPr/>
      </xdr:nvSpPr>
      <xdr:spPr>
        <a:xfrm>
          <a:off x="13578840" y="1022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930C91DB-5AA0-45EB-8BA4-3A7D03F631DB}"/>
            </a:ext>
          </a:extLst>
        </xdr:cNvPr>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D6D23218-CA91-4103-97B1-51C1D7405EB5}"/>
            </a:ext>
          </a:extLst>
        </xdr:cNvPr>
        <xdr:cNvSpPr/>
      </xdr:nvSpPr>
      <xdr:spPr>
        <a:xfrm>
          <a:off x="1202944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FEDA725F-7E79-4F33-AF5D-C39CFA0DB1F7}"/>
            </a:ext>
          </a:extLst>
        </xdr:cNvPr>
        <xdr:cNvSpPr/>
      </xdr:nvSpPr>
      <xdr:spPr>
        <a:xfrm>
          <a:off x="1123188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681B5E0-D215-411E-94F1-5F7FC436724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0A0523F-3CE0-4167-BD4E-89E92DF2916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AAA298D-3A5F-455E-A867-DC4F6B4148B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45DE65B-93A0-41C5-87A8-B8024FB1907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2401E2B-0FFC-468A-8C26-80E253754BA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89626</xdr:rowOff>
    </xdr:from>
    <xdr:to>
      <xdr:col>85</xdr:col>
      <xdr:colOff>177800</xdr:colOff>
      <xdr:row>62</xdr:row>
      <xdr:rowOff>19776</xdr:rowOff>
    </xdr:to>
    <xdr:sp macro="" textlink="">
      <xdr:nvSpPr>
        <xdr:cNvPr id="552" name="楕円 551">
          <a:extLst>
            <a:ext uri="{FF2B5EF4-FFF2-40B4-BE49-F238E27FC236}">
              <a16:creationId xmlns:a16="http://schemas.microsoft.com/office/drawing/2014/main" id="{8B0B1EB1-5B1E-4D37-9536-5EB41860A313}"/>
            </a:ext>
          </a:extLst>
        </xdr:cNvPr>
        <xdr:cNvSpPr/>
      </xdr:nvSpPr>
      <xdr:spPr>
        <a:xfrm>
          <a:off x="14325600" y="103156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68053</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A2CB758-5BED-4186-BD49-CC6DD32D1DA0}"/>
            </a:ext>
          </a:extLst>
        </xdr:cNvPr>
        <xdr:cNvSpPr txBox="1"/>
      </xdr:nvSpPr>
      <xdr:spPr>
        <a:xfrm>
          <a:off x="14414500"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56969</xdr:rowOff>
    </xdr:from>
    <xdr:to>
      <xdr:col>81</xdr:col>
      <xdr:colOff>101600</xdr:colOff>
      <xdr:row>61</xdr:row>
      <xdr:rowOff>158569</xdr:rowOff>
    </xdr:to>
    <xdr:sp macro="" textlink="">
      <xdr:nvSpPr>
        <xdr:cNvPr id="554" name="楕円 553">
          <a:extLst>
            <a:ext uri="{FF2B5EF4-FFF2-40B4-BE49-F238E27FC236}">
              <a16:creationId xmlns:a16="http://schemas.microsoft.com/office/drawing/2014/main" id="{F990F7D4-9669-4688-BF81-74279E7DE1EE}"/>
            </a:ext>
          </a:extLst>
        </xdr:cNvPr>
        <xdr:cNvSpPr/>
      </xdr:nvSpPr>
      <xdr:spPr>
        <a:xfrm>
          <a:off x="13578840" y="102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107769</xdr:rowOff>
    </xdr:from>
    <xdr:to>
      <xdr:col>85</xdr:col>
      <xdr:colOff>127000</xdr:colOff>
      <xdr:row>61</xdr:row>
      <xdr:rowOff>140426</xdr:rowOff>
    </xdr:to>
    <xdr:cxnSp macro="">
      <xdr:nvCxnSpPr>
        <xdr:cNvPr id="555" name="直線コネクタ 554">
          <a:extLst>
            <a:ext uri="{FF2B5EF4-FFF2-40B4-BE49-F238E27FC236}">
              <a16:creationId xmlns:a16="http://schemas.microsoft.com/office/drawing/2014/main" id="{AF37A960-8261-4B53-BF6F-3A40D98C9AE7}"/>
            </a:ext>
          </a:extLst>
        </xdr:cNvPr>
        <xdr:cNvCxnSpPr/>
      </xdr:nvCxnSpPr>
      <xdr:spPr>
        <a:xfrm>
          <a:off x="13629640" y="10333809"/>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21046</xdr:rowOff>
    </xdr:from>
    <xdr:to>
      <xdr:col>76</xdr:col>
      <xdr:colOff>165100</xdr:colOff>
      <xdr:row>61</xdr:row>
      <xdr:rowOff>122646</xdr:rowOff>
    </xdr:to>
    <xdr:sp macro="" textlink="">
      <xdr:nvSpPr>
        <xdr:cNvPr id="556" name="楕円 555">
          <a:extLst>
            <a:ext uri="{FF2B5EF4-FFF2-40B4-BE49-F238E27FC236}">
              <a16:creationId xmlns:a16="http://schemas.microsoft.com/office/drawing/2014/main" id="{06430B62-3D0F-4C1F-8E18-ADB6BDFAD947}"/>
            </a:ext>
          </a:extLst>
        </xdr:cNvPr>
        <xdr:cNvSpPr/>
      </xdr:nvSpPr>
      <xdr:spPr>
        <a:xfrm>
          <a:off x="12804140" y="102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71846</xdr:rowOff>
    </xdr:from>
    <xdr:to>
      <xdr:col>81</xdr:col>
      <xdr:colOff>50800</xdr:colOff>
      <xdr:row>61</xdr:row>
      <xdr:rowOff>107769</xdr:rowOff>
    </xdr:to>
    <xdr:cxnSp macro="">
      <xdr:nvCxnSpPr>
        <xdr:cNvPr id="557" name="直線コネクタ 556">
          <a:extLst>
            <a:ext uri="{FF2B5EF4-FFF2-40B4-BE49-F238E27FC236}">
              <a16:creationId xmlns:a16="http://schemas.microsoft.com/office/drawing/2014/main" id="{10BFFC03-4AD4-4906-A815-0E0A44BA387E}"/>
            </a:ext>
          </a:extLst>
        </xdr:cNvPr>
        <xdr:cNvCxnSpPr/>
      </xdr:nvCxnSpPr>
      <xdr:spPr>
        <a:xfrm>
          <a:off x="12854940" y="10297886"/>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158206</xdr:rowOff>
    </xdr:from>
    <xdr:to>
      <xdr:col>72</xdr:col>
      <xdr:colOff>38100</xdr:colOff>
      <xdr:row>61</xdr:row>
      <xdr:rowOff>88356</xdr:rowOff>
    </xdr:to>
    <xdr:sp macro="" textlink="">
      <xdr:nvSpPr>
        <xdr:cNvPr id="558" name="楕円 557">
          <a:extLst>
            <a:ext uri="{FF2B5EF4-FFF2-40B4-BE49-F238E27FC236}">
              <a16:creationId xmlns:a16="http://schemas.microsoft.com/office/drawing/2014/main" id="{2DA89E1E-32A9-476B-AF36-1C1E1ADB69B0}"/>
            </a:ext>
          </a:extLst>
        </xdr:cNvPr>
        <xdr:cNvSpPr/>
      </xdr:nvSpPr>
      <xdr:spPr>
        <a:xfrm>
          <a:off x="12029440" y="102166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37556</xdr:rowOff>
    </xdr:from>
    <xdr:to>
      <xdr:col>76</xdr:col>
      <xdr:colOff>114300</xdr:colOff>
      <xdr:row>61</xdr:row>
      <xdr:rowOff>71846</xdr:rowOff>
    </xdr:to>
    <xdr:cxnSp macro="">
      <xdr:nvCxnSpPr>
        <xdr:cNvPr id="559" name="直線コネクタ 558">
          <a:extLst>
            <a:ext uri="{FF2B5EF4-FFF2-40B4-BE49-F238E27FC236}">
              <a16:creationId xmlns:a16="http://schemas.microsoft.com/office/drawing/2014/main" id="{EAFFB0BA-2CC0-4DD1-AE53-9CF4D93444A3}"/>
            </a:ext>
          </a:extLst>
        </xdr:cNvPr>
        <xdr:cNvCxnSpPr/>
      </xdr:nvCxnSpPr>
      <xdr:spPr>
        <a:xfrm>
          <a:off x="12072620" y="1026359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123916</xdr:rowOff>
    </xdr:from>
    <xdr:to>
      <xdr:col>67</xdr:col>
      <xdr:colOff>101600</xdr:colOff>
      <xdr:row>61</xdr:row>
      <xdr:rowOff>54066</xdr:rowOff>
    </xdr:to>
    <xdr:sp macro="" textlink="">
      <xdr:nvSpPr>
        <xdr:cNvPr id="560" name="楕円 559">
          <a:extLst>
            <a:ext uri="{FF2B5EF4-FFF2-40B4-BE49-F238E27FC236}">
              <a16:creationId xmlns:a16="http://schemas.microsoft.com/office/drawing/2014/main" id="{15AD6C90-C81C-45EC-9FA6-37CA88C8C32B}"/>
            </a:ext>
          </a:extLst>
        </xdr:cNvPr>
        <xdr:cNvSpPr/>
      </xdr:nvSpPr>
      <xdr:spPr>
        <a:xfrm>
          <a:off x="11231880" y="10182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3266</xdr:rowOff>
    </xdr:from>
    <xdr:to>
      <xdr:col>71</xdr:col>
      <xdr:colOff>177800</xdr:colOff>
      <xdr:row>61</xdr:row>
      <xdr:rowOff>37556</xdr:rowOff>
    </xdr:to>
    <xdr:cxnSp macro="">
      <xdr:nvCxnSpPr>
        <xdr:cNvPr id="561" name="直線コネクタ 560">
          <a:extLst>
            <a:ext uri="{FF2B5EF4-FFF2-40B4-BE49-F238E27FC236}">
              <a16:creationId xmlns:a16="http://schemas.microsoft.com/office/drawing/2014/main" id="{AD641497-C1A9-4AE0-9389-FD2B17D669EB}"/>
            </a:ext>
          </a:extLst>
        </xdr:cNvPr>
        <xdr:cNvCxnSpPr/>
      </xdr:nvCxnSpPr>
      <xdr:spPr>
        <a:xfrm>
          <a:off x="11282680" y="10229306"/>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1C2BC711-18B2-4C53-BE63-31C88F503111}"/>
            </a:ext>
          </a:extLst>
        </xdr:cNvPr>
        <xdr:cNvSpPr txBox="1"/>
      </xdr:nvSpPr>
      <xdr:spPr>
        <a:xfrm>
          <a:off x="13437244" y="1001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5A4F1A87-5F5B-480F-AE16-F700EAC35CC9}"/>
            </a:ext>
          </a:extLst>
        </xdr:cNvPr>
        <xdr:cNvSpPr txBox="1"/>
      </xdr:nvSpPr>
      <xdr:spPr>
        <a:xfrm>
          <a:off x="1267524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D0CF485B-7084-4DE3-83C9-66646B323F3F}"/>
            </a:ext>
          </a:extLst>
        </xdr:cNvPr>
        <xdr:cNvSpPr txBox="1"/>
      </xdr:nvSpPr>
      <xdr:spPr>
        <a:xfrm>
          <a:off x="11900544" y="997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0D314B98-7879-44A8-BB32-15ADBC178B12}"/>
            </a:ext>
          </a:extLst>
        </xdr:cNvPr>
        <xdr:cNvSpPr txBox="1"/>
      </xdr:nvSpPr>
      <xdr:spPr>
        <a:xfrm>
          <a:off x="1110298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149696</xdr:rowOff>
    </xdr:from>
    <xdr:ext cx="405111" cy="259045"/>
    <xdr:sp macro="" textlink="">
      <xdr:nvSpPr>
        <xdr:cNvPr id="566" name="n_1mainValue【学校施設】&#10;有形固定資産減価償却率">
          <a:extLst>
            <a:ext uri="{FF2B5EF4-FFF2-40B4-BE49-F238E27FC236}">
              <a16:creationId xmlns:a16="http://schemas.microsoft.com/office/drawing/2014/main" id="{74AD0986-37B5-465B-8D3F-AA4FB13FCBB7}"/>
            </a:ext>
          </a:extLst>
        </xdr:cNvPr>
        <xdr:cNvSpPr txBox="1"/>
      </xdr:nvSpPr>
      <xdr:spPr>
        <a:xfrm>
          <a:off x="13437244" y="10375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113773</xdr:rowOff>
    </xdr:from>
    <xdr:ext cx="405111" cy="259045"/>
    <xdr:sp macro="" textlink="">
      <xdr:nvSpPr>
        <xdr:cNvPr id="567" name="n_2mainValue【学校施設】&#10;有形固定資産減価償却率">
          <a:extLst>
            <a:ext uri="{FF2B5EF4-FFF2-40B4-BE49-F238E27FC236}">
              <a16:creationId xmlns:a16="http://schemas.microsoft.com/office/drawing/2014/main" id="{ADEE3A3C-705B-4BAE-9093-652179CCD831}"/>
            </a:ext>
          </a:extLst>
        </xdr:cNvPr>
        <xdr:cNvSpPr txBox="1"/>
      </xdr:nvSpPr>
      <xdr:spPr>
        <a:xfrm>
          <a:off x="1267524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79483</xdr:rowOff>
    </xdr:from>
    <xdr:ext cx="405111" cy="259045"/>
    <xdr:sp macro="" textlink="">
      <xdr:nvSpPr>
        <xdr:cNvPr id="568" name="n_3mainValue【学校施設】&#10;有形固定資産減価償却率">
          <a:extLst>
            <a:ext uri="{FF2B5EF4-FFF2-40B4-BE49-F238E27FC236}">
              <a16:creationId xmlns:a16="http://schemas.microsoft.com/office/drawing/2014/main" id="{9C91469F-398F-4B47-818F-A6A5619919EB}"/>
            </a:ext>
          </a:extLst>
        </xdr:cNvPr>
        <xdr:cNvSpPr txBox="1"/>
      </xdr:nvSpPr>
      <xdr:spPr>
        <a:xfrm>
          <a:off x="1190054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45193</xdr:rowOff>
    </xdr:from>
    <xdr:ext cx="405111" cy="259045"/>
    <xdr:sp macro="" textlink="">
      <xdr:nvSpPr>
        <xdr:cNvPr id="569" name="n_4mainValue【学校施設】&#10;有形固定資産減価償却率">
          <a:extLst>
            <a:ext uri="{FF2B5EF4-FFF2-40B4-BE49-F238E27FC236}">
              <a16:creationId xmlns:a16="http://schemas.microsoft.com/office/drawing/2014/main" id="{96E2C05A-3236-4C0F-8495-65435A1241AB}"/>
            </a:ext>
          </a:extLst>
        </xdr:cNvPr>
        <xdr:cNvSpPr txBox="1"/>
      </xdr:nvSpPr>
      <xdr:spPr>
        <a:xfrm>
          <a:off x="11102984" y="1027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A51633AE-FFBE-4221-BF23-A3E7C2602F7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51FA4A7-3FE5-4B39-933A-EFAF6DE8BCC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E0A62883-7811-4C53-AB6F-49C4CF7AEB4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C4CD0BF4-9290-43F2-B1C4-73380D8EFFB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3AE7664C-6291-4B86-995A-A7C675E3F0C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F236B66-4A7D-4308-9045-A46FDA8B4BC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383FAB54-B6D9-4D51-A1CD-F661A7B40FC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EDA4666F-7557-4A5A-87D3-02A37BDA2E1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85476382-5C0D-4DE4-B0DF-B3852041BCF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C842D43A-91F8-4130-814A-534AB9000D5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F617F8DC-231A-4B14-8518-94E1C60CA2AD}"/>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A566CE98-169A-4424-BD57-9C9E002B0AD8}"/>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C56D1372-0C64-4DBB-8D5E-5FDEAA2034B8}"/>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4E85D0A9-F5B3-428B-B00C-2458C45C7F9A}"/>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626A4B31-238F-439A-A8AD-80D95EEF08FE}"/>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8B36DA41-EC70-45B0-8C52-77B6AFBC33F3}"/>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C9E6624A-3E82-4BFE-8A9C-FDD3452717A5}"/>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545960B3-7C0E-4324-9700-D39E2B208CC4}"/>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2EF95F5D-47C6-43DE-AC01-3B02D530126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2FEBBF45-1BB1-4CA1-B972-2EB828499088}"/>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B3013D3D-1CA7-41EC-BA95-B1320652C2C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2FAAE1CC-00E8-4FC2-8331-EC6F7DD789FA}"/>
            </a:ext>
          </a:extLst>
        </xdr:cNvPr>
        <xdr:cNvCxnSpPr/>
      </xdr:nvCxnSpPr>
      <xdr:spPr>
        <a:xfrm flipV="1">
          <a:off x="19509104" y="9467667"/>
          <a:ext cx="0" cy="1219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C9785DAF-09FB-4A8C-AAAC-670EA18ADB86}"/>
            </a:ext>
          </a:extLst>
        </xdr:cNvPr>
        <xdr:cNvSpPr txBox="1"/>
      </xdr:nvSpPr>
      <xdr:spPr>
        <a:xfrm>
          <a:off x="19547840" y="106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A981B050-FC93-488E-BED3-46BB2C65F32E}"/>
            </a:ext>
          </a:extLst>
        </xdr:cNvPr>
        <xdr:cNvCxnSpPr/>
      </xdr:nvCxnSpPr>
      <xdr:spPr>
        <a:xfrm>
          <a:off x="19443700" y="10687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1822756E-878D-4F2E-BB60-D38CAAE81E04}"/>
            </a:ext>
          </a:extLst>
        </xdr:cNvPr>
        <xdr:cNvSpPr txBox="1"/>
      </xdr:nvSpPr>
      <xdr:spPr>
        <a:xfrm>
          <a:off x="19547840" y="92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93D089E9-91FF-4CD7-9227-0A02BC680911}"/>
            </a:ext>
          </a:extLst>
        </xdr:cNvPr>
        <xdr:cNvCxnSpPr/>
      </xdr:nvCxnSpPr>
      <xdr:spPr>
        <a:xfrm>
          <a:off x="19443700" y="946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B02FB368-52A8-4796-BAE7-7F3CAC65719A}"/>
            </a:ext>
          </a:extLst>
        </xdr:cNvPr>
        <xdr:cNvSpPr txBox="1"/>
      </xdr:nvSpPr>
      <xdr:spPr>
        <a:xfrm>
          <a:off x="19547840" y="10334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88774B16-DB85-4E8B-BA48-BFC5D4553E7D}"/>
            </a:ext>
          </a:extLst>
        </xdr:cNvPr>
        <xdr:cNvSpPr/>
      </xdr:nvSpPr>
      <xdr:spPr>
        <a:xfrm>
          <a:off x="19458940" y="10479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AAB13BC8-2B0B-47FB-9A90-7A520EC5CA7F}"/>
            </a:ext>
          </a:extLst>
        </xdr:cNvPr>
        <xdr:cNvSpPr/>
      </xdr:nvSpPr>
      <xdr:spPr>
        <a:xfrm>
          <a:off x="18735040" y="10483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D969B078-8455-42CB-A811-3E9A610BA067}"/>
            </a:ext>
          </a:extLst>
        </xdr:cNvPr>
        <xdr:cNvSpPr/>
      </xdr:nvSpPr>
      <xdr:spPr>
        <a:xfrm>
          <a:off x="17937480" y="10490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37644617-7B57-456D-9DB5-7942253C8F72}"/>
            </a:ext>
          </a:extLst>
        </xdr:cNvPr>
        <xdr:cNvSpPr/>
      </xdr:nvSpPr>
      <xdr:spPr>
        <a:xfrm>
          <a:off x="17162780" y="104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9E020D5B-A842-42A2-BCB4-3D4292F03EB3}"/>
            </a:ext>
          </a:extLst>
        </xdr:cNvPr>
        <xdr:cNvSpPr/>
      </xdr:nvSpPr>
      <xdr:spPr>
        <a:xfrm>
          <a:off x="16388080" y="10500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146FD55-67EA-4B8D-B4B6-90A5A70FD51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F02969E-B677-47D1-8AB9-2C76BC68193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CBE3050-33DC-47A9-8C5E-AD93DA08A1B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00FA08A-5A3C-46CD-A244-07A56A1CDF8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702F86C-DAC6-4960-A7C8-06304A8AF47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128743</xdr:rowOff>
    </xdr:from>
    <xdr:to>
      <xdr:col>116</xdr:col>
      <xdr:colOff>114300</xdr:colOff>
      <xdr:row>63</xdr:row>
      <xdr:rowOff>58893</xdr:rowOff>
    </xdr:to>
    <xdr:sp macro="" textlink="">
      <xdr:nvSpPr>
        <xdr:cNvPr id="607" name="楕円 606">
          <a:extLst>
            <a:ext uri="{FF2B5EF4-FFF2-40B4-BE49-F238E27FC236}">
              <a16:creationId xmlns:a16="http://schemas.microsoft.com/office/drawing/2014/main" id="{9F269A4E-168B-4927-8BC2-80856606BDC4}"/>
            </a:ext>
          </a:extLst>
        </xdr:cNvPr>
        <xdr:cNvSpPr/>
      </xdr:nvSpPr>
      <xdr:spPr>
        <a:xfrm>
          <a:off x="19458940" y="105224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63873</xdr:rowOff>
    </xdr:from>
    <xdr:ext cx="469744" cy="259045"/>
    <xdr:sp macro="" textlink="">
      <xdr:nvSpPr>
        <xdr:cNvPr id="608" name="【学校施設】&#10;一人当たり面積該当値テキスト">
          <a:extLst>
            <a:ext uri="{FF2B5EF4-FFF2-40B4-BE49-F238E27FC236}">
              <a16:creationId xmlns:a16="http://schemas.microsoft.com/office/drawing/2014/main" id="{C8FCFC3D-7EB1-4C3A-8506-3F7CA4A85EA9}"/>
            </a:ext>
          </a:extLst>
        </xdr:cNvPr>
        <xdr:cNvSpPr txBox="1"/>
      </xdr:nvSpPr>
      <xdr:spPr>
        <a:xfrm>
          <a:off x="19547840" y="104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09" name="楕円 608">
          <a:extLst>
            <a:ext uri="{FF2B5EF4-FFF2-40B4-BE49-F238E27FC236}">
              <a16:creationId xmlns:a16="http://schemas.microsoft.com/office/drawing/2014/main" id="{F1E0ADAF-D174-4510-8210-CD3CC34B50BC}"/>
            </a:ext>
          </a:extLst>
        </xdr:cNvPr>
        <xdr:cNvSpPr/>
      </xdr:nvSpPr>
      <xdr:spPr>
        <a:xfrm>
          <a:off x="1873504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8093</xdr:rowOff>
    </xdr:from>
    <xdr:to>
      <xdr:col>116</xdr:col>
      <xdr:colOff>63500</xdr:colOff>
      <xdr:row>63</xdr:row>
      <xdr:rowOff>11430</xdr:rowOff>
    </xdr:to>
    <xdr:cxnSp macro="">
      <xdr:nvCxnSpPr>
        <xdr:cNvPr id="610" name="直線コネクタ 609">
          <a:extLst>
            <a:ext uri="{FF2B5EF4-FFF2-40B4-BE49-F238E27FC236}">
              <a16:creationId xmlns:a16="http://schemas.microsoft.com/office/drawing/2014/main" id="{73794578-D7B2-4B62-A78F-970485E5B74C}"/>
            </a:ext>
          </a:extLst>
        </xdr:cNvPr>
        <xdr:cNvCxnSpPr/>
      </xdr:nvCxnSpPr>
      <xdr:spPr>
        <a:xfrm flipV="1">
          <a:off x="18778220" y="10569413"/>
          <a:ext cx="73152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135783</xdr:rowOff>
    </xdr:from>
    <xdr:to>
      <xdr:col>107</xdr:col>
      <xdr:colOff>101600</xdr:colOff>
      <xdr:row>63</xdr:row>
      <xdr:rowOff>65933</xdr:rowOff>
    </xdr:to>
    <xdr:sp macro="" textlink="">
      <xdr:nvSpPr>
        <xdr:cNvPr id="611" name="楕円 610">
          <a:extLst>
            <a:ext uri="{FF2B5EF4-FFF2-40B4-BE49-F238E27FC236}">
              <a16:creationId xmlns:a16="http://schemas.microsoft.com/office/drawing/2014/main" id="{138B6B93-AC44-45C3-A74F-4DE57DFE0B1F}"/>
            </a:ext>
          </a:extLst>
        </xdr:cNvPr>
        <xdr:cNvSpPr/>
      </xdr:nvSpPr>
      <xdr:spPr>
        <a:xfrm>
          <a:off x="17937480" y="105294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15133</xdr:rowOff>
    </xdr:to>
    <xdr:cxnSp macro="">
      <xdr:nvCxnSpPr>
        <xdr:cNvPr id="612" name="直線コネクタ 611">
          <a:extLst>
            <a:ext uri="{FF2B5EF4-FFF2-40B4-BE49-F238E27FC236}">
              <a16:creationId xmlns:a16="http://schemas.microsoft.com/office/drawing/2014/main" id="{B578F5F5-4F72-435F-B009-B903F2F8F988}"/>
            </a:ext>
          </a:extLst>
        </xdr:cNvPr>
        <xdr:cNvCxnSpPr/>
      </xdr:nvCxnSpPr>
      <xdr:spPr>
        <a:xfrm flipV="1">
          <a:off x="17988280" y="10572750"/>
          <a:ext cx="78994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138572</xdr:rowOff>
    </xdr:from>
    <xdr:to>
      <xdr:col>102</xdr:col>
      <xdr:colOff>165100</xdr:colOff>
      <xdr:row>63</xdr:row>
      <xdr:rowOff>68722</xdr:rowOff>
    </xdr:to>
    <xdr:sp macro="" textlink="">
      <xdr:nvSpPr>
        <xdr:cNvPr id="613" name="楕円 612">
          <a:extLst>
            <a:ext uri="{FF2B5EF4-FFF2-40B4-BE49-F238E27FC236}">
              <a16:creationId xmlns:a16="http://schemas.microsoft.com/office/drawing/2014/main" id="{97E7BBEC-D42E-41C8-9A87-64A2ECE0CFAF}"/>
            </a:ext>
          </a:extLst>
        </xdr:cNvPr>
        <xdr:cNvSpPr/>
      </xdr:nvSpPr>
      <xdr:spPr>
        <a:xfrm>
          <a:off x="17162780" y="10532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15133</xdr:rowOff>
    </xdr:from>
    <xdr:to>
      <xdr:col>107</xdr:col>
      <xdr:colOff>50800</xdr:colOff>
      <xdr:row>63</xdr:row>
      <xdr:rowOff>17922</xdr:rowOff>
    </xdr:to>
    <xdr:cxnSp macro="">
      <xdr:nvCxnSpPr>
        <xdr:cNvPr id="614" name="直線コネクタ 613">
          <a:extLst>
            <a:ext uri="{FF2B5EF4-FFF2-40B4-BE49-F238E27FC236}">
              <a16:creationId xmlns:a16="http://schemas.microsoft.com/office/drawing/2014/main" id="{463F6FAA-6667-4F75-B38C-73DC30D99F66}"/>
            </a:ext>
          </a:extLst>
        </xdr:cNvPr>
        <xdr:cNvCxnSpPr/>
      </xdr:nvCxnSpPr>
      <xdr:spPr>
        <a:xfrm flipV="1">
          <a:off x="17213580" y="10576453"/>
          <a:ext cx="7747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142184</xdr:rowOff>
    </xdr:from>
    <xdr:to>
      <xdr:col>98</xdr:col>
      <xdr:colOff>38100</xdr:colOff>
      <xdr:row>63</xdr:row>
      <xdr:rowOff>72334</xdr:rowOff>
    </xdr:to>
    <xdr:sp macro="" textlink="">
      <xdr:nvSpPr>
        <xdr:cNvPr id="615" name="楕円 614">
          <a:extLst>
            <a:ext uri="{FF2B5EF4-FFF2-40B4-BE49-F238E27FC236}">
              <a16:creationId xmlns:a16="http://schemas.microsoft.com/office/drawing/2014/main" id="{AF223B7B-8739-4C0C-9D80-5F3827D8AFD2}"/>
            </a:ext>
          </a:extLst>
        </xdr:cNvPr>
        <xdr:cNvSpPr/>
      </xdr:nvSpPr>
      <xdr:spPr>
        <a:xfrm>
          <a:off x="16388080" y="10535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17922</xdr:rowOff>
    </xdr:from>
    <xdr:to>
      <xdr:col>102</xdr:col>
      <xdr:colOff>114300</xdr:colOff>
      <xdr:row>63</xdr:row>
      <xdr:rowOff>21534</xdr:rowOff>
    </xdr:to>
    <xdr:cxnSp macro="">
      <xdr:nvCxnSpPr>
        <xdr:cNvPr id="616" name="直線コネクタ 615">
          <a:extLst>
            <a:ext uri="{FF2B5EF4-FFF2-40B4-BE49-F238E27FC236}">
              <a16:creationId xmlns:a16="http://schemas.microsoft.com/office/drawing/2014/main" id="{F86B99DF-CD68-4F60-93F9-C3146EDA68AF}"/>
            </a:ext>
          </a:extLst>
        </xdr:cNvPr>
        <xdr:cNvCxnSpPr/>
      </xdr:nvCxnSpPr>
      <xdr:spPr>
        <a:xfrm flipV="1">
          <a:off x="16431260" y="10579242"/>
          <a:ext cx="78232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8181F17E-E0C5-4228-8F41-9832079967B3}"/>
            </a:ext>
          </a:extLst>
        </xdr:cNvPr>
        <xdr:cNvSpPr txBox="1"/>
      </xdr:nvSpPr>
      <xdr:spPr>
        <a:xfrm>
          <a:off x="18561127" y="102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0BABB1E9-5563-4721-A6C9-0AE73D6FD196}"/>
            </a:ext>
          </a:extLst>
        </xdr:cNvPr>
        <xdr:cNvSpPr txBox="1"/>
      </xdr:nvSpPr>
      <xdr:spPr>
        <a:xfrm>
          <a:off x="17776267" y="102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F839EBE9-D453-4367-8D82-BC11F72DCAE2}"/>
            </a:ext>
          </a:extLst>
        </xdr:cNvPr>
        <xdr:cNvSpPr txBox="1"/>
      </xdr:nvSpPr>
      <xdr:spPr>
        <a:xfrm>
          <a:off x="17001567" y="1027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88618CEA-2B49-45AC-AED9-6B795C7A29B8}"/>
            </a:ext>
          </a:extLst>
        </xdr:cNvPr>
        <xdr:cNvSpPr txBox="1"/>
      </xdr:nvSpPr>
      <xdr:spPr>
        <a:xfrm>
          <a:off x="16226867" y="1027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21" name="n_1mainValue【学校施設】&#10;一人当たり面積">
          <a:extLst>
            <a:ext uri="{FF2B5EF4-FFF2-40B4-BE49-F238E27FC236}">
              <a16:creationId xmlns:a16="http://schemas.microsoft.com/office/drawing/2014/main" id="{F49A60CE-FDD2-41F5-9BB9-36DDD13ABEE5}"/>
            </a:ext>
          </a:extLst>
        </xdr:cNvPr>
        <xdr:cNvSpPr txBox="1"/>
      </xdr:nvSpPr>
      <xdr:spPr>
        <a:xfrm>
          <a:off x="185611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57060</xdr:rowOff>
    </xdr:from>
    <xdr:ext cx="469744" cy="259045"/>
    <xdr:sp macro="" textlink="">
      <xdr:nvSpPr>
        <xdr:cNvPr id="622" name="n_2mainValue【学校施設】&#10;一人当たり面積">
          <a:extLst>
            <a:ext uri="{FF2B5EF4-FFF2-40B4-BE49-F238E27FC236}">
              <a16:creationId xmlns:a16="http://schemas.microsoft.com/office/drawing/2014/main" id="{A97FE1F9-42D9-44D3-8D48-9ECA3DDAFA2D}"/>
            </a:ext>
          </a:extLst>
        </xdr:cNvPr>
        <xdr:cNvSpPr txBox="1"/>
      </xdr:nvSpPr>
      <xdr:spPr>
        <a:xfrm>
          <a:off x="17776267" y="106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59849</xdr:rowOff>
    </xdr:from>
    <xdr:ext cx="469744" cy="259045"/>
    <xdr:sp macro="" textlink="">
      <xdr:nvSpPr>
        <xdr:cNvPr id="623" name="n_3mainValue【学校施設】&#10;一人当たり面積">
          <a:extLst>
            <a:ext uri="{FF2B5EF4-FFF2-40B4-BE49-F238E27FC236}">
              <a16:creationId xmlns:a16="http://schemas.microsoft.com/office/drawing/2014/main" id="{000E5381-08B4-4905-933D-0D9C3C48975A}"/>
            </a:ext>
          </a:extLst>
        </xdr:cNvPr>
        <xdr:cNvSpPr txBox="1"/>
      </xdr:nvSpPr>
      <xdr:spPr>
        <a:xfrm>
          <a:off x="17001567" y="1062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63461</xdr:rowOff>
    </xdr:from>
    <xdr:ext cx="469744" cy="259045"/>
    <xdr:sp macro="" textlink="">
      <xdr:nvSpPr>
        <xdr:cNvPr id="624" name="n_4mainValue【学校施設】&#10;一人当たり面積">
          <a:extLst>
            <a:ext uri="{FF2B5EF4-FFF2-40B4-BE49-F238E27FC236}">
              <a16:creationId xmlns:a16="http://schemas.microsoft.com/office/drawing/2014/main" id="{00FA205D-2500-4F42-90C4-08FCC1CF3B0E}"/>
            </a:ext>
          </a:extLst>
        </xdr:cNvPr>
        <xdr:cNvSpPr txBox="1"/>
      </xdr:nvSpPr>
      <xdr:spPr>
        <a:xfrm>
          <a:off x="16226867" y="1062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ADE0987-D2A8-4A1F-B8CF-05A1DDF151C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CAF62F63-B212-4961-80B0-3EAD3A40B38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CCADE7ED-5BD3-472D-84CD-2D091948AC3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57454EF9-5235-4CFB-8806-FC4C736486B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9BB2028D-C024-4A46-AC09-C8BB7463DD4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7B737FF-3939-4A29-9385-A91D66A998F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688ECB6-797F-4465-887A-BC5160647C1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33D7E971-11DE-460A-BF95-F2A1CEF99CBC}"/>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6C314EB3-2473-40EE-9805-00188DC256F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1A51A4A2-0D0F-42A0-B1D4-3530B44D26F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A77B47B7-E043-447F-A29E-1B310C33E48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6D347918-B7EC-4715-8854-E8DF379B96E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51A661A7-C961-46E6-A655-1FC1AAE8446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62FDE698-3730-44C9-B9B5-F583ABF858B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369FE3F3-3A6A-4FEE-B633-207D7504C19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B0E38D33-7F0C-4B6F-B72C-0DC600B2CF4B}"/>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1EA78765-25C1-415B-85B8-37B70F6F576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ED038028-EC59-4DA8-A859-AF3BEDEFAF5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6BFD9426-CDCE-49B7-90C2-FD33AB01A04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768B3854-A6A7-4BD7-AF28-8639DCFD82F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40B782EA-6B8B-4E0F-AAA1-244B16A220F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C6B54FB2-5830-4CA1-A315-E314C933A94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838F564C-A9F1-4096-93FE-FCAD6950A02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D412256B-330F-44DB-8619-9FF5CBB9425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1EA774C7-3C9C-44F2-A12E-615BB751E37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66EC3382-59FE-4B2D-87AF-2F22ADA9686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719FD2B7-B711-461F-920D-AEDE97A14FF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7E3456BA-BD0E-4F61-86DB-89B8A049714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F32072D9-B6C6-4227-9177-681D0C46811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8227990A-5D0F-4D15-9259-C1368F9DF08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D27353A9-D3D3-4E46-AD64-45D4448D5AF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F6B7709E-083A-4B36-B2DB-F725A56D09D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C665055A-ACC1-4AE1-BFF1-E3FEFFFEC68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DB8FF3BD-1CF2-466A-9B35-91DF9233DD7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FA67278B-87C5-4EDC-BC70-358E804F021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9B4B9546-53B8-4793-94E2-922037F9417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F0173DA0-DA56-4CDC-8978-A40C44274D49}"/>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BB1C6B49-F23C-4AEA-9ED9-D271929211A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B6767CD3-1249-42AB-95F3-27F6E2E7994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6E981CEB-AFC7-47C6-8B84-E03E042D9E5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97E439BB-57C1-44CE-978B-5DB851CE88F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5A026C01-737D-4FB8-9B11-9FFA74E508CC}"/>
            </a:ext>
          </a:extLst>
        </xdr:cNvPr>
        <xdr:cNvCxnSpPr/>
      </xdr:nvCxnSpPr>
      <xdr:spPr>
        <a:xfrm flipV="1">
          <a:off x="14375764" y="16817339"/>
          <a:ext cx="0" cy="149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D12B14BF-8F87-4937-B99D-CA9FDD1964FE}"/>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A4E2F673-1370-4D0D-9A01-C8025D231D9B}"/>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F538F3ED-3896-48D3-B5FA-01DC22E36838}"/>
            </a:ext>
          </a:extLst>
        </xdr:cNvPr>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F8473530-7121-4D73-AF19-AC19183ABE32}"/>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671" name="【公民館】&#10;有形固定資産減価償却率平均値テキスト">
          <a:extLst>
            <a:ext uri="{FF2B5EF4-FFF2-40B4-BE49-F238E27FC236}">
              <a16:creationId xmlns:a16="http://schemas.microsoft.com/office/drawing/2014/main" id="{22DF78DF-E3F8-4CAC-80AD-EB71366AB0C2}"/>
            </a:ext>
          </a:extLst>
        </xdr:cNvPr>
        <xdr:cNvSpPr txBox="1"/>
      </xdr:nvSpPr>
      <xdr:spPr>
        <a:xfrm>
          <a:off x="14414500" y="1770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2A7D016E-828F-4B8E-8CC7-F78666AC021E}"/>
            </a:ext>
          </a:extLst>
        </xdr:cNvPr>
        <xdr:cNvSpPr/>
      </xdr:nvSpPr>
      <xdr:spPr>
        <a:xfrm>
          <a:off x="14325600" y="177223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0C714039-5367-4E66-B15D-7C6E54064DEE}"/>
            </a:ext>
          </a:extLst>
        </xdr:cNvPr>
        <xdr:cNvSpPr/>
      </xdr:nvSpPr>
      <xdr:spPr>
        <a:xfrm>
          <a:off x="1357884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53ABD836-A1D7-4949-AE8A-1D5AA2995258}"/>
            </a:ext>
          </a:extLst>
        </xdr:cNvPr>
        <xdr:cNvSpPr/>
      </xdr:nvSpPr>
      <xdr:spPr>
        <a:xfrm>
          <a:off x="1280414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D8C37F76-0AC6-4F82-804C-70480FB9175C}"/>
            </a:ext>
          </a:extLst>
        </xdr:cNvPr>
        <xdr:cNvSpPr/>
      </xdr:nvSpPr>
      <xdr:spPr>
        <a:xfrm>
          <a:off x="120294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CDB660B7-341C-4C5E-9E34-701F70375DC4}"/>
            </a:ext>
          </a:extLst>
        </xdr:cNvPr>
        <xdr:cNvSpPr/>
      </xdr:nvSpPr>
      <xdr:spPr>
        <a:xfrm>
          <a:off x="11231880" y="17715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2A7F096-48BA-4D70-9311-AEBB951CCD4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99D239E-455A-471D-99D5-FB19F0C20EF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FAC594E-AE3A-425A-86FB-C830F10C4D7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DB48A016-B8B3-4F83-BF5A-A232FDE6192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86E0132-D200-4FA0-8889-47DA1FF84D8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23768</xdr:rowOff>
    </xdr:from>
    <xdr:to>
      <xdr:col>85</xdr:col>
      <xdr:colOff>177800</xdr:colOff>
      <xdr:row>105</xdr:row>
      <xdr:rowOff>125368</xdr:rowOff>
    </xdr:to>
    <xdr:sp macro="" textlink="">
      <xdr:nvSpPr>
        <xdr:cNvPr id="682" name="楕円 681">
          <a:extLst>
            <a:ext uri="{FF2B5EF4-FFF2-40B4-BE49-F238E27FC236}">
              <a16:creationId xmlns:a16="http://schemas.microsoft.com/office/drawing/2014/main" id="{DAB8859C-F345-4AFC-AE02-B22C7BF9D960}"/>
            </a:ext>
          </a:extLst>
        </xdr:cNvPr>
        <xdr:cNvSpPr/>
      </xdr:nvSpPr>
      <xdr:spPr>
        <a:xfrm>
          <a:off x="14325600" y="1762596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46645</xdr:rowOff>
    </xdr:from>
    <xdr:ext cx="405111" cy="259045"/>
    <xdr:sp macro="" textlink="">
      <xdr:nvSpPr>
        <xdr:cNvPr id="683" name="【公民館】&#10;有形固定資産減価償却率該当値テキスト">
          <a:extLst>
            <a:ext uri="{FF2B5EF4-FFF2-40B4-BE49-F238E27FC236}">
              <a16:creationId xmlns:a16="http://schemas.microsoft.com/office/drawing/2014/main" id="{71EB8503-A070-4ACC-9505-C583537F8359}"/>
            </a:ext>
          </a:extLst>
        </xdr:cNvPr>
        <xdr:cNvSpPr txBox="1"/>
      </xdr:nvSpPr>
      <xdr:spPr>
        <a:xfrm>
          <a:off x="14414500" y="1748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160927</xdr:rowOff>
    </xdr:from>
    <xdr:to>
      <xdr:col>81</xdr:col>
      <xdr:colOff>101600</xdr:colOff>
      <xdr:row>105</xdr:row>
      <xdr:rowOff>91077</xdr:rowOff>
    </xdr:to>
    <xdr:sp macro="" textlink="">
      <xdr:nvSpPr>
        <xdr:cNvPr id="684" name="楕円 683">
          <a:extLst>
            <a:ext uri="{FF2B5EF4-FFF2-40B4-BE49-F238E27FC236}">
              <a16:creationId xmlns:a16="http://schemas.microsoft.com/office/drawing/2014/main" id="{E999EC46-DF2F-411C-8692-05315974F0AF}"/>
            </a:ext>
          </a:extLst>
        </xdr:cNvPr>
        <xdr:cNvSpPr/>
      </xdr:nvSpPr>
      <xdr:spPr>
        <a:xfrm>
          <a:off x="13578840" y="17595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40277</xdr:rowOff>
    </xdr:from>
    <xdr:to>
      <xdr:col>85</xdr:col>
      <xdr:colOff>127000</xdr:colOff>
      <xdr:row>105</xdr:row>
      <xdr:rowOff>74568</xdr:rowOff>
    </xdr:to>
    <xdr:cxnSp macro="">
      <xdr:nvCxnSpPr>
        <xdr:cNvPr id="685" name="直線コネクタ 684">
          <a:extLst>
            <a:ext uri="{FF2B5EF4-FFF2-40B4-BE49-F238E27FC236}">
              <a16:creationId xmlns:a16="http://schemas.microsoft.com/office/drawing/2014/main" id="{98B2A18B-FCAF-4BA0-910A-6E958A0832DE}"/>
            </a:ext>
          </a:extLst>
        </xdr:cNvPr>
        <xdr:cNvCxnSpPr/>
      </xdr:nvCxnSpPr>
      <xdr:spPr>
        <a:xfrm>
          <a:off x="13629640" y="17642477"/>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686" name="楕円 685">
          <a:extLst>
            <a:ext uri="{FF2B5EF4-FFF2-40B4-BE49-F238E27FC236}">
              <a16:creationId xmlns:a16="http://schemas.microsoft.com/office/drawing/2014/main" id="{EBE1F84E-408D-43B6-A4BB-9E30C1D412A1}"/>
            </a:ext>
          </a:extLst>
        </xdr:cNvPr>
        <xdr:cNvSpPr/>
      </xdr:nvSpPr>
      <xdr:spPr>
        <a:xfrm>
          <a:off x="12804140" y="17561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5987</xdr:rowOff>
    </xdr:from>
    <xdr:to>
      <xdr:col>81</xdr:col>
      <xdr:colOff>50800</xdr:colOff>
      <xdr:row>105</xdr:row>
      <xdr:rowOff>40277</xdr:rowOff>
    </xdr:to>
    <xdr:cxnSp macro="">
      <xdr:nvCxnSpPr>
        <xdr:cNvPr id="687" name="直線コネクタ 686">
          <a:extLst>
            <a:ext uri="{FF2B5EF4-FFF2-40B4-BE49-F238E27FC236}">
              <a16:creationId xmlns:a16="http://schemas.microsoft.com/office/drawing/2014/main" id="{CDADE491-142E-4F10-ADF8-B655BED3E129}"/>
            </a:ext>
          </a:extLst>
        </xdr:cNvPr>
        <xdr:cNvCxnSpPr/>
      </xdr:nvCxnSpPr>
      <xdr:spPr>
        <a:xfrm>
          <a:off x="12854940" y="1760818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138068</xdr:rowOff>
    </xdr:from>
    <xdr:to>
      <xdr:col>72</xdr:col>
      <xdr:colOff>38100</xdr:colOff>
      <xdr:row>105</xdr:row>
      <xdr:rowOff>68218</xdr:rowOff>
    </xdr:to>
    <xdr:sp macro="" textlink="">
      <xdr:nvSpPr>
        <xdr:cNvPr id="688" name="楕円 687">
          <a:extLst>
            <a:ext uri="{FF2B5EF4-FFF2-40B4-BE49-F238E27FC236}">
              <a16:creationId xmlns:a16="http://schemas.microsoft.com/office/drawing/2014/main" id="{D915AB51-D43E-473C-8259-534C6E3B39B2}"/>
            </a:ext>
          </a:extLst>
        </xdr:cNvPr>
        <xdr:cNvSpPr/>
      </xdr:nvSpPr>
      <xdr:spPr>
        <a:xfrm>
          <a:off x="12029440" y="17572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5987</xdr:rowOff>
    </xdr:from>
    <xdr:to>
      <xdr:col>76</xdr:col>
      <xdr:colOff>114300</xdr:colOff>
      <xdr:row>105</xdr:row>
      <xdr:rowOff>17418</xdr:rowOff>
    </xdr:to>
    <xdr:cxnSp macro="">
      <xdr:nvCxnSpPr>
        <xdr:cNvPr id="689" name="直線コネクタ 688">
          <a:extLst>
            <a:ext uri="{FF2B5EF4-FFF2-40B4-BE49-F238E27FC236}">
              <a16:creationId xmlns:a16="http://schemas.microsoft.com/office/drawing/2014/main" id="{6DAEEB5F-799B-4BFF-BE72-297218B886F3}"/>
            </a:ext>
          </a:extLst>
        </xdr:cNvPr>
        <xdr:cNvCxnSpPr/>
      </xdr:nvCxnSpPr>
      <xdr:spPr>
        <a:xfrm flipV="1">
          <a:off x="12072620" y="17608187"/>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133169</xdr:rowOff>
    </xdr:from>
    <xdr:to>
      <xdr:col>67</xdr:col>
      <xdr:colOff>101600</xdr:colOff>
      <xdr:row>105</xdr:row>
      <xdr:rowOff>63319</xdr:rowOff>
    </xdr:to>
    <xdr:sp macro="" textlink="">
      <xdr:nvSpPr>
        <xdr:cNvPr id="690" name="楕円 689">
          <a:extLst>
            <a:ext uri="{FF2B5EF4-FFF2-40B4-BE49-F238E27FC236}">
              <a16:creationId xmlns:a16="http://schemas.microsoft.com/office/drawing/2014/main" id="{2B6BDFFF-47F6-48C5-94FD-F19FBB79BB3E}"/>
            </a:ext>
          </a:extLst>
        </xdr:cNvPr>
        <xdr:cNvSpPr/>
      </xdr:nvSpPr>
      <xdr:spPr>
        <a:xfrm>
          <a:off x="11231880" y="17567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12519</xdr:rowOff>
    </xdr:from>
    <xdr:to>
      <xdr:col>71</xdr:col>
      <xdr:colOff>177800</xdr:colOff>
      <xdr:row>105</xdr:row>
      <xdr:rowOff>17418</xdr:rowOff>
    </xdr:to>
    <xdr:cxnSp macro="">
      <xdr:nvCxnSpPr>
        <xdr:cNvPr id="691" name="直線コネクタ 690">
          <a:extLst>
            <a:ext uri="{FF2B5EF4-FFF2-40B4-BE49-F238E27FC236}">
              <a16:creationId xmlns:a16="http://schemas.microsoft.com/office/drawing/2014/main" id="{5841576F-A006-46F3-9686-59890C2FE26F}"/>
            </a:ext>
          </a:extLst>
        </xdr:cNvPr>
        <xdr:cNvCxnSpPr/>
      </xdr:nvCxnSpPr>
      <xdr:spPr>
        <a:xfrm>
          <a:off x="11282680" y="17614719"/>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692" name="n_1aveValue【公民館】&#10;有形固定資産減価償却率">
          <a:extLst>
            <a:ext uri="{FF2B5EF4-FFF2-40B4-BE49-F238E27FC236}">
              <a16:creationId xmlns:a16="http://schemas.microsoft.com/office/drawing/2014/main" id="{A174033C-7499-4DCC-8F01-A7D3FAA24874}"/>
            </a:ext>
          </a:extLst>
        </xdr:cNvPr>
        <xdr:cNvSpPr txBox="1"/>
      </xdr:nvSpPr>
      <xdr:spPr>
        <a:xfrm>
          <a:off x="13437244" y="1778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693" name="n_2aveValue【公民館】&#10;有形固定資産減価償却率">
          <a:extLst>
            <a:ext uri="{FF2B5EF4-FFF2-40B4-BE49-F238E27FC236}">
              <a16:creationId xmlns:a16="http://schemas.microsoft.com/office/drawing/2014/main" id="{DF990372-1C3A-49CC-884B-8F2BF3F37BB9}"/>
            </a:ext>
          </a:extLst>
        </xdr:cNvPr>
        <xdr:cNvSpPr txBox="1"/>
      </xdr:nvSpPr>
      <xdr:spPr>
        <a:xfrm>
          <a:off x="126752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94" name="n_3aveValue【公民館】&#10;有形固定資産減価償却率">
          <a:extLst>
            <a:ext uri="{FF2B5EF4-FFF2-40B4-BE49-F238E27FC236}">
              <a16:creationId xmlns:a16="http://schemas.microsoft.com/office/drawing/2014/main" id="{479E7448-474D-4C22-8DC3-8429A440CDCD}"/>
            </a:ext>
          </a:extLst>
        </xdr:cNvPr>
        <xdr:cNvSpPr txBox="1"/>
      </xdr:nvSpPr>
      <xdr:spPr>
        <a:xfrm>
          <a:off x="11900544" y="1778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695" name="n_4aveValue【公民館】&#10;有形固定資産減価償却率">
          <a:extLst>
            <a:ext uri="{FF2B5EF4-FFF2-40B4-BE49-F238E27FC236}">
              <a16:creationId xmlns:a16="http://schemas.microsoft.com/office/drawing/2014/main" id="{C93FEC69-49FC-409D-8739-CA992516CB6F}"/>
            </a:ext>
          </a:extLst>
        </xdr:cNvPr>
        <xdr:cNvSpPr txBox="1"/>
      </xdr:nvSpPr>
      <xdr:spPr>
        <a:xfrm>
          <a:off x="11102984" y="1780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107604</xdr:rowOff>
    </xdr:from>
    <xdr:ext cx="405111" cy="259045"/>
    <xdr:sp macro="" textlink="">
      <xdr:nvSpPr>
        <xdr:cNvPr id="696" name="n_1mainValue【公民館】&#10;有形固定資産減価償却率">
          <a:extLst>
            <a:ext uri="{FF2B5EF4-FFF2-40B4-BE49-F238E27FC236}">
              <a16:creationId xmlns:a16="http://schemas.microsoft.com/office/drawing/2014/main" id="{17D1F96D-883E-4CA0-8707-621A9B385443}"/>
            </a:ext>
          </a:extLst>
        </xdr:cNvPr>
        <xdr:cNvSpPr txBox="1"/>
      </xdr:nvSpPr>
      <xdr:spPr>
        <a:xfrm>
          <a:off x="13437244" y="1737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697" name="n_2mainValue【公民館】&#10;有形固定資産減価償却率">
          <a:extLst>
            <a:ext uri="{FF2B5EF4-FFF2-40B4-BE49-F238E27FC236}">
              <a16:creationId xmlns:a16="http://schemas.microsoft.com/office/drawing/2014/main" id="{C110DF49-89C5-4697-8DB4-5E62C9524391}"/>
            </a:ext>
          </a:extLst>
        </xdr:cNvPr>
        <xdr:cNvSpPr txBox="1"/>
      </xdr:nvSpPr>
      <xdr:spPr>
        <a:xfrm>
          <a:off x="12675244" y="1734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84745</xdr:rowOff>
    </xdr:from>
    <xdr:ext cx="405111" cy="259045"/>
    <xdr:sp macro="" textlink="">
      <xdr:nvSpPr>
        <xdr:cNvPr id="698" name="n_3mainValue【公民館】&#10;有形固定資産減価償却率">
          <a:extLst>
            <a:ext uri="{FF2B5EF4-FFF2-40B4-BE49-F238E27FC236}">
              <a16:creationId xmlns:a16="http://schemas.microsoft.com/office/drawing/2014/main" id="{D117C6DF-6705-44AA-AFB2-CE925E4F8975}"/>
            </a:ext>
          </a:extLst>
        </xdr:cNvPr>
        <xdr:cNvSpPr txBox="1"/>
      </xdr:nvSpPr>
      <xdr:spPr>
        <a:xfrm>
          <a:off x="11900544" y="1735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79846</xdr:rowOff>
    </xdr:from>
    <xdr:ext cx="405111" cy="259045"/>
    <xdr:sp macro="" textlink="">
      <xdr:nvSpPr>
        <xdr:cNvPr id="699" name="n_4mainValue【公民館】&#10;有形固定資産減価償却率">
          <a:extLst>
            <a:ext uri="{FF2B5EF4-FFF2-40B4-BE49-F238E27FC236}">
              <a16:creationId xmlns:a16="http://schemas.microsoft.com/office/drawing/2014/main" id="{A4EFFD6F-F831-44FF-90F3-7FFD2D6B08EB}"/>
            </a:ext>
          </a:extLst>
        </xdr:cNvPr>
        <xdr:cNvSpPr txBox="1"/>
      </xdr:nvSpPr>
      <xdr:spPr>
        <a:xfrm>
          <a:off x="11102984" y="1734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923C27F-97A1-4A01-88EC-216640F4C77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6EAEBAEC-2F43-45CA-B439-5B689153E2A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700AAF11-4170-484A-AB62-BF65AFBB995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E7888A70-0A4A-4264-8D94-0BE5FA01F5D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E48C015A-962C-4FED-B725-EF1E98A3107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4C9AC354-9473-4424-98C2-2873D77642F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8154873B-A026-4D20-BCF1-E9600E1F14F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B44564C4-E5D1-4BA2-9271-CF32C18E864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F0D7D76B-425A-449C-A297-8416F9E59A3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AFD8D4EF-51CC-4927-AED6-B0D5A22293C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F8618636-D52F-477C-9E83-DF7F752D966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85236F2F-C8CA-458D-B9F0-D82200404F75}"/>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674D4CE4-CAC8-4975-938F-E546A13952A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4BD850F2-DDC0-4D0B-8B29-026278B685E5}"/>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B3A16267-7845-4459-B0D8-BA144432BE8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A65F71DB-8E5A-45AF-9F70-4A42DC9A84A0}"/>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0A267EF2-5908-4F13-B0C8-9BF8ADC4EB0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68BD7898-61DC-4F91-A518-7878F1E4B378}"/>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AB653A28-EB6A-4C35-803F-9380381D8FF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6BA9ABF0-5F2C-4C6D-B69F-30717A2A13C2}"/>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2EB5F6D-3C8D-4BB4-89AD-F40F837506C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9E9A96CC-77D2-45C1-8A75-1AB873F8DB1D}"/>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1F708389-EBF0-4952-8D3E-4EA2681081E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9676D6F3-4060-408B-917A-BEF5D26EB516}"/>
            </a:ext>
          </a:extLst>
        </xdr:cNvPr>
        <xdr:cNvCxnSpPr/>
      </xdr:nvCxnSpPr>
      <xdr:spPr>
        <a:xfrm flipV="1">
          <a:off x="19509104" y="16900550"/>
          <a:ext cx="0" cy="135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E50F2009-E50B-462A-BB7F-A6AE40D12C2E}"/>
            </a:ext>
          </a:extLst>
        </xdr:cNvPr>
        <xdr:cNvSpPr txBox="1"/>
      </xdr:nvSpPr>
      <xdr:spPr>
        <a:xfrm>
          <a:off x="19547840" y="182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48AB51D5-EC2E-45A0-97E4-CB7696D9E0E4}"/>
            </a:ext>
          </a:extLst>
        </xdr:cNvPr>
        <xdr:cNvCxnSpPr/>
      </xdr:nvCxnSpPr>
      <xdr:spPr>
        <a:xfrm>
          <a:off x="19443700" y="18256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9430CF7D-0586-4FD6-813B-C0BE7109A5AF}"/>
            </a:ext>
          </a:extLst>
        </xdr:cNvPr>
        <xdr:cNvSpPr txBox="1"/>
      </xdr:nvSpPr>
      <xdr:spPr>
        <a:xfrm>
          <a:off x="19547840"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FE6760D3-BB4E-4CB3-8FFF-96DF93A22C48}"/>
            </a:ext>
          </a:extLst>
        </xdr:cNvPr>
        <xdr:cNvCxnSpPr/>
      </xdr:nvCxnSpPr>
      <xdr:spPr>
        <a:xfrm>
          <a:off x="19443700" y="1690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a:extLst>
            <a:ext uri="{FF2B5EF4-FFF2-40B4-BE49-F238E27FC236}">
              <a16:creationId xmlns:a16="http://schemas.microsoft.com/office/drawing/2014/main" id="{2D58DFE3-5238-44FB-B7CF-32690CA8A06D}"/>
            </a:ext>
          </a:extLst>
        </xdr:cNvPr>
        <xdr:cNvSpPr txBox="1"/>
      </xdr:nvSpPr>
      <xdr:spPr>
        <a:xfrm>
          <a:off x="19547840" y="1798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3703D1A6-CE4A-4C5E-A439-D13563D6FF9A}"/>
            </a:ext>
          </a:extLst>
        </xdr:cNvPr>
        <xdr:cNvSpPr/>
      </xdr:nvSpPr>
      <xdr:spPr>
        <a:xfrm>
          <a:off x="19458940" y="181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08703532-F611-46D0-9B33-EC8B7AD7B0B8}"/>
            </a:ext>
          </a:extLst>
        </xdr:cNvPr>
        <xdr:cNvSpPr/>
      </xdr:nvSpPr>
      <xdr:spPr>
        <a:xfrm>
          <a:off x="18735040" y="181299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BC06B022-F8A7-4D91-B5A4-70B159B300D1}"/>
            </a:ext>
          </a:extLst>
        </xdr:cNvPr>
        <xdr:cNvSpPr/>
      </xdr:nvSpPr>
      <xdr:spPr>
        <a:xfrm>
          <a:off x="17937480" y="1813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2A1380E9-32CB-4DDE-B9EF-35ADB9A2FD17}"/>
            </a:ext>
          </a:extLst>
        </xdr:cNvPr>
        <xdr:cNvSpPr/>
      </xdr:nvSpPr>
      <xdr:spPr>
        <a:xfrm>
          <a:off x="17162780" y="181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95F9995F-626C-4094-95D0-4242D7D4A7E5}"/>
            </a:ext>
          </a:extLst>
        </xdr:cNvPr>
        <xdr:cNvSpPr/>
      </xdr:nvSpPr>
      <xdr:spPr>
        <a:xfrm>
          <a:off x="16388080" y="181319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4D51486-6B71-409E-AE8F-46BD389D973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9BE48E1-AD32-4C99-8EE0-A9543621615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13646DB7-F5CC-4749-8318-628FC18D2C1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DE9B384-4B63-464E-AD97-F586EB8B78C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9EC6B59-CD5D-4F99-BF11-6E5917BCF46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80874</xdr:rowOff>
    </xdr:from>
    <xdr:to>
      <xdr:col>116</xdr:col>
      <xdr:colOff>114300</xdr:colOff>
      <xdr:row>109</xdr:row>
      <xdr:rowOff>11024</xdr:rowOff>
    </xdr:to>
    <xdr:sp macro="" textlink="">
      <xdr:nvSpPr>
        <xdr:cNvPr id="739" name="楕円 738">
          <a:extLst>
            <a:ext uri="{FF2B5EF4-FFF2-40B4-BE49-F238E27FC236}">
              <a16:creationId xmlns:a16="http://schemas.microsoft.com/office/drawing/2014/main" id="{E05BF620-9473-4F81-A480-1A5F23226E46}"/>
            </a:ext>
          </a:extLst>
        </xdr:cNvPr>
        <xdr:cNvSpPr/>
      </xdr:nvSpPr>
      <xdr:spPr>
        <a:xfrm>
          <a:off x="19458940" y="18185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740" name="【公民館】&#10;一人当たり面積該当値テキスト">
          <a:extLst>
            <a:ext uri="{FF2B5EF4-FFF2-40B4-BE49-F238E27FC236}">
              <a16:creationId xmlns:a16="http://schemas.microsoft.com/office/drawing/2014/main" id="{52145AE5-5C78-495C-8B85-1385BB7496A1}"/>
            </a:ext>
          </a:extLst>
        </xdr:cNvPr>
        <xdr:cNvSpPr txBox="1"/>
      </xdr:nvSpPr>
      <xdr:spPr>
        <a:xfrm>
          <a:off x="19547840" y="181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81254</xdr:rowOff>
    </xdr:from>
    <xdr:to>
      <xdr:col>112</xdr:col>
      <xdr:colOff>38100</xdr:colOff>
      <xdr:row>109</xdr:row>
      <xdr:rowOff>11404</xdr:rowOff>
    </xdr:to>
    <xdr:sp macro="" textlink="">
      <xdr:nvSpPr>
        <xdr:cNvPr id="741" name="楕円 740">
          <a:extLst>
            <a:ext uri="{FF2B5EF4-FFF2-40B4-BE49-F238E27FC236}">
              <a16:creationId xmlns:a16="http://schemas.microsoft.com/office/drawing/2014/main" id="{B8453ABB-E40C-4122-B588-E77F5D49D345}"/>
            </a:ext>
          </a:extLst>
        </xdr:cNvPr>
        <xdr:cNvSpPr/>
      </xdr:nvSpPr>
      <xdr:spPr>
        <a:xfrm>
          <a:off x="18735040" y="18186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131674</xdr:rowOff>
    </xdr:from>
    <xdr:to>
      <xdr:col>116</xdr:col>
      <xdr:colOff>63500</xdr:colOff>
      <xdr:row>108</xdr:row>
      <xdr:rowOff>132054</xdr:rowOff>
    </xdr:to>
    <xdr:cxnSp macro="">
      <xdr:nvCxnSpPr>
        <xdr:cNvPr id="742" name="直線コネクタ 741">
          <a:extLst>
            <a:ext uri="{FF2B5EF4-FFF2-40B4-BE49-F238E27FC236}">
              <a16:creationId xmlns:a16="http://schemas.microsoft.com/office/drawing/2014/main" id="{DD187396-3E07-4E43-BC69-326A08E55BB3}"/>
            </a:ext>
          </a:extLst>
        </xdr:cNvPr>
        <xdr:cNvCxnSpPr/>
      </xdr:nvCxnSpPr>
      <xdr:spPr>
        <a:xfrm flipV="1">
          <a:off x="18778220" y="18236794"/>
          <a:ext cx="73152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81787</xdr:rowOff>
    </xdr:from>
    <xdr:to>
      <xdr:col>107</xdr:col>
      <xdr:colOff>101600</xdr:colOff>
      <xdr:row>109</xdr:row>
      <xdr:rowOff>11937</xdr:rowOff>
    </xdr:to>
    <xdr:sp macro="" textlink="">
      <xdr:nvSpPr>
        <xdr:cNvPr id="743" name="楕円 742">
          <a:extLst>
            <a:ext uri="{FF2B5EF4-FFF2-40B4-BE49-F238E27FC236}">
              <a16:creationId xmlns:a16="http://schemas.microsoft.com/office/drawing/2014/main" id="{7C0093D6-0484-41B0-89D2-31C4ED1F324D}"/>
            </a:ext>
          </a:extLst>
        </xdr:cNvPr>
        <xdr:cNvSpPr/>
      </xdr:nvSpPr>
      <xdr:spPr>
        <a:xfrm>
          <a:off x="17937480" y="18186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132054</xdr:rowOff>
    </xdr:from>
    <xdr:to>
      <xdr:col>111</xdr:col>
      <xdr:colOff>177800</xdr:colOff>
      <xdr:row>108</xdr:row>
      <xdr:rowOff>132587</xdr:rowOff>
    </xdr:to>
    <xdr:cxnSp macro="">
      <xdr:nvCxnSpPr>
        <xdr:cNvPr id="744" name="直線コネクタ 743">
          <a:extLst>
            <a:ext uri="{FF2B5EF4-FFF2-40B4-BE49-F238E27FC236}">
              <a16:creationId xmlns:a16="http://schemas.microsoft.com/office/drawing/2014/main" id="{67AC4DA7-4069-4F24-8F36-53542C10E6AE}"/>
            </a:ext>
          </a:extLst>
        </xdr:cNvPr>
        <xdr:cNvCxnSpPr/>
      </xdr:nvCxnSpPr>
      <xdr:spPr>
        <a:xfrm flipV="1">
          <a:off x="17988280" y="18237174"/>
          <a:ext cx="78994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59767</xdr:rowOff>
    </xdr:from>
    <xdr:to>
      <xdr:col>102</xdr:col>
      <xdr:colOff>165100</xdr:colOff>
      <xdr:row>108</xdr:row>
      <xdr:rowOff>161367</xdr:rowOff>
    </xdr:to>
    <xdr:sp macro="" textlink="">
      <xdr:nvSpPr>
        <xdr:cNvPr id="745" name="楕円 744">
          <a:extLst>
            <a:ext uri="{FF2B5EF4-FFF2-40B4-BE49-F238E27FC236}">
              <a16:creationId xmlns:a16="http://schemas.microsoft.com/office/drawing/2014/main" id="{6EFC2E7A-9D6D-4EFD-A9D9-6485CB874957}"/>
            </a:ext>
          </a:extLst>
        </xdr:cNvPr>
        <xdr:cNvSpPr/>
      </xdr:nvSpPr>
      <xdr:spPr>
        <a:xfrm>
          <a:off x="17162780" y="1816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110567</xdr:rowOff>
    </xdr:from>
    <xdr:to>
      <xdr:col>107</xdr:col>
      <xdr:colOff>50800</xdr:colOff>
      <xdr:row>108</xdr:row>
      <xdr:rowOff>132587</xdr:rowOff>
    </xdr:to>
    <xdr:cxnSp macro="">
      <xdr:nvCxnSpPr>
        <xdr:cNvPr id="746" name="直線コネクタ 745">
          <a:extLst>
            <a:ext uri="{FF2B5EF4-FFF2-40B4-BE49-F238E27FC236}">
              <a16:creationId xmlns:a16="http://schemas.microsoft.com/office/drawing/2014/main" id="{8CEC63C2-1399-49A8-9864-E75D90C81EA0}"/>
            </a:ext>
          </a:extLst>
        </xdr:cNvPr>
        <xdr:cNvCxnSpPr/>
      </xdr:nvCxnSpPr>
      <xdr:spPr>
        <a:xfrm>
          <a:off x="17213580" y="18215687"/>
          <a:ext cx="774700" cy="2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60758</xdr:rowOff>
    </xdr:from>
    <xdr:to>
      <xdr:col>98</xdr:col>
      <xdr:colOff>38100</xdr:colOff>
      <xdr:row>108</xdr:row>
      <xdr:rowOff>162358</xdr:rowOff>
    </xdr:to>
    <xdr:sp macro="" textlink="">
      <xdr:nvSpPr>
        <xdr:cNvPr id="747" name="楕円 746">
          <a:extLst>
            <a:ext uri="{FF2B5EF4-FFF2-40B4-BE49-F238E27FC236}">
              <a16:creationId xmlns:a16="http://schemas.microsoft.com/office/drawing/2014/main" id="{B4D693EA-C7DA-4A1A-8A5A-DF6543BB0381}"/>
            </a:ext>
          </a:extLst>
        </xdr:cNvPr>
        <xdr:cNvSpPr/>
      </xdr:nvSpPr>
      <xdr:spPr>
        <a:xfrm>
          <a:off x="16388080" y="18165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110567</xdr:rowOff>
    </xdr:from>
    <xdr:to>
      <xdr:col>102</xdr:col>
      <xdr:colOff>114300</xdr:colOff>
      <xdr:row>108</xdr:row>
      <xdr:rowOff>111558</xdr:rowOff>
    </xdr:to>
    <xdr:cxnSp macro="">
      <xdr:nvCxnSpPr>
        <xdr:cNvPr id="748" name="直線コネクタ 747">
          <a:extLst>
            <a:ext uri="{FF2B5EF4-FFF2-40B4-BE49-F238E27FC236}">
              <a16:creationId xmlns:a16="http://schemas.microsoft.com/office/drawing/2014/main" id="{71EAD49A-C130-4B43-9D8A-A8EEE86743D3}"/>
            </a:ext>
          </a:extLst>
        </xdr:cNvPr>
        <xdr:cNvCxnSpPr/>
      </xdr:nvCxnSpPr>
      <xdr:spPr>
        <a:xfrm flipV="1">
          <a:off x="16431260" y="18215687"/>
          <a:ext cx="78232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a:extLst>
            <a:ext uri="{FF2B5EF4-FFF2-40B4-BE49-F238E27FC236}">
              <a16:creationId xmlns:a16="http://schemas.microsoft.com/office/drawing/2014/main" id="{61CBF6E5-0902-488C-AA3F-BBBC5449A78E}"/>
            </a:ext>
          </a:extLst>
        </xdr:cNvPr>
        <xdr:cNvSpPr txBox="1"/>
      </xdr:nvSpPr>
      <xdr:spPr>
        <a:xfrm>
          <a:off x="18561127" y="1791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a:extLst>
            <a:ext uri="{FF2B5EF4-FFF2-40B4-BE49-F238E27FC236}">
              <a16:creationId xmlns:a16="http://schemas.microsoft.com/office/drawing/2014/main" id="{C21908E8-48B8-49B4-A1EC-2A981A95B8AD}"/>
            </a:ext>
          </a:extLst>
        </xdr:cNvPr>
        <xdr:cNvSpPr txBox="1"/>
      </xdr:nvSpPr>
      <xdr:spPr>
        <a:xfrm>
          <a:off x="17776267" y="179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51" name="n_3aveValue【公民館】&#10;一人当たり面積">
          <a:extLst>
            <a:ext uri="{FF2B5EF4-FFF2-40B4-BE49-F238E27FC236}">
              <a16:creationId xmlns:a16="http://schemas.microsoft.com/office/drawing/2014/main" id="{B037A5E1-3F3F-440B-946C-52FCC0335ADE}"/>
            </a:ext>
          </a:extLst>
        </xdr:cNvPr>
        <xdr:cNvSpPr txBox="1"/>
      </xdr:nvSpPr>
      <xdr:spPr>
        <a:xfrm>
          <a:off x="17001567" y="1791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52" name="n_4aveValue【公民館】&#10;一人当たり面積">
          <a:extLst>
            <a:ext uri="{FF2B5EF4-FFF2-40B4-BE49-F238E27FC236}">
              <a16:creationId xmlns:a16="http://schemas.microsoft.com/office/drawing/2014/main" id="{C88F2960-AADE-4137-9A4D-8668BCDF50CA}"/>
            </a:ext>
          </a:extLst>
        </xdr:cNvPr>
        <xdr:cNvSpPr txBox="1"/>
      </xdr:nvSpPr>
      <xdr:spPr>
        <a:xfrm>
          <a:off x="16226867" y="179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2531</xdr:rowOff>
    </xdr:from>
    <xdr:ext cx="469744" cy="259045"/>
    <xdr:sp macro="" textlink="">
      <xdr:nvSpPr>
        <xdr:cNvPr id="753" name="n_1mainValue【公民館】&#10;一人当たり面積">
          <a:extLst>
            <a:ext uri="{FF2B5EF4-FFF2-40B4-BE49-F238E27FC236}">
              <a16:creationId xmlns:a16="http://schemas.microsoft.com/office/drawing/2014/main" id="{30DEBD10-BAFE-4549-9450-B995CF16388B}"/>
            </a:ext>
          </a:extLst>
        </xdr:cNvPr>
        <xdr:cNvSpPr txBox="1"/>
      </xdr:nvSpPr>
      <xdr:spPr>
        <a:xfrm>
          <a:off x="18561127" y="182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3064</xdr:rowOff>
    </xdr:from>
    <xdr:ext cx="469744" cy="259045"/>
    <xdr:sp macro="" textlink="">
      <xdr:nvSpPr>
        <xdr:cNvPr id="754" name="n_2mainValue【公民館】&#10;一人当たり面積">
          <a:extLst>
            <a:ext uri="{FF2B5EF4-FFF2-40B4-BE49-F238E27FC236}">
              <a16:creationId xmlns:a16="http://schemas.microsoft.com/office/drawing/2014/main" id="{E751AA2B-87C0-41D0-AACB-53636A1F91DA}"/>
            </a:ext>
          </a:extLst>
        </xdr:cNvPr>
        <xdr:cNvSpPr txBox="1"/>
      </xdr:nvSpPr>
      <xdr:spPr>
        <a:xfrm>
          <a:off x="17776267" y="1827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152494</xdr:rowOff>
    </xdr:from>
    <xdr:ext cx="469744" cy="259045"/>
    <xdr:sp macro="" textlink="">
      <xdr:nvSpPr>
        <xdr:cNvPr id="755" name="n_3mainValue【公民館】&#10;一人当たり面積">
          <a:extLst>
            <a:ext uri="{FF2B5EF4-FFF2-40B4-BE49-F238E27FC236}">
              <a16:creationId xmlns:a16="http://schemas.microsoft.com/office/drawing/2014/main" id="{7BFEF87E-7F1E-4D23-81DC-18732F7AB587}"/>
            </a:ext>
          </a:extLst>
        </xdr:cNvPr>
        <xdr:cNvSpPr txBox="1"/>
      </xdr:nvSpPr>
      <xdr:spPr>
        <a:xfrm>
          <a:off x="17001567" y="1825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153485</xdr:rowOff>
    </xdr:from>
    <xdr:ext cx="469744" cy="259045"/>
    <xdr:sp macro="" textlink="">
      <xdr:nvSpPr>
        <xdr:cNvPr id="756" name="n_4mainValue【公民館】&#10;一人当たり面積">
          <a:extLst>
            <a:ext uri="{FF2B5EF4-FFF2-40B4-BE49-F238E27FC236}">
              <a16:creationId xmlns:a16="http://schemas.microsoft.com/office/drawing/2014/main" id="{E318CFE8-14E4-42D7-92A2-4DF027AECE45}"/>
            </a:ext>
          </a:extLst>
        </xdr:cNvPr>
        <xdr:cNvSpPr txBox="1"/>
      </xdr:nvSpPr>
      <xdr:spPr>
        <a:xfrm>
          <a:off x="16226867" y="1825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86C68746-D85C-44A8-8619-3F74928A831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E1A470FF-F892-45FB-8E7F-B0059057442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3D4F5138-0C2C-4B99-BEFD-2E6454D4ABE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有形固定資産減価償却率については、多くの施設で類似団体内平均値と同等あるいは下回っている。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学校や公民館などの大きな施設については、耐震化等とあわせ、更新工事が完了している。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有形固定資産減価償却率が顕著に高い認定こども園・幼稚園・保育園（本町には保育園のみ）は、施設の構造が木造であることが要因としている。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一人当たり面積については、類似団体内平均値と同等あるいは下回っており、規模は適正であると考えている。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734750-4529-4B2A-BA94-19DA6186C0B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8B9D36-C143-4B90-BE62-A407B99EA04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D515F0-0A53-43D4-BD5A-09EF608CEAA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C39805-CD92-444E-AED1-546D32FED93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949AAA-B3BF-4320-BFCC-759BC81B10C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F2822CA-9DC3-4B15-9847-6A8C59D3BB6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F56857-3958-4258-BD5E-B598F4A56F4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82C336-0B4A-497E-A324-066A1AFFAB2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AA31CD-9061-4C03-B743-ED1BD2521FE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7CFF37-6885-418D-873F-647229F6B0C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4,406
4,368
78.65
5,174,932
4,984,207
182,873
2,788,561
3,739,438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0EF681-B13D-4A8C-B3E4-6C63CCCE483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5354750-E86D-4FF8-8AEA-2D355674DD6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99C9CF-76A8-41EA-AEDD-5D115DF2982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E2C0F2-6A9C-492C-9DDC-1C4BC1E86DF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339799-670B-4EC3-9BF5-37FC4091D11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2B012C-12D6-4DA0-AE37-221BD5EC918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CE0B8D8-729C-4522-9A62-13681CA10D8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3460B05-7AA4-4528-9D6E-078BA01FEF8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5DC31B-ECF8-4DF5-943D-76EA7A56D7B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477BF4-F679-4E97-B381-087388FE29A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154910-7878-4A06-AD7B-A2E6F51B462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5D61A65-064C-410E-B4D4-82B196C0725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67EA9E-75A1-4C6C-BC08-5A67AFCFF34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2F03ED-87E8-4887-9361-454A6897C90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862007-48AA-4338-8E35-B624E547BF6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F299F5-4155-4268-BB2E-9A6F081D3AE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94A210-1708-4826-BDAE-2327A1176E1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9208980-8CE4-44E3-937B-7427C483D7C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C38C27E-37AD-4E62-9B4A-9A5F19EDEBF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61F293-DC19-4092-857A-50E76C31761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F6B7C0-514B-4C56-A040-24422DA3C06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6B17F1-256C-485A-BE48-2FFFC52A541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D2EE7F-8608-4B02-B6A9-502B755F1C4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CC5878-8AAA-4C52-8A37-9DDC65BA23C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81BFC5B-0BD2-471F-A320-6F0A85196C8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CB42851-AEBF-44DE-AFEF-88E71F17129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3960B0-F81D-489A-96C2-FC85FD06903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67938D-EC52-4DAE-A167-48007B16402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8E5E21-B2FA-4AC8-9F11-A4DF20F1052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782AFAC-F945-4BE2-9565-448408E00BF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F0BF00-3A16-4182-A076-3BCA990F424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1768040-159D-4796-BF47-FEC9E818153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FBA0558-FD26-407A-9867-9F4D355870A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51A20D2-036B-4C90-B7CC-3D129A181D4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0372189-009B-4287-9B18-D115378D3EC3}"/>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540E457-719F-4063-8FE1-BC48376C838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4C941A9-FEB3-4821-B131-60D03C388136}"/>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474C737-7C9D-48D5-8881-F496F4FB5ED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80D8B8A-6CCB-473F-BBF7-8D0046FCE21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9557C42-430A-40E1-ABC0-DE3D9538B62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5BE8BC3-8110-4981-9FC3-C707764637F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DDF437E2-55C6-48BF-847D-DFDAA97815FD}"/>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F53EC10-65B5-4514-9872-B96122107DA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FBC3835-D313-4153-870A-B0FF0B714FF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87ECA1F6-8D2E-4B2D-BDC1-9B6B7EA88C0A}"/>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B532BE7C-4580-4665-8C45-1531039E3721}"/>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9FCDE129-DE5D-4319-B74A-B9BCE1A566CF}"/>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31EF758B-51B8-48FC-80E1-B8E4DEDC4545}"/>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4DC4E7DC-A2E1-4EB2-A395-F7E63A2A6322}"/>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図書館】&#10;有形固定資産減価償却率平均値テキスト">
          <a:extLst>
            <a:ext uri="{FF2B5EF4-FFF2-40B4-BE49-F238E27FC236}">
              <a16:creationId xmlns:a16="http://schemas.microsoft.com/office/drawing/2014/main" id="{91FD4AD1-AC3B-4628-8A0D-102ECB7F2907}"/>
            </a:ext>
          </a:extLst>
        </xdr:cNvPr>
        <xdr:cNvSpPr txBox="1"/>
      </xdr:nvSpPr>
      <xdr:spPr>
        <a:xfrm>
          <a:off x="4124960" y="618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8A3C4970-803A-40F2-935F-4FE932D4E20A}"/>
            </a:ext>
          </a:extLst>
        </xdr:cNvPr>
        <xdr:cNvSpPr/>
      </xdr:nvSpPr>
      <xdr:spPr>
        <a:xfrm>
          <a:off x="403606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01448241-77DF-4BC5-A8CE-A4B81D1D25DE}"/>
            </a:ext>
          </a:extLst>
        </xdr:cNvPr>
        <xdr:cNvSpPr/>
      </xdr:nvSpPr>
      <xdr:spPr>
        <a:xfrm>
          <a:off x="3312160" y="6233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1CB66879-52FA-470F-B976-7B7FA5089AC7}"/>
            </a:ext>
          </a:extLst>
        </xdr:cNvPr>
        <xdr:cNvSpPr/>
      </xdr:nvSpPr>
      <xdr:spPr>
        <a:xfrm>
          <a:off x="25146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78CA1A73-4EDA-4241-9D7B-29140AA13556}"/>
            </a:ext>
          </a:extLst>
        </xdr:cNvPr>
        <xdr:cNvSpPr/>
      </xdr:nvSpPr>
      <xdr:spPr>
        <a:xfrm>
          <a:off x="1739900" y="612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6FDA7804-38A2-48D6-B584-464E6700C03B}"/>
            </a:ext>
          </a:extLst>
        </xdr:cNvPr>
        <xdr:cNvSpPr/>
      </xdr:nvSpPr>
      <xdr:spPr>
        <a:xfrm>
          <a:off x="965200" y="6109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5529175-83AD-443E-B4CF-F4671D41B02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8B6227-C214-4EE4-B3E4-5344E1CCE9D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D64857-0817-433D-819A-9DBEAA2E792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C9BEB87-CA29-47F5-A1B2-53F9B5A4B9A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FFD9953-004F-42D7-BAEF-A3556D16211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38100</xdr:rowOff>
    </xdr:from>
    <xdr:to>
      <xdr:col>24</xdr:col>
      <xdr:colOff>114300</xdr:colOff>
      <xdr:row>36</xdr:row>
      <xdr:rowOff>139700</xdr:rowOff>
    </xdr:to>
    <xdr:sp macro="" textlink="">
      <xdr:nvSpPr>
        <xdr:cNvPr id="72" name="楕円 71">
          <a:extLst>
            <a:ext uri="{FF2B5EF4-FFF2-40B4-BE49-F238E27FC236}">
              <a16:creationId xmlns:a16="http://schemas.microsoft.com/office/drawing/2014/main" id="{C5E75527-4C27-4AEC-AB67-CDB4688F8910}"/>
            </a:ext>
          </a:extLst>
        </xdr:cNvPr>
        <xdr:cNvSpPr/>
      </xdr:nvSpPr>
      <xdr:spPr>
        <a:xfrm>
          <a:off x="403606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60977</xdr:rowOff>
    </xdr:from>
    <xdr:ext cx="405111" cy="259045"/>
    <xdr:sp macro="" textlink="">
      <xdr:nvSpPr>
        <xdr:cNvPr id="73" name="【図書館】&#10;有形固定資産減価償却率該当値テキスト">
          <a:extLst>
            <a:ext uri="{FF2B5EF4-FFF2-40B4-BE49-F238E27FC236}">
              <a16:creationId xmlns:a16="http://schemas.microsoft.com/office/drawing/2014/main" id="{77E02839-F430-41EF-BC93-8BF4D0191D97}"/>
            </a:ext>
          </a:extLst>
        </xdr:cNvPr>
        <xdr:cNvSpPr txBox="1"/>
      </xdr:nvSpPr>
      <xdr:spPr>
        <a:xfrm>
          <a:off x="4124960" y="592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5080</xdr:rowOff>
    </xdr:from>
    <xdr:to>
      <xdr:col>20</xdr:col>
      <xdr:colOff>38100</xdr:colOff>
      <xdr:row>36</xdr:row>
      <xdr:rowOff>106680</xdr:rowOff>
    </xdr:to>
    <xdr:sp macro="" textlink="">
      <xdr:nvSpPr>
        <xdr:cNvPr id="74" name="楕円 73">
          <a:extLst>
            <a:ext uri="{FF2B5EF4-FFF2-40B4-BE49-F238E27FC236}">
              <a16:creationId xmlns:a16="http://schemas.microsoft.com/office/drawing/2014/main" id="{4B6978E6-D56F-416B-B8B2-56CCEC37D963}"/>
            </a:ext>
          </a:extLst>
        </xdr:cNvPr>
        <xdr:cNvSpPr/>
      </xdr:nvSpPr>
      <xdr:spPr>
        <a:xfrm>
          <a:off x="3312160" y="6040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55880</xdr:rowOff>
    </xdr:from>
    <xdr:to>
      <xdr:col>24</xdr:col>
      <xdr:colOff>63500</xdr:colOff>
      <xdr:row>36</xdr:row>
      <xdr:rowOff>88900</xdr:rowOff>
    </xdr:to>
    <xdr:cxnSp macro="">
      <xdr:nvCxnSpPr>
        <xdr:cNvPr id="75" name="直線コネクタ 74">
          <a:extLst>
            <a:ext uri="{FF2B5EF4-FFF2-40B4-BE49-F238E27FC236}">
              <a16:creationId xmlns:a16="http://schemas.microsoft.com/office/drawing/2014/main" id="{4CFAC55B-707E-4DFC-B106-0CE34C5DAAA7}"/>
            </a:ext>
          </a:extLst>
        </xdr:cNvPr>
        <xdr:cNvCxnSpPr/>
      </xdr:nvCxnSpPr>
      <xdr:spPr>
        <a:xfrm>
          <a:off x="3355340" y="6090920"/>
          <a:ext cx="73152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76" name="楕円 75">
          <a:extLst>
            <a:ext uri="{FF2B5EF4-FFF2-40B4-BE49-F238E27FC236}">
              <a16:creationId xmlns:a16="http://schemas.microsoft.com/office/drawing/2014/main" id="{04203F50-C630-4116-B2B4-F023046E2405}"/>
            </a:ext>
          </a:extLst>
        </xdr:cNvPr>
        <xdr:cNvSpPr/>
      </xdr:nvSpPr>
      <xdr:spPr>
        <a:xfrm>
          <a:off x="2514600" y="6032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44450</xdr:rowOff>
    </xdr:from>
    <xdr:to>
      <xdr:col>19</xdr:col>
      <xdr:colOff>177800</xdr:colOff>
      <xdr:row>36</xdr:row>
      <xdr:rowOff>55880</xdr:rowOff>
    </xdr:to>
    <xdr:cxnSp macro="">
      <xdr:nvCxnSpPr>
        <xdr:cNvPr id="77" name="直線コネクタ 76">
          <a:extLst>
            <a:ext uri="{FF2B5EF4-FFF2-40B4-BE49-F238E27FC236}">
              <a16:creationId xmlns:a16="http://schemas.microsoft.com/office/drawing/2014/main" id="{BA3E767F-6762-409B-9825-1875272BF763}"/>
            </a:ext>
          </a:extLst>
        </xdr:cNvPr>
        <xdr:cNvCxnSpPr/>
      </xdr:nvCxnSpPr>
      <xdr:spPr>
        <a:xfrm>
          <a:off x="2565400" y="607949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5080</xdr:rowOff>
    </xdr:from>
    <xdr:to>
      <xdr:col>10</xdr:col>
      <xdr:colOff>165100</xdr:colOff>
      <xdr:row>36</xdr:row>
      <xdr:rowOff>106680</xdr:rowOff>
    </xdr:to>
    <xdr:sp macro="" textlink="">
      <xdr:nvSpPr>
        <xdr:cNvPr id="78" name="楕円 77">
          <a:extLst>
            <a:ext uri="{FF2B5EF4-FFF2-40B4-BE49-F238E27FC236}">
              <a16:creationId xmlns:a16="http://schemas.microsoft.com/office/drawing/2014/main" id="{FB018581-D81E-4350-845F-6740BF5D32FB}"/>
            </a:ext>
          </a:extLst>
        </xdr:cNvPr>
        <xdr:cNvSpPr/>
      </xdr:nvSpPr>
      <xdr:spPr>
        <a:xfrm>
          <a:off x="17399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44450</xdr:rowOff>
    </xdr:from>
    <xdr:to>
      <xdr:col>15</xdr:col>
      <xdr:colOff>50800</xdr:colOff>
      <xdr:row>36</xdr:row>
      <xdr:rowOff>55880</xdr:rowOff>
    </xdr:to>
    <xdr:cxnSp macro="">
      <xdr:nvCxnSpPr>
        <xdr:cNvPr id="79" name="直線コネクタ 78">
          <a:extLst>
            <a:ext uri="{FF2B5EF4-FFF2-40B4-BE49-F238E27FC236}">
              <a16:creationId xmlns:a16="http://schemas.microsoft.com/office/drawing/2014/main" id="{37FE4921-E5AA-422D-A951-04FE915E883C}"/>
            </a:ext>
          </a:extLst>
        </xdr:cNvPr>
        <xdr:cNvCxnSpPr/>
      </xdr:nvCxnSpPr>
      <xdr:spPr>
        <a:xfrm flipV="1">
          <a:off x="1790700" y="607949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152400</xdr:rowOff>
    </xdr:from>
    <xdr:to>
      <xdr:col>6</xdr:col>
      <xdr:colOff>38100</xdr:colOff>
      <xdr:row>36</xdr:row>
      <xdr:rowOff>82550</xdr:rowOff>
    </xdr:to>
    <xdr:sp macro="" textlink="">
      <xdr:nvSpPr>
        <xdr:cNvPr id="80" name="楕円 79">
          <a:extLst>
            <a:ext uri="{FF2B5EF4-FFF2-40B4-BE49-F238E27FC236}">
              <a16:creationId xmlns:a16="http://schemas.microsoft.com/office/drawing/2014/main" id="{ABCB3A8B-7A36-4FFB-8EF9-136FCD9FA56C}"/>
            </a:ext>
          </a:extLst>
        </xdr:cNvPr>
        <xdr:cNvSpPr/>
      </xdr:nvSpPr>
      <xdr:spPr>
        <a:xfrm>
          <a:off x="965200" y="6019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31750</xdr:rowOff>
    </xdr:from>
    <xdr:to>
      <xdr:col>10</xdr:col>
      <xdr:colOff>114300</xdr:colOff>
      <xdr:row>36</xdr:row>
      <xdr:rowOff>55880</xdr:rowOff>
    </xdr:to>
    <xdr:cxnSp macro="">
      <xdr:nvCxnSpPr>
        <xdr:cNvPr id="81" name="直線コネクタ 80">
          <a:extLst>
            <a:ext uri="{FF2B5EF4-FFF2-40B4-BE49-F238E27FC236}">
              <a16:creationId xmlns:a16="http://schemas.microsoft.com/office/drawing/2014/main" id="{D70D43B0-3D9F-40AB-A802-EC7EBCCA2EBE}"/>
            </a:ext>
          </a:extLst>
        </xdr:cNvPr>
        <xdr:cNvCxnSpPr/>
      </xdr:nvCxnSpPr>
      <xdr:spPr>
        <a:xfrm>
          <a:off x="1008380" y="6066790"/>
          <a:ext cx="78232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123207</xdr:rowOff>
    </xdr:from>
    <xdr:ext cx="405111" cy="259045"/>
    <xdr:sp macro="" textlink="">
      <xdr:nvSpPr>
        <xdr:cNvPr id="82" name="n_1aveValue【図書館】&#10;有形固定資産減価償却率">
          <a:extLst>
            <a:ext uri="{FF2B5EF4-FFF2-40B4-BE49-F238E27FC236}">
              <a16:creationId xmlns:a16="http://schemas.microsoft.com/office/drawing/2014/main" id="{2719C110-F667-418D-89BE-5D54654D54E2}"/>
            </a:ext>
          </a:extLst>
        </xdr:cNvPr>
        <xdr:cNvSpPr txBox="1"/>
      </xdr:nvSpPr>
      <xdr:spPr>
        <a:xfrm>
          <a:off x="3170564" y="6325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96537</xdr:rowOff>
    </xdr:from>
    <xdr:ext cx="405111" cy="259045"/>
    <xdr:sp macro="" textlink="">
      <xdr:nvSpPr>
        <xdr:cNvPr id="83" name="n_2aveValue【図書館】&#10;有形固定資産減価償却率">
          <a:extLst>
            <a:ext uri="{FF2B5EF4-FFF2-40B4-BE49-F238E27FC236}">
              <a16:creationId xmlns:a16="http://schemas.microsoft.com/office/drawing/2014/main" id="{E7475DEA-ECA6-47C0-9616-65E3094CA8AE}"/>
            </a:ext>
          </a:extLst>
        </xdr:cNvPr>
        <xdr:cNvSpPr txBox="1"/>
      </xdr:nvSpPr>
      <xdr:spPr>
        <a:xfrm>
          <a:off x="2385704"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11447</xdr:rowOff>
    </xdr:from>
    <xdr:ext cx="405111" cy="259045"/>
    <xdr:sp macro="" textlink="">
      <xdr:nvSpPr>
        <xdr:cNvPr id="84" name="n_3aveValue【図書館】&#10;有形固定資産減価償却率">
          <a:extLst>
            <a:ext uri="{FF2B5EF4-FFF2-40B4-BE49-F238E27FC236}">
              <a16:creationId xmlns:a16="http://schemas.microsoft.com/office/drawing/2014/main" id="{614B8453-96FC-4C8A-98EB-896EECAB804C}"/>
            </a:ext>
          </a:extLst>
        </xdr:cNvPr>
        <xdr:cNvSpPr txBox="1"/>
      </xdr:nvSpPr>
      <xdr:spPr>
        <a:xfrm>
          <a:off x="161100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a:extLst>
            <a:ext uri="{FF2B5EF4-FFF2-40B4-BE49-F238E27FC236}">
              <a16:creationId xmlns:a16="http://schemas.microsoft.com/office/drawing/2014/main" id="{779A798D-4A15-45E9-93DB-E62C46DF87B1}"/>
            </a:ext>
          </a:extLst>
        </xdr:cNvPr>
        <xdr:cNvSpPr txBox="1"/>
      </xdr:nvSpPr>
      <xdr:spPr>
        <a:xfrm>
          <a:off x="836304"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123207</xdr:rowOff>
    </xdr:from>
    <xdr:ext cx="405111" cy="259045"/>
    <xdr:sp macro="" textlink="">
      <xdr:nvSpPr>
        <xdr:cNvPr id="86" name="n_1mainValue【図書館】&#10;有形固定資産減価償却率">
          <a:extLst>
            <a:ext uri="{FF2B5EF4-FFF2-40B4-BE49-F238E27FC236}">
              <a16:creationId xmlns:a16="http://schemas.microsoft.com/office/drawing/2014/main" id="{A3627740-C1B5-4DF3-A2CF-C83965CD89A5}"/>
            </a:ext>
          </a:extLst>
        </xdr:cNvPr>
        <xdr:cNvSpPr txBox="1"/>
      </xdr:nvSpPr>
      <xdr:spPr>
        <a:xfrm>
          <a:off x="3170564" y="5822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111777</xdr:rowOff>
    </xdr:from>
    <xdr:ext cx="405111" cy="259045"/>
    <xdr:sp macro="" textlink="">
      <xdr:nvSpPr>
        <xdr:cNvPr id="87" name="n_2mainValue【図書館】&#10;有形固定資産減価償却率">
          <a:extLst>
            <a:ext uri="{FF2B5EF4-FFF2-40B4-BE49-F238E27FC236}">
              <a16:creationId xmlns:a16="http://schemas.microsoft.com/office/drawing/2014/main" id="{6AAAE484-0FF0-48EE-9C55-D32CEFA088E1}"/>
            </a:ext>
          </a:extLst>
        </xdr:cNvPr>
        <xdr:cNvSpPr txBox="1"/>
      </xdr:nvSpPr>
      <xdr:spPr>
        <a:xfrm>
          <a:off x="2385704" y="581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123207</xdr:rowOff>
    </xdr:from>
    <xdr:ext cx="405111" cy="259045"/>
    <xdr:sp macro="" textlink="">
      <xdr:nvSpPr>
        <xdr:cNvPr id="88" name="n_3mainValue【図書館】&#10;有形固定資産減価償却率">
          <a:extLst>
            <a:ext uri="{FF2B5EF4-FFF2-40B4-BE49-F238E27FC236}">
              <a16:creationId xmlns:a16="http://schemas.microsoft.com/office/drawing/2014/main" id="{812E1ED4-08B4-4279-88D6-45DFA8451E6B}"/>
            </a:ext>
          </a:extLst>
        </xdr:cNvPr>
        <xdr:cNvSpPr txBox="1"/>
      </xdr:nvSpPr>
      <xdr:spPr>
        <a:xfrm>
          <a:off x="1611004" y="5822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99077</xdr:rowOff>
    </xdr:from>
    <xdr:ext cx="405111" cy="259045"/>
    <xdr:sp macro="" textlink="">
      <xdr:nvSpPr>
        <xdr:cNvPr id="89" name="n_4mainValue【図書館】&#10;有形固定資産減価償却率">
          <a:extLst>
            <a:ext uri="{FF2B5EF4-FFF2-40B4-BE49-F238E27FC236}">
              <a16:creationId xmlns:a16="http://schemas.microsoft.com/office/drawing/2014/main" id="{F7688CDA-4640-487D-BB34-4589C76F7D57}"/>
            </a:ext>
          </a:extLst>
        </xdr:cNvPr>
        <xdr:cNvSpPr txBox="1"/>
      </xdr:nvSpPr>
      <xdr:spPr>
        <a:xfrm>
          <a:off x="836304" y="579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C3C0C42-8BC5-458C-8998-64F3BCC2102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6D66C268-D03D-4490-8150-2204C816A29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E12DBE65-950A-42D1-86CC-C633F537445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BEEE8AEC-217F-4C54-B751-E70A8BBDED0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3C9924B2-5369-4822-AA0A-66E38CE3B2D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B9575FEA-655A-4558-AD57-EC36F4DBA9C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4ED462F-A8E3-4D4B-9257-EDCE78ED9A3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C4F8C69-5EB9-4D34-9BFF-F7F73287368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86A4BBB0-5B69-4BC9-9380-41A90A65A24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559F5A23-6E5A-48EF-9572-89E8E75C36A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187FA3CD-75BB-4BCB-8EA9-6B09D9EDF11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50EEB0A-8A8D-462D-BD3D-A9551D4402E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CCD203D7-1BAB-4904-B9C8-A1821114D16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60D1543E-104D-4F02-BA3A-5CDFCFA74AAB}"/>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28D5FD6B-C42F-4C38-BF7D-5515A763AD4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D45E579A-3EE7-4647-AF51-6544C97F016D}"/>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55DA5E84-829C-40EB-8690-8E9B58DF06B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E2700257-C9EF-46A0-ADAB-651D2F6B6E26}"/>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46B465A9-ED8C-4552-9400-D3A1B05CD51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AB6B4E1-04E7-4D85-B8DD-7B2555ED55D4}"/>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EC9CA7B-84B7-4C54-B574-91E6DA3783D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520439F-C027-4564-9BAD-70F303D66651}"/>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6C3C07E-A43F-4792-AE1B-634F789460B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F46EB8C8-2717-4591-91B0-3A6A186E72FE}"/>
            </a:ext>
          </a:extLst>
        </xdr:cNvPr>
        <xdr:cNvCxnSpPr/>
      </xdr:nvCxnSpPr>
      <xdr:spPr>
        <a:xfrm flipV="1">
          <a:off x="9219565" y="562737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75E04F69-D61D-4C5E-92DB-83C69D4C5D2F}"/>
            </a:ext>
          </a:extLst>
        </xdr:cNvPr>
        <xdr:cNvSpPr txBox="1"/>
      </xdr:nvSpPr>
      <xdr:spPr>
        <a:xfrm>
          <a:off x="9258300" y="708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D76C06DB-F8EC-4632-8A3B-20FA658DCD7D}"/>
            </a:ext>
          </a:extLst>
        </xdr:cNvPr>
        <xdr:cNvCxnSpPr/>
      </xdr:nvCxnSpPr>
      <xdr:spPr>
        <a:xfrm>
          <a:off x="9154160" y="7077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64CB4CE0-F8AD-4FB2-BDEF-2D32E4E4FE47}"/>
            </a:ext>
          </a:extLst>
        </xdr:cNvPr>
        <xdr:cNvSpPr txBox="1"/>
      </xdr:nvSpPr>
      <xdr:spPr>
        <a:xfrm>
          <a:off x="92583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18EB2B9E-B46A-4FB1-B52D-FF639E60F8E3}"/>
            </a:ext>
          </a:extLst>
        </xdr:cNvPr>
        <xdr:cNvCxnSpPr/>
      </xdr:nvCxnSpPr>
      <xdr:spPr>
        <a:xfrm>
          <a:off x="915416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62882</xdr:rowOff>
    </xdr:from>
    <xdr:ext cx="469744" cy="259045"/>
    <xdr:sp macro="" textlink="">
      <xdr:nvSpPr>
        <xdr:cNvPr id="118" name="【図書館】&#10;一人当たり面積平均値テキスト">
          <a:extLst>
            <a:ext uri="{FF2B5EF4-FFF2-40B4-BE49-F238E27FC236}">
              <a16:creationId xmlns:a16="http://schemas.microsoft.com/office/drawing/2014/main" id="{8445C538-EBC9-4E1C-B5BE-6A5F0C0D50A0}"/>
            </a:ext>
          </a:extLst>
        </xdr:cNvPr>
        <xdr:cNvSpPr txBox="1"/>
      </xdr:nvSpPr>
      <xdr:spPr>
        <a:xfrm>
          <a:off x="9258300" y="660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7C587D30-C27B-4020-A7E1-01CB21A0FD88}"/>
            </a:ext>
          </a:extLst>
        </xdr:cNvPr>
        <xdr:cNvSpPr/>
      </xdr:nvSpPr>
      <xdr:spPr>
        <a:xfrm>
          <a:off x="9192260" y="6622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45BB5E4C-21C4-4FCF-B29B-6E4A8BD27080}"/>
            </a:ext>
          </a:extLst>
        </xdr:cNvPr>
        <xdr:cNvSpPr/>
      </xdr:nvSpPr>
      <xdr:spPr>
        <a:xfrm>
          <a:off x="8445500" y="664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3F2F17BB-37F6-4C4E-B58C-C01987347483}"/>
            </a:ext>
          </a:extLst>
        </xdr:cNvPr>
        <xdr:cNvSpPr/>
      </xdr:nvSpPr>
      <xdr:spPr>
        <a:xfrm>
          <a:off x="7670800" y="66528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A26DD91D-33F8-42B4-BC46-2C34F017BA59}"/>
            </a:ext>
          </a:extLst>
        </xdr:cNvPr>
        <xdr:cNvSpPr/>
      </xdr:nvSpPr>
      <xdr:spPr>
        <a:xfrm>
          <a:off x="6873240" y="6622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a:extLst>
            <a:ext uri="{FF2B5EF4-FFF2-40B4-BE49-F238E27FC236}">
              <a16:creationId xmlns:a16="http://schemas.microsoft.com/office/drawing/2014/main" id="{FB1E39E0-4A71-4756-B462-08BF16F59C87}"/>
            </a:ext>
          </a:extLst>
        </xdr:cNvPr>
        <xdr:cNvSpPr/>
      </xdr:nvSpPr>
      <xdr:spPr>
        <a:xfrm>
          <a:off x="609854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5E1B7BD-71F3-4432-AA97-EE8FDB516EE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838DB96-C5BA-4BB8-82B5-13E6415E75E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6A6B54-D170-491C-98A3-B897FE4E31A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C88CC1E-60CF-4435-B612-672AEE2AD07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1D0AF81-4F85-43F2-82D6-BDC0A8E585B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9" name="楕円 128">
          <a:extLst>
            <a:ext uri="{FF2B5EF4-FFF2-40B4-BE49-F238E27FC236}">
              <a16:creationId xmlns:a16="http://schemas.microsoft.com/office/drawing/2014/main" id="{4D82E582-923D-4517-AC68-CF8ED1B48B05}"/>
            </a:ext>
          </a:extLst>
        </xdr:cNvPr>
        <xdr:cNvSpPr/>
      </xdr:nvSpPr>
      <xdr:spPr>
        <a:xfrm>
          <a:off x="9192260" y="653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13987</xdr:rowOff>
    </xdr:from>
    <xdr:ext cx="469744" cy="259045"/>
    <xdr:sp macro="" textlink="">
      <xdr:nvSpPr>
        <xdr:cNvPr id="130" name="【図書館】&#10;一人当たり面積該当値テキスト">
          <a:extLst>
            <a:ext uri="{FF2B5EF4-FFF2-40B4-BE49-F238E27FC236}">
              <a16:creationId xmlns:a16="http://schemas.microsoft.com/office/drawing/2014/main" id="{DE0447F0-92AE-48EC-8FEC-922A71EDC228}"/>
            </a:ext>
          </a:extLst>
        </xdr:cNvPr>
        <xdr:cNvSpPr txBox="1"/>
      </xdr:nvSpPr>
      <xdr:spPr>
        <a:xfrm>
          <a:off x="9258300"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xdr:rowOff>
    </xdr:from>
    <xdr:to>
      <xdr:col>50</xdr:col>
      <xdr:colOff>165100</xdr:colOff>
      <xdr:row>39</xdr:row>
      <xdr:rowOff>104140</xdr:rowOff>
    </xdr:to>
    <xdr:sp macro="" textlink="">
      <xdr:nvSpPr>
        <xdr:cNvPr id="131" name="楕円 130">
          <a:extLst>
            <a:ext uri="{FF2B5EF4-FFF2-40B4-BE49-F238E27FC236}">
              <a16:creationId xmlns:a16="http://schemas.microsoft.com/office/drawing/2014/main" id="{C5E282CB-3597-4FA9-8BC2-1F4F3F9FA0E1}"/>
            </a:ext>
          </a:extLst>
        </xdr:cNvPr>
        <xdr:cNvSpPr/>
      </xdr:nvSpPr>
      <xdr:spPr>
        <a:xfrm>
          <a:off x="8445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53340</xdr:rowOff>
    </xdr:to>
    <xdr:cxnSp macro="">
      <xdr:nvCxnSpPr>
        <xdr:cNvPr id="132" name="直線コネクタ 131">
          <a:extLst>
            <a:ext uri="{FF2B5EF4-FFF2-40B4-BE49-F238E27FC236}">
              <a16:creationId xmlns:a16="http://schemas.microsoft.com/office/drawing/2014/main" id="{E730345C-4401-4C29-A13B-229EE9C9904B}"/>
            </a:ext>
          </a:extLst>
        </xdr:cNvPr>
        <xdr:cNvCxnSpPr/>
      </xdr:nvCxnSpPr>
      <xdr:spPr>
        <a:xfrm flipV="1">
          <a:off x="8496300" y="657987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a:extLst>
            <a:ext uri="{FF2B5EF4-FFF2-40B4-BE49-F238E27FC236}">
              <a16:creationId xmlns:a16="http://schemas.microsoft.com/office/drawing/2014/main" id="{B1FA8D69-6025-44A8-9597-F792D6888365}"/>
            </a:ext>
          </a:extLst>
        </xdr:cNvPr>
        <xdr:cNvSpPr/>
      </xdr:nvSpPr>
      <xdr:spPr>
        <a:xfrm>
          <a:off x="767080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53340</xdr:rowOff>
    </xdr:from>
    <xdr:to>
      <xdr:col>50</xdr:col>
      <xdr:colOff>114300</xdr:colOff>
      <xdr:row>39</xdr:row>
      <xdr:rowOff>64770</xdr:rowOff>
    </xdr:to>
    <xdr:cxnSp macro="">
      <xdr:nvCxnSpPr>
        <xdr:cNvPr id="134" name="直線コネクタ 133">
          <a:extLst>
            <a:ext uri="{FF2B5EF4-FFF2-40B4-BE49-F238E27FC236}">
              <a16:creationId xmlns:a16="http://schemas.microsoft.com/office/drawing/2014/main" id="{A4DD94CD-6968-45BA-8336-4B062B139EC6}"/>
            </a:ext>
          </a:extLst>
        </xdr:cNvPr>
        <xdr:cNvCxnSpPr/>
      </xdr:nvCxnSpPr>
      <xdr:spPr>
        <a:xfrm flipV="1">
          <a:off x="7713980" y="659130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21590</xdr:rowOff>
    </xdr:from>
    <xdr:to>
      <xdr:col>41</xdr:col>
      <xdr:colOff>101600</xdr:colOff>
      <xdr:row>39</xdr:row>
      <xdr:rowOff>123190</xdr:rowOff>
    </xdr:to>
    <xdr:sp macro="" textlink="">
      <xdr:nvSpPr>
        <xdr:cNvPr id="135" name="楕円 134">
          <a:extLst>
            <a:ext uri="{FF2B5EF4-FFF2-40B4-BE49-F238E27FC236}">
              <a16:creationId xmlns:a16="http://schemas.microsoft.com/office/drawing/2014/main" id="{E8C551A8-612B-4557-883E-833A6282EEA5}"/>
            </a:ext>
          </a:extLst>
        </xdr:cNvPr>
        <xdr:cNvSpPr/>
      </xdr:nvSpPr>
      <xdr:spPr>
        <a:xfrm>
          <a:off x="687324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72390</xdr:rowOff>
    </xdr:to>
    <xdr:cxnSp macro="">
      <xdr:nvCxnSpPr>
        <xdr:cNvPr id="136" name="直線コネクタ 135">
          <a:extLst>
            <a:ext uri="{FF2B5EF4-FFF2-40B4-BE49-F238E27FC236}">
              <a16:creationId xmlns:a16="http://schemas.microsoft.com/office/drawing/2014/main" id="{EDF55C77-0F23-41C5-95A0-4BCFB4FB8F16}"/>
            </a:ext>
          </a:extLst>
        </xdr:cNvPr>
        <xdr:cNvCxnSpPr/>
      </xdr:nvCxnSpPr>
      <xdr:spPr>
        <a:xfrm flipV="1">
          <a:off x="6924040" y="660273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33020</xdr:rowOff>
    </xdr:from>
    <xdr:to>
      <xdr:col>36</xdr:col>
      <xdr:colOff>165100</xdr:colOff>
      <xdr:row>39</xdr:row>
      <xdr:rowOff>134620</xdr:rowOff>
    </xdr:to>
    <xdr:sp macro="" textlink="">
      <xdr:nvSpPr>
        <xdr:cNvPr id="137" name="楕円 136">
          <a:extLst>
            <a:ext uri="{FF2B5EF4-FFF2-40B4-BE49-F238E27FC236}">
              <a16:creationId xmlns:a16="http://schemas.microsoft.com/office/drawing/2014/main" id="{DDD1C590-4182-4C43-9249-049834E2350E}"/>
            </a:ext>
          </a:extLst>
        </xdr:cNvPr>
        <xdr:cNvSpPr/>
      </xdr:nvSpPr>
      <xdr:spPr>
        <a:xfrm>
          <a:off x="609854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72390</xdr:rowOff>
    </xdr:from>
    <xdr:to>
      <xdr:col>41</xdr:col>
      <xdr:colOff>50800</xdr:colOff>
      <xdr:row>39</xdr:row>
      <xdr:rowOff>83820</xdr:rowOff>
    </xdr:to>
    <xdr:cxnSp macro="">
      <xdr:nvCxnSpPr>
        <xdr:cNvPr id="138" name="直線コネクタ 137">
          <a:extLst>
            <a:ext uri="{FF2B5EF4-FFF2-40B4-BE49-F238E27FC236}">
              <a16:creationId xmlns:a16="http://schemas.microsoft.com/office/drawing/2014/main" id="{E4BAA7AD-5208-463B-9F76-6F7A6458BB70}"/>
            </a:ext>
          </a:extLst>
        </xdr:cNvPr>
        <xdr:cNvCxnSpPr/>
      </xdr:nvCxnSpPr>
      <xdr:spPr>
        <a:xfrm flipV="1">
          <a:off x="6149340" y="661035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32402</xdr:rowOff>
    </xdr:from>
    <xdr:ext cx="469744" cy="259045"/>
    <xdr:sp macro="" textlink="">
      <xdr:nvSpPr>
        <xdr:cNvPr id="139" name="n_1aveValue【図書館】&#10;一人当たり面積">
          <a:extLst>
            <a:ext uri="{FF2B5EF4-FFF2-40B4-BE49-F238E27FC236}">
              <a16:creationId xmlns:a16="http://schemas.microsoft.com/office/drawing/2014/main" id="{1315AC2E-CBFB-42EF-8899-90B0BA943E1B}"/>
            </a:ext>
          </a:extLst>
        </xdr:cNvPr>
        <xdr:cNvSpPr txBox="1"/>
      </xdr:nvSpPr>
      <xdr:spPr>
        <a:xfrm>
          <a:off x="8271587"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36212</xdr:rowOff>
    </xdr:from>
    <xdr:ext cx="469744" cy="259045"/>
    <xdr:sp macro="" textlink="">
      <xdr:nvSpPr>
        <xdr:cNvPr id="140" name="n_2aveValue【図書館】&#10;一人当たり面積">
          <a:extLst>
            <a:ext uri="{FF2B5EF4-FFF2-40B4-BE49-F238E27FC236}">
              <a16:creationId xmlns:a16="http://schemas.microsoft.com/office/drawing/2014/main" id="{6B2E07AE-0807-4C29-88F5-3CB0E0232994}"/>
            </a:ext>
          </a:extLst>
        </xdr:cNvPr>
        <xdr:cNvSpPr txBox="1"/>
      </xdr:nvSpPr>
      <xdr:spPr>
        <a:xfrm>
          <a:off x="750958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5732</xdr:rowOff>
    </xdr:from>
    <xdr:ext cx="469744" cy="259045"/>
    <xdr:sp macro="" textlink="">
      <xdr:nvSpPr>
        <xdr:cNvPr id="141" name="n_3aveValue【図書館】&#10;一人当たり面積">
          <a:extLst>
            <a:ext uri="{FF2B5EF4-FFF2-40B4-BE49-F238E27FC236}">
              <a16:creationId xmlns:a16="http://schemas.microsoft.com/office/drawing/2014/main" id="{E7894123-EE6C-4A9D-8617-F785B5CD5124}"/>
            </a:ext>
          </a:extLst>
        </xdr:cNvPr>
        <xdr:cNvSpPr txBox="1"/>
      </xdr:nvSpPr>
      <xdr:spPr>
        <a:xfrm>
          <a:off x="6712027" y="671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2" name="n_4aveValue【図書館】&#10;一人当たり面積">
          <a:extLst>
            <a:ext uri="{FF2B5EF4-FFF2-40B4-BE49-F238E27FC236}">
              <a16:creationId xmlns:a16="http://schemas.microsoft.com/office/drawing/2014/main" id="{D6C5D070-23FF-45AD-8321-6D8D2D506A7E}"/>
            </a:ext>
          </a:extLst>
        </xdr:cNvPr>
        <xdr:cNvSpPr txBox="1"/>
      </xdr:nvSpPr>
      <xdr:spPr>
        <a:xfrm>
          <a:off x="59373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120667</xdr:rowOff>
    </xdr:from>
    <xdr:ext cx="469744" cy="259045"/>
    <xdr:sp macro="" textlink="">
      <xdr:nvSpPr>
        <xdr:cNvPr id="143" name="n_1mainValue【図書館】&#10;一人当たり面積">
          <a:extLst>
            <a:ext uri="{FF2B5EF4-FFF2-40B4-BE49-F238E27FC236}">
              <a16:creationId xmlns:a16="http://schemas.microsoft.com/office/drawing/2014/main" id="{132DFC62-3078-4207-A055-5FA5C84F44C0}"/>
            </a:ext>
          </a:extLst>
        </xdr:cNvPr>
        <xdr:cNvSpPr txBox="1"/>
      </xdr:nvSpPr>
      <xdr:spPr>
        <a:xfrm>
          <a:off x="827158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44" name="n_2mainValue【図書館】&#10;一人当たり面積">
          <a:extLst>
            <a:ext uri="{FF2B5EF4-FFF2-40B4-BE49-F238E27FC236}">
              <a16:creationId xmlns:a16="http://schemas.microsoft.com/office/drawing/2014/main" id="{2660D2E9-0271-48CC-8661-D206BA0C9933}"/>
            </a:ext>
          </a:extLst>
        </xdr:cNvPr>
        <xdr:cNvSpPr txBox="1"/>
      </xdr:nvSpPr>
      <xdr:spPr>
        <a:xfrm>
          <a:off x="750958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139717</xdr:rowOff>
    </xdr:from>
    <xdr:ext cx="469744" cy="259045"/>
    <xdr:sp macro="" textlink="">
      <xdr:nvSpPr>
        <xdr:cNvPr id="145" name="n_3mainValue【図書館】&#10;一人当たり面積">
          <a:extLst>
            <a:ext uri="{FF2B5EF4-FFF2-40B4-BE49-F238E27FC236}">
              <a16:creationId xmlns:a16="http://schemas.microsoft.com/office/drawing/2014/main" id="{746F100A-523F-4AC5-A13E-E1BBD9A3A542}"/>
            </a:ext>
          </a:extLst>
        </xdr:cNvPr>
        <xdr:cNvSpPr txBox="1"/>
      </xdr:nvSpPr>
      <xdr:spPr>
        <a:xfrm>
          <a:off x="67120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151147</xdr:rowOff>
    </xdr:from>
    <xdr:ext cx="469744" cy="259045"/>
    <xdr:sp macro="" textlink="">
      <xdr:nvSpPr>
        <xdr:cNvPr id="146" name="n_4mainValue【図書館】&#10;一人当たり面積">
          <a:extLst>
            <a:ext uri="{FF2B5EF4-FFF2-40B4-BE49-F238E27FC236}">
              <a16:creationId xmlns:a16="http://schemas.microsoft.com/office/drawing/2014/main" id="{457CE361-BCB8-47E8-B2AD-01828FA3C74A}"/>
            </a:ext>
          </a:extLst>
        </xdr:cNvPr>
        <xdr:cNvSpPr txBox="1"/>
      </xdr:nvSpPr>
      <xdr:spPr>
        <a:xfrm>
          <a:off x="59373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A3A4FBA-F27A-4D36-BFB9-EB648419C8B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D410803-0E0F-40B9-BB33-CE2DB899103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A4187BD-7718-4323-B922-80D73C1D0A8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EF96EA1-3362-4CA9-ABC8-82E20482118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4933543-AEC6-4A87-A71F-8B45AC363D1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F1B0BB9-9B51-49FA-9C13-1D6495778AA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CCB2752-F42F-4396-9287-557DD6901E7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9ECC602-8483-4AC2-9AE3-19A1EC6A66B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214E1D0-FC94-4596-811A-483C4343855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E295B91-0896-4088-8128-6BA5CD24615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EC99399-4635-4466-A93B-7F053EA787E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99078C2-2F30-4EB2-869E-E357228DF1D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2DF1D9F-C7B1-41BC-AEC3-C9E15A5B880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1395A3A-754D-47FB-8A8C-99CC9C6C286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EF0E412-1233-4786-9185-012BF5C3996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84A767A-5FC5-482E-A5C8-7C1291DA1A7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AC6B4DC-50AD-4A40-B796-F7282B61FD4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2B6017E-A7BB-43F9-8D49-4A663529593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EE6C821-B998-489C-9E26-B750A605548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B028239-FF81-4C8E-9B61-45993A22BA8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A5B595A-AA7B-493E-B4AF-5C881A90E04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B318299-95F0-48EB-B3C5-247DB48CD3F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7A4513C-019B-4082-8705-49092A373CB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56BDDAE-C4BD-478C-90CC-7FCB1862809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9AF9F8CB-D2D4-47D5-8B78-0EE6A81F17B1}"/>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B59A95C-780F-4CA6-954A-649145283AF8}"/>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F711D93-F767-4E34-946D-3F14E77A4688}"/>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C1C84B6-8C17-4888-93A8-CE9E386B0434}"/>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0CD3127D-BC1C-4F17-B596-ECA6148AE8E0}"/>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0FE26C5-CBCF-4084-8449-51CAECE30E5B}"/>
            </a:ext>
          </a:extLst>
        </xdr:cNvPr>
        <xdr:cNvSpPr txBox="1"/>
      </xdr:nvSpPr>
      <xdr:spPr>
        <a:xfrm>
          <a:off x="412496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1237A003-2853-4C02-9016-3F86F8638A50}"/>
            </a:ext>
          </a:extLst>
        </xdr:cNvPr>
        <xdr:cNvSpPr/>
      </xdr:nvSpPr>
      <xdr:spPr>
        <a:xfrm>
          <a:off x="4036060" y="1020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E40F463F-5244-4E67-8287-AAAECE3DCA6D}"/>
            </a:ext>
          </a:extLst>
        </xdr:cNvPr>
        <xdr:cNvSpPr/>
      </xdr:nvSpPr>
      <xdr:spPr>
        <a:xfrm>
          <a:off x="331216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A84C1BD7-A679-40A4-967E-7A67264EA830}"/>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5AF9F8AD-3C84-45BE-84BC-A08AE952F90C}"/>
            </a:ext>
          </a:extLst>
        </xdr:cNvPr>
        <xdr:cNvSpPr/>
      </xdr:nvSpPr>
      <xdr:spPr>
        <a:xfrm>
          <a:off x="173990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a:extLst>
            <a:ext uri="{FF2B5EF4-FFF2-40B4-BE49-F238E27FC236}">
              <a16:creationId xmlns:a16="http://schemas.microsoft.com/office/drawing/2014/main" id="{7097F49D-1824-4B23-AEE6-623679BF16A2}"/>
            </a:ext>
          </a:extLst>
        </xdr:cNvPr>
        <xdr:cNvSpPr/>
      </xdr:nvSpPr>
      <xdr:spPr>
        <a:xfrm>
          <a:off x="96520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E2A4F0A-522A-42B9-9925-B093290F6CA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0328580-A6E1-4CF7-8A7E-68E6CCE314F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99436F8-D0A4-42F0-BE78-9B315F11DC1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7898C1E-6BB8-4C0C-A26E-4C11038896E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8C11059-190B-4BCB-99F6-5CEF600EADF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87" name="楕円 186">
          <a:extLst>
            <a:ext uri="{FF2B5EF4-FFF2-40B4-BE49-F238E27FC236}">
              <a16:creationId xmlns:a16="http://schemas.microsoft.com/office/drawing/2014/main" id="{1CBCDE25-1C44-4E9A-9F99-1934ACE48800}"/>
            </a:ext>
          </a:extLst>
        </xdr:cNvPr>
        <xdr:cNvSpPr/>
      </xdr:nvSpPr>
      <xdr:spPr>
        <a:xfrm>
          <a:off x="4036060" y="1036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116222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29A41FE-CC77-4B61-9835-4FCDD0609822}"/>
            </a:ext>
          </a:extLst>
        </xdr:cNvPr>
        <xdr:cNvSpPr txBox="1"/>
      </xdr:nvSpPr>
      <xdr:spPr>
        <a:xfrm>
          <a:off x="412496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107315</xdr:rowOff>
    </xdr:from>
    <xdr:to>
      <xdr:col>20</xdr:col>
      <xdr:colOff>38100</xdr:colOff>
      <xdr:row>62</xdr:row>
      <xdr:rowOff>37465</xdr:rowOff>
    </xdr:to>
    <xdr:sp macro="" textlink="">
      <xdr:nvSpPr>
        <xdr:cNvPr id="189" name="楕円 188">
          <a:extLst>
            <a:ext uri="{FF2B5EF4-FFF2-40B4-BE49-F238E27FC236}">
              <a16:creationId xmlns:a16="http://schemas.microsoft.com/office/drawing/2014/main" id="{5DE9A63D-E276-43BF-ADC9-873E72AC6F01}"/>
            </a:ext>
          </a:extLst>
        </xdr:cNvPr>
        <xdr:cNvSpPr/>
      </xdr:nvSpPr>
      <xdr:spPr>
        <a:xfrm>
          <a:off x="3312160" y="10333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158115</xdr:rowOff>
    </xdr:from>
    <xdr:to>
      <xdr:col>24</xdr:col>
      <xdr:colOff>63500</xdr:colOff>
      <xdr:row>62</xdr:row>
      <xdr:rowOff>17145</xdr:rowOff>
    </xdr:to>
    <xdr:cxnSp macro="">
      <xdr:nvCxnSpPr>
        <xdr:cNvPr id="190" name="直線コネクタ 189">
          <a:extLst>
            <a:ext uri="{FF2B5EF4-FFF2-40B4-BE49-F238E27FC236}">
              <a16:creationId xmlns:a16="http://schemas.microsoft.com/office/drawing/2014/main" id="{2E0AC016-0EB2-4096-86BF-83405FE90038}"/>
            </a:ext>
          </a:extLst>
        </xdr:cNvPr>
        <xdr:cNvCxnSpPr/>
      </xdr:nvCxnSpPr>
      <xdr:spPr>
        <a:xfrm>
          <a:off x="3355340" y="1038415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145415</xdr:rowOff>
    </xdr:from>
    <xdr:to>
      <xdr:col>15</xdr:col>
      <xdr:colOff>101600</xdr:colOff>
      <xdr:row>62</xdr:row>
      <xdr:rowOff>75565</xdr:rowOff>
    </xdr:to>
    <xdr:sp macro="" textlink="">
      <xdr:nvSpPr>
        <xdr:cNvPr id="191" name="楕円 190">
          <a:extLst>
            <a:ext uri="{FF2B5EF4-FFF2-40B4-BE49-F238E27FC236}">
              <a16:creationId xmlns:a16="http://schemas.microsoft.com/office/drawing/2014/main" id="{7DAD6087-DCFA-42A4-8D34-138902D0B745}"/>
            </a:ext>
          </a:extLst>
        </xdr:cNvPr>
        <xdr:cNvSpPr/>
      </xdr:nvSpPr>
      <xdr:spPr>
        <a:xfrm>
          <a:off x="2514600" y="1037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158115</xdr:rowOff>
    </xdr:from>
    <xdr:to>
      <xdr:col>19</xdr:col>
      <xdr:colOff>177800</xdr:colOff>
      <xdr:row>62</xdr:row>
      <xdr:rowOff>24765</xdr:rowOff>
    </xdr:to>
    <xdr:cxnSp macro="">
      <xdr:nvCxnSpPr>
        <xdr:cNvPr id="192" name="直線コネクタ 191">
          <a:extLst>
            <a:ext uri="{FF2B5EF4-FFF2-40B4-BE49-F238E27FC236}">
              <a16:creationId xmlns:a16="http://schemas.microsoft.com/office/drawing/2014/main" id="{1FB8BFBE-E534-4D21-BF8C-C5BC8A0BA3EB}"/>
            </a:ext>
          </a:extLst>
        </xdr:cNvPr>
        <xdr:cNvCxnSpPr/>
      </xdr:nvCxnSpPr>
      <xdr:spPr>
        <a:xfrm flipV="1">
          <a:off x="2565400" y="1038415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93" name="楕円 192">
          <a:extLst>
            <a:ext uri="{FF2B5EF4-FFF2-40B4-BE49-F238E27FC236}">
              <a16:creationId xmlns:a16="http://schemas.microsoft.com/office/drawing/2014/main" id="{9E90C3AE-AD26-431E-93F4-583950E7E3C1}"/>
            </a:ext>
          </a:extLst>
        </xdr:cNvPr>
        <xdr:cNvSpPr/>
      </xdr:nvSpPr>
      <xdr:spPr>
        <a:xfrm>
          <a:off x="1739900" y="1033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163830</xdr:rowOff>
    </xdr:from>
    <xdr:to>
      <xdr:col>15</xdr:col>
      <xdr:colOff>50800</xdr:colOff>
      <xdr:row>62</xdr:row>
      <xdr:rowOff>24765</xdr:rowOff>
    </xdr:to>
    <xdr:cxnSp macro="">
      <xdr:nvCxnSpPr>
        <xdr:cNvPr id="194" name="直線コネクタ 193">
          <a:extLst>
            <a:ext uri="{FF2B5EF4-FFF2-40B4-BE49-F238E27FC236}">
              <a16:creationId xmlns:a16="http://schemas.microsoft.com/office/drawing/2014/main" id="{E54FE4AA-B4BF-4F2E-B531-77E333A08E04}"/>
            </a:ext>
          </a:extLst>
        </xdr:cNvPr>
        <xdr:cNvCxnSpPr/>
      </xdr:nvCxnSpPr>
      <xdr:spPr>
        <a:xfrm>
          <a:off x="1790700" y="1038987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74930</xdr:rowOff>
    </xdr:from>
    <xdr:to>
      <xdr:col>6</xdr:col>
      <xdr:colOff>38100</xdr:colOff>
      <xdr:row>62</xdr:row>
      <xdr:rowOff>5080</xdr:rowOff>
    </xdr:to>
    <xdr:sp macro="" textlink="">
      <xdr:nvSpPr>
        <xdr:cNvPr id="195" name="楕円 194">
          <a:extLst>
            <a:ext uri="{FF2B5EF4-FFF2-40B4-BE49-F238E27FC236}">
              <a16:creationId xmlns:a16="http://schemas.microsoft.com/office/drawing/2014/main" id="{4B4F609E-926F-46FE-BEBA-0D3219A11E76}"/>
            </a:ext>
          </a:extLst>
        </xdr:cNvPr>
        <xdr:cNvSpPr/>
      </xdr:nvSpPr>
      <xdr:spPr>
        <a:xfrm>
          <a:off x="965200" y="1030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125730</xdr:rowOff>
    </xdr:from>
    <xdr:to>
      <xdr:col>10</xdr:col>
      <xdr:colOff>114300</xdr:colOff>
      <xdr:row>61</xdr:row>
      <xdr:rowOff>163830</xdr:rowOff>
    </xdr:to>
    <xdr:cxnSp macro="">
      <xdr:nvCxnSpPr>
        <xdr:cNvPr id="196" name="直線コネクタ 195">
          <a:extLst>
            <a:ext uri="{FF2B5EF4-FFF2-40B4-BE49-F238E27FC236}">
              <a16:creationId xmlns:a16="http://schemas.microsoft.com/office/drawing/2014/main" id="{9BB1C9DB-5FD6-4B08-BC83-686AA9F2C044}"/>
            </a:ext>
          </a:extLst>
        </xdr:cNvPr>
        <xdr:cNvCxnSpPr/>
      </xdr:nvCxnSpPr>
      <xdr:spPr>
        <a:xfrm>
          <a:off x="1008380" y="1035177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290B7ED2-0EF8-4FD6-961B-BEB30CFC9CA6}"/>
            </a:ext>
          </a:extLst>
        </xdr:cNvPr>
        <xdr:cNvSpPr txBox="1"/>
      </xdr:nvSpPr>
      <xdr:spPr>
        <a:xfrm>
          <a:off x="317056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8" name="n_2aveValue【体育館・プール】&#10;有形固定資産減価償却率">
          <a:extLst>
            <a:ext uri="{FF2B5EF4-FFF2-40B4-BE49-F238E27FC236}">
              <a16:creationId xmlns:a16="http://schemas.microsoft.com/office/drawing/2014/main" id="{440F60BF-93D6-48A0-B059-87B60E00334D}"/>
            </a:ext>
          </a:extLst>
        </xdr:cNvPr>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99" name="n_3aveValue【体育館・プール】&#10;有形固定資産減価償却率">
          <a:extLst>
            <a:ext uri="{FF2B5EF4-FFF2-40B4-BE49-F238E27FC236}">
              <a16:creationId xmlns:a16="http://schemas.microsoft.com/office/drawing/2014/main" id="{5E1C17A1-B39E-40C1-A8DD-025F426E5F33}"/>
            </a:ext>
          </a:extLst>
        </xdr:cNvPr>
        <xdr:cNvSpPr txBox="1"/>
      </xdr:nvSpPr>
      <xdr:spPr>
        <a:xfrm>
          <a:off x="161100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200" name="n_4aveValue【体育館・プール】&#10;有形固定資産減価償却率">
          <a:extLst>
            <a:ext uri="{FF2B5EF4-FFF2-40B4-BE49-F238E27FC236}">
              <a16:creationId xmlns:a16="http://schemas.microsoft.com/office/drawing/2014/main" id="{6B296876-059C-4B68-B4FD-4E247777602E}"/>
            </a:ext>
          </a:extLst>
        </xdr:cNvPr>
        <xdr:cNvSpPr txBox="1"/>
      </xdr:nvSpPr>
      <xdr:spPr>
        <a:xfrm>
          <a:off x="83630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28592</xdr:rowOff>
    </xdr:from>
    <xdr:ext cx="405111" cy="259045"/>
    <xdr:sp macro="" textlink="">
      <xdr:nvSpPr>
        <xdr:cNvPr id="201" name="n_1mainValue【体育館・プール】&#10;有形固定資産減価償却率">
          <a:extLst>
            <a:ext uri="{FF2B5EF4-FFF2-40B4-BE49-F238E27FC236}">
              <a16:creationId xmlns:a16="http://schemas.microsoft.com/office/drawing/2014/main" id="{A9AAEBC3-CAF9-467F-8713-108CEC32A101}"/>
            </a:ext>
          </a:extLst>
        </xdr:cNvPr>
        <xdr:cNvSpPr txBox="1"/>
      </xdr:nvSpPr>
      <xdr:spPr>
        <a:xfrm>
          <a:off x="317056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66692</xdr:rowOff>
    </xdr:from>
    <xdr:ext cx="405111" cy="259045"/>
    <xdr:sp macro="" textlink="">
      <xdr:nvSpPr>
        <xdr:cNvPr id="202" name="n_2mainValue【体育館・プール】&#10;有形固定資産減価償却率">
          <a:extLst>
            <a:ext uri="{FF2B5EF4-FFF2-40B4-BE49-F238E27FC236}">
              <a16:creationId xmlns:a16="http://schemas.microsoft.com/office/drawing/2014/main" id="{91641A56-8336-4239-A832-AE89DF098526}"/>
            </a:ext>
          </a:extLst>
        </xdr:cNvPr>
        <xdr:cNvSpPr txBox="1"/>
      </xdr:nvSpPr>
      <xdr:spPr>
        <a:xfrm>
          <a:off x="238570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3" name="n_3mainValue【体育館・プール】&#10;有形固定資産減価償却率">
          <a:extLst>
            <a:ext uri="{FF2B5EF4-FFF2-40B4-BE49-F238E27FC236}">
              <a16:creationId xmlns:a16="http://schemas.microsoft.com/office/drawing/2014/main" id="{29D03E7A-66FA-41B9-AF46-F973521A6821}"/>
            </a:ext>
          </a:extLst>
        </xdr:cNvPr>
        <xdr:cNvSpPr txBox="1"/>
      </xdr:nvSpPr>
      <xdr:spPr>
        <a:xfrm>
          <a:off x="161100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167657</xdr:rowOff>
    </xdr:from>
    <xdr:ext cx="405111" cy="259045"/>
    <xdr:sp macro="" textlink="">
      <xdr:nvSpPr>
        <xdr:cNvPr id="204" name="n_4mainValue【体育館・プール】&#10;有形固定資産減価償却率">
          <a:extLst>
            <a:ext uri="{FF2B5EF4-FFF2-40B4-BE49-F238E27FC236}">
              <a16:creationId xmlns:a16="http://schemas.microsoft.com/office/drawing/2014/main" id="{D64EF0B5-5017-44C9-B98A-0B4DA7D91A6B}"/>
            </a:ext>
          </a:extLst>
        </xdr:cNvPr>
        <xdr:cNvSpPr txBox="1"/>
      </xdr:nvSpPr>
      <xdr:spPr>
        <a:xfrm>
          <a:off x="83630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974CE8E-FFA3-4833-9F9C-52522A415AF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363F9C3-076A-4614-8DC2-4C18185DE0B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C11DFD5-1F7C-45FF-8E7A-E61152E3213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651B0E1-547B-460A-94CB-1B96582C786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0EDEDF9-0D76-4259-B0EB-A35D6EDBE18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E6B5E6D-CDC3-46C1-B8B8-9F4D560D46D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D61FBDA-11FA-413E-89CA-80702F770A9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401C96B-2D88-4F7F-9791-4B90B13C975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C758E4A-6F7C-433F-9BC7-56486842529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D4BC14A-BBC1-4B1E-A766-CC8337F74A3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BB78A6D5-D8BC-4CA6-949C-FE3FCC9E0E47}"/>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EAE2B100-7E7B-4A6A-B655-BDE516C62552}"/>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8850240D-C467-4D44-8C15-C4C6A4175D7A}"/>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C9D77652-ABD4-4B04-ABED-4409CAA535B0}"/>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EB15D11E-E218-407C-88F9-188FAE1E99E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7D3D98AF-4CD5-4A98-9C3A-154325C4A6C9}"/>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8DA2802-F60A-4382-9D31-7F17E518E379}"/>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DFEAAA1C-9517-4EDD-A6D2-577299DA01B1}"/>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EE450BFB-DFE0-4BD7-A1CC-2AB254BBB3FD}"/>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902A924B-8146-4062-8253-8E4F981052D9}"/>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D705BE3-7728-48C7-AFBC-43C5AF628D23}"/>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B2E734E8-48FF-4701-87BA-8BB5A1BE2038}"/>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40E48E0-FF3E-4993-BB20-B4485D7BF48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59592B9-07B4-4C1C-B678-C4EE57BBE52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C1A4560C-C29D-4C82-850D-970531EBAE5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90070852-680D-476C-91D5-128A1E8A8725}"/>
            </a:ext>
          </a:extLst>
        </xdr:cNvPr>
        <xdr:cNvCxnSpPr/>
      </xdr:nvCxnSpPr>
      <xdr:spPr>
        <a:xfrm flipV="1">
          <a:off x="9219565" y="9267553"/>
          <a:ext cx="0" cy="156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06C12732-B3E1-4643-841D-29FB95F72286}"/>
            </a:ext>
          </a:extLst>
        </xdr:cNvPr>
        <xdr:cNvSpPr txBox="1"/>
      </xdr:nvSpPr>
      <xdr:spPr>
        <a:xfrm>
          <a:off x="9258300" y="108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4545E689-EF1B-4749-BD19-527AF5D90B9A}"/>
            </a:ext>
          </a:extLst>
        </xdr:cNvPr>
        <xdr:cNvCxnSpPr/>
      </xdr:nvCxnSpPr>
      <xdr:spPr>
        <a:xfrm>
          <a:off x="9154160" y="1082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73477267-89F4-4F81-BC81-F63D59A1788E}"/>
            </a:ext>
          </a:extLst>
        </xdr:cNvPr>
        <xdr:cNvSpPr txBox="1"/>
      </xdr:nvSpPr>
      <xdr:spPr>
        <a:xfrm>
          <a:off x="9258300" y="90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C74D1AFB-F4C5-4D6D-8921-8A57923B1765}"/>
            </a:ext>
          </a:extLst>
        </xdr:cNvPr>
        <xdr:cNvCxnSpPr/>
      </xdr:nvCxnSpPr>
      <xdr:spPr>
        <a:xfrm>
          <a:off x="915416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235" name="【体育館・プール】&#10;一人当たり面積平均値テキスト">
          <a:extLst>
            <a:ext uri="{FF2B5EF4-FFF2-40B4-BE49-F238E27FC236}">
              <a16:creationId xmlns:a16="http://schemas.microsoft.com/office/drawing/2014/main" id="{3BE56108-9A0D-4C5A-A44C-D22DCBE8A7DB}"/>
            </a:ext>
          </a:extLst>
        </xdr:cNvPr>
        <xdr:cNvSpPr txBox="1"/>
      </xdr:nvSpPr>
      <xdr:spPr>
        <a:xfrm>
          <a:off x="9258300" y="10307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D1B630E8-AE6C-46B7-961A-42AF0A1EF197}"/>
            </a:ext>
          </a:extLst>
        </xdr:cNvPr>
        <xdr:cNvSpPr/>
      </xdr:nvSpPr>
      <xdr:spPr>
        <a:xfrm>
          <a:off x="9192260" y="10452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2A02EF11-AD1A-4D25-B595-408A7BAE2502}"/>
            </a:ext>
          </a:extLst>
        </xdr:cNvPr>
        <xdr:cNvSpPr/>
      </xdr:nvSpPr>
      <xdr:spPr>
        <a:xfrm>
          <a:off x="8445500" y="10471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534030DA-19A2-4CCD-B163-163281715E68}"/>
            </a:ext>
          </a:extLst>
        </xdr:cNvPr>
        <xdr:cNvSpPr/>
      </xdr:nvSpPr>
      <xdr:spPr>
        <a:xfrm>
          <a:off x="7670800" y="10486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3A0EA975-FCC2-43B6-92B7-076F1F9A8C12}"/>
            </a:ext>
          </a:extLst>
        </xdr:cNvPr>
        <xdr:cNvSpPr/>
      </xdr:nvSpPr>
      <xdr:spPr>
        <a:xfrm>
          <a:off x="6873240" y="1048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a:extLst>
            <a:ext uri="{FF2B5EF4-FFF2-40B4-BE49-F238E27FC236}">
              <a16:creationId xmlns:a16="http://schemas.microsoft.com/office/drawing/2014/main" id="{2B9757AA-4B81-4E7B-AD7C-20AD026BC9A8}"/>
            </a:ext>
          </a:extLst>
        </xdr:cNvPr>
        <xdr:cNvSpPr/>
      </xdr:nvSpPr>
      <xdr:spPr>
        <a:xfrm>
          <a:off x="6098540" y="10484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D0438F1-C867-4EBF-899C-EF930F542BB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82F76D0-4054-4116-A474-0D0AEF5DB0D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77C2FA0-B407-41C7-AB39-4585FDED959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98F1C5E-4EAD-4D15-8D2C-9B78EDE3BD1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D7C3945-AB8F-4A98-A4B6-288DD68D4EF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79176</xdr:rowOff>
    </xdr:from>
    <xdr:to>
      <xdr:col>55</xdr:col>
      <xdr:colOff>50800</xdr:colOff>
      <xdr:row>64</xdr:row>
      <xdr:rowOff>9326</xdr:rowOff>
    </xdr:to>
    <xdr:sp macro="" textlink="">
      <xdr:nvSpPr>
        <xdr:cNvPr id="246" name="楕円 245">
          <a:extLst>
            <a:ext uri="{FF2B5EF4-FFF2-40B4-BE49-F238E27FC236}">
              <a16:creationId xmlns:a16="http://schemas.microsoft.com/office/drawing/2014/main" id="{F7BD9E49-29F2-47BD-8E64-BEE9EF06D216}"/>
            </a:ext>
          </a:extLst>
        </xdr:cNvPr>
        <xdr:cNvSpPr/>
      </xdr:nvSpPr>
      <xdr:spPr>
        <a:xfrm>
          <a:off x="9192260" y="10640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57603</xdr:rowOff>
    </xdr:from>
    <xdr:ext cx="469744" cy="259045"/>
    <xdr:sp macro="" textlink="">
      <xdr:nvSpPr>
        <xdr:cNvPr id="247" name="【体育館・プール】&#10;一人当たり面積該当値テキスト">
          <a:extLst>
            <a:ext uri="{FF2B5EF4-FFF2-40B4-BE49-F238E27FC236}">
              <a16:creationId xmlns:a16="http://schemas.microsoft.com/office/drawing/2014/main" id="{DD741163-B14C-4474-B9AB-2F5C08D63804}"/>
            </a:ext>
          </a:extLst>
        </xdr:cNvPr>
        <xdr:cNvSpPr txBox="1"/>
      </xdr:nvSpPr>
      <xdr:spPr>
        <a:xfrm>
          <a:off x="9258300" y="1061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82768</xdr:rowOff>
    </xdr:from>
    <xdr:to>
      <xdr:col>50</xdr:col>
      <xdr:colOff>165100</xdr:colOff>
      <xdr:row>64</xdr:row>
      <xdr:rowOff>12918</xdr:rowOff>
    </xdr:to>
    <xdr:sp macro="" textlink="">
      <xdr:nvSpPr>
        <xdr:cNvPr id="248" name="楕円 247">
          <a:extLst>
            <a:ext uri="{FF2B5EF4-FFF2-40B4-BE49-F238E27FC236}">
              <a16:creationId xmlns:a16="http://schemas.microsoft.com/office/drawing/2014/main" id="{0DF0BDE8-BBC4-4CE4-8842-DF7B2AA55E6A}"/>
            </a:ext>
          </a:extLst>
        </xdr:cNvPr>
        <xdr:cNvSpPr/>
      </xdr:nvSpPr>
      <xdr:spPr>
        <a:xfrm>
          <a:off x="8445500" y="10644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129976</xdr:rowOff>
    </xdr:from>
    <xdr:to>
      <xdr:col>55</xdr:col>
      <xdr:colOff>0</xdr:colOff>
      <xdr:row>63</xdr:row>
      <xdr:rowOff>133568</xdr:rowOff>
    </xdr:to>
    <xdr:cxnSp macro="">
      <xdr:nvCxnSpPr>
        <xdr:cNvPr id="249" name="直線コネクタ 248">
          <a:extLst>
            <a:ext uri="{FF2B5EF4-FFF2-40B4-BE49-F238E27FC236}">
              <a16:creationId xmlns:a16="http://schemas.microsoft.com/office/drawing/2014/main" id="{C0FEF821-71AB-41A1-980A-C7EAB2E78B76}"/>
            </a:ext>
          </a:extLst>
        </xdr:cNvPr>
        <xdr:cNvCxnSpPr/>
      </xdr:nvCxnSpPr>
      <xdr:spPr>
        <a:xfrm flipV="1">
          <a:off x="8496300" y="10691296"/>
          <a:ext cx="7239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86687</xdr:rowOff>
    </xdr:from>
    <xdr:to>
      <xdr:col>46</xdr:col>
      <xdr:colOff>38100</xdr:colOff>
      <xdr:row>64</xdr:row>
      <xdr:rowOff>16837</xdr:rowOff>
    </xdr:to>
    <xdr:sp macro="" textlink="">
      <xdr:nvSpPr>
        <xdr:cNvPr id="250" name="楕円 249">
          <a:extLst>
            <a:ext uri="{FF2B5EF4-FFF2-40B4-BE49-F238E27FC236}">
              <a16:creationId xmlns:a16="http://schemas.microsoft.com/office/drawing/2014/main" id="{385ED691-DC82-4893-AA02-79EFC8EFBE89}"/>
            </a:ext>
          </a:extLst>
        </xdr:cNvPr>
        <xdr:cNvSpPr/>
      </xdr:nvSpPr>
      <xdr:spPr>
        <a:xfrm>
          <a:off x="7670800" y="10648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133568</xdr:rowOff>
    </xdr:from>
    <xdr:to>
      <xdr:col>50</xdr:col>
      <xdr:colOff>114300</xdr:colOff>
      <xdr:row>63</xdr:row>
      <xdr:rowOff>137487</xdr:rowOff>
    </xdr:to>
    <xdr:cxnSp macro="">
      <xdr:nvCxnSpPr>
        <xdr:cNvPr id="251" name="直線コネクタ 250">
          <a:extLst>
            <a:ext uri="{FF2B5EF4-FFF2-40B4-BE49-F238E27FC236}">
              <a16:creationId xmlns:a16="http://schemas.microsoft.com/office/drawing/2014/main" id="{3649EEEC-C153-4ABE-A561-1C85573EEC37}"/>
            </a:ext>
          </a:extLst>
        </xdr:cNvPr>
        <xdr:cNvCxnSpPr/>
      </xdr:nvCxnSpPr>
      <xdr:spPr>
        <a:xfrm flipV="1">
          <a:off x="7713980" y="10694888"/>
          <a:ext cx="78232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60561</xdr:rowOff>
    </xdr:from>
    <xdr:to>
      <xdr:col>41</xdr:col>
      <xdr:colOff>101600</xdr:colOff>
      <xdr:row>63</xdr:row>
      <xdr:rowOff>162161</xdr:rowOff>
    </xdr:to>
    <xdr:sp macro="" textlink="">
      <xdr:nvSpPr>
        <xdr:cNvPr id="252" name="楕円 251">
          <a:extLst>
            <a:ext uri="{FF2B5EF4-FFF2-40B4-BE49-F238E27FC236}">
              <a16:creationId xmlns:a16="http://schemas.microsoft.com/office/drawing/2014/main" id="{961DB9A0-0206-458F-9BFC-1E9E2B4D1964}"/>
            </a:ext>
          </a:extLst>
        </xdr:cNvPr>
        <xdr:cNvSpPr/>
      </xdr:nvSpPr>
      <xdr:spPr>
        <a:xfrm>
          <a:off x="6873240" y="1062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111361</xdr:rowOff>
    </xdr:from>
    <xdr:to>
      <xdr:col>45</xdr:col>
      <xdr:colOff>177800</xdr:colOff>
      <xdr:row>63</xdr:row>
      <xdr:rowOff>137487</xdr:rowOff>
    </xdr:to>
    <xdr:cxnSp macro="">
      <xdr:nvCxnSpPr>
        <xdr:cNvPr id="253" name="直線コネクタ 252">
          <a:extLst>
            <a:ext uri="{FF2B5EF4-FFF2-40B4-BE49-F238E27FC236}">
              <a16:creationId xmlns:a16="http://schemas.microsoft.com/office/drawing/2014/main" id="{A1229168-5E89-4C71-B515-AEE415F03D50}"/>
            </a:ext>
          </a:extLst>
        </xdr:cNvPr>
        <xdr:cNvCxnSpPr/>
      </xdr:nvCxnSpPr>
      <xdr:spPr>
        <a:xfrm>
          <a:off x="6924040" y="10672681"/>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64806</xdr:rowOff>
    </xdr:from>
    <xdr:to>
      <xdr:col>36</xdr:col>
      <xdr:colOff>165100</xdr:colOff>
      <xdr:row>63</xdr:row>
      <xdr:rowOff>166406</xdr:rowOff>
    </xdr:to>
    <xdr:sp macro="" textlink="">
      <xdr:nvSpPr>
        <xdr:cNvPr id="254" name="楕円 253">
          <a:extLst>
            <a:ext uri="{FF2B5EF4-FFF2-40B4-BE49-F238E27FC236}">
              <a16:creationId xmlns:a16="http://schemas.microsoft.com/office/drawing/2014/main" id="{56271944-73F7-4F19-B5D2-DBD0F0815A8F}"/>
            </a:ext>
          </a:extLst>
        </xdr:cNvPr>
        <xdr:cNvSpPr/>
      </xdr:nvSpPr>
      <xdr:spPr>
        <a:xfrm>
          <a:off x="6098540" y="1062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111361</xdr:rowOff>
    </xdr:from>
    <xdr:to>
      <xdr:col>41</xdr:col>
      <xdr:colOff>50800</xdr:colOff>
      <xdr:row>63</xdr:row>
      <xdr:rowOff>115606</xdr:rowOff>
    </xdr:to>
    <xdr:cxnSp macro="">
      <xdr:nvCxnSpPr>
        <xdr:cNvPr id="255" name="直線コネクタ 254">
          <a:extLst>
            <a:ext uri="{FF2B5EF4-FFF2-40B4-BE49-F238E27FC236}">
              <a16:creationId xmlns:a16="http://schemas.microsoft.com/office/drawing/2014/main" id="{0733EB0B-1C95-4EE1-B735-DB07B6354D65}"/>
            </a:ext>
          </a:extLst>
        </xdr:cNvPr>
        <xdr:cNvCxnSpPr/>
      </xdr:nvCxnSpPr>
      <xdr:spPr>
        <a:xfrm flipV="1">
          <a:off x="6149340" y="10672681"/>
          <a:ext cx="7747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256" name="n_1aveValue【体育館・プール】&#10;一人当たり面積">
          <a:extLst>
            <a:ext uri="{FF2B5EF4-FFF2-40B4-BE49-F238E27FC236}">
              <a16:creationId xmlns:a16="http://schemas.microsoft.com/office/drawing/2014/main" id="{0468345C-2A2F-4A48-B99B-152C2490DEC4}"/>
            </a:ext>
          </a:extLst>
        </xdr:cNvPr>
        <xdr:cNvSpPr txBox="1"/>
      </xdr:nvSpPr>
      <xdr:spPr>
        <a:xfrm>
          <a:off x="8271587" y="1025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257" name="n_2aveValue【体育館・プール】&#10;一人当たり面積">
          <a:extLst>
            <a:ext uri="{FF2B5EF4-FFF2-40B4-BE49-F238E27FC236}">
              <a16:creationId xmlns:a16="http://schemas.microsoft.com/office/drawing/2014/main" id="{8E088A70-7ED5-4BE8-9F97-487FE3220609}"/>
            </a:ext>
          </a:extLst>
        </xdr:cNvPr>
        <xdr:cNvSpPr txBox="1"/>
      </xdr:nvSpPr>
      <xdr:spPr>
        <a:xfrm>
          <a:off x="7509587" y="1026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258" name="n_3aveValue【体育館・プール】&#10;一人当たり面積">
          <a:extLst>
            <a:ext uri="{FF2B5EF4-FFF2-40B4-BE49-F238E27FC236}">
              <a16:creationId xmlns:a16="http://schemas.microsoft.com/office/drawing/2014/main" id="{F4786ED5-9BF3-4541-93B2-89226D0905A3}"/>
            </a:ext>
          </a:extLst>
        </xdr:cNvPr>
        <xdr:cNvSpPr txBox="1"/>
      </xdr:nvSpPr>
      <xdr:spPr>
        <a:xfrm>
          <a:off x="6712027" y="1026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259" name="n_4aveValue【体育館・プール】&#10;一人当たり面積">
          <a:extLst>
            <a:ext uri="{FF2B5EF4-FFF2-40B4-BE49-F238E27FC236}">
              <a16:creationId xmlns:a16="http://schemas.microsoft.com/office/drawing/2014/main" id="{39517150-2734-4017-BBDF-7B8AD9AD8871}"/>
            </a:ext>
          </a:extLst>
        </xdr:cNvPr>
        <xdr:cNvSpPr txBox="1"/>
      </xdr:nvSpPr>
      <xdr:spPr>
        <a:xfrm>
          <a:off x="5937327" y="1026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4045</xdr:rowOff>
    </xdr:from>
    <xdr:ext cx="469744" cy="259045"/>
    <xdr:sp macro="" textlink="">
      <xdr:nvSpPr>
        <xdr:cNvPr id="260" name="n_1mainValue【体育館・プール】&#10;一人当たり面積">
          <a:extLst>
            <a:ext uri="{FF2B5EF4-FFF2-40B4-BE49-F238E27FC236}">
              <a16:creationId xmlns:a16="http://schemas.microsoft.com/office/drawing/2014/main" id="{640AD3F8-E6C5-407F-BA15-BFBD5F343299}"/>
            </a:ext>
          </a:extLst>
        </xdr:cNvPr>
        <xdr:cNvSpPr txBox="1"/>
      </xdr:nvSpPr>
      <xdr:spPr>
        <a:xfrm>
          <a:off x="8271587" y="1073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7964</xdr:rowOff>
    </xdr:from>
    <xdr:ext cx="469744" cy="259045"/>
    <xdr:sp macro="" textlink="">
      <xdr:nvSpPr>
        <xdr:cNvPr id="261" name="n_2mainValue【体育館・プール】&#10;一人当たり面積">
          <a:extLst>
            <a:ext uri="{FF2B5EF4-FFF2-40B4-BE49-F238E27FC236}">
              <a16:creationId xmlns:a16="http://schemas.microsoft.com/office/drawing/2014/main" id="{411C8073-95A6-4EF1-8C0A-3876EB527B78}"/>
            </a:ext>
          </a:extLst>
        </xdr:cNvPr>
        <xdr:cNvSpPr txBox="1"/>
      </xdr:nvSpPr>
      <xdr:spPr>
        <a:xfrm>
          <a:off x="7509587" y="1073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153288</xdr:rowOff>
    </xdr:from>
    <xdr:ext cx="469744" cy="259045"/>
    <xdr:sp macro="" textlink="">
      <xdr:nvSpPr>
        <xdr:cNvPr id="262" name="n_3mainValue【体育館・プール】&#10;一人当たり面積">
          <a:extLst>
            <a:ext uri="{FF2B5EF4-FFF2-40B4-BE49-F238E27FC236}">
              <a16:creationId xmlns:a16="http://schemas.microsoft.com/office/drawing/2014/main" id="{07279B54-CF70-4EFA-847A-B37E9830152C}"/>
            </a:ext>
          </a:extLst>
        </xdr:cNvPr>
        <xdr:cNvSpPr txBox="1"/>
      </xdr:nvSpPr>
      <xdr:spPr>
        <a:xfrm>
          <a:off x="6712027" y="1071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157533</xdr:rowOff>
    </xdr:from>
    <xdr:ext cx="469744" cy="259045"/>
    <xdr:sp macro="" textlink="">
      <xdr:nvSpPr>
        <xdr:cNvPr id="263" name="n_4mainValue【体育館・プール】&#10;一人当たり面積">
          <a:extLst>
            <a:ext uri="{FF2B5EF4-FFF2-40B4-BE49-F238E27FC236}">
              <a16:creationId xmlns:a16="http://schemas.microsoft.com/office/drawing/2014/main" id="{6A6BBAE8-A988-4EAB-9F19-E9697FB562BC}"/>
            </a:ext>
          </a:extLst>
        </xdr:cNvPr>
        <xdr:cNvSpPr txBox="1"/>
      </xdr:nvSpPr>
      <xdr:spPr>
        <a:xfrm>
          <a:off x="5937327" y="1071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709F998-4069-4FB0-B44F-E62C274CCA6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F130746-7360-4A0D-9ECB-C6C4494A76E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0902D88-00A6-4B6E-92F6-7E14FA4AB01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F9B3A86-8D54-42AD-BF98-B68BFDB2EF7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2CA43CE-F289-40A7-B58E-BB62ED25A50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FB3F0E4-F13E-444C-BD74-8470E5DB0E0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6987E0C-73CA-4EEB-9A87-E762954F8CB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EF36226-2EF7-478E-A38A-575C580BD725}"/>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9FB35B46-9464-4F1C-BEF1-133C555B763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9B4217AB-8933-4AF6-8202-5650CDCFBDC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F87F4A73-58C8-4065-B5E2-2E089E711A1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51F4ED9A-5F7F-4B16-A397-CDDE3013C55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46FD36DF-1718-4593-A58E-13B6219A46C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DD60A4C8-13C6-4697-A60B-75F9327EDFF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372DE8C3-1C8B-4D05-B4FF-0406C6FAB4A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1D225DFB-BACB-417F-815F-BC96F2BFB823}"/>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86182074-C2CB-47BE-A5DE-4A238E99584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E2F12C54-3396-4FA3-8B51-195DBBD1C7C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1427E343-102E-480E-BBE6-96E4ACF9DFE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1C70D4C-043B-46A3-BDB4-9A89F1A39C4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488A99C2-2617-4D2D-9F48-A606006D2D8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38B0FC1B-AE1A-4D00-BE71-FAD3EFCBC64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62023A00-4204-4803-9976-F85BA61BBD4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409830EE-53F4-4DD7-9C9B-B4C2D14D82F8}"/>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8ED8AE7E-6378-41E8-AB28-AEA25AE0CA3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5AB18144-FFAA-4279-AE81-A54D0B06A0D4}"/>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DEE33103-5184-4981-AC66-0C5059B3753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1" name="直線コネクタ 290">
          <a:extLst>
            <a:ext uri="{FF2B5EF4-FFF2-40B4-BE49-F238E27FC236}">
              <a16:creationId xmlns:a16="http://schemas.microsoft.com/office/drawing/2014/main" id="{CFB1225E-905F-487B-A589-E73ED07BDC84}"/>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2" name="テキスト ボックス 291">
          <a:extLst>
            <a:ext uri="{FF2B5EF4-FFF2-40B4-BE49-F238E27FC236}">
              <a16:creationId xmlns:a16="http://schemas.microsoft.com/office/drawing/2014/main" id="{312E9B62-6D4A-47F3-B411-B18A7EBF5D66}"/>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3" name="直線コネクタ 292">
          <a:extLst>
            <a:ext uri="{FF2B5EF4-FFF2-40B4-BE49-F238E27FC236}">
              <a16:creationId xmlns:a16="http://schemas.microsoft.com/office/drawing/2014/main" id="{3B72C26A-0580-43F6-B9E4-3FE8E949ACB6}"/>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4" name="テキスト ボックス 293">
          <a:extLst>
            <a:ext uri="{FF2B5EF4-FFF2-40B4-BE49-F238E27FC236}">
              <a16:creationId xmlns:a16="http://schemas.microsoft.com/office/drawing/2014/main" id="{CBF4AAE3-5C4F-4F73-BC7A-3D9B6489C6BD}"/>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5" name="直線コネクタ 294">
          <a:extLst>
            <a:ext uri="{FF2B5EF4-FFF2-40B4-BE49-F238E27FC236}">
              <a16:creationId xmlns:a16="http://schemas.microsoft.com/office/drawing/2014/main" id="{D32332A9-8E10-4319-8484-1E2504BC744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6" name="テキスト ボックス 295">
          <a:extLst>
            <a:ext uri="{FF2B5EF4-FFF2-40B4-BE49-F238E27FC236}">
              <a16:creationId xmlns:a16="http://schemas.microsoft.com/office/drawing/2014/main" id="{CB3064B8-121F-462A-A749-259DFB16842E}"/>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7" name="直線コネクタ 296">
          <a:extLst>
            <a:ext uri="{FF2B5EF4-FFF2-40B4-BE49-F238E27FC236}">
              <a16:creationId xmlns:a16="http://schemas.microsoft.com/office/drawing/2014/main" id="{814654EB-F51E-4424-B9F0-8429A8DFDA26}"/>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8" name="テキスト ボックス 297">
          <a:extLst>
            <a:ext uri="{FF2B5EF4-FFF2-40B4-BE49-F238E27FC236}">
              <a16:creationId xmlns:a16="http://schemas.microsoft.com/office/drawing/2014/main" id="{B381FEF0-F87A-42FE-9D6A-7005F8221BAF}"/>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9" name="直線コネクタ 298">
          <a:extLst>
            <a:ext uri="{FF2B5EF4-FFF2-40B4-BE49-F238E27FC236}">
              <a16:creationId xmlns:a16="http://schemas.microsoft.com/office/drawing/2014/main" id="{15062165-64DB-4575-B5F2-F60A6C9EDAE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0" name="テキスト ボックス 299">
          <a:extLst>
            <a:ext uri="{FF2B5EF4-FFF2-40B4-BE49-F238E27FC236}">
              <a16:creationId xmlns:a16="http://schemas.microsoft.com/office/drawing/2014/main" id="{30B09FE7-0EEC-47DC-A508-A8F8DF455736}"/>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47545C49-92A5-4A92-960A-EDC5B99D369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2" name="テキスト ボックス 301">
          <a:extLst>
            <a:ext uri="{FF2B5EF4-FFF2-40B4-BE49-F238E27FC236}">
              <a16:creationId xmlns:a16="http://schemas.microsoft.com/office/drawing/2014/main" id="{DA0D2EE9-6B2A-4BAD-813D-CEA215F8C5AA}"/>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63DF8E24-4D0D-4618-B48B-F9E4CDDB7E1F}"/>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4" name="直線コネクタ 303">
          <a:extLst>
            <a:ext uri="{FF2B5EF4-FFF2-40B4-BE49-F238E27FC236}">
              <a16:creationId xmlns:a16="http://schemas.microsoft.com/office/drawing/2014/main" id="{E6BE4A56-2C85-42B1-AFA2-79ED640E4FAB}"/>
            </a:ext>
          </a:extLst>
        </xdr:cNvPr>
        <xdr:cNvCxnSpPr/>
      </xdr:nvCxnSpPr>
      <xdr:spPr>
        <a:xfrm flipV="1">
          <a:off x="4086225" y="1671828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FD06FCF2-1AF6-4A88-92C7-53A86D0E403E}"/>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6" name="直線コネクタ 305">
          <a:extLst>
            <a:ext uri="{FF2B5EF4-FFF2-40B4-BE49-F238E27FC236}">
              <a16:creationId xmlns:a16="http://schemas.microsoft.com/office/drawing/2014/main" id="{A7ABD6CA-D9B1-453A-AACF-2F32900BCD34}"/>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7" name="【市民会館】&#10;有形固定資産減価償却率最大値テキスト">
          <a:extLst>
            <a:ext uri="{FF2B5EF4-FFF2-40B4-BE49-F238E27FC236}">
              <a16:creationId xmlns:a16="http://schemas.microsoft.com/office/drawing/2014/main" id="{495BC269-6D56-43E4-ACD3-6CE0C50406AF}"/>
            </a:ext>
          </a:extLst>
        </xdr:cNvPr>
        <xdr:cNvSpPr txBox="1"/>
      </xdr:nvSpPr>
      <xdr:spPr>
        <a:xfrm>
          <a:off x="4124960" y="1649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08" name="直線コネクタ 307">
          <a:extLst>
            <a:ext uri="{FF2B5EF4-FFF2-40B4-BE49-F238E27FC236}">
              <a16:creationId xmlns:a16="http://schemas.microsoft.com/office/drawing/2014/main" id="{9FD487DA-451E-4DF9-9A5A-05F421BD25F4}"/>
            </a:ext>
          </a:extLst>
        </xdr:cNvPr>
        <xdr:cNvCxnSpPr/>
      </xdr:nvCxnSpPr>
      <xdr:spPr>
        <a:xfrm>
          <a:off x="402082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2DF9BBFD-D330-446B-9909-46F2C1582A0D}"/>
            </a:ext>
          </a:extLst>
        </xdr:cNvPr>
        <xdr:cNvSpPr txBox="1"/>
      </xdr:nvSpPr>
      <xdr:spPr>
        <a:xfrm>
          <a:off x="4124960" y="1757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10" name="フローチャート: 判断 309">
          <a:extLst>
            <a:ext uri="{FF2B5EF4-FFF2-40B4-BE49-F238E27FC236}">
              <a16:creationId xmlns:a16="http://schemas.microsoft.com/office/drawing/2014/main" id="{7C1D762B-41B1-420C-BE4F-8C5754C19B46}"/>
            </a:ext>
          </a:extLst>
        </xdr:cNvPr>
        <xdr:cNvSpPr/>
      </xdr:nvSpPr>
      <xdr:spPr>
        <a:xfrm>
          <a:off x="4036060" y="1759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1" name="フローチャート: 判断 310">
          <a:extLst>
            <a:ext uri="{FF2B5EF4-FFF2-40B4-BE49-F238E27FC236}">
              <a16:creationId xmlns:a16="http://schemas.microsoft.com/office/drawing/2014/main" id="{B169A970-742D-4FB1-99E3-8D3A99805D65}"/>
            </a:ext>
          </a:extLst>
        </xdr:cNvPr>
        <xdr:cNvSpPr/>
      </xdr:nvSpPr>
      <xdr:spPr>
        <a:xfrm>
          <a:off x="3312160" y="17599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2" name="フローチャート: 判断 311">
          <a:extLst>
            <a:ext uri="{FF2B5EF4-FFF2-40B4-BE49-F238E27FC236}">
              <a16:creationId xmlns:a16="http://schemas.microsoft.com/office/drawing/2014/main" id="{D842F56C-661B-423F-90BE-6B8C1D0A8F7E}"/>
            </a:ext>
          </a:extLst>
        </xdr:cNvPr>
        <xdr:cNvSpPr/>
      </xdr:nvSpPr>
      <xdr:spPr>
        <a:xfrm>
          <a:off x="2514600" y="17553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3" name="フローチャート: 判断 312">
          <a:extLst>
            <a:ext uri="{FF2B5EF4-FFF2-40B4-BE49-F238E27FC236}">
              <a16:creationId xmlns:a16="http://schemas.microsoft.com/office/drawing/2014/main" id="{72C6ACBE-F637-46B2-83EC-06D59465929F}"/>
            </a:ext>
          </a:extLst>
        </xdr:cNvPr>
        <xdr:cNvSpPr/>
      </xdr:nvSpPr>
      <xdr:spPr>
        <a:xfrm>
          <a:off x="1739900" y="1752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4" name="フローチャート: 判断 313">
          <a:extLst>
            <a:ext uri="{FF2B5EF4-FFF2-40B4-BE49-F238E27FC236}">
              <a16:creationId xmlns:a16="http://schemas.microsoft.com/office/drawing/2014/main" id="{04A667AA-81B4-47C0-86DA-9B12D03B22F8}"/>
            </a:ext>
          </a:extLst>
        </xdr:cNvPr>
        <xdr:cNvSpPr/>
      </xdr:nvSpPr>
      <xdr:spPr>
        <a:xfrm>
          <a:off x="965200" y="17480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FBEFE16D-3A07-4135-B3BA-55D96F0D7A6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CF4DA967-3757-424C-A63A-4A3388CC779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264A5EA0-2D28-4277-9425-D6AC443F491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66B9B96-E814-40B6-A531-692C194D90BC}"/>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64F293A-624B-406C-9F96-DE476FA8BCF9}"/>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44450</xdr:rowOff>
    </xdr:from>
    <xdr:to>
      <xdr:col>24</xdr:col>
      <xdr:colOff>114300</xdr:colOff>
      <xdr:row>102</xdr:row>
      <xdr:rowOff>146050</xdr:rowOff>
    </xdr:to>
    <xdr:sp macro="" textlink="">
      <xdr:nvSpPr>
        <xdr:cNvPr id="320" name="楕円 319">
          <a:extLst>
            <a:ext uri="{FF2B5EF4-FFF2-40B4-BE49-F238E27FC236}">
              <a16:creationId xmlns:a16="http://schemas.microsoft.com/office/drawing/2014/main" id="{280DA3F0-3317-42DF-83B0-89F1D65B324F}"/>
            </a:ext>
          </a:extLst>
        </xdr:cNvPr>
        <xdr:cNvSpPr/>
      </xdr:nvSpPr>
      <xdr:spPr>
        <a:xfrm>
          <a:off x="403606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67327</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A38E7996-22A0-4816-AC78-1C4E04C7FF6D}"/>
            </a:ext>
          </a:extLst>
        </xdr:cNvPr>
        <xdr:cNvSpPr txBox="1"/>
      </xdr:nvSpPr>
      <xdr:spPr>
        <a:xfrm>
          <a:off x="4124960" y="1699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166370</xdr:rowOff>
    </xdr:from>
    <xdr:to>
      <xdr:col>20</xdr:col>
      <xdr:colOff>38100</xdr:colOff>
      <xdr:row>102</xdr:row>
      <xdr:rowOff>96520</xdr:rowOff>
    </xdr:to>
    <xdr:sp macro="" textlink="">
      <xdr:nvSpPr>
        <xdr:cNvPr id="322" name="楕円 321">
          <a:extLst>
            <a:ext uri="{FF2B5EF4-FFF2-40B4-BE49-F238E27FC236}">
              <a16:creationId xmlns:a16="http://schemas.microsoft.com/office/drawing/2014/main" id="{15508F35-CF1E-4FCF-AD71-3EB624531D3D}"/>
            </a:ext>
          </a:extLst>
        </xdr:cNvPr>
        <xdr:cNvSpPr/>
      </xdr:nvSpPr>
      <xdr:spPr>
        <a:xfrm>
          <a:off x="3312160" y="17098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45720</xdr:rowOff>
    </xdr:from>
    <xdr:to>
      <xdr:col>24</xdr:col>
      <xdr:colOff>63500</xdr:colOff>
      <xdr:row>102</xdr:row>
      <xdr:rowOff>95250</xdr:rowOff>
    </xdr:to>
    <xdr:cxnSp macro="">
      <xdr:nvCxnSpPr>
        <xdr:cNvPr id="323" name="直線コネクタ 322">
          <a:extLst>
            <a:ext uri="{FF2B5EF4-FFF2-40B4-BE49-F238E27FC236}">
              <a16:creationId xmlns:a16="http://schemas.microsoft.com/office/drawing/2014/main" id="{08FAA9EF-01FC-470B-B82B-7199B9C1FD14}"/>
            </a:ext>
          </a:extLst>
        </xdr:cNvPr>
        <xdr:cNvCxnSpPr/>
      </xdr:nvCxnSpPr>
      <xdr:spPr>
        <a:xfrm>
          <a:off x="3355340" y="17145000"/>
          <a:ext cx="7315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149225</xdr:rowOff>
    </xdr:from>
    <xdr:to>
      <xdr:col>15</xdr:col>
      <xdr:colOff>101600</xdr:colOff>
      <xdr:row>102</xdr:row>
      <xdr:rowOff>79375</xdr:rowOff>
    </xdr:to>
    <xdr:sp macro="" textlink="">
      <xdr:nvSpPr>
        <xdr:cNvPr id="324" name="楕円 323">
          <a:extLst>
            <a:ext uri="{FF2B5EF4-FFF2-40B4-BE49-F238E27FC236}">
              <a16:creationId xmlns:a16="http://schemas.microsoft.com/office/drawing/2014/main" id="{41BBA606-2A70-43B7-8243-9DA60183B74C}"/>
            </a:ext>
          </a:extLst>
        </xdr:cNvPr>
        <xdr:cNvSpPr/>
      </xdr:nvSpPr>
      <xdr:spPr>
        <a:xfrm>
          <a:off x="2514600" y="17080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28575</xdr:rowOff>
    </xdr:from>
    <xdr:to>
      <xdr:col>19</xdr:col>
      <xdr:colOff>177800</xdr:colOff>
      <xdr:row>102</xdr:row>
      <xdr:rowOff>45720</xdr:rowOff>
    </xdr:to>
    <xdr:cxnSp macro="">
      <xdr:nvCxnSpPr>
        <xdr:cNvPr id="325" name="直線コネクタ 324">
          <a:extLst>
            <a:ext uri="{FF2B5EF4-FFF2-40B4-BE49-F238E27FC236}">
              <a16:creationId xmlns:a16="http://schemas.microsoft.com/office/drawing/2014/main" id="{B3D3A846-0543-42EC-BF63-428B0B056D79}"/>
            </a:ext>
          </a:extLst>
        </xdr:cNvPr>
        <xdr:cNvCxnSpPr/>
      </xdr:nvCxnSpPr>
      <xdr:spPr>
        <a:xfrm>
          <a:off x="2565400" y="1712785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166370</xdr:rowOff>
    </xdr:from>
    <xdr:to>
      <xdr:col>10</xdr:col>
      <xdr:colOff>165100</xdr:colOff>
      <xdr:row>102</xdr:row>
      <xdr:rowOff>96520</xdr:rowOff>
    </xdr:to>
    <xdr:sp macro="" textlink="">
      <xdr:nvSpPr>
        <xdr:cNvPr id="326" name="楕円 325">
          <a:extLst>
            <a:ext uri="{FF2B5EF4-FFF2-40B4-BE49-F238E27FC236}">
              <a16:creationId xmlns:a16="http://schemas.microsoft.com/office/drawing/2014/main" id="{D07178BA-85B8-4084-A577-65416D17BFD6}"/>
            </a:ext>
          </a:extLst>
        </xdr:cNvPr>
        <xdr:cNvSpPr/>
      </xdr:nvSpPr>
      <xdr:spPr>
        <a:xfrm>
          <a:off x="1739900" y="17098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28575</xdr:rowOff>
    </xdr:from>
    <xdr:to>
      <xdr:col>15</xdr:col>
      <xdr:colOff>50800</xdr:colOff>
      <xdr:row>102</xdr:row>
      <xdr:rowOff>45720</xdr:rowOff>
    </xdr:to>
    <xdr:cxnSp macro="">
      <xdr:nvCxnSpPr>
        <xdr:cNvPr id="327" name="直線コネクタ 326">
          <a:extLst>
            <a:ext uri="{FF2B5EF4-FFF2-40B4-BE49-F238E27FC236}">
              <a16:creationId xmlns:a16="http://schemas.microsoft.com/office/drawing/2014/main" id="{0EC7E5B6-2A0A-404A-B581-E1D640DAE330}"/>
            </a:ext>
          </a:extLst>
        </xdr:cNvPr>
        <xdr:cNvCxnSpPr/>
      </xdr:nvCxnSpPr>
      <xdr:spPr>
        <a:xfrm flipV="1">
          <a:off x="1790700" y="1712785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130175</xdr:rowOff>
    </xdr:from>
    <xdr:to>
      <xdr:col>6</xdr:col>
      <xdr:colOff>38100</xdr:colOff>
      <xdr:row>102</xdr:row>
      <xdr:rowOff>60325</xdr:rowOff>
    </xdr:to>
    <xdr:sp macro="" textlink="">
      <xdr:nvSpPr>
        <xdr:cNvPr id="328" name="楕円 327">
          <a:extLst>
            <a:ext uri="{FF2B5EF4-FFF2-40B4-BE49-F238E27FC236}">
              <a16:creationId xmlns:a16="http://schemas.microsoft.com/office/drawing/2014/main" id="{8792733A-BC8C-4E2B-BCBF-CD3727F7D000}"/>
            </a:ext>
          </a:extLst>
        </xdr:cNvPr>
        <xdr:cNvSpPr/>
      </xdr:nvSpPr>
      <xdr:spPr>
        <a:xfrm>
          <a:off x="965200" y="17061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9525</xdr:rowOff>
    </xdr:from>
    <xdr:to>
      <xdr:col>10</xdr:col>
      <xdr:colOff>114300</xdr:colOff>
      <xdr:row>102</xdr:row>
      <xdr:rowOff>45720</xdr:rowOff>
    </xdr:to>
    <xdr:cxnSp macro="">
      <xdr:nvCxnSpPr>
        <xdr:cNvPr id="329" name="直線コネクタ 328">
          <a:extLst>
            <a:ext uri="{FF2B5EF4-FFF2-40B4-BE49-F238E27FC236}">
              <a16:creationId xmlns:a16="http://schemas.microsoft.com/office/drawing/2014/main" id="{E4F70B42-3B0C-4F5D-AC49-72615BF1FAA5}"/>
            </a:ext>
          </a:extLst>
        </xdr:cNvPr>
        <xdr:cNvCxnSpPr/>
      </xdr:nvCxnSpPr>
      <xdr:spPr>
        <a:xfrm>
          <a:off x="1008380" y="1710880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330" name="n_1aveValue【市民会館】&#10;有形固定資産減価償却率">
          <a:extLst>
            <a:ext uri="{FF2B5EF4-FFF2-40B4-BE49-F238E27FC236}">
              <a16:creationId xmlns:a16="http://schemas.microsoft.com/office/drawing/2014/main" id="{D4E56108-2274-49D3-913E-4D49AC6E54C8}"/>
            </a:ext>
          </a:extLst>
        </xdr:cNvPr>
        <xdr:cNvSpPr txBox="1"/>
      </xdr:nvSpPr>
      <xdr:spPr>
        <a:xfrm>
          <a:off x="3170564" y="1768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331" name="n_2aveValue【市民会館】&#10;有形固定資産減価償却率">
          <a:extLst>
            <a:ext uri="{FF2B5EF4-FFF2-40B4-BE49-F238E27FC236}">
              <a16:creationId xmlns:a16="http://schemas.microsoft.com/office/drawing/2014/main" id="{C670EC7B-E1BD-4193-BB10-4D63C59C40BE}"/>
            </a:ext>
          </a:extLst>
        </xdr:cNvPr>
        <xdr:cNvSpPr txBox="1"/>
      </xdr:nvSpPr>
      <xdr:spPr>
        <a:xfrm>
          <a:off x="2385704"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332" name="n_3aveValue【市民会館】&#10;有形固定資産減価償却率">
          <a:extLst>
            <a:ext uri="{FF2B5EF4-FFF2-40B4-BE49-F238E27FC236}">
              <a16:creationId xmlns:a16="http://schemas.microsoft.com/office/drawing/2014/main" id="{71F20032-BF3C-4F7E-83B7-959D9AEA19B9}"/>
            </a:ext>
          </a:extLst>
        </xdr:cNvPr>
        <xdr:cNvSpPr txBox="1"/>
      </xdr:nvSpPr>
      <xdr:spPr>
        <a:xfrm>
          <a:off x="161100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139082</xdr:rowOff>
    </xdr:from>
    <xdr:ext cx="405111" cy="259045"/>
    <xdr:sp macro="" textlink="">
      <xdr:nvSpPr>
        <xdr:cNvPr id="333" name="n_4aveValue【市民会館】&#10;有形固定資産減価償却率">
          <a:extLst>
            <a:ext uri="{FF2B5EF4-FFF2-40B4-BE49-F238E27FC236}">
              <a16:creationId xmlns:a16="http://schemas.microsoft.com/office/drawing/2014/main" id="{E3C7B996-D4A7-4B25-A8E8-71CFFC1D6761}"/>
            </a:ext>
          </a:extLst>
        </xdr:cNvPr>
        <xdr:cNvSpPr txBox="1"/>
      </xdr:nvSpPr>
      <xdr:spPr>
        <a:xfrm>
          <a:off x="836304" y="1757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113047</xdr:rowOff>
    </xdr:from>
    <xdr:ext cx="405111" cy="259045"/>
    <xdr:sp macro="" textlink="">
      <xdr:nvSpPr>
        <xdr:cNvPr id="334" name="n_1mainValue【市民会館】&#10;有形固定資産減価償却率">
          <a:extLst>
            <a:ext uri="{FF2B5EF4-FFF2-40B4-BE49-F238E27FC236}">
              <a16:creationId xmlns:a16="http://schemas.microsoft.com/office/drawing/2014/main" id="{D35EDC63-FA07-4C4B-A9C8-97FF4D4C94C7}"/>
            </a:ext>
          </a:extLst>
        </xdr:cNvPr>
        <xdr:cNvSpPr txBox="1"/>
      </xdr:nvSpPr>
      <xdr:spPr>
        <a:xfrm>
          <a:off x="317056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95902</xdr:rowOff>
    </xdr:from>
    <xdr:ext cx="405111" cy="259045"/>
    <xdr:sp macro="" textlink="">
      <xdr:nvSpPr>
        <xdr:cNvPr id="335" name="n_2mainValue【市民会館】&#10;有形固定資産減価償却率">
          <a:extLst>
            <a:ext uri="{FF2B5EF4-FFF2-40B4-BE49-F238E27FC236}">
              <a16:creationId xmlns:a16="http://schemas.microsoft.com/office/drawing/2014/main" id="{D509D81F-A789-42D9-9512-7CD6430770F5}"/>
            </a:ext>
          </a:extLst>
        </xdr:cNvPr>
        <xdr:cNvSpPr txBox="1"/>
      </xdr:nvSpPr>
      <xdr:spPr>
        <a:xfrm>
          <a:off x="238570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113047</xdr:rowOff>
    </xdr:from>
    <xdr:ext cx="405111" cy="259045"/>
    <xdr:sp macro="" textlink="">
      <xdr:nvSpPr>
        <xdr:cNvPr id="336" name="n_3mainValue【市民会館】&#10;有形固定資産減価償却率">
          <a:extLst>
            <a:ext uri="{FF2B5EF4-FFF2-40B4-BE49-F238E27FC236}">
              <a16:creationId xmlns:a16="http://schemas.microsoft.com/office/drawing/2014/main" id="{45A4C1A4-0800-486A-A129-79ABEFA78CEC}"/>
            </a:ext>
          </a:extLst>
        </xdr:cNvPr>
        <xdr:cNvSpPr txBox="1"/>
      </xdr:nvSpPr>
      <xdr:spPr>
        <a:xfrm>
          <a:off x="161100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76852</xdr:rowOff>
    </xdr:from>
    <xdr:ext cx="405111" cy="259045"/>
    <xdr:sp macro="" textlink="">
      <xdr:nvSpPr>
        <xdr:cNvPr id="337" name="n_4mainValue【市民会館】&#10;有形固定資産減価償却率">
          <a:extLst>
            <a:ext uri="{FF2B5EF4-FFF2-40B4-BE49-F238E27FC236}">
              <a16:creationId xmlns:a16="http://schemas.microsoft.com/office/drawing/2014/main" id="{9D542514-0828-43D8-A767-C3AC820B8F75}"/>
            </a:ext>
          </a:extLst>
        </xdr:cNvPr>
        <xdr:cNvSpPr txBox="1"/>
      </xdr:nvSpPr>
      <xdr:spPr>
        <a:xfrm>
          <a:off x="836304" y="1684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4169D4A1-E48F-4FD4-95CF-FB6D8A0A2F9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07BB0185-9BFC-41DB-ACEB-370A9AAE418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7714B339-D5C7-4B77-B229-0FB78C3B48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3FE2F9D6-E3CC-4ACD-8190-95E62330538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DC4EDF00-A495-42ED-93CD-50580429415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2870A047-7FF2-4F75-8F5A-EFD1B0BAB4A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2C5753D4-ED1C-4E70-BCF9-B00AE98CB79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77C07E11-8DF2-4137-BDC9-945393EA4595}"/>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2B2E377B-ADA7-434D-971D-1099F3AC61E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B64E998C-6C05-4D8C-98FC-10B55543551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8" name="直線コネクタ 347">
          <a:extLst>
            <a:ext uri="{FF2B5EF4-FFF2-40B4-BE49-F238E27FC236}">
              <a16:creationId xmlns:a16="http://schemas.microsoft.com/office/drawing/2014/main" id="{79D281A3-4ACF-4B6C-9BE6-9605B6E57FD5}"/>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9" name="テキスト ボックス 348">
          <a:extLst>
            <a:ext uri="{FF2B5EF4-FFF2-40B4-BE49-F238E27FC236}">
              <a16:creationId xmlns:a16="http://schemas.microsoft.com/office/drawing/2014/main" id="{AECD464F-4F50-460F-BCCE-6FD332907FA5}"/>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0" name="直線コネクタ 349">
          <a:extLst>
            <a:ext uri="{FF2B5EF4-FFF2-40B4-BE49-F238E27FC236}">
              <a16:creationId xmlns:a16="http://schemas.microsoft.com/office/drawing/2014/main" id="{F8C55FE9-FA3B-4326-A429-F569F8342299}"/>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1" name="テキスト ボックス 350">
          <a:extLst>
            <a:ext uri="{FF2B5EF4-FFF2-40B4-BE49-F238E27FC236}">
              <a16:creationId xmlns:a16="http://schemas.microsoft.com/office/drawing/2014/main" id="{0016515E-37A4-49C1-96B9-78345DE163D5}"/>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2" name="直線コネクタ 351">
          <a:extLst>
            <a:ext uri="{FF2B5EF4-FFF2-40B4-BE49-F238E27FC236}">
              <a16:creationId xmlns:a16="http://schemas.microsoft.com/office/drawing/2014/main" id="{243290B6-68B2-44D0-A6AA-C8319BB7C5F6}"/>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3" name="テキスト ボックス 352">
          <a:extLst>
            <a:ext uri="{FF2B5EF4-FFF2-40B4-BE49-F238E27FC236}">
              <a16:creationId xmlns:a16="http://schemas.microsoft.com/office/drawing/2014/main" id="{ECC22ADB-0CE0-48DD-9625-E017B0CA754A}"/>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4" name="直線コネクタ 353">
          <a:extLst>
            <a:ext uri="{FF2B5EF4-FFF2-40B4-BE49-F238E27FC236}">
              <a16:creationId xmlns:a16="http://schemas.microsoft.com/office/drawing/2014/main" id="{1C4D1628-FD84-49F6-9D3F-B0A4792C8BA5}"/>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5" name="テキスト ボックス 354">
          <a:extLst>
            <a:ext uri="{FF2B5EF4-FFF2-40B4-BE49-F238E27FC236}">
              <a16:creationId xmlns:a16="http://schemas.microsoft.com/office/drawing/2014/main" id="{71EBC0EC-CF97-40B9-AE95-70D9589AE64A}"/>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951292CB-4713-4D4C-996C-A402A93F93A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69454326-5B33-49E3-9CD7-5EE2D414F434}"/>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2ECCD130-F02B-4DD5-B7F9-1F99A75915E8}"/>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59" name="直線コネクタ 358">
          <a:extLst>
            <a:ext uri="{FF2B5EF4-FFF2-40B4-BE49-F238E27FC236}">
              <a16:creationId xmlns:a16="http://schemas.microsoft.com/office/drawing/2014/main" id="{AB7E2A37-F5CC-471C-B2DE-CCBF667E23F8}"/>
            </a:ext>
          </a:extLst>
        </xdr:cNvPr>
        <xdr:cNvCxnSpPr/>
      </xdr:nvCxnSpPr>
      <xdr:spPr>
        <a:xfrm flipV="1">
          <a:off x="9219565" y="16706849"/>
          <a:ext cx="0" cy="1443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60" name="【市民会館】&#10;一人当たり面積最小値テキスト">
          <a:extLst>
            <a:ext uri="{FF2B5EF4-FFF2-40B4-BE49-F238E27FC236}">
              <a16:creationId xmlns:a16="http://schemas.microsoft.com/office/drawing/2014/main" id="{E443088B-04DB-44AF-9C03-1347AC160211}"/>
            </a:ext>
          </a:extLst>
        </xdr:cNvPr>
        <xdr:cNvSpPr txBox="1"/>
      </xdr:nvSpPr>
      <xdr:spPr>
        <a:xfrm>
          <a:off x="9258300" y="1815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1" name="直線コネクタ 360">
          <a:extLst>
            <a:ext uri="{FF2B5EF4-FFF2-40B4-BE49-F238E27FC236}">
              <a16:creationId xmlns:a16="http://schemas.microsoft.com/office/drawing/2014/main" id="{02187F36-D085-4F1E-AE92-6B9E38D3EEA0}"/>
            </a:ext>
          </a:extLst>
        </xdr:cNvPr>
        <xdr:cNvCxnSpPr/>
      </xdr:nvCxnSpPr>
      <xdr:spPr>
        <a:xfrm>
          <a:off x="9154160" y="18150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2" name="【市民会館】&#10;一人当たり面積最大値テキスト">
          <a:extLst>
            <a:ext uri="{FF2B5EF4-FFF2-40B4-BE49-F238E27FC236}">
              <a16:creationId xmlns:a16="http://schemas.microsoft.com/office/drawing/2014/main" id="{B2F1E47D-D0D5-4209-918E-9E838D64D10C}"/>
            </a:ext>
          </a:extLst>
        </xdr:cNvPr>
        <xdr:cNvSpPr txBox="1"/>
      </xdr:nvSpPr>
      <xdr:spPr>
        <a:xfrm>
          <a:off x="9258300" y="16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3" name="直線コネクタ 362">
          <a:extLst>
            <a:ext uri="{FF2B5EF4-FFF2-40B4-BE49-F238E27FC236}">
              <a16:creationId xmlns:a16="http://schemas.microsoft.com/office/drawing/2014/main" id="{4BE6EC8C-2AF0-4D3B-B072-DFF6B6A9A8B5}"/>
            </a:ext>
          </a:extLst>
        </xdr:cNvPr>
        <xdr:cNvCxnSpPr/>
      </xdr:nvCxnSpPr>
      <xdr:spPr>
        <a:xfrm>
          <a:off x="915416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364" name="【市民会館】&#10;一人当たり面積平均値テキスト">
          <a:extLst>
            <a:ext uri="{FF2B5EF4-FFF2-40B4-BE49-F238E27FC236}">
              <a16:creationId xmlns:a16="http://schemas.microsoft.com/office/drawing/2014/main" id="{BD136A65-AB7E-41E5-B9F3-050BCD1174AE}"/>
            </a:ext>
          </a:extLst>
        </xdr:cNvPr>
        <xdr:cNvSpPr txBox="1"/>
      </xdr:nvSpPr>
      <xdr:spPr>
        <a:xfrm>
          <a:off x="9258300" y="17514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5" name="フローチャート: 判断 364">
          <a:extLst>
            <a:ext uri="{FF2B5EF4-FFF2-40B4-BE49-F238E27FC236}">
              <a16:creationId xmlns:a16="http://schemas.microsoft.com/office/drawing/2014/main" id="{A917E9BE-B801-478F-9C89-408249320EF9}"/>
            </a:ext>
          </a:extLst>
        </xdr:cNvPr>
        <xdr:cNvSpPr/>
      </xdr:nvSpPr>
      <xdr:spPr>
        <a:xfrm>
          <a:off x="9192260" y="176596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6" name="フローチャート: 判断 365">
          <a:extLst>
            <a:ext uri="{FF2B5EF4-FFF2-40B4-BE49-F238E27FC236}">
              <a16:creationId xmlns:a16="http://schemas.microsoft.com/office/drawing/2014/main" id="{7B5D2550-8114-45F6-B784-7A5493A5332A}"/>
            </a:ext>
          </a:extLst>
        </xdr:cNvPr>
        <xdr:cNvSpPr/>
      </xdr:nvSpPr>
      <xdr:spPr>
        <a:xfrm>
          <a:off x="8445500" y="176916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7" name="フローチャート: 判断 366">
          <a:extLst>
            <a:ext uri="{FF2B5EF4-FFF2-40B4-BE49-F238E27FC236}">
              <a16:creationId xmlns:a16="http://schemas.microsoft.com/office/drawing/2014/main" id="{34A5A6C1-5F05-4D05-86DB-9DF4A51C5999}"/>
            </a:ext>
          </a:extLst>
        </xdr:cNvPr>
        <xdr:cNvSpPr/>
      </xdr:nvSpPr>
      <xdr:spPr>
        <a:xfrm>
          <a:off x="7670800" y="17704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68" name="フローチャート: 判断 367">
          <a:extLst>
            <a:ext uri="{FF2B5EF4-FFF2-40B4-BE49-F238E27FC236}">
              <a16:creationId xmlns:a16="http://schemas.microsoft.com/office/drawing/2014/main" id="{3396C5CF-E150-4D52-8AFC-3F2AFDD3FA7C}"/>
            </a:ext>
          </a:extLst>
        </xdr:cNvPr>
        <xdr:cNvSpPr/>
      </xdr:nvSpPr>
      <xdr:spPr>
        <a:xfrm>
          <a:off x="6873240" y="1777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69" name="フローチャート: 判断 368">
          <a:extLst>
            <a:ext uri="{FF2B5EF4-FFF2-40B4-BE49-F238E27FC236}">
              <a16:creationId xmlns:a16="http://schemas.microsoft.com/office/drawing/2014/main" id="{82192866-87B0-48F0-90CF-5DB6FD1C894A}"/>
            </a:ext>
          </a:extLst>
        </xdr:cNvPr>
        <xdr:cNvSpPr/>
      </xdr:nvSpPr>
      <xdr:spPr>
        <a:xfrm>
          <a:off x="6098540" y="17732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6D382EB2-9C51-4E69-A59B-27C9CC2A178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68FBC08E-0602-4515-B1B0-5BBE075022B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67520097-2247-4834-915A-6AABA8BE51A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ACBFA5F7-2E51-486A-B66D-0BDC8B6BD30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B0D22034-6BD5-44D7-B410-00DC00B534A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46431</xdr:rowOff>
    </xdr:from>
    <xdr:to>
      <xdr:col>55</xdr:col>
      <xdr:colOff>50800</xdr:colOff>
      <xdr:row>106</xdr:row>
      <xdr:rowOff>148031</xdr:rowOff>
    </xdr:to>
    <xdr:sp macro="" textlink="">
      <xdr:nvSpPr>
        <xdr:cNvPr id="375" name="楕円 374">
          <a:extLst>
            <a:ext uri="{FF2B5EF4-FFF2-40B4-BE49-F238E27FC236}">
              <a16:creationId xmlns:a16="http://schemas.microsoft.com/office/drawing/2014/main" id="{9C9734B7-0C22-408E-A609-EC7BFEB3F6AA}"/>
            </a:ext>
          </a:extLst>
        </xdr:cNvPr>
        <xdr:cNvSpPr/>
      </xdr:nvSpPr>
      <xdr:spPr>
        <a:xfrm>
          <a:off x="9192260" y="178162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24858</xdr:rowOff>
    </xdr:from>
    <xdr:ext cx="469744" cy="259045"/>
    <xdr:sp macro="" textlink="">
      <xdr:nvSpPr>
        <xdr:cNvPr id="376" name="【市民会館】&#10;一人当たり面積該当値テキスト">
          <a:extLst>
            <a:ext uri="{FF2B5EF4-FFF2-40B4-BE49-F238E27FC236}">
              <a16:creationId xmlns:a16="http://schemas.microsoft.com/office/drawing/2014/main" id="{1B7B3409-35AE-4A6B-9C72-2AB0CCB0E499}"/>
            </a:ext>
          </a:extLst>
        </xdr:cNvPr>
        <xdr:cNvSpPr txBox="1"/>
      </xdr:nvSpPr>
      <xdr:spPr>
        <a:xfrm>
          <a:off x="9258300" y="1779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52832</xdr:rowOff>
    </xdr:from>
    <xdr:to>
      <xdr:col>50</xdr:col>
      <xdr:colOff>165100</xdr:colOff>
      <xdr:row>106</xdr:row>
      <xdr:rowOff>154432</xdr:rowOff>
    </xdr:to>
    <xdr:sp macro="" textlink="">
      <xdr:nvSpPr>
        <xdr:cNvPr id="377" name="楕円 376">
          <a:extLst>
            <a:ext uri="{FF2B5EF4-FFF2-40B4-BE49-F238E27FC236}">
              <a16:creationId xmlns:a16="http://schemas.microsoft.com/office/drawing/2014/main" id="{CF7CC7F6-0ECF-43C3-BCE9-B05700031AE8}"/>
            </a:ext>
          </a:extLst>
        </xdr:cNvPr>
        <xdr:cNvSpPr/>
      </xdr:nvSpPr>
      <xdr:spPr>
        <a:xfrm>
          <a:off x="8445500" y="1782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97231</xdr:rowOff>
    </xdr:from>
    <xdr:to>
      <xdr:col>55</xdr:col>
      <xdr:colOff>0</xdr:colOff>
      <xdr:row>106</xdr:row>
      <xdr:rowOff>103632</xdr:rowOff>
    </xdr:to>
    <xdr:cxnSp macro="">
      <xdr:nvCxnSpPr>
        <xdr:cNvPr id="378" name="直線コネクタ 377">
          <a:extLst>
            <a:ext uri="{FF2B5EF4-FFF2-40B4-BE49-F238E27FC236}">
              <a16:creationId xmlns:a16="http://schemas.microsoft.com/office/drawing/2014/main" id="{57771FE0-4B45-449C-A121-ABA7407C12AA}"/>
            </a:ext>
          </a:extLst>
        </xdr:cNvPr>
        <xdr:cNvCxnSpPr/>
      </xdr:nvCxnSpPr>
      <xdr:spPr>
        <a:xfrm flipV="1">
          <a:off x="8496300" y="17867071"/>
          <a:ext cx="7239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60147</xdr:rowOff>
    </xdr:from>
    <xdr:to>
      <xdr:col>46</xdr:col>
      <xdr:colOff>38100</xdr:colOff>
      <xdr:row>106</xdr:row>
      <xdr:rowOff>161747</xdr:rowOff>
    </xdr:to>
    <xdr:sp macro="" textlink="">
      <xdr:nvSpPr>
        <xdr:cNvPr id="379" name="楕円 378">
          <a:extLst>
            <a:ext uri="{FF2B5EF4-FFF2-40B4-BE49-F238E27FC236}">
              <a16:creationId xmlns:a16="http://schemas.microsoft.com/office/drawing/2014/main" id="{0CB799A7-1530-45AE-B0D0-768CA58C4273}"/>
            </a:ext>
          </a:extLst>
        </xdr:cNvPr>
        <xdr:cNvSpPr/>
      </xdr:nvSpPr>
      <xdr:spPr>
        <a:xfrm>
          <a:off x="7670800" y="17829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103632</xdr:rowOff>
    </xdr:from>
    <xdr:to>
      <xdr:col>50</xdr:col>
      <xdr:colOff>114300</xdr:colOff>
      <xdr:row>106</xdr:row>
      <xdr:rowOff>110947</xdr:rowOff>
    </xdr:to>
    <xdr:cxnSp macro="">
      <xdr:nvCxnSpPr>
        <xdr:cNvPr id="380" name="直線コネクタ 379">
          <a:extLst>
            <a:ext uri="{FF2B5EF4-FFF2-40B4-BE49-F238E27FC236}">
              <a16:creationId xmlns:a16="http://schemas.microsoft.com/office/drawing/2014/main" id="{90DFE150-3E63-445D-B16A-7E6265C98C72}"/>
            </a:ext>
          </a:extLst>
        </xdr:cNvPr>
        <xdr:cNvCxnSpPr/>
      </xdr:nvCxnSpPr>
      <xdr:spPr>
        <a:xfrm flipV="1">
          <a:off x="7713980" y="17873472"/>
          <a:ext cx="78232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65633</xdr:rowOff>
    </xdr:from>
    <xdr:to>
      <xdr:col>41</xdr:col>
      <xdr:colOff>101600</xdr:colOff>
      <xdr:row>106</xdr:row>
      <xdr:rowOff>167233</xdr:rowOff>
    </xdr:to>
    <xdr:sp macro="" textlink="">
      <xdr:nvSpPr>
        <xdr:cNvPr id="381" name="楕円 380">
          <a:extLst>
            <a:ext uri="{FF2B5EF4-FFF2-40B4-BE49-F238E27FC236}">
              <a16:creationId xmlns:a16="http://schemas.microsoft.com/office/drawing/2014/main" id="{03A41BA9-3B4B-4854-A9A6-2018CA6B3186}"/>
            </a:ext>
          </a:extLst>
        </xdr:cNvPr>
        <xdr:cNvSpPr/>
      </xdr:nvSpPr>
      <xdr:spPr>
        <a:xfrm>
          <a:off x="6873240" y="178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110947</xdr:rowOff>
    </xdr:from>
    <xdr:to>
      <xdr:col>45</xdr:col>
      <xdr:colOff>177800</xdr:colOff>
      <xdr:row>106</xdr:row>
      <xdr:rowOff>116433</xdr:rowOff>
    </xdr:to>
    <xdr:cxnSp macro="">
      <xdr:nvCxnSpPr>
        <xdr:cNvPr id="382" name="直線コネクタ 381">
          <a:extLst>
            <a:ext uri="{FF2B5EF4-FFF2-40B4-BE49-F238E27FC236}">
              <a16:creationId xmlns:a16="http://schemas.microsoft.com/office/drawing/2014/main" id="{D439EB6E-A667-467A-9FE4-20F1F8694A17}"/>
            </a:ext>
          </a:extLst>
        </xdr:cNvPr>
        <xdr:cNvCxnSpPr/>
      </xdr:nvCxnSpPr>
      <xdr:spPr>
        <a:xfrm flipV="1">
          <a:off x="6924040" y="17880787"/>
          <a:ext cx="78994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72949</xdr:rowOff>
    </xdr:from>
    <xdr:to>
      <xdr:col>36</xdr:col>
      <xdr:colOff>165100</xdr:colOff>
      <xdr:row>107</xdr:row>
      <xdr:rowOff>3099</xdr:rowOff>
    </xdr:to>
    <xdr:sp macro="" textlink="">
      <xdr:nvSpPr>
        <xdr:cNvPr id="383" name="楕円 382">
          <a:extLst>
            <a:ext uri="{FF2B5EF4-FFF2-40B4-BE49-F238E27FC236}">
              <a16:creationId xmlns:a16="http://schemas.microsoft.com/office/drawing/2014/main" id="{6926363B-0A75-48E8-BF13-3EE03239306A}"/>
            </a:ext>
          </a:extLst>
        </xdr:cNvPr>
        <xdr:cNvSpPr/>
      </xdr:nvSpPr>
      <xdr:spPr>
        <a:xfrm>
          <a:off x="6098540" y="17842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116433</xdr:rowOff>
    </xdr:from>
    <xdr:to>
      <xdr:col>41</xdr:col>
      <xdr:colOff>50800</xdr:colOff>
      <xdr:row>106</xdr:row>
      <xdr:rowOff>123749</xdr:rowOff>
    </xdr:to>
    <xdr:cxnSp macro="">
      <xdr:nvCxnSpPr>
        <xdr:cNvPr id="384" name="直線コネクタ 383">
          <a:extLst>
            <a:ext uri="{FF2B5EF4-FFF2-40B4-BE49-F238E27FC236}">
              <a16:creationId xmlns:a16="http://schemas.microsoft.com/office/drawing/2014/main" id="{E3492051-D7BB-4628-97FE-C58B1B9FCE3D}"/>
            </a:ext>
          </a:extLst>
        </xdr:cNvPr>
        <xdr:cNvCxnSpPr/>
      </xdr:nvCxnSpPr>
      <xdr:spPr>
        <a:xfrm flipV="1">
          <a:off x="6149340" y="17886273"/>
          <a:ext cx="7747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85" name="n_1aveValue【市民会館】&#10;一人当たり面積">
          <a:extLst>
            <a:ext uri="{FF2B5EF4-FFF2-40B4-BE49-F238E27FC236}">
              <a16:creationId xmlns:a16="http://schemas.microsoft.com/office/drawing/2014/main" id="{66A3ECD8-2B19-4E32-B2C0-57A6EE9C4AFA}"/>
            </a:ext>
          </a:extLst>
        </xdr:cNvPr>
        <xdr:cNvSpPr txBox="1"/>
      </xdr:nvSpPr>
      <xdr:spPr>
        <a:xfrm>
          <a:off x="8271587" y="174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386" name="n_2aveValue【市民会館】&#10;一人当たり面積">
          <a:extLst>
            <a:ext uri="{FF2B5EF4-FFF2-40B4-BE49-F238E27FC236}">
              <a16:creationId xmlns:a16="http://schemas.microsoft.com/office/drawing/2014/main" id="{4395AC82-B21A-47F2-88E3-AA542073E6C7}"/>
            </a:ext>
          </a:extLst>
        </xdr:cNvPr>
        <xdr:cNvSpPr txBox="1"/>
      </xdr:nvSpPr>
      <xdr:spPr>
        <a:xfrm>
          <a:off x="7509587" y="1748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387" name="n_3aveValue【市民会館】&#10;一人当たり面積">
          <a:extLst>
            <a:ext uri="{FF2B5EF4-FFF2-40B4-BE49-F238E27FC236}">
              <a16:creationId xmlns:a16="http://schemas.microsoft.com/office/drawing/2014/main" id="{6B80D2E1-8386-4183-9F6A-E030BB175591}"/>
            </a:ext>
          </a:extLst>
        </xdr:cNvPr>
        <xdr:cNvSpPr txBox="1"/>
      </xdr:nvSpPr>
      <xdr:spPr>
        <a:xfrm>
          <a:off x="6712027" y="175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388" name="n_4aveValue【市民会館】&#10;一人当たり面積">
          <a:extLst>
            <a:ext uri="{FF2B5EF4-FFF2-40B4-BE49-F238E27FC236}">
              <a16:creationId xmlns:a16="http://schemas.microsoft.com/office/drawing/2014/main" id="{FD34D57B-0025-450D-9CCC-0825CDC2C53E}"/>
            </a:ext>
          </a:extLst>
        </xdr:cNvPr>
        <xdr:cNvSpPr txBox="1"/>
      </xdr:nvSpPr>
      <xdr:spPr>
        <a:xfrm>
          <a:off x="5937327" y="175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145559</xdr:rowOff>
    </xdr:from>
    <xdr:ext cx="469744" cy="259045"/>
    <xdr:sp macro="" textlink="">
      <xdr:nvSpPr>
        <xdr:cNvPr id="389" name="n_1mainValue【市民会館】&#10;一人当たり面積">
          <a:extLst>
            <a:ext uri="{FF2B5EF4-FFF2-40B4-BE49-F238E27FC236}">
              <a16:creationId xmlns:a16="http://schemas.microsoft.com/office/drawing/2014/main" id="{732157E8-9640-4975-AD60-556D13A87947}"/>
            </a:ext>
          </a:extLst>
        </xdr:cNvPr>
        <xdr:cNvSpPr txBox="1"/>
      </xdr:nvSpPr>
      <xdr:spPr>
        <a:xfrm>
          <a:off x="8271587" y="1791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152874</xdr:rowOff>
    </xdr:from>
    <xdr:ext cx="469744" cy="259045"/>
    <xdr:sp macro="" textlink="">
      <xdr:nvSpPr>
        <xdr:cNvPr id="390" name="n_2mainValue【市民会館】&#10;一人当たり面積">
          <a:extLst>
            <a:ext uri="{FF2B5EF4-FFF2-40B4-BE49-F238E27FC236}">
              <a16:creationId xmlns:a16="http://schemas.microsoft.com/office/drawing/2014/main" id="{7512F428-F305-49D3-B0CB-16EEF3578603}"/>
            </a:ext>
          </a:extLst>
        </xdr:cNvPr>
        <xdr:cNvSpPr txBox="1"/>
      </xdr:nvSpPr>
      <xdr:spPr>
        <a:xfrm>
          <a:off x="7509587" y="179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158360</xdr:rowOff>
    </xdr:from>
    <xdr:ext cx="469744" cy="259045"/>
    <xdr:sp macro="" textlink="">
      <xdr:nvSpPr>
        <xdr:cNvPr id="391" name="n_3mainValue【市民会館】&#10;一人当たり面積">
          <a:extLst>
            <a:ext uri="{FF2B5EF4-FFF2-40B4-BE49-F238E27FC236}">
              <a16:creationId xmlns:a16="http://schemas.microsoft.com/office/drawing/2014/main" id="{804479F1-2E62-4109-97CF-324442178AB0}"/>
            </a:ext>
          </a:extLst>
        </xdr:cNvPr>
        <xdr:cNvSpPr txBox="1"/>
      </xdr:nvSpPr>
      <xdr:spPr>
        <a:xfrm>
          <a:off x="6712027" y="1792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165676</xdr:rowOff>
    </xdr:from>
    <xdr:ext cx="469744" cy="259045"/>
    <xdr:sp macro="" textlink="">
      <xdr:nvSpPr>
        <xdr:cNvPr id="392" name="n_4mainValue【市民会館】&#10;一人当たり面積">
          <a:extLst>
            <a:ext uri="{FF2B5EF4-FFF2-40B4-BE49-F238E27FC236}">
              <a16:creationId xmlns:a16="http://schemas.microsoft.com/office/drawing/2014/main" id="{FAE5913A-0F10-49F5-8AF3-D138182806FB}"/>
            </a:ext>
          </a:extLst>
        </xdr:cNvPr>
        <xdr:cNvSpPr txBox="1"/>
      </xdr:nvSpPr>
      <xdr:spPr>
        <a:xfrm>
          <a:off x="5937327" y="1793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8F9EEB49-73EE-4E54-A7E0-32D4BADE93A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B681F434-1E45-4C3B-8292-9DEF33AC0B0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CB59A7B2-549D-48B6-BBFA-B8BC0E9FD31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C566D6CB-D2D0-4A27-B4DE-1186C56F770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84F908BE-3DEE-4C6D-86A6-526FB7E080F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356DBE0D-ED5F-4D34-A0D0-1B1FD8E4FE7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FAED9276-11CA-4C75-8EAC-84E84D10717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4BA52885-B1B4-4BBD-8AA8-D7945180878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74B8F0D9-A8C2-404E-8D53-065EF2799BE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2248EA50-91D7-42D8-B6CE-07C68C400FF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C2BFFDE1-F71E-409C-A79C-BE42338F4B5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5F3FD792-968A-46FC-8193-96F93CC3B25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F57A89B8-3081-4507-B465-FFB480F3A90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6B564948-CEF3-43AE-99AD-1739F22E68A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FB006F5D-A5FD-47B1-9713-0A166852598D}"/>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2FE095B2-C305-437A-8285-E84EA174F1A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D2A9765-EFAD-4623-B546-1E44798DBBF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9107ED32-387D-4E6A-885A-2D8BF9A33A7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F6F8660B-7119-46D5-878C-4880530872D8}"/>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A7BBE1A-5645-4199-8D60-29D157532A4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A5054D79-1E73-46C8-90ED-831FEB02AA9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89D3416-D8DA-4AB7-A06C-08759D40C29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A1BADE2E-E09F-4697-B250-CCB287598AA3}"/>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D393B6C-6AB3-4AE5-AF4A-8E8164DD931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34ACFAD5-4B60-4B79-A19A-9938E7EB164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84B8B1FA-BC68-4DB9-9E87-1141B672A140}"/>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E594DC14-D4BF-4CB8-B80E-5480A7511E7C}"/>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4E189551-947B-470C-BA46-61F7D54F88C8}"/>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82A9BAEA-A0C0-4C89-A3C2-10DF047A5BA2}"/>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2" name="直線コネクタ 421">
          <a:extLst>
            <a:ext uri="{FF2B5EF4-FFF2-40B4-BE49-F238E27FC236}">
              <a16:creationId xmlns:a16="http://schemas.microsoft.com/office/drawing/2014/main" id="{583A6626-4E4A-4247-8F77-2C0C14319243}"/>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87AA2418-0CAE-4DB2-9182-F374FF1CA205}"/>
            </a:ext>
          </a:extLst>
        </xdr:cNvPr>
        <xdr:cNvSpPr txBox="1"/>
      </xdr:nvSpPr>
      <xdr:spPr>
        <a:xfrm>
          <a:off x="14414500" y="6316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4" name="フローチャート: 判断 423">
          <a:extLst>
            <a:ext uri="{FF2B5EF4-FFF2-40B4-BE49-F238E27FC236}">
              <a16:creationId xmlns:a16="http://schemas.microsoft.com/office/drawing/2014/main" id="{1B6F167E-3950-4A1E-B398-B05D7F57695E}"/>
            </a:ext>
          </a:extLst>
        </xdr:cNvPr>
        <xdr:cNvSpPr/>
      </xdr:nvSpPr>
      <xdr:spPr>
        <a:xfrm>
          <a:off x="14325600" y="6461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5" name="フローチャート: 判断 424">
          <a:extLst>
            <a:ext uri="{FF2B5EF4-FFF2-40B4-BE49-F238E27FC236}">
              <a16:creationId xmlns:a16="http://schemas.microsoft.com/office/drawing/2014/main" id="{A4413D78-74C7-40AD-80D0-A609DD197548}"/>
            </a:ext>
          </a:extLst>
        </xdr:cNvPr>
        <xdr:cNvSpPr/>
      </xdr:nvSpPr>
      <xdr:spPr>
        <a:xfrm>
          <a:off x="13578840" y="6451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6" name="フローチャート: 判断 425">
          <a:extLst>
            <a:ext uri="{FF2B5EF4-FFF2-40B4-BE49-F238E27FC236}">
              <a16:creationId xmlns:a16="http://schemas.microsoft.com/office/drawing/2014/main" id="{3AE6DD94-A5B5-448D-9060-FCC1CB4DB491}"/>
            </a:ext>
          </a:extLst>
        </xdr:cNvPr>
        <xdr:cNvSpPr/>
      </xdr:nvSpPr>
      <xdr:spPr>
        <a:xfrm>
          <a:off x="1280414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7" name="フローチャート: 判断 426">
          <a:extLst>
            <a:ext uri="{FF2B5EF4-FFF2-40B4-BE49-F238E27FC236}">
              <a16:creationId xmlns:a16="http://schemas.microsoft.com/office/drawing/2014/main" id="{C2CE8D80-EA32-4E29-977C-3438F326F4F5}"/>
            </a:ext>
          </a:extLst>
        </xdr:cNvPr>
        <xdr:cNvSpPr/>
      </xdr:nvSpPr>
      <xdr:spPr>
        <a:xfrm>
          <a:off x="1202944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8" name="フローチャート: 判断 427">
          <a:extLst>
            <a:ext uri="{FF2B5EF4-FFF2-40B4-BE49-F238E27FC236}">
              <a16:creationId xmlns:a16="http://schemas.microsoft.com/office/drawing/2014/main" id="{2DDDD10A-CD80-4AB4-BCF4-394C5CB9C6D4}"/>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0BA87FE-E52A-44DF-BB44-B3D095B6E59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FB786A3-9529-4544-9D83-A1AFA4F3549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A4D7374-1863-4FD2-8E97-4F5281545AD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A56581B-25F1-440F-9640-2593B4DD533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49DE62F-5BAE-48E8-A08A-C372E698ABC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44994</xdr:rowOff>
    </xdr:from>
    <xdr:to>
      <xdr:col>85</xdr:col>
      <xdr:colOff>177800</xdr:colOff>
      <xdr:row>41</xdr:row>
      <xdr:rowOff>146594</xdr:rowOff>
    </xdr:to>
    <xdr:sp macro="" textlink="">
      <xdr:nvSpPr>
        <xdr:cNvPr id="434" name="楕円 433">
          <a:extLst>
            <a:ext uri="{FF2B5EF4-FFF2-40B4-BE49-F238E27FC236}">
              <a16:creationId xmlns:a16="http://schemas.microsoft.com/office/drawing/2014/main" id="{66A5F27E-81FF-481B-834D-79EF20769B94}"/>
            </a:ext>
          </a:extLst>
        </xdr:cNvPr>
        <xdr:cNvSpPr/>
      </xdr:nvSpPr>
      <xdr:spPr>
        <a:xfrm>
          <a:off x="14325600" y="69182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23421</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22B66148-6ADD-4B88-AB18-9D9009DA7A45}"/>
            </a:ext>
          </a:extLst>
        </xdr:cNvPr>
        <xdr:cNvSpPr txBox="1"/>
      </xdr:nvSpPr>
      <xdr:spPr>
        <a:xfrm>
          <a:off x="14414500" y="689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43362</xdr:rowOff>
    </xdr:from>
    <xdr:to>
      <xdr:col>81</xdr:col>
      <xdr:colOff>101600</xdr:colOff>
      <xdr:row>41</xdr:row>
      <xdr:rowOff>144962</xdr:rowOff>
    </xdr:to>
    <xdr:sp macro="" textlink="">
      <xdr:nvSpPr>
        <xdr:cNvPr id="436" name="楕円 435">
          <a:extLst>
            <a:ext uri="{FF2B5EF4-FFF2-40B4-BE49-F238E27FC236}">
              <a16:creationId xmlns:a16="http://schemas.microsoft.com/office/drawing/2014/main" id="{E4F4C48F-CFB0-4218-8C63-1ED3A12BD8E4}"/>
            </a:ext>
          </a:extLst>
        </xdr:cNvPr>
        <xdr:cNvSpPr/>
      </xdr:nvSpPr>
      <xdr:spPr>
        <a:xfrm>
          <a:off x="13578840" y="691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94162</xdr:rowOff>
    </xdr:from>
    <xdr:to>
      <xdr:col>85</xdr:col>
      <xdr:colOff>127000</xdr:colOff>
      <xdr:row>41</xdr:row>
      <xdr:rowOff>95794</xdr:rowOff>
    </xdr:to>
    <xdr:cxnSp macro="">
      <xdr:nvCxnSpPr>
        <xdr:cNvPr id="437" name="直線コネクタ 436">
          <a:extLst>
            <a:ext uri="{FF2B5EF4-FFF2-40B4-BE49-F238E27FC236}">
              <a16:creationId xmlns:a16="http://schemas.microsoft.com/office/drawing/2014/main" id="{773F8B0E-EBA1-4602-B45E-246CB141E530}"/>
            </a:ext>
          </a:extLst>
        </xdr:cNvPr>
        <xdr:cNvCxnSpPr/>
      </xdr:nvCxnSpPr>
      <xdr:spPr>
        <a:xfrm>
          <a:off x="13629640" y="6967402"/>
          <a:ext cx="7467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9072</xdr:rowOff>
    </xdr:from>
    <xdr:to>
      <xdr:col>76</xdr:col>
      <xdr:colOff>165100</xdr:colOff>
      <xdr:row>41</xdr:row>
      <xdr:rowOff>110672</xdr:rowOff>
    </xdr:to>
    <xdr:sp macro="" textlink="">
      <xdr:nvSpPr>
        <xdr:cNvPr id="438" name="楕円 437">
          <a:extLst>
            <a:ext uri="{FF2B5EF4-FFF2-40B4-BE49-F238E27FC236}">
              <a16:creationId xmlns:a16="http://schemas.microsoft.com/office/drawing/2014/main" id="{223B9891-E628-4534-BDA0-1536B87E1C4B}"/>
            </a:ext>
          </a:extLst>
        </xdr:cNvPr>
        <xdr:cNvSpPr/>
      </xdr:nvSpPr>
      <xdr:spPr>
        <a:xfrm>
          <a:off x="12804140" y="688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59872</xdr:rowOff>
    </xdr:from>
    <xdr:to>
      <xdr:col>81</xdr:col>
      <xdr:colOff>50800</xdr:colOff>
      <xdr:row>41</xdr:row>
      <xdr:rowOff>94162</xdr:rowOff>
    </xdr:to>
    <xdr:cxnSp macro="">
      <xdr:nvCxnSpPr>
        <xdr:cNvPr id="439" name="直線コネクタ 438">
          <a:extLst>
            <a:ext uri="{FF2B5EF4-FFF2-40B4-BE49-F238E27FC236}">
              <a16:creationId xmlns:a16="http://schemas.microsoft.com/office/drawing/2014/main" id="{E64391B5-BDFE-432E-9F74-CA428EB8A91B}"/>
            </a:ext>
          </a:extLst>
        </xdr:cNvPr>
        <xdr:cNvCxnSpPr/>
      </xdr:nvCxnSpPr>
      <xdr:spPr>
        <a:xfrm>
          <a:off x="12854940" y="6933112"/>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27033</xdr:rowOff>
    </xdr:from>
    <xdr:to>
      <xdr:col>72</xdr:col>
      <xdr:colOff>38100</xdr:colOff>
      <xdr:row>41</xdr:row>
      <xdr:rowOff>128633</xdr:rowOff>
    </xdr:to>
    <xdr:sp macro="" textlink="">
      <xdr:nvSpPr>
        <xdr:cNvPr id="440" name="楕円 439">
          <a:extLst>
            <a:ext uri="{FF2B5EF4-FFF2-40B4-BE49-F238E27FC236}">
              <a16:creationId xmlns:a16="http://schemas.microsoft.com/office/drawing/2014/main" id="{B52B6766-4056-4DC2-973B-8140BBEFE339}"/>
            </a:ext>
          </a:extLst>
        </xdr:cNvPr>
        <xdr:cNvSpPr/>
      </xdr:nvSpPr>
      <xdr:spPr>
        <a:xfrm>
          <a:off x="12029440" y="69002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59872</xdr:rowOff>
    </xdr:from>
    <xdr:to>
      <xdr:col>76</xdr:col>
      <xdr:colOff>114300</xdr:colOff>
      <xdr:row>41</xdr:row>
      <xdr:rowOff>77833</xdr:rowOff>
    </xdr:to>
    <xdr:cxnSp macro="">
      <xdr:nvCxnSpPr>
        <xdr:cNvPr id="441" name="直線コネクタ 440">
          <a:extLst>
            <a:ext uri="{FF2B5EF4-FFF2-40B4-BE49-F238E27FC236}">
              <a16:creationId xmlns:a16="http://schemas.microsoft.com/office/drawing/2014/main" id="{03A54D4A-DB29-42E8-AEDD-D0B55B2F713B}"/>
            </a:ext>
          </a:extLst>
        </xdr:cNvPr>
        <xdr:cNvCxnSpPr/>
      </xdr:nvCxnSpPr>
      <xdr:spPr>
        <a:xfrm flipV="1">
          <a:off x="12072620" y="6933112"/>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18869</xdr:rowOff>
    </xdr:from>
    <xdr:to>
      <xdr:col>67</xdr:col>
      <xdr:colOff>101600</xdr:colOff>
      <xdr:row>41</xdr:row>
      <xdr:rowOff>120469</xdr:rowOff>
    </xdr:to>
    <xdr:sp macro="" textlink="">
      <xdr:nvSpPr>
        <xdr:cNvPr id="442" name="楕円 441">
          <a:extLst>
            <a:ext uri="{FF2B5EF4-FFF2-40B4-BE49-F238E27FC236}">
              <a16:creationId xmlns:a16="http://schemas.microsoft.com/office/drawing/2014/main" id="{CE6BBE23-4436-41B0-AC35-04EB793A3B7A}"/>
            </a:ext>
          </a:extLst>
        </xdr:cNvPr>
        <xdr:cNvSpPr/>
      </xdr:nvSpPr>
      <xdr:spPr>
        <a:xfrm>
          <a:off x="11231880" y="689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69669</xdr:rowOff>
    </xdr:from>
    <xdr:to>
      <xdr:col>71</xdr:col>
      <xdr:colOff>177800</xdr:colOff>
      <xdr:row>41</xdr:row>
      <xdr:rowOff>77833</xdr:rowOff>
    </xdr:to>
    <xdr:cxnSp macro="">
      <xdr:nvCxnSpPr>
        <xdr:cNvPr id="443" name="直線コネクタ 442">
          <a:extLst>
            <a:ext uri="{FF2B5EF4-FFF2-40B4-BE49-F238E27FC236}">
              <a16:creationId xmlns:a16="http://schemas.microsoft.com/office/drawing/2014/main" id="{402CA5A9-BB51-4EAD-A38F-EAC33CCBDED4}"/>
            </a:ext>
          </a:extLst>
        </xdr:cNvPr>
        <xdr:cNvCxnSpPr/>
      </xdr:nvCxnSpPr>
      <xdr:spPr>
        <a:xfrm>
          <a:off x="11282680" y="6942909"/>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F8962845-8DEB-4A0C-8F4E-66756934A484}"/>
            </a:ext>
          </a:extLst>
        </xdr:cNvPr>
        <xdr:cNvSpPr txBox="1"/>
      </xdr:nvSpPr>
      <xdr:spPr>
        <a:xfrm>
          <a:off x="13437244"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5D07D38A-9362-4859-B8DD-988A01C19E7D}"/>
            </a:ext>
          </a:extLst>
        </xdr:cNvPr>
        <xdr:cNvSpPr txBox="1"/>
      </xdr:nvSpPr>
      <xdr:spPr>
        <a:xfrm>
          <a:off x="12675244" y="617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5A98386D-F891-4E7D-8A58-E1B4506573B0}"/>
            </a:ext>
          </a:extLst>
        </xdr:cNvPr>
        <xdr:cNvSpPr txBox="1"/>
      </xdr:nvSpPr>
      <xdr:spPr>
        <a:xfrm>
          <a:off x="119005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EC1D4925-FDAD-4415-A4A8-FCA79E04697E}"/>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136089</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48A435A4-42A3-4B04-A087-0174F2B9C360}"/>
            </a:ext>
          </a:extLst>
        </xdr:cNvPr>
        <xdr:cNvSpPr txBox="1"/>
      </xdr:nvSpPr>
      <xdr:spPr>
        <a:xfrm>
          <a:off x="13437244" y="7009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101799</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7D98E7BD-1F61-46E2-9B6D-50676D8B25A1}"/>
            </a:ext>
          </a:extLst>
        </xdr:cNvPr>
        <xdr:cNvSpPr txBox="1"/>
      </xdr:nvSpPr>
      <xdr:spPr>
        <a:xfrm>
          <a:off x="12675244" y="697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119760</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8DB91177-E06F-4D49-8179-3ACFA8F3FF28}"/>
            </a:ext>
          </a:extLst>
        </xdr:cNvPr>
        <xdr:cNvSpPr txBox="1"/>
      </xdr:nvSpPr>
      <xdr:spPr>
        <a:xfrm>
          <a:off x="11900544" y="699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111596</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DAA0C34F-2971-4C85-AC1E-D055BEE32AA7}"/>
            </a:ext>
          </a:extLst>
        </xdr:cNvPr>
        <xdr:cNvSpPr txBox="1"/>
      </xdr:nvSpPr>
      <xdr:spPr>
        <a:xfrm>
          <a:off x="11102984" y="698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66B55F0-9FAE-4F7C-BB1B-1F4DC9C957F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A0099BC3-0561-4392-84A8-B7BAF67E406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114A2797-1250-4108-8691-77EA6448465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85DBC421-1B9E-4A3D-B47E-F268449E359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E3743F94-3C05-4C8A-98E3-BAC68F29483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AF2D09E-2ABD-4F00-A5E8-B699446B822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6863C925-8271-4F12-ACE8-F2D45EA3861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830DCC4D-8269-4B55-B302-9F59881238D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4CB25523-4C40-4F70-95EA-FE17FB87925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40AF4FE8-FBDE-4E45-9B52-469FC4D7609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DDD751F4-25DC-4014-BA1E-02926B0B78FA}"/>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6E3E1335-87CC-46E3-B1E3-F1E37823D1E9}"/>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91CEA4E7-B9D6-4819-B4EB-845A63AD0C5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9BFFDE76-7B2D-41F3-8C59-ACF1B33CAD66}"/>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F61E62AD-D57F-437A-AE78-FABCCEE722FC}"/>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EFA614AF-CEB2-4E86-8F9B-3295B5A671D2}"/>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9FB5E64D-F458-407F-9AED-55809F7DBCCF}"/>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BE572E48-E3B7-4BE9-A976-CE35FC77DFB7}"/>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42F9EC3A-73A3-4F5A-A65C-B416A040838A}"/>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1" name="テキスト ボックス 470">
          <a:extLst>
            <a:ext uri="{FF2B5EF4-FFF2-40B4-BE49-F238E27FC236}">
              <a16:creationId xmlns:a16="http://schemas.microsoft.com/office/drawing/2014/main" id="{54C6D4A0-EB48-4699-97AA-8FDD26E8A0C3}"/>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B46E69E6-ED7C-4952-9525-A6B296CEC2A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3" name="テキスト ボックス 472">
          <a:extLst>
            <a:ext uri="{FF2B5EF4-FFF2-40B4-BE49-F238E27FC236}">
              <a16:creationId xmlns:a16="http://schemas.microsoft.com/office/drawing/2014/main" id="{28AEDE22-071E-4388-9F92-FC32E782EBD7}"/>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2B69315C-12ED-46FA-A200-F6A6BA0F8BA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5" name="テキスト ボックス 474">
          <a:extLst>
            <a:ext uri="{FF2B5EF4-FFF2-40B4-BE49-F238E27FC236}">
              <a16:creationId xmlns:a16="http://schemas.microsoft.com/office/drawing/2014/main" id="{10A0C5BD-63F4-4E5E-A6DF-FDA7D588B047}"/>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9427982C-E124-402C-9BEA-EBA7CEAE025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77" name="直線コネクタ 476">
          <a:extLst>
            <a:ext uri="{FF2B5EF4-FFF2-40B4-BE49-F238E27FC236}">
              <a16:creationId xmlns:a16="http://schemas.microsoft.com/office/drawing/2014/main" id="{5C8CCF9D-8B1D-41C4-BFBD-B26626E02918}"/>
            </a:ext>
          </a:extLst>
        </xdr:cNvPr>
        <xdr:cNvCxnSpPr/>
      </xdr:nvCxnSpPr>
      <xdr:spPr>
        <a:xfrm flipV="1">
          <a:off x="19509104" y="5676722"/>
          <a:ext cx="0" cy="145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8967B5DB-BA4C-4AB8-9B9D-1F5562339191}"/>
            </a:ext>
          </a:extLst>
        </xdr:cNvPr>
        <xdr:cNvSpPr txBox="1"/>
      </xdr:nvSpPr>
      <xdr:spPr>
        <a:xfrm>
          <a:off x="19547840" y="71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79" name="直線コネクタ 478">
          <a:extLst>
            <a:ext uri="{FF2B5EF4-FFF2-40B4-BE49-F238E27FC236}">
              <a16:creationId xmlns:a16="http://schemas.microsoft.com/office/drawing/2014/main" id="{1A64E9DB-5CE7-4264-9E67-3722C75EFAB9}"/>
            </a:ext>
          </a:extLst>
        </xdr:cNvPr>
        <xdr:cNvCxnSpPr/>
      </xdr:nvCxnSpPr>
      <xdr:spPr>
        <a:xfrm>
          <a:off x="19443700" y="7131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0" name="【一般廃棄物処理施設】&#10;一人当たり有形固定資産（償却資産）額最大値テキスト">
          <a:extLst>
            <a:ext uri="{FF2B5EF4-FFF2-40B4-BE49-F238E27FC236}">
              <a16:creationId xmlns:a16="http://schemas.microsoft.com/office/drawing/2014/main" id="{898D9D61-8921-4257-8682-F21FF8CB27DA}"/>
            </a:ext>
          </a:extLst>
        </xdr:cNvPr>
        <xdr:cNvSpPr txBox="1"/>
      </xdr:nvSpPr>
      <xdr:spPr>
        <a:xfrm>
          <a:off x="19547840" y="5455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1" name="直線コネクタ 480">
          <a:extLst>
            <a:ext uri="{FF2B5EF4-FFF2-40B4-BE49-F238E27FC236}">
              <a16:creationId xmlns:a16="http://schemas.microsoft.com/office/drawing/2014/main" id="{6EDBA9B5-7C2B-48B1-899A-7A4DC07EA1D7}"/>
            </a:ext>
          </a:extLst>
        </xdr:cNvPr>
        <xdr:cNvCxnSpPr/>
      </xdr:nvCxnSpPr>
      <xdr:spPr>
        <a:xfrm>
          <a:off x="19443700" y="5676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9C01F5FB-F6B8-4C39-8183-8E343F4287BF}"/>
            </a:ext>
          </a:extLst>
        </xdr:cNvPr>
        <xdr:cNvSpPr txBox="1"/>
      </xdr:nvSpPr>
      <xdr:spPr>
        <a:xfrm>
          <a:off x="19547840" y="6850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3" name="フローチャート: 判断 482">
          <a:extLst>
            <a:ext uri="{FF2B5EF4-FFF2-40B4-BE49-F238E27FC236}">
              <a16:creationId xmlns:a16="http://schemas.microsoft.com/office/drawing/2014/main" id="{056ABD7B-E5BC-4F53-8E9E-B02B4769005A}"/>
            </a:ext>
          </a:extLst>
        </xdr:cNvPr>
        <xdr:cNvSpPr/>
      </xdr:nvSpPr>
      <xdr:spPr>
        <a:xfrm>
          <a:off x="19458940" y="6872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4" name="フローチャート: 判断 483">
          <a:extLst>
            <a:ext uri="{FF2B5EF4-FFF2-40B4-BE49-F238E27FC236}">
              <a16:creationId xmlns:a16="http://schemas.microsoft.com/office/drawing/2014/main" id="{26A5A49E-B70E-465F-AA5A-0567222CBB74}"/>
            </a:ext>
          </a:extLst>
        </xdr:cNvPr>
        <xdr:cNvSpPr/>
      </xdr:nvSpPr>
      <xdr:spPr>
        <a:xfrm>
          <a:off x="18735040" y="688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5" name="フローチャート: 判断 484">
          <a:extLst>
            <a:ext uri="{FF2B5EF4-FFF2-40B4-BE49-F238E27FC236}">
              <a16:creationId xmlns:a16="http://schemas.microsoft.com/office/drawing/2014/main" id="{C38821C8-06FD-47BE-9988-965E5A108EE0}"/>
            </a:ext>
          </a:extLst>
        </xdr:cNvPr>
        <xdr:cNvSpPr/>
      </xdr:nvSpPr>
      <xdr:spPr>
        <a:xfrm>
          <a:off x="17937480" y="689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6" name="フローチャート: 判断 485">
          <a:extLst>
            <a:ext uri="{FF2B5EF4-FFF2-40B4-BE49-F238E27FC236}">
              <a16:creationId xmlns:a16="http://schemas.microsoft.com/office/drawing/2014/main" id="{453434ED-4625-4F63-AE89-9DDFBBB7C078}"/>
            </a:ext>
          </a:extLst>
        </xdr:cNvPr>
        <xdr:cNvSpPr/>
      </xdr:nvSpPr>
      <xdr:spPr>
        <a:xfrm>
          <a:off x="17162780" y="69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87" name="フローチャート: 判断 486">
          <a:extLst>
            <a:ext uri="{FF2B5EF4-FFF2-40B4-BE49-F238E27FC236}">
              <a16:creationId xmlns:a16="http://schemas.microsoft.com/office/drawing/2014/main" id="{E45098D7-B25A-43BD-972B-D992F2D86CB7}"/>
            </a:ext>
          </a:extLst>
        </xdr:cNvPr>
        <xdr:cNvSpPr/>
      </xdr:nvSpPr>
      <xdr:spPr>
        <a:xfrm>
          <a:off x="16388080" y="6914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317BF92-AF33-4B88-AD23-8E5B777F6BB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4636B35-B021-49B0-9518-440069CF348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7C74530-1DBF-423D-A0D5-022ECB1F3F4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1A964D3-CD15-4CA1-A850-DAA4CECF09F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DEE45FC-4336-498D-8E78-CD1B0451CDF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145195</xdr:rowOff>
    </xdr:from>
    <xdr:to>
      <xdr:col>116</xdr:col>
      <xdr:colOff>114300</xdr:colOff>
      <xdr:row>41</xdr:row>
      <xdr:rowOff>75345</xdr:rowOff>
    </xdr:to>
    <xdr:sp macro="" textlink="">
      <xdr:nvSpPr>
        <xdr:cNvPr id="493" name="楕円 492">
          <a:extLst>
            <a:ext uri="{FF2B5EF4-FFF2-40B4-BE49-F238E27FC236}">
              <a16:creationId xmlns:a16="http://schemas.microsoft.com/office/drawing/2014/main" id="{9CB62E81-C229-49B8-B20A-55311629402E}"/>
            </a:ext>
          </a:extLst>
        </xdr:cNvPr>
        <xdr:cNvSpPr/>
      </xdr:nvSpPr>
      <xdr:spPr>
        <a:xfrm>
          <a:off x="19458940" y="6850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168072</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737BEA89-3959-4B1E-9BD8-C16588DB616D}"/>
            </a:ext>
          </a:extLst>
        </xdr:cNvPr>
        <xdr:cNvSpPr txBox="1"/>
      </xdr:nvSpPr>
      <xdr:spPr>
        <a:xfrm>
          <a:off x="19547840" y="670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151282</xdr:rowOff>
    </xdr:from>
    <xdr:to>
      <xdr:col>112</xdr:col>
      <xdr:colOff>38100</xdr:colOff>
      <xdr:row>41</xdr:row>
      <xdr:rowOff>81432</xdr:rowOff>
    </xdr:to>
    <xdr:sp macro="" textlink="">
      <xdr:nvSpPr>
        <xdr:cNvPr id="495" name="楕円 494">
          <a:extLst>
            <a:ext uri="{FF2B5EF4-FFF2-40B4-BE49-F238E27FC236}">
              <a16:creationId xmlns:a16="http://schemas.microsoft.com/office/drawing/2014/main" id="{62C382AB-28C8-4D89-9401-F9BE4FEFA2B8}"/>
            </a:ext>
          </a:extLst>
        </xdr:cNvPr>
        <xdr:cNvSpPr/>
      </xdr:nvSpPr>
      <xdr:spPr>
        <a:xfrm>
          <a:off x="18735040" y="68568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24545</xdr:rowOff>
    </xdr:from>
    <xdr:to>
      <xdr:col>116</xdr:col>
      <xdr:colOff>63500</xdr:colOff>
      <xdr:row>41</xdr:row>
      <xdr:rowOff>30632</xdr:rowOff>
    </xdr:to>
    <xdr:cxnSp macro="">
      <xdr:nvCxnSpPr>
        <xdr:cNvPr id="496" name="直線コネクタ 495">
          <a:extLst>
            <a:ext uri="{FF2B5EF4-FFF2-40B4-BE49-F238E27FC236}">
              <a16:creationId xmlns:a16="http://schemas.microsoft.com/office/drawing/2014/main" id="{AC7F8CF9-F2DA-4BFB-884C-77D8390499F2}"/>
            </a:ext>
          </a:extLst>
        </xdr:cNvPr>
        <xdr:cNvCxnSpPr/>
      </xdr:nvCxnSpPr>
      <xdr:spPr>
        <a:xfrm flipV="1">
          <a:off x="18778220" y="6897785"/>
          <a:ext cx="731520" cy="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151522</xdr:rowOff>
    </xdr:from>
    <xdr:to>
      <xdr:col>107</xdr:col>
      <xdr:colOff>101600</xdr:colOff>
      <xdr:row>41</xdr:row>
      <xdr:rowOff>81672</xdr:rowOff>
    </xdr:to>
    <xdr:sp macro="" textlink="">
      <xdr:nvSpPr>
        <xdr:cNvPr id="497" name="楕円 496">
          <a:extLst>
            <a:ext uri="{FF2B5EF4-FFF2-40B4-BE49-F238E27FC236}">
              <a16:creationId xmlns:a16="http://schemas.microsoft.com/office/drawing/2014/main" id="{474B2B39-88F8-42F4-B906-9BBE43EC02A4}"/>
            </a:ext>
          </a:extLst>
        </xdr:cNvPr>
        <xdr:cNvSpPr/>
      </xdr:nvSpPr>
      <xdr:spPr>
        <a:xfrm>
          <a:off x="17937480" y="68571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30632</xdr:rowOff>
    </xdr:from>
    <xdr:to>
      <xdr:col>111</xdr:col>
      <xdr:colOff>177800</xdr:colOff>
      <xdr:row>41</xdr:row>
      <xdr:rowOff>30872</xdr:rowOff>
    </xdr:to>
    <xdr:cxnSp macro="">
      <xdr:nvCxnSpPr>
        <xdr:cNvPr id="498" name="直線コネクタ 497">
          <a:extLst>
            <a:ext uri="{FF2B5EF4-FFF2-40B4-BE49-F238E27FC236}">
              <a16:creationId xmlns:a16="http://schemas.microsoft.com/office/drawing/2014/main" id="{C982D69B-8844-409A-9922-D7370DE254EC}"/>
            </a:ext>
          </a:extLst>
        </xdr:cNvPr>
        <xdr:cNvCxnSpPr/>
      </xdr:nvCxnSpPr>
      <xdr:spPr>
        <a:xfrm flipV="1">
          <a:off x="17988280" y="6903872"/>
          <a:ext cx="78994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155891</xdr:rowOff>
    </xdr:from>
    <xdr:to>
      <xdr:col>102</xdr:col>
      <xdr:colOff>165100</xdr:colOff>
      <xdr:row>41</xdr:row>
      <xdr:rowOff>86041</xdr:rowOff>
    </xdr:to>
    <xdr:sp macro="" textlink="">
      <xdr:nvSpPr>
        <xdr:cNvPr id="499" name="楕円 498">
          <a:extLst>
            <a:ext uri="{FF2B5EF4-FFF2-40B4-BE49-F238E27FC236}">
              <a16:creationId xmlns:a16="http://schemas.microsoft.com/office/drawing/2014/main" id="{31AE796A-A3C2-4438-871F-4864907DE0C8}"/>
            </a:ext>
          </a:extLst>
        </xdr:cNvPr>
        <xdr:cNvSpPr/>
      </xdr:nvSpPr>
      <xdr:spPr>
        <a:xfrm>
          <a:off x="17162780" y="6861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30872</xdr:rowOff>
    </xdr:from>
    <xdr:to>
      <xdr:col>107</xdr:col>
      <xdr:colOff>50800</xdr:colOff>
      <xdr:row>41</xdr:row>
      <xdr:rowOff>35241</xdr:rowOff>
    </xdr:to>
    <xdr:cxnSp macro="">
      <xdr:nvCxnSpPr>
        <xdr:cNvPr id="500" name="直線コネクタ 499">
          <a:extLst>
            <a:ext uri="{FF2B5EF4-FFF2-40B4-BE49-F238E27FC236}">
              <a16:creationId xmlns:a16="http://schemas.microsoft.com/office/drawing/2014/main" id="{ECB78F1D-E266-4121-BAD2-D6680009CE40}"/>
            </a:ext>
          </a:extLst>
        </xdr:cNvPr>
        <xdr:cNvCxnSpPr/>
      </xdr:nvCxnSpPr>
      <xdr:spPr>
        <a:xfrm flipV="1">
          <a:off x="17213580" y="6904112"/>
          <a:ext cx="7747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160947</xdr:rowOff>
    </xdr:from>
    <xdr:to>
      <xdr:col>98</xdr:col>
      <xdr:colOff>38100</xdr:colOff>
      <xdr:row>41</xdr:row>
      <xdr:rowOff>91097</xdr:rowOff>
    </xdr:to>
    <xdr:sp macro="" textlink="">
      <xdr:nvSpPr>
        <xdr:cNvPr id="501" name="楕円 500">
          <a:extLst>
            <a:ext uri="{FF2B5EF4-FFF2-40B4-BE49-F238E27FC236}">
              <a16:creationId xmlns:a16="http://schemas.microsoft.com/office/drawing/2014/main" id="{9034C9A9-8D09-4EB0-A501-E2BACA13C21B}"/>
            </a:ext>
          </a:extLst>
        </xdr:cNvPr>
        <xdr:cNvSpPr/>
      </xdr:nvSpPr>
      <xdr:spPr>
        <a:xfrm>
          <a:off x="16388080" y="68665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35241</xdr:rowOff>
    </xdr:from>
    <xdr:to>
      <xdr:col>102</xdr:col>
      <xdr:colOff>114300</xdr:colOff>
      <xdr:row>41</xdr:row>
      <xdr:rowOff>40297</xdr:rowOff>
    </xdr:to>
    <xdr:cxnSp macro="">
      <xdr:nvCxnSpPr>
        <xdr:cNvPr id="502" name="直線コネクタ 501">
          <a:extLst>
            <a:ext uri="{FF2B5EF4-FFF2-40B4-BE49-F238E27FC236}">
              <a16:creationId xmlns:a16="http://schemas.microsoft.com/office/drawing/2014/main" id="{83BE8793-1466-4EB4-BA03-880E658F6150}"/>
            </a:ext>
          </a:extLst>
        </xdr:cNvPr>
        <xdr:cNvCxnSpPr/>
      </xdr:nvCxnSpPr>
      <xdr:spPr>
        <a:xfrm flipV="1">
          <a:off x="16431260" y="6908481"/>
          <a:ext cx="782320" cy="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40DBBAC5-1E93-4DA0-ADB8-4F5AB2432FDE}"/>
            </a:ext>
          </a:extLst>
        </xdr:cNvPr>
        <xdr:cNvSpPr txBox="1"/>
      </xdr:nvSpPr>
      <xdr:spPr>
        <a:xfrm>
          <a:off x="18496495" y="697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B0826E1F-ACAE-4337-B583-48753771397C}"/>
            </a:ext>
          </a:extLst>
        </xdr:cNvPr>
        <xdr:cNvSpPr txBox="1"/>
      </xdr:nvSpPr>
      <xdr:spPr>
        <a:xfrm>
          <a:off x="17734495" y="698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A2C1DD82-AC5B-437D-B455-4AC7EFB9C2C5}"/>
            </a:ext>
          </a:extLst>
        </xdr:cNvPr>
        <xdr:cNvSpPr txBox="1"/>
      </xdr:nvSpPr>
      <xdr:spPr>
        <a:xfrm>
          <a:off x="16936935" y="700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5DE70673-84EA-4AF0-B81C-3F5C99857020}"/>
            </a:ext>
          </a:extLst>
        </xdr:cNvPr>
        <xdr:cNvSpPr txBox="1"/>
      </xdr:nvSpPr>
      <xdr:spPr>
        <a:xfrm>
          <a:off x="16162235" y="700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97959</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0FB76762-A736-4056-883D-88D75488F281}"/>
            </a:ext>
          </a:extLst>
        </xdr:cNvPr>
        <xdr:cNvSpPr txBox="1"/>
      </xdr:nvSpPr>
      <xdr:spPr>
        <a:xfrm>
          <a:off x="18496495" y="663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98199</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939E871B-E99C-4B13-8198-0D92D44185DD}"/>
            </a:ext>
          </a:extLst>
        </xdr:cNvPr>
        <xdr:cNvSpPr txBox="1"/>
      </xdr:nvSpPr>
      <xdr:spPr>
        <a:xfrm>
          <a:off x="17734495" y="66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102568</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20CF78FE-2F50-49B1-B609-7135A398F13B}"/>
            </a:ext>
          </a:extLst>
        </xdr:cNvPr>
        <xdr:cNvSpPr txBox="1"/>
      </xdr:nvSpPr>
      <xdr:spPr>
        <a:xfrm>
          <a:off x="16936935" y="664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107624</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DC52C97A-EEB3-4541-BF19-6045AC2242F1}"/>
            </a:ext>
          </a:extLst>
        </xdr:cNvPr>
        <xdr:cNvSpPr txBox="1"/>
      </xdr:nvSpPr>
      <xdr:spPr>
        <a:xfrm>
          <a:off x="16162235" y="664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5BC0579A-42FD-4FBD-AF56-BD6D1AD905D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E6682797-0B7E-4744-9F50-AB568A6AD3E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5DFB1DBC-EB4B-408A-A4E0-8E941417C5E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C1A554CB-D9F3-4379-BB2D-F06ADEF0F71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72E5DC61-2F63-4F14-A4AC-CEB1B686447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D69892B-2F7D-4FA7-87BC-5EF55186D1A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3E2F714E-94B5-4595-AF4A-6868A37D91C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67AD416-B3F0-4F96-A597-CD8EE7B40E9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65E0BD56-7899-4BC7-A931-FA1C9E7082A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D75A8771-E145-4611-A942-087F12807E0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B1185CEA-3B2B-40F9-88C5-6BA33D4C842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9BD3720B-339B-4F98-BBCC-0534C30AF16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48551A61-DBC0-4B23-AE98-5DAA8EFED98A}"/>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42CFA923-8FCA-45C5-B1CB-4B9F1C5039D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A90A48E5-6FC0-44B0-BF3B-F01DFF15E09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6DDAF725-8EF6-4D2E-80A6-0434382CF43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38FDA0A8-252C-4FEB-B0A8-267B39A392A9}"/>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81DDBDBA-28BE-4757-84D7-6D9C7BE81F9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5BDED383-5A91-48C6-B7A4-C8909648194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AE2F8DF9-1178-4B31-B0AB-C5FA61A25FB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4300743D-8487-4048-98E5-16822A225B8A}"/>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B1450E03-2CAC-480D-A166-59A99ED1232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700779BD-543C-4725-8F52-C2E7E7368985}"/>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315DF7AD-3A62-4C6D-968F-3068704E436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5" name="直線コネクタ 534">
          <a:extLst>
            <a:ext uri="{FF2B5EF4-FFF2-40B4-BE49-F238E27FC236}">
              <a16:creationId xmlns:a16="http://schemas.microsoft.com/office/drawing/2014/main" id="{9BB782C5-E03B-450F-A3A5-83CBF514DF06}"/>
            </a:ext>
          </a:extLst>
        </xdr:cNvPr>
        <xdr:cNvCxnSpPr/>
      </xdr:nvCxnSpPr>
      <xdr:spPr>
        <a:xfrm flipV="1">
          <a:off x="14375764" y="920496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178CD0BC-5F25-470F-A105-2CBCBBA0B68A}"/>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7" name="直線コネクタ 536">
          <a:extLst>
            <a:ext uri="{FF2B5EF4-FFF2-40B4-BE49-F238E27FC236}">
              <a16:creationId xmlns:a16="http://schemas.microsoft.com/office/drawing/2014/main" id="{665CBF90-E0C5-4566-96D6-16E222213FC8}"/>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38" name="【保健センター・保健所】&#10;有形固定資産減価償却率最大値テキスト">
          <a:extLst>
            <a:ext uri="{FF2B5EF4-FFF2-40B4-BE49-F238E27FC236}">
              <a16:creationId xmlns:a16="http://schemas.microsoft.com/office/drawing/2014/main" id="{EC839E86-40AD-4701-9931-CB26EBE2A21E}"/>
            </a:ext>
          </a:extLst>
        </xdr:cNvPr>
        <xdr:cNvSpPr txBox="1"/>
      </xdr:nvSpPr>
      <xdr:spPr>
        <a:xfrm>
          <a:off x="14414500" y="898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39" name="直線コネクタ 538">
          <a:extLst>
            <a:ext uri="{FF2B5EF4-FFF2-40B4-BE49-F238E27FC236}">
              <a16:creationId xmlns:a16="http://schemas.microsoft.com/office/drawing/2014/main" id="{B06A8473-582D-4F4A-AFC9-D1CF901AA014}"/>
            </a:ext>
          </a:extLst>
        </xdr:cNvPr>
        <xdr:cNvCxnSpPr/>
      </xdr:nvCxnSpPr>
      <xdr:spPr>
        <a:xfrm>
          <a:off x="14287500" y="920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B0034F47-FA89-4F86-9608-A5A50B5CB60F}"/>
            </a:ext>
          </a:extLst>
        </xdr:cNvPr>
        <xdr:cNvSpPr txBox="1"/>
      </xdr:nvSpPr>
      <xdr:spPr>
        <a:xfrm>
          <a:off x="14414500" y="9765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41" name="フローチャート: 判断 540">
          <a:extLst>
            <a:ext uri="{FF2B5EF4-FFF2-40B4-BE49-F238E27FC236}">
              <a16:creationId xmlns:a16="http://schemas.microsoft.com/office/drawing/2014/main" id="{2F27309C-605C-410D-B226-BE6FD0FF957A}"/>
            </a:ext>
          </a:extLst>
        </xdr:cNvPr>
        <xdr:cNvSpPr/>
      </xdr:nvSpPr>
      <xdr:spPr>
        <a:xfrm>
          <a:off x="14325600" y="99104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42" name="フローチャート: 判断 541">
          <a:extLst>
            <a:ext uri="{FF2B5EF4-FFF2-40B4-BE49-F238E27FC236}">
              <a16:creationId xmlns:a16="http://schemas.microsoft.com/office/drawing/2014/main" id="{A82E30EE-3CDC-4D72-A0A2-E926547DD7EF}"/>
            </a:ext>
          </a:extLst>
        </xdr:cNvPr>
        <xdr:cNvSpPr/>
      </xdr:nvSpPr>
      <xdr:spPr>
        <a:xfrm>
          <a:off x="13578840" y="987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43" name="フローチャート: 判断 542">
          <a:extLst>
            <a:ext uri="{FF2B5EF4-FFF2-40B4-BE49-F238E27FC236}">
              <a16:creationId xmlns:a16="http://schemas.microsoft.com/office/drawing/2014/main" id="{C7DE7ED1-FE75-46A3-9870-D0E6838400B4}"/>
            </a:ext>
          </a:extLst>
        </xdr:cNvPr>
        <xdr:cNvSpPr/>
      </xdr:nvSpPr>
      <xdr:spPr>
        <a:xfrm>
          <a:off x="128041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44" name="フローチャート: 判断 543">
          <a:extLst>
            <a:ext uri="{FF2B5EF4-FFF2-40B4-BE49-F238E27FC236}">
              <a16:creationId xmlns:a16="http://schemas.microsoft.com/office/drawing/2014/main" id="{1BB73A6F-DD4E-4B77-B918-8182D1FECD8A}"/>
            </a:ext>
          </a:extLst>
        </xdr:cNvPr>
        <xdr:cNvSpPr/>
      </xdr:nvSpPr>
      <xdr:spPr>
        <a:xfrm>
          <a:off x="12029440" y="988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45" name="フローチャート: 判断 544">
          <a:extLst>
            <a:ext uri="{FF2B5EF4-FFF2-40B4-BE49-F238E27FC236}">
              <a16:creationId xmlns:a16="http://schemas.microsoft.com/office/drawing/2014/main" id="{16C44038-CF1F-47C4-ABC8-291028AE3E21}"/>
            </a:ext>
          </a:extLst>
        </xdr:cNvPr>
        <xdr:cNvSpPr/>
      </xdr:nvSpPr>
      <xdr:spPr>
        <a:xfrm>
          <a:off x="1123188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5733573-5D52-46B1-B682-8A50CCC7AA7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FE6AAA3-A7E6-4BC4-A6E9-A0EA49CA268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A787574-EB57-4069-B315-AC94D2C92AC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FED4B12-C5F3-4C1A-99FC-4D0D088C059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BD3183D-A4BC-4994-B10C-91A5E61383A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51" name="楕円 550">
          <a:extLst>
            <a:ext uri="{FF2B5EF4-FFF2-40B4-BE49-F238E27FC236}">
              <a16:creationId xmlns:a16="http://schemas.microsoft.com/office/drawing/2014/main" id="{2584CEB0-E744-475C-8AFC-98779AB41A36}"/>
            </a:ext>
          </a:extLst>
        </xdr:cNvPr>
        <xdr:cNvSpPr/>
      </xdr:nvSpPr>
      <xdr:spPr>
        <a:xfrm>
          <a:off x="14325600" y="101123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32402</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8189788D-8C33-421A-ACC1-A7F0A8546674}"/>
            </a:ext>
          </a:extLst>
        </xdr:cNvPr>
        <xdr:cNvSpPr txBox="1"/>
      </xdr:nvSpPr>
      <xdr:spPr>
        <a:xfrm>
          <a:off x="14414500"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168275</xdr:rowOff>
    </xdr:from>
    <xdr:to>
      <xdr:col>81</xdr:col>
      <xdr:colOff>101600</xdr:colOff>
      <xdr:row>60</xdr:row>
      <xdr:rowOff>98425</xdr:rowOff>
    </xdr:to>
    <xdr:sp macro="" textlink="">
      <xdr:nvSpPr>
        <xdr:cNvPr id="553" name="楕円 552">
          <a:extLst>
            <a:ext uri="{FF2B5EF4-FFF2-40B4-BE49-F238E27FC236}">
              <a16:creationId xmlns:a16="http://schemas.microsoft.com/office/drawing/2014/main" id="{8F675536-37BC-4041-AAE5-CC96C72DA47F}"/>
            </a:ext>
          </a:extLst>
        </xdr:cNvPr>
        <xdr:cNvSpPr/>
      </xdr:nvSpPr>
      <xdr:spPr>
        <a:xfrm>
          <a:off x="13578840" y="10059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104775</xdr:rowOff>
    </xdr:to>
    <xdr:cxnSp macro="">
      <xdr:nvCxnSpPr>
        <xdr:cNvPr id="554" name="直線コネクタ 553">
          <a:extLst>
            <a:ext uri="{FF2B5EF4-FFF2-40B4-BE49-F238E27FC236}">
              <a16:creationId xmlns:a16="http://schemas.microsoft.com/office/drawing/2014/main" id="{50B9958D-8015-4370-88EE-1FA12959EEB5}"/>
            </a:ext>
          </a:extLst>
        </xdr:cNvPr>
        <xdr:cNvCxnSpPr/>
      </xdr:nvCxnSpPr>
      <xdr:spPr>
        <a:xfrm>
          <a:off x="13629640" y="10106025"/>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55" name="楕円 554">
          <a:extLst>
            <a:ext uri="{FF2B5EF4-FFF2-40B4-BE49-F238E27FC236}">
              <a16:creationId xmlns:a16="http://schemas.microsoft.com/office/drawing/2014/main" id="{B5D3FAD9-2C9E-47C4-9A05-F99A154BB26D}"/>
            </a:ext>
          </a:extLst>
        </xdr:cNvPr>
        <xdr:cNvSpPr/>
      </xdr:nvSpPr>
      <xdr:spPr>
        <a:xfrm>
          <a:off x="12804140" y="1000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165735</xdr:rowOff>
    </xdr:from>
    <xdr:to>
      <xdr:col>81</xdr:col>
      <xdr:colOff>50800</xdr:colOff>
      <xdr:row>60</xdr:row>
      <xdr:rowOff>47625</xdr:rowOff>
    </xdr:to>
    <xdr:cxnSp macro="">
      <xdr:nvCxnSpPr>
        <xdr:cNvPr id="556" name="直線コネクタ 555">
          <a:extLst>
            <a:ext uri="{FF2B5EF4-FFF2-40B4-BE49-F238E27FC236}">
              <a16:creationId xmlns:a16="http://schemas.microsoft.com/office/drawing/2014/main" id="{98775D9A-35F9-4368-95A4-DC10A4BD0BF9}"/>
            </a:ext>
          </a:extLst>
        </xdr:cNvPr>
        <xdr:cNvCxnSpPr/>
      </xdr:nvCxnSpPr>
      <xdr:spPr>
        <a:xfrm>
          <a:off x="12854940" y="10056495"/>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69215</xdr:rowOff>
    </xdr:from>
    <xdr:to>
      <xdr:col>72</xdr:col>
      <xdr:colOff>38100</xdr:colOff>
      <xdr:row>59</xdr:row>
      <xdr:rowOff>170815</xdr:rowOff>
    </xdr:to>
    <xdr:sp macro="" textlink="">
      <xdr:nvSpPr>
        <xdr:cNvPr id="557" name="楕円 556">
          <a:extLst>
            <a:ext uri="{FF2B5EF4-FFF2-40B4-BE49-F238E27FC236}">
              <a16:creationId xmlns:a16="http://schemas.microsoft.com/office/drawing/2014/main" id="{A755CFFF-2742-4E0A-AB51-1CB229A0552E}"/>
            </a:ext>
          </a:extLst>
        </xdr:cNvPr>
        <xdr:cNvSpPr/>
      </xdr:nvSpPr>
      <xdr:spPr>
        <a:xfrm>
          <a:off x="12029440" y="99599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120015</xdr:rowOff>
    </xdr:from>
    <xdr:to>
      <xdr:col>76</xdr:col>
      <xdr:colOff>114300</xdr:colOff>
      <xdr:row>59</xdr:row>
      <xdr:rowOff>165735</xdr:rowOff>
    </xdr:to>
    <xdr:cxnSp macro="">
      <xdr:nvCxnSpPr>
        <xdr:cNvPr id="558" name="直線コネクタ 557">
          <a:extLst>
            <a:ext uri="{FF2B5EF4-FFF2-40B4-BE49-F238E27FC236}">
              <a16:creationId xmlns:a16="http://schemas.microsoft.com/office/drawing/2014/main" id="{EE0B1578-39B1-4D12-B202-5338DD4EE461}"/>
            </a:ext>
          </a:extLst>
        </xdr:cNvPr>
        <xdr:cNvCxnSpPr/>
      </xdr:nvCxnSpPr>
      <xdr:spPr>
        <a:xfrm>
          <a:off x="12072620" y="1001077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xdr:rowOff>
    </xdr:from>
    <xdr:to>
      <xdr:col>67</xdr:col>
      <xdr:colOff>101600</xdr:colOff>
      <xdr:row>59</xdr:row>
      <xdr:rowOff>115570</xdr:rowOff>
    </xdr:to>
    <xdr:sp macro="" textlink="">
      <xdr:nvSpPr>
        <xdr:cNvPr id="559" name="楕円 558">
          <a:extLst>
            <a:ext uri="{FF2B5EF4-FFF2-40B4-BE49-F238E27FC236}">
              <a16:creationId xmlns:a16="http://schemas.microsoft.com/office/drawing/2014/main" id="{5E76328C-440A-43AB-9EB2-9BC8E62F6DDE}"/>
            </a:ext>
          </a:extLst>
        </xdr:cNvPr>
        <xdr:cNvSpPr/>
      </xdr:nvSpPr>
      <xdr:spPr>
        <a:xfrm>
          <a:off x="1123188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64770</xdr:rowOff>
    </xdr:from>
    <xdr:to>
      <xdr:col>71</xdr:col>
      <xdr:colOff>177800</xdr:colOff>
      <xdr:row>59</xdr:row>
      <xdr:rowOff>120015</xdr:rowOff>
    </xdr:to>
    <xdr:cxnSp macro="">
      <xdr:nvCxnSpPr>
        <xdr:cNvPr id="560" name="直線コネクタ 559">
          <a:extLst>
            <a:ext uri="{FF2B5EF4-FFF2-40B4-BE49-F238E27FC236}">
              <a16:creationId xmlns:a16="http://schemas.microsoft.com/office/drawing/2014/main" id="{1B5699E3-FE4F-4396-A79D-FE14C7B5B1BD}"/>
            </a:ext>
          </a:extLst>
        </xdr:cNvPr>
        <xdr:cNvCxnSpPr/>
      </xdr:nvCxnSpPr>
      <xdr:spPr>
        <a:xfrm>
          <a:off x="11282680" y="9955530"/>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18A9212C-9E7B-4BA1-A7F5-0DD28F30304A}"/>
            </a:ext>
          </a:extLst>
        </xdr:cNvPr>
        <xdr:cNvSpPr txBox="1"/>
      </xdr:nvSpPr>
      <xdr:spPr>
        <a:xfrm>
          <a:off x="134372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6B67913D-8224-4D6B-A43F-5F7047CC4F61}"/>
            </a:ext>
          </a:extLst>
        </xdr:cNvPr>
        <xdr:cNvSpPr txBox="1"/>
      </xdr:nvSpPr>
      <xdr:spPr>
        <a:xfrm>
          <a:off x="12675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4A5F96A2-7302-482D-9B8A-60976B90BA19}"/>
            </a:ext>
          </a:extLst>
        </xdr:cNvPr>
        <xdr:cNvSpPr txBox="1"/>
      </xdr:nvSpPr>
      <xdr:spPr>
        <a:xfrm>
          <a:off x="119005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EF130DEC-7D8F-4256-B0D9-50BFEA1C83EA}"/>
            </a:ext>
          </a:extLst>
        </xdr:cNvPr>
        <xdr:cNvSpPr txBox="1"/>
      </xdr:nvSpPr>
      <xdr:spPr>
        <a:xfrm>
          <a:off x="1110298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89552</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E24EA263-EDFA-496C-AE1D-C71628C63287}"/>
            </a:ext>
          </a:extLst>
        </xdr:cNvPr>
        <xdr:cNvSpPr txBox="1"/>
      </xdr:nvSpPr>
      <xdr:spPr>
        <a:xfrm>
          <a:off x="134372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6E8E943B-AA06-4B02-8338-14C310ABCF50}"/>
            </a:ext>
          </a:extLst>
        </xdr:cNvPr>
        <xdr:cNvSpPr txBox="1"/>
      </xdr:nvSpPr>
      <xdr:spPr>
        <a:xfrm>
          <a:off x="126752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161942</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5D482C94-4C9C-4C81-A45A-A8202C69A4BB}"/>
            </a:ext>
          </a:extLst>
        </xdr:cNvPr>
        <xdr:cNvSpPr txBox="1"/>
      </xdr:nvSpPr>
      <xdr:spPr>
        <a:xfrm>
          <a:off x="11900544" y="1005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106697</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3C47026A-C43C-40A2-B2A7-0289A25BCAF4}"/>
            </a:ext>
          </a:extLst>
        </xdr:cNvPr>
        <xdr:cNvSpPr txBox="1"/>
      </xdr:nvSpPr>
      <xdr:spPr>
        <a:xfrm>
          <a:off x="1110298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6B58B627-6DB7-4699-BA56-F529AA325F8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CAB2FC57-1A55-46BA-B565-5A91414A268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CD80EBEB-0FA3-4360-9C7A-311D888A097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C1BE56ED-432B-4B05-93C4-F58FCC3D093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ADC217AF-1553-4103-96A1-EA456FB20DC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F7CCD726-7E4E-42E6-9CC2-2D85D70E101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32B03B1-4AEE-46F4-8207-7788D4A0704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A9B8FB0C-ED38-41A6-BFBA-24307CD460F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9DA79051-8212-4BA9-BF8E-D45813D5CB5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C8AD4F8C-B5A3-423A-93C2-59C98B9C641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79" name="直線コネクタ 578">
          <a:extLst>
            <a:ext uri="{FF2B5EF4-FFF2-40B4-BE49-F238E27FC236}">
              <a16:creationId xmlns:a16="http://schemas.microsoft.com/office/drawing/2014/main" id="{678FE280-2780-49B3-ACCD-3DCB641C999E}"/>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0" name="テキスト ボックス 579">
          <a:extLst>
            <a:ext uri="{FF2B5EF4-FFF2-40B4-BE49-F238E27FC236}">
              <a16:creationId xmlns:a16="http://schemas.microsoft.com/office/drawing/2014/main" id="{7620AA62-2F88-4166-AFA5-89F153AFF61B}"/>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7AE86934-D04A-4AC3-99BF-D0A624F53724}"/>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57C87A6-9AF0-437D-B444-8899EA9A72E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3" name="直線コネクタ 582">
          <a:extLst>
            <a:ext uri="{FF2B5EF4-FFF2-40B4-BE49-F238E27FC236}">
              <a16:creationId xmlns:a16="http://schemas.microsoft.com/office/drawing/2014/main" id="{414B3609-6298-4122-BB7A-4DB63F96BE0B}"/>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4" name="テキスト ボックス 583">
          <a:extLst>
            <a:ext uri="{FF2B5EF4-FFF2-40B4-BE49-F238E27FC236}">
              <a16:creationId xmlns:a16="http://schemas.microsoft.com/office/drawing/2014/main" id="{01B33EAE-58F6-42EC-B395-161A3B61869A}"/>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1220265-1388-4F8A-9F4C-72C09FAA3B2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96171E22-60BA-4013-AD33-2223D261651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9F1C7F1E-400D-4738-8D5B-9BE56A9FEE3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88" name="直線コネクタ 587">
          <a:extLst>
            <a:ext uri="{FF2B5EF4-FFF2-40B4-BE49-F238E27FC236}">
              <a16:creationId xmlns:a16="http://schemas.microsoft.com/office/drawing/2014/main" id="{B148DAAE-A654-4BB9-8011-6B13A395798E}"/>
            </a:ext>
          </a:extLst>
        </xdr:cNvPr>
        <xdr:cNvCxnSpPr/>
      </xdr:nvCxnSpPr>
      <xdr:spPr>
        <a:xfrm flipV="1">
          <a:off x="19509104" y="9369361"/>
          <a:ext cx="0" cy="123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FE0C6741-428D-48ED-B633-B5A34D75B611}"/>
            </a:ext>
          </a:extLst>
        </xdr:cNvPr>
        <xdr:cNvSpPr txBox="1"/>
      </xdr:nvSpPr>
      <xdr:spPr>
        <a:xfrm>
          <a:off x="19547840" y="1061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90" name="直線コネクタ 589">
          <a:extLst>
            <a:ext uri="{FF2B5EF4-FFF2-40B4-BE49-F238E27FC236}">
              <a16:creationId xmlns:a16="http://schemas.microsoft.com/office/drawing/2014/main" id="{7DE53887-5506-4BFE-B25F-7CB7B679B9DD}"/>
            </a:ext>
          </a:extLst>
        </xdr:cNvPr>
        <xdr:cNvCxnSpPr/>
      </xdr:nvCxnSpPr>
      <xdr:spPr>
        <a:xfrm>
          <a:off x="19443700" y="10608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1900512E-210A-482F-AD3A-CC4D447BE4D9}"/>
            </a:ext>
          </a:extLst>
        </xdr:cNvPr>
        <xdr:cNvSpPr txBox="1"/>
      </xdr:nvSpPr>
      <xdr:spPr>
        <a:xfrm>
          <a:off x="19547840" y="91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92" name="直線コネクタ 591">
          <a:extLst>
            <a:ext uri="{FF2B5EF4-FFF2-40B4-BE49-F238E27FC236}">
              <a16:creationId xmlns:a16="http://schemas.microsoft.com/office/drawing/2014/main" id="{7674BC1C-9413-41E9-9C15-165BB90C0610}"/>
            </a:ext>
          </a:extLst>
        </xdr:cNvPr>
        <xdr:cNvCxnSpPr/>
      </xdr:nvCxnSpPr>
      <xdr:spPr>
        <a:xfrm>
          <a:off x="19443700" y="9369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BC2C270F-326B-45E1-9310-BD30CFD70CE0}"/>
            </a:ext>
          </a:extLst>
        </xdr:cNvPr>
        <xdr:cNvSpPr txBox="1"/>
      </xdr:nvSpPr>
      <xdr:spPr>
        <a:xfrm>
          <a:off x="19547840" y="1014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94" name="フローチャート: 判断 593">
          <a:extLst>
            <a:ext uri="{FF2B5EF4-FFF2-40B4-BE49-F238E27FC236}">
              <a16:creationId xmlns:a16="http://schemas.microsoft.com/office/drawing/2014/main" id="{0AA5E724-7B9E-4527-87BB-2BE199EA752D}"/>
            </a:ext>
          </a:extLst>
        </xdr:cNvPr>
        <xdr:cNvSpPr/>
      </xdr:nvSpPr>
      <xdr:spPr>
        <a:xfrm>
          <a:off x="19458940" y="102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95" name="フローチャート: 判断 594">
          <a:extLst>
            <a:ext uri="{FF2B5EF4-FFF2-40B4-BE49-F238E27FC236}">
              <a16:creationId xmlns:a16="http://schemas.microsoft.com/office/drawing/2014/main" id="{FAEAC651-8C87-4A99-8712-BEBCCB62E70F}"/>
            </a:ext>
          </a:extLst>
        </xdr:cNvPr>
        <xdr:cNvSpPr/>
      </xdr:nvSpPr>
      <xdr:spPr>
        <a:xfrm>
          <a:off x="18735040" y="10306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96" name="フローチャート: 判断 595">
          <a:extLst>
            <a:ext uri="{FF2B5EF4-FFF2-40B4-BE49-F238E27FC236}">
              <a16:creationId xmlns:a16="http://schemas.microsoft.com/office/drawing/2014/main" id="{F8CF5336-9820-4A16-9F12-AB3BBA39C69C}"/>
            </a:ext>
          </a:extLst>
        </xdr:cNvPr>
        <xdr:cNvSpPr/>
      </xdr:nvSpPr>
      <xdr:spPr>
        <a:xfrm>
          <a:off x="1793748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97" name="フローチャート: 判断 596">
          <a:extLst>
            <a:ext uri="{FF2B5EF4-FFF2-40B4-BE49-F238E27FC236}">
              <a16:creationId xmlns:a16="http://schemas.microsoft.com/office/drawing/2014/main" id="{DB048F62-425D-4419-9704-628EC162010A}"/>
            </a:ext>
          </a:extLst>
        </xdr:cNvPr>
        <xdr:cNvSpPr/>
      </xdr:nvSpPr>
      <xdr:spPr>
        <a:xfrm>
          <a:off x="17162780" y="10333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598" name="フローチャート: 判断 597">
          <a:extLst>
            <a:ext uri="{FF2B5EF4-FFF2-40B4-BE49-F238E27FC236}">
              <a16:creationId xmlns:a16="http://schemas.microsoft.com/office/drawing/2014/main" id="{B5A3A54A-ED74-4BD4-AB32-5CAEA56DA85B}"/>
            </a:ext>
          </a:extLst>
        </xdr:cNvPr>
        <xdr:cNvSpPr/>
      </xdr:nvSpPr>
      <xdr:spPr>
        <a:xfrm>
          <a:off x="16388080" y="10342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805087D-E90D-4423-8C43-7590C37B074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D6581AA-CF27-454C-B2D7-86D9A5F1907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E8E7AE3-D713-4DC7-ACCD-44B84D7023B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728E7CF-2372-481F-B9BF-97709C1DC92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3FB1ECE-AA93-47FC-AD16-116C6D99650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118364</xdr:rowOff>
    </xdr:from>
    <xdr:to>
      <xdr:col>116</xdr:col>
      <xdr:colOff>114300</xdr:colOff>
      <xdr:row>62</xdr:row>
      <xdr:rowOff>48514</xdr:rowOff>
    </xdr:to>
    <xdr:sp macro="" textlink="">
      <xdr:nvSpPr>
        <xdr:cNvPr id="604" name="楕円 603">
          <a:extLst>
            <a:ext uri="{FF2B5EF4-FFF2-40B4-BE49-F238E27FC236}">
              <a16:creationId xmlns:a16="http://schemas.microsoft.com/office/drawing/2014/main" id="{B636038F-AE59-4AF5-9260-EA0D1C3A8E91}"/>
            </a:ext>
          </a:extLst>
        </xdr:cNvPr>
        <xdr:cNvSpPr/>
      </xdr:nvSpPr>
      <xdr:spPr>
        <a:xfrm>
          <a:off x="19458940" y="10344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96791</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FCC30508-588B-4576-8D3D-FCB1FE0344B0}"/>
            </a:ext>
          </a:extLst>
        </xdr:cNvPr>
        <xdr:cNvSpPr txBox="1"/>
      </xdr:nvSpPr>
      <xdr:spPr>
        <a:xfrm>
          <a:off x="19547840" y="1032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123507</xdr:rowOff>
    </xdr:from>
    <xdr:to>
      <xdr:col>112</xdr:col>
      <xdr:colOff>38100</xdr:colOff>
      <xdr:row>62</xdr:row>
      <xdr:rowOff>53657</xdr:rowOff>
    </xdr:to>
    <xdr:sp macro="" textlink="">
      <xdr:nvSpPr>
        <xdr:cNvPr id="606" name="楕円 605">
          <a:extLst>
            <a:ext uri="{FF2B5EF4-FFF2-40B4-BE49-F238E27FC236}">
              <a16:creationId xmlns:a16="http://schemas.microsoft.com/office/drawing/2014/main" id="{B084C71D-FF9C-45F3-88B6-A5204A2C0418}"/>
            </a:ext>
          </a:extLst>
        </xdr:cNvPr>
        <xdr:cNvSpPr/>
      </xdr:nvSpPr>
      <xdr:spPr>
        <a:xfrm>
          <a:off x="18735040" y="103495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169164</xdr:rowOff>
    </xdr:from>
    <xdr:to>
      <xdr:col>116</xdr:col>
      <xdr:colOff>63500</xdr:colOff>
      <xdr:row>62</xdr:row>
      <xdr:rowOff>2857</xdr:rowOff>
    </xdr:to>
    <xdr:cxnSp macro="">
      <xdr:nvCxnSpPr>
        <xdr:cNvPr id="607" name="直線コネクタ 606">
          <a:extLst>
            <a:ext uri="{FF2B5EF4-FFF2-40B4-BE49-F238E27FC236}">
              <a16:creationId xmlns:a16="http://schemas.microsoft.com/office/drawing/2014/main" id="{7911A39C-0839-413B-8CA1-9740B8CC04A5}"/>
            </a:ext>
          </a:extLst>
        </xdr:cNvPr>
        <xdr:cNvCxnSpPr/>
      </xdr:nvCxnSpPr>
      <xdr:spPr>
        <a:xfrm flipV="1">
          <a:off x="18778220" y="10395204"/>
          <a:ext cx="73152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128651</xdr:rowOff>
    </xdr:from>
    <xdr:to>
      <xdr:col>107</xdr:col>
      <xdr:colOff>101600</xdr:colOff>
      <xdr:row>62</xdr:row>
      <xdr:rowOff>58801</xdr:rowOff>
    </xdr:to>
    <xdr:sp macro="" textlink="">
      <xdr:nvSpPr>
        <xdr:cNvPr id="608" name="楕円 607">
          <a:extLst>
            <a:ext uri="{FF2B5EF4-FFF2-40B4-BE49-F238E27FC236}">
              <a16:creationId xmlns:a16="http://schemas.microsoft.com/office/drawing/2014/main" id="{F0D9C94A-A48D-40C1-8638-06B22EBD0FE5}"/>
            </a:ext>
          </a:extLst>
        </xdr:cNvPr>
        <xdr:cNvSpPr/>
      </xdr:nvSpPr>
      <xdr:spPr>
        <a:xfrm>
          <a:off x="17937480" y="10354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2857</xdr:rowOff>
    </xdr:from>
    <xdr:to>
      <xdr:col>111</xdr:col>
      <xdr:colOff>177800</xdr:colOff>
      <xdr:row>62</xdr:row>
      <xdr:rowOff>8001</xdr:rowOff>
    </xdr:to>
    <xdr:cxnSp macro="">
      <xdr:nvCxnSpPr>
        <xdr:cNvPr id="609" name="直線コネクタ 608">
          <a:extLst>
            <a:ext uri="{FF2B5EF4-FFF2-40B4-BE49-F238E27FC236}">
              <a16:creationId xmlns:a16="http://schemas.microsoft.com/office/drawing/2014/main" id="{EA2A7E45-B19D-4E10-807C-04840F26C069}"/>
            </a:ext>
          </a:extLst>
        </xdr:cNvPr>
        <xdr:cNvCxnSpPr/>
      </xdr:nvCxnSpPr>
      <xdr:spPr>
        <a:xfrm flipV="1">
          <a:off x="17988280" y="10396537"/>
          <a:ext cx="78994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132652</xdr:rowOff>
    </xdr:from>
    <xdr:to>
      <xdr:col>102</xdr:col>
      <xdr:colOff>165100</xdr:colOff>
      <xdr:row>62</xdr:row>
      <xdr:rowOff>62802</xdr:rowOff>
    </xdr:to>
    <xdr:sp macro="" textlink="">
      <xdr:nvSpPr>
        <xdr:cNvPr id="610" name="楕円 609">
          <a:extLst>
            <a:ext uri="{FF2B5EF4-FFF2-40B4-BE49-F238E27FC236}">
              <a16:creationId xmlns:a16="http://schemas.microsoft.com/office/drawing/2014/main" id="{75A4B304-D45B-488B-8ACD-FD677B144356}"/>
            </a:ext>
          </a:extLst>
        </xdr:cNvPr>
        <xdr:cNvSpPr/>
      </xdr:nvSpPr>
      <xdr:spPr>
        <a:xfrm>
          <a:off x="17162780" y="10358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8001</xdr:rowOff>
    </xdr:from>
    <xdr:to>
      <xdr:col>107</xdr:col>
      <xdr:colOff>50800</xdr:colOff>
      <xdr:row>62</xdr:row>
      <xdr:rowOff>12002</xdr:rowOff>
    </xdr:to>
    <xdr:cxnSp macro="">
      <xdr:nvCxnSpPr>
        <xdr:cNvPr id="611" name="直線コネクタ 610">
          <a:extLst>
            <a:ext uri="{FF2B5EF4-FFF2-40B4-BE49-F238E27FC236}">
              <a16:creationId xmlns:a16="http://schemas.microsoft.com/office/drawing/2014/main" id="{58C188A2-45C8-43ED-947E-BE55AEC55D13}"/>
            </a:ext>
          </a:extLst>
        </xdr:cNvPr>
        <xdr:cNvCxnSpPr/>
      </xdr:nvCxnSpPr>
      <xdr:spPr>
        <a:xfrm flipV="1">
          <a:off x="17213580" y="10401681"/>
          <a:ext cx="7747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137795</xdr:rowOff>
    </xdr:from>
    <xdr:to>
      <xdr:col>98</xdr:col>
      <xdr:colOff>38100</xdr:colOff>
      <xdr:row>62</xdr:row>
      <xdr:rowOff>67945</xdr:rowOff>
    </xdr:to>
    <xdr:sp macro="" textlink="">
      <xdr:nvSpPr>
        <xdr:cNvPr id="612" name="楕円 611">
          <a:extLst>
            <a:ext uri="{FF2B5EF4-FFF2-40B4-BE49-F238E27FC236}">
              <a16:creationId xmlns:a16="http://schemas.microsoft.com/office/drawing/2014/main" id="{129F089F-FAE6-49BF-991E-A87CB8E18B03}"/>
            </a:ext>
          </a:extLst>
        </xdr:cNvPr>
        <xdr:cNvSpPr/>
      </xdr:nvSpPr>
      <xdr:spPr>
        <a:xfrm>
          <a:off x="16388080" y="10363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12002</xdr:rowOff>
    </xdr:from>
    <xdr:to>
      <xdr:col>102</xdr:col>
      <xdr:colOff>114300</xdr:colOff>
      <xdr:row>62</xdr:row>
      <xdr:rowOff>17145</xdr:rowOff>
    </xdr:to>
    <xdr:cxnSp macro="">
      <xdr:nvCxnSpPr>
        <xdr:cNvPr id="613" name="直線コネクタ 612">
          <a:extLst>
            <a:ext uri="{FF2B5EF4-FFF2-40B4-BE49-F238E27FC236}">
              <a16:creationId xmlns:a16="http://schemas.microsoft.com/office/drawing/2014/main" id="{0AD86120-F174-4046-ACF5-2D5C6AEE87F5}"/>
            </a:ext>
          </a:extLst>
        </xdr:cNvPr>
        <xdr:cNvCxnSpPr/>
      </xdr:nvCxnSpPr>
      <xdr:spPr>
        <a:xfrm flipV="1">
          <a:off x="16431260" y="10405682"/>
          <a:ext cx="78232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614" name="n_1aveValue【保健センター・保健所】&#10;一人当たり面積">
          <a:extLst>
            <a:ext uri="{FF2B5EF4-FFF2-40B4-BE49-F238E27FC236}">
              <a16:creationId xmlns:a16="http://schemas.microsoft.com/office/drawing/2014/main" id="{20670017-F0E2-4B54-961C-A970F1BE8569}"/>
            </a:ext>
          </a:extLst>
        </xdr:cNvPr>
        <xdr:cNvSpPr txBox="1"/>
      </xdr:nvSpPr>
      <xdr:spPr>
        <a:xfrm>
          <a:off x="18561127" y="100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615" name="n_2aveValue【保健センター・保健所】&#10;一人当たり面積">
          <a:extLst>
            <a:ext uri="{FF2B5EF4-FFF2-40B4-BE49-F238E27FC236}">
              <a16:creationId xmlns:a16="http://schemas.microsoft.com/office/drawing/2014/main" id="{1552AB79-C53B-4C09-924F-70A3C3118C27}"/>
            </a:ext>
          </a:extLst>
        </xdr:cNvPr>
        <xdr:cNvSpPr txBox="1"/>
      </xdr:nvSpPr>
      <xdr:spPr>
        <a:xfrm>
          <a:off x="17776267" y="10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616" name="n_3aveValue【保健センター・保健所】&#10;一人当たり面積">
          <a:extLst>
            <a:ext uri="{FF2B5EF4-FFF2-40B4-BE49-F238E27FC236}">
              <a16:creationId xmlns:a16="http://schemas.microsoft.com/office/drawing/2014/main" id="{7751F5AD-EC7C-4C4E-86D4-9840BB9F06F5}"/>
            </a:ext>
          </a:extLst>
        </xdr:cNvPr>
        <xdr:cNvSpPr txBox="1"/>
      </xdr:nvSpPr>
      <xdr:spPr>
        <a:xfrm>
          <a:off x="17001567" y="1011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617" name="n_4aveValue【保健センター・保健所】&#10;一人当たり面積">
          <a:extLst>
            <a:ext uri="{FF2B5EF4-FFF2-40B4-BE49-F238E27FC236}">
              <a16:creationId xmlns:a16="http://schemas.microsoft.com/office/drawing/2014/main" id="{1B0D66F5-BA05-4DAB-9541-74E5DA947D00}"/>
            </a:ext>
          </a:extLst>
        </xdr:cNvPr>
        <xdr:cNvSpPr txBox="1"/>
      </xdr:nvSpPr>
      <xdr:spPr>
        <a:xfrm>
          <a:off x="16226867" y="1012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44784</xdr:rowOff>
    </xdr:from>
    <xdr:ext cx="469744" cy="259045"/>
    <xdr:sp macro="" textlink="">
      <xdr:nvSpPr>
        <xdr:cNvPr id="618" name="n_1mainValue【保健センター・保健所】&#10;一人当たり面積">
          <a:extLst>
            <a:ext uri="{FF2B5EF4-FFF2-40B4-BE49-F238E27FC236}">
              <a16:creationId xmlns:a16="http://schemas.microsoft.com/office/drawing/2014/main" id="{4B7A6A04-9454-442C-B90E-4C3D6FF713BE}"/>
            </a:ext>
          </a:extLst>
        </xdr:cNvPr>
        <xdr:cNvSpPr txBox="1"/>
      </xdr:nvSpPr>
      <xdr:spPr>
        <a:xfrm>
          <a:off x="18561127" y="1043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49928</xdr:rowOff>
    </xdr:from>
    <xdr:ext cx="469744" cy="259045"/>
    <xdr:sp macro="" textlink="">
      <xdr:nvSpPr>
        <xdr:cNvPr id="619" name="n_2mainValue【保健センター・保健所】&#10;一人当たり面積">
          <a:extLst>
            <a:ext uri="{FF2B5EF4-FFF2-40B4-BE49-F238E27FC236}">
              <a16:creationId xmlns:a16="http://schemas.microsoft.com/office/drawing/2014/main" id="{97278C8D-26CE-49AF-A7C1-F698376E747E}"/>
            </a:ext>
          </a:extLst>
        </xdr:cNvPr>
        <xdr:cNvSpPr txBox="1"/>
      </xdr:nvSpPr>
      <xdr:spPr>
        <a:xfrm>
          <a:off x="17776267" y="104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53929</xdr:rowOff>
    </xdr:from>
    <xdr:ext cx="469744" cy="259045"/>
    <xdr:sp macro="" textlink="">
      <xdr:nvSpPr>
        <xdr:cNvPr id="620" name="n_3mainValue【保健センター・保健所】&#10;一人当たり面積">
          <a:extLst>
            <a:ext uri="{FF2B5EF4-FFF2-40B4-BE49-F238E27FC236}">
              <a16:creationId xmlns:a16="http://schemas.microsoft.com/office/drawing/2014/main" id="{2404D818-1E2E-486D-B5AF-B56DEF6B2080}"/>
            </a:ext>
          </a:extLst>
        </xdr:cNvPr>
        <xdr:cNvSpPr txBox="1"/>
      </xdr:nvSpPr>
      <xdr:spPr>
        <a:xfrm>
          <a:off x="17001567" y="1044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59072</xdr:rowOff>
    </xdr:from>
    <xdr:ext cx="469744" cy="259045"/>
    <xdr:sp macro="" textlink="">
      <xdr:nvSpPr>
        <xdr:cNvPr id="621" name="n_4mainValue【保健センター・保健所】&#10;一人当たり面積">
          <a:extLst>
            <a:ext uri="{FF2B5EF4-FFF2-40B4-BE49-F238E27FC236}">
              <a16:creationId xmlns:a16="http://schemas.microsoft.com/office/drawing/2014/main" id="{794F5A2F-94B5-4A57-B714-249FABC0B161}"/>
            </a:ext>
          </a:extLst>
        </xdr:cNvPr>
        <xdr:cNvSpPr txBox="1"/>
      </xdr:nvSpPr>
      <xdr:spPr>
        <a:xfrm>
          <a:off x="16226867" y="1045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3697857-9EA0-4C34-AE55-A439C381298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AAC18438-F45A-435F-993A-74D43B8F113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F2F3F8B3-2F2A-46F7-B2E4-11E92E8C063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5D2B0A23-0250-4120-BAC7-A806E2966F6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666374B2-35B1-4B62-8231-6A3D423A9FB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F463719C-66A0-4CEE-A532-7DDFE8583AB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22554AAA-31FC-4589-A57A-2BD1B721966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B6228DB-677C-477C-B16F-3E631AA3079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6F903A78-A02E-45AA-ABEE-FE9686EAC61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ACCB8DB4-9D08-4EC5-A719-F26BA3C3FA3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2FD949-6871-46D6-9121-95DF0AB14DD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59B8E27A-D7F5-450F-AFCC-A83F00D77B6E}"/>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76033B90-9322-450B-A95C-1C47C9A035FE}"/>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0482F05B-692A-4195-A880-63FC790CDDF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36B0B319-0741-46AC-A290-2A15D0DA5DE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F44AD4C1-D363-4C88-A14E-2538073A830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9A324E6E-038B-4214-B648-0F3BCF39DAE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21FFCC17-7D21-4A4A-8F9B-21024360A79A}"/>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D8D22FC8-BEDC-4B1B-93D4-5F85CCBCE1A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C34D50C9-EF96-4043-9C12-1840658CCA4D}"/>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EC6BC71B-FDDF-4C17-95DA-7FF13D180B1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92DBCCEB-A8E6-4038-B100-FE3DCDE6D21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68C7A1B3-F050-4C65-8BA9-5183FD47464E}"/>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59F25987-D4EA-420A-A704-FD50B98BEA1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7E8AD6DB-D873-4D9B-B1EA-5A9421D4B76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49434A2B-E55C-4615-A3A3-4F2DC9634949}"/>
            </a:ext>
          </a:extLst>
        </xdr:cNvPr>
        <xdr:cNvCxnSpPr/>
      </xdr:nvCxnSpPr>
      <xdr:spPr>
        <a:xfrm flipV="1">
          <a:off x="14375764" y="13050882"/>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8CEE3EF8-FEE5-4AED-B393-4C8B56ACD09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5337EF90-B64D-47F8-8F99-3CF1713055FC}"/>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914B229D-68FE-46B9-9F65-D850534EB789}"/>
            </a:ext>
          </a:extLst>
        </xdr:cNvPr>
        <xdr:cNvSpPr txBox="1"/>
      </xdr:nvSpPr>
      <xdr:spPr>
        <a:xfrm>
          <a:off x="14414500" y="1282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1" name="直線コネクタ 650">
          <a:extLst>
            <a:ext uri="{FF2B5EF4-FFF2-40B4-BE49-F238E27FC236}">
              <a16:creationId xmlns:a16="http://schemas.microsoft.com/office/drawing/2014/main" id="{9BBD06A7-D142-4636-91BC-C36784B763C9}"/>
            </a:ext>
          </a:extLst>
        </xdr:cNvPr>
        <xdr:cNvCxnSpPr/>
      </xdr:nvCxnSpPr>
      <xdr:spPr>
        <a:xfrm>
          <a:off x="14287500" y="1305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9CAB991B-F3D9-4C33-B4A7-BA0ACB726059}"/>
            </a:ext>
          </a:extLst>
        </xdr:cNvPr>
        <xdr:cNvSpPr txBox="1"/>
      </xdr:nvSpPr>
      <xdr:spPr>
        <a:xfrm>
          <a:off x="14414500" y="1379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3" name="フローチャート: 判断 652">
          <a:extLst>
            <a:ext uri="{FF2B5EF4-FFF2-40B4-BE49-F238E27FC236}">
              <a16:creationId xmlns:a16="http://schemas.microsoft.com/office/drawing/2014/main" id="{56D144EC-F877-4EFC-BC64-B7E4B234AEDE}"/>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4" name="フローチャート: 判断 653">
          <a:extLst>
            <a:ext uri="{FF2B5EF4-FFF2-40B4-BE49-F238E27FC236}">
              <a16:creationId xmlns:a16="http://schemas.microsoft.com/office/drawing/2014/main" id="{E3CEF3B5-D35F-4E0D-95DE-E48078172CA9}"/>
            </a:ext>
          </a:extLst>
        </xdr:cNvPr>
        <xdr:cNvSpPr/>
      </xdr:nvSpPr>
      <xdr:spPr>
        <a:xfrm>
          <a:off x="1357884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55" name="フローチャート: 判断 654">
          <a:extLst>
            <a:ext uri="{FF2B5EF4-FFF2-40B4-BE49-F238E27FC236}">
              <a16:creationId xmlns:a16="http://schemas.microsoft.com/office/drawing/2014/main" id="{878719C1-029A-4329-87F5-AE4380B835C2}"/>
            </a:ext>
          </a:extLst>
        </xdr:cNvPr>
        <xdr:cNvSpPr/>
      </xdr:nvSpPr>
      <xdr:spPr>
        <a:xfrm>
          <a:off x="128041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6" name="フローチャート: 判断 655">
          <a:extLst>
            <a:ext uri="{FF2B5EF4-FFF2-40B4-BE49-F238E27FC236}">
              <a16:creationId xmlns:a16="http://schemas.microsoft.com/office/drawing/2014/main" id="{426DED7F-2B70-4E0F-B536-4F20DACC9FCD}"/>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57" name="フローチャート: 判断 656">
          <a:extLst>
            <a:ext uri="{FF2B5EF4-FFF2-40B4-BE49-F238E27FC236}">
              <a16:creationId xmlns:a16="http://schemas.microsoft.com/office/drawing/2014/main" id="{1CD25CAA-52A3-4FEE-8B34-986E6018D438}"/>
            </a:ext>
          </a:extLst>
        </xdr:cNvPr>
        <xdr:cNvSpPr/>
      </xdr:nvSpPr>
      <xdr:spPr>
        <a:xfrm>
          <a:off x="1123188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A6FE9CA-06F7-49DF-B72D-668DEF3885C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B075A7E2-DF9C-4D7C-B6D9-6BEAEAE8370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A6F7D22-D91B-49CF-8C4C-317859C26F2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A74B9A8-DE5A-4044-A413-67321072CAA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8B1EA19-234A-42D5-B4D1-1D2038784233}"/>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1995</xdr:rowOff>
    </xdr:from>
    <xdr:to>
      <xdr:col>85</xdr:col>
      <xdr:colOff>177800</xdr:colOff>
      <xdr:row>85</xdr:row>
      <xdr:rowOff>103595</xdr:rowOff>
    </xdr:to>
    <xdr:sp macro="" textlink="">
      <xdr:nvSpPr>
        <xdr:cNvPr id="663" name="楕円 662">
          <a:extLst>
            <a:ext uri="{FF2B5EF4-FFF2-40B4-BE49-F238E27FC236}">
              <a16:creationId xmlns:a16="http://schemas.microsoft.com/office/drawing/2014/main" id="{5E2F4603-CAF1-4A1B-B042-7125D9B79588}"/>
            </a:ext>
          </a:extLst>
        </xdr:cNvPr>
        <xdr:cNvSpPr/>
      </xdr:nvSpPr>
      <xdr:spPr>
        <a:xfrm>
          <a:off x="14325600" y="142513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151872</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4925FC27-C323-4D12-8CDA-36EA64F3785C}"/>
            </a:ext>
          </a:extLst>
        </xdr:cNvPr>
        <xdr:cNvSpPr txBox="1"/>
      </xdr:nvSpPr>
      <xdr:spPr>
        <a:xfrm>
          <a:off x="14414500" y="1423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42818</xdr:rowOff>
    </xdr:from>
    <xdr:to>
      <xdr:col>81</xdr:col>
      <xdr:colOff>101600</xdr:colOff>
      <xdr:row>84</xdr:row>
      <xdr:rowOff>144418</xdr:rowOff>
    </xdr:to>
    <xdr:sp macro="" textlink="">
      <xdr:nvSpPr>
        <xdr:cNvPr id="665" name="楕円 664">
          <a:extLst>
            <a:ext uri="{FF2B5EF4-FFF2-40B4-BE49-F238E27FC236}">
              <a16:creationId xmlns:a16="http://schemas.microsoft.com/office/drawing/2014/main" id="{70D21280-DC8E-4DD9-8DE5-D05B6BCDDFCE}"/>
            </a:ext>
          </a:extLst>
        </xdr:cNvPr>
        <xdr:cNvSpPr/>
      </xdr:nvSpPr>
      <xdr:spPr>
        <a:xfrm>
          <a:off x="13578840" y="1412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93618</xdr:rowOff>
    </xdr:from>
    <xdr:to>
      <xdr:col>85</xdr:col>
      <xdr:colOff>127000</xdr:colOff>
      <xdr:row>85</xdr:row>
      <xdr:rowOff>52795</xdr:rowOff>
    </xdr:to>
    <xdr:cxnSp macro="">
      <xdr:nvCxnSpPr>
        <xdr:cNvPr id="666" name="直線コネクタ 665">
          <a:extLst>
            <a:ext uri="{FF2B5EF4-FFF2-40B4-BE49-F238E27FC236}">
              <a16:creationId xmlns:a16="http://schemas.microsoft.com/office/drawing/2014/main" id="{6A812C62-E7F4-4575-B115-4D4F97E087D8}"/>
            </a:ext>
          </a:extLst>
        </xdr:cNvPr>
        <xdr:cNvCxnSpPr/>
      </xdr:nvCxnSpPr>
      <xdr:spPr>
        <a:xfrm>
          <a:off x="13629640" y="14175378"/>
          <a:ext cx="746760" cy="12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667" name="楕円 666">
          <a:extLst>
            <a:ext uri="{FF2B5EF4-FFF2-40B4-BE49-F238E27FC236}">
              <a16:creationId xmlns:a16="http://schemas.microsoft.com/office/drawing/2014/main" id="{917BCB34-EE50-4F2B-852C-09821E03D1A9}"/>
            </a:ext>
          </a:extLst>
        </xdr:cNvPr>
        <xdr:cNvSpPr/>
      </xdr:nvSpPr>
      <xdr:spPr>
        <a:xfrm>
          <a:off x="128041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163830</xdr:rowOff>
    </xdr:from>
    <xdr:to>
      <xdr:col>81</xdr:col>
      <xdr:colOff>50800</xdr:colOff>
      <xdr:row>84</xdr:row>
      <xdr:rowOff>93618</xdr:rowOff>
    </xdr:to>
    <xdr:cxnSp macro="">
      <xdr:nvCxnSpPr>
        <xdr:cNvPr id="668" name="直線コネクタ 667">
          <a:extLst>
            <a:ext uri="{FF2B5EF4-FFF2-40B4-BE49-F238E27FC236}">
              <a16:creationId xmlns:a16="http://schemas.microsoft.com/office/drawing/2014/main" id="{41AA529C-72A2-41AD-898D-ABDF38966C12}"/>
            </a:ext>
          </a:extLst>
        </xdr:cNvPr>
        <xdr:cNvCxnSpPr/>
      </xdr:nvCxnSpPr>
      <xdr:spPr>
        <a:xfrm>
          <a:off x="12854940" y="14077950"/>
          <a:ext cx="774700" cy="9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80373</xdr:rowOff>
    </xdr:from>
    <xdr:to>
      <xdr:col>72</xdr:col>
      <xdr:colOff>38100</xdr:colOff>
      <xdr:row>84</xdr:row>
      <xdr:rowOff>10523</xdr:rowOff>
    </xdr:to>
    <xdr:sp macro="" textlink="">
      <xdr:nvSpPr>
        <xdr:cNvPr id="669" name="楕円 668">
          <a:extLst>
            <a:ext uri="{FF2B5EF4-FFF2-40B4-BE49-F238E27FC236}">
              <a16:creationId xmlns:a16="http://schemas.microsoft.com/office/drawing/2014/main" id="{37184F1E-2BC4-47E2-815E-C29A85E9985A}"/>
            </a:ext>
          </a:extLst>
        </xdr:cNvPr>
        <xdr:cNvSpPr/>
      </xdr:nvSpPr>
      <xdr:spPr>
        <a:xfrm>
          <a:off x="12029440" y="139944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131173</xdr:rowOff>
    </xdr:from>
    <xdr:to>
      <xdr:col>76</xdr:col>
      <xdr:colOff>114300</xdr:colOff>
      <xdr:row>83</xdr:row>
      <xdr:rowOff>163830</xdr:rowOff>
    </xdr:to>
    <xdr:cxnSp macro="">
      <xdr:nvCxnSpPr>
        <xdr:cNvPr id="670" name="直線コネクタ 669">
          <a:extLst>
            <a:ext uri="{FF2B5EF4-FFF2-40B4-BE49-F238E27FC236}">
              <a16:creationId xmlns:a16="http://schemas.microsoft.com/office/drawing/2014/main" id="{C92EACE8-0F05-4F83-B2EB-A1FBCE02FBFE}"/>
            </a:ext>
          </a:extLst>
        </xdr:cNvPr>
        <xdr:cNvCxnSpPr/>
      </xdr:nvCxnSpPr>
      <xdr:spPr>
        <a:xfrm>
          <a:off x="12072620" y="1404529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26488</xdr:rowOff>
    </xdr:from>
    <xdr:to>
      <xdr:col>67</xdr:col>
      <xdr:colOff>101600</xdr:colOff>
      <xdr:row>83</xdr:row>
      <xdr:rowOff>128088</xdr:rowOff>
    </xdr:to>
    <xdr:sp macro="" textlink="">
      <xdr:nvSpPr>
        <xdr:cNvPr id="671" name="楕円 670">
          <a:extLst>
            <a:ext uri="{FF2B5EF4-FFF2-40B4-BE49-F238E27FC236}">
              <a16:creationId xmlns:a16="http://schemas.microsoft.com/office/drawing/2014/main" id="{37167201-3910-49B5-8E8C-E00084E74C1A}"/>
            </a:ext>
          </a:extLst>
        </xdr:cNvPr>
        <xdr:cNvSpPr/>
      </xdr:nvSpPr>
      <xdr:spPr>
        <a:xfrm>
          <a:off x="11231880" y="139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77288</xdr:rowOff>
    </xdr:from>
    <xdr:to>
      <xdr:col>71</xdr:col>
      <xdr:colOff>177800</xdr:colOff>
      <xdr:row>83</xdr:row>
      <xdr:rowOff>131173</xdr:rowOff>
    </xdr:to>
    <xdr:cxnSp macro="">
      <xdr:nvCxnSpPr>
        <xdr:cNvPr id="672" name="直線コネクタ 671">
          <a:extLst>
            <a:ext uri="{FF2B5EF4-FFF2-40B4-BE49-F238E27FC236}">
              <a16:creationId xmlns:a16="http://schemas.microsoft.com/office/drawing/2014/main" id="{5B36B0ED-6412-4CE8-8426-A47B29DCD3E0}"/>
            </a:ext>
          </a:extLst>
        </xdr:cNvPr>
        <xdr:cNvCxnSpPr/>
      </xdr:nvCxnSpPr>
      <xdr:spPr>
        <a:xfrm>
          <a:off x="11282680" y="13991408"/>
          <a:ext cx="78994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673" name="n_1aveValue【消防施設】&#10;有形固定資産減価償却率">
          <a:extLst>
            <a:ext uri="{FF2B5EF4-FFF2-40B4-BE49-F238E27FC236}">
              <a16:creationId xmlns:a16="http://schemas.microsoft.com/office/drawing/2014/main" id="{F688E39A-92C7-4683-9E11-A7215C8D35C2}"/>
            </a:ext>
          </a:extLst>
        </xdr:cNvPr>
        <xdr:cNvSpPr txBox="1"/>
      </xdr:nvSpPr>
      <xdr:spPr>
        <a:xfrm>
          <a:off x="134372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674" name="n_2aveValue【消防施設】&#10;有形固定資産減価償却率">
          <a:extLst>
            <a:ext uri="{FF2B5EF4-FFF2-40B4-BE49-F238E27FC236}">
              <a16:creationId xmlns:a16="http://schemas.microsoft.com/office/drawing/2014/main" id="{6D69A815-401A-4B26-9BE3-4326AAB46C11}"/>
            </a:ext>
          </a:extLst>
        </xdr:cNvPr>
        <xdr:cNvSpPr txBox="1"/>
      </xdr:nvSpPr>
      <xdr:spPr>
        <a:xfrm>
          <a:off x="12675244" y="136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75" name="n_3aveValue【消防施設】&#10;有形固定資産減価償却率">
          <a:extLst>
            <a:ext uri="{FF2B5EF4-FFF2-40B4-BE49-F238E27FC236}">
              <a16:creationId xmlns:a16="http://schemas.microsoft.com/office/drawing/2014/main" id="{97CFD397-DF21-48F8-A285-DA05FD6738C5}"/>
            </a:ext>
          </a:extLst>
        </xdr:cNvPr>
        <xdr:cNvSpPr txBox="1"/>
      </xdr:nvSpPr>
      <xdr:spPr>
        <a:xfrm>
          <a:off x="1190054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676" name="n_4aveValue【消防施設】&#10;有形固定資産減価償却率">
          <a:extLst>
            <a:ext uri="{FF2B5EF4-FFF2-40B4-BE49-F238E27FC236}">
              <a16:creationId xmlns:a16="http://schemas.microsoft.com/office/drawing/2014/main" id="{477F9EA2-1DCC-4E6A-8F7A-1D328282E867}"/>
            </a:ext>
          </a:extLst>
        </xdr:cNvPr>
        <xdr:cNvSpPr txBox="1"/>
      </xdr:nvSpPr>
      <xdr:spPr>
        <a:xfrm>
          <a:off x="1110298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135545</xdr:rowOff>
    </xdr:from>
    <xdr:ext cx="405111" cy="259045"/>
    <xdr:sp macro="" textlink="">
      <xdr:nvSpPr>
        <xdr:cNvPr id="677" name="n_1mainValue【消防施設】&#10;有形固定資産減価償却率">
          <a:extLst>
            <a:ext uri="{FF2B5EF4-FFF2-40B4-BE49-F238E27FC236}">
              <a16:creationId xmlns:a16="http://schemas.microsoft.com/office/drawing/2014/main" id="{F7F8F2F2-FA67-484C-B35F-BE43147AFE82}"/>
            </a:ext>
          </a:extLst>
        </xdr:cNvPr>
        <xdr:cNvSpPr txBox="1"/>
      </xdr:nvSpPr>
      <xdr:spPr>
        <a:xfrm>
          <a:off x="13437244" y="1421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678" name="n_2mainValue【消防施設】&#10;有形固定資産減価償却率">
          <a:extLst>
            <a:ext uri="{FF2B5EF4-FFF2-40B4-BE49-F238E27FC236}">
              <a16:creationId xmlns:a16="http://schemas.microsoft.com/office/drawing/2014/main" id="{DC0D7A90-E709-4ED9-AD95-40FC6CEA0F61}"/>
            </a:ext>
          </a:extLst>
        </xdr:cNvPr>
        <xdr:cNvSpPr txBox="1"/>
      </xdr:nvSpPr>
      <xdr:spPr>
        <a:xfrm>
          <a:off x="1267524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1650</xdr:rowOff>
    </xdr:from>
    <xdr:ext cx="405111" cy="259045"/>
    <xdr:sp macro="" textlink="">
      <xdr:nvSpPr>
        <xdr:cNvPr id="679" name="n_3mainValue【消防施設】&#10;有形固定資産減価償却率">
          <a:extLst>
            <a:ext uri="{FF2B5EF4-FFF2-40B4-BE49-F238E27FC236}">
              <a16:creationId xmlns:a16="http://schemas.microsoft.com/office/drawing/2014/main" id="{8A9B17BB-D41F-4113-857B-6D26A2BC2C89}"/>
            </a:ext>
          </a:extLst>
        </xdr:cNvPr>
        <xdr:cNvSpPr txBox="1"/>
      </xdr:nvSpPr>
      <xdr:spPr>
        <a:xfrm>
          <a:off x="11900544" y="1408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119215</xdr:rowOff>
    </xdr:from>
    <xdr:ext cx="405111" cy="259045"/>
    <xdr:sp macro="" textlink="">
      <xdr:nvSpPr>
        <xdr:cNvPr id="680" name="n_4mainValue【消防施設】&#10;有形固定資産減価償却率">
          <a:extLst>
            <a:ext uri="{FF2B5EF4-FFF2-40B4-BE49-F238E27FC236}">
              <a16:creationId xmlns:a16="http://schemas.microsoft.com/office/drawing/2014/main" id="{ECE1FD7E-D048-436C-A598-2E6435B6CA0B}"/>
            </a:ext>
          </a:extLst>
        </xdr:cNvPr>
        <xdr:cNvSpPr txBox="1"/>
      </xdr:nvSpPr>
      <xdr:spPr>
        <a:xfrm>
          <a:off x="11102984" y="1403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E0CEFDD6-A1B8-439D-8F59-2AC82F50E33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E8B44A2C-CB17-488E-B295-598995FDAD8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F9DBDD6E-C158-4BD0-9DB8-8F5B19295EF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FC6F60DB-1D5C-4A73-A625-7D551EF0A41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F09DB712-A62B-4324-97FE-6174D25EB76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6D2883DF-E4E6-49B4-81B3-503C8996E79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CCCF4425-5A06-44E7-83CC-ACEFD9E62EA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C7730E09-DE6F-49AE-827B-D02F3C16F7F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AF76DFD3-D791-4108-BCBC-30C3AFF29DD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4480EFF8-FDA5-41F0-B2BD-186B8EDD176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EFB48ACD-9AC1-4C82-B952-46AF248B5E7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909332E7-1159-477A-AF55-55F3CE2629CC}"/>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D31FF953-9F67-4B65-8B7F-9AA76803CDD8}"/>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14426053-DC69-4372-8F48-1EA18B864414}"/>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F5E7F64F-1CDA-4BC5-9E1D-9C19E9A1402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26779415-FF3A-4172-8B1D-705F8768D67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689CA646-2201-450A-8260-253B2C74B5C4}"/>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8135CE43-2B0B-4031-92B2-9E60C123FCB1}"/>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2001DE9F-085F-4735-8C6C-2C14D963D7F7}"/>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AECD2A9C-0014-4440-B461-E38CB0B3922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50D94D08-4521-438B-BB8D-F4BFCDD1DB7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02" name="テキスト ボックス 701">
          <a:extLst>
            <a:ext uri="{FF2B5EF4-FFF2-40B4-BE49-F238E27FC236}">
              <a16:creationId xmlns:a16="http://schemas.microsoft.com/office/drawing/2014/main" id="{7E95DF5F-C341-4DA0-89E8-79D2B38854B3}"/>
            </a:ext>
          </a:extLst>
        </xdr:cNvPr>
        <xdr:cNvSpPr txBox="1"/>
      </xdr:nvSpPr>
      <xdr:spPr>
        <a:xfrm>
          <a:off x="1563072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D32A037D-1BF8-4BFA-BB38-C8921CDF567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4" name="直線コネクタ 703">
          <a:extLst>
            <a:ext uri="{FF2B5EF4-FFF2-40B4-BE49-F238E27FC236}">
              <a16:creationId xmlns:a16="http://schemas.microsoft.com/office/drawing/2014/main" id="{BEAFD0B6-14CF-4AC5-994E-DDD46567DF0C}"/>
            </a:ext>
          </a:extLst>
        </xdr:cNvPr>
        <xdr:cNvCxnSpPr/>
      </xdr:nvCxnSpPr>
      <xdr:spPr>
        <a:xfrm flipV="1">
          <a:off x="19509104" y="13162788"/>
          <a:ext cx="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05" name="【消防施設】&#10;一人当たり面積最小値テキスト">
          <a:extLst>
            <a:ext uri="{FF2B5EF4-FFF2-40B4-BE49-F238E27FC236}">
              <a16:creationId xmlns:a16="http://schemas.microsoft.com/office/drawing/2014/main" id="{BED82286-2196-4BAD-A16E-54D97DD15DC8}"/>
            </a:ext>
          </a:extLst>
        </xdr:cNvPr>
        <xdr:cNvSpPr txBox="1"/>
      </xdr:nvSpPr>
      <xdr:spPr>
        <a:xfrm>
          <a:off x="19547840" y="145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06" name="直線コネクタ 705">
          <a:extLst>
            <a:ext uri="{FF2B5EF4-FFF2-40B4-BE49-F238E27FC236}">
              <a16:creationId xmlns:a16="http://schemas.microsoft.com/office/drawing/2014/main" id="{1710A7AB-9024-4D78-84DF-B7121F099268}"/>
            </a:ext>
          </a:extLst>
        </xdr:cNvPr>
        <xdr:cNvCxnSpPr/>
      </xdr:nvCxnSpPr>
      <xdr:spPr>
        <a:xfrm>
          <a:off x="19443700" y="145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07" name="【消防施設】&#10;一人当たり面積最大値テキスト">
          <a:extLst>
            <a:ext uri="{FF2B5EF4-FFF2-40B4-BE49-F238E27FC236}">
              <a16:creationId xmlns:a16="http://schemas.microsoft.com/office/drawing/2014/main" id="{803C97F0-C209-4787-AAA7-A8D0B2AD1E59}"/>
            </a:ext>
          </a:extLst>
        </xdr:cNvPr>
        <xdr:cNvSpPr txBox="1"/>
      </xdr:nvSpPr>
      <xdr:spPr>
        <a:xfrm>
          <a:off x="19547840" y="1294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08" name="直線コネクタ 707">
          <a:extLst>
            <a:ext uri="{FF2B5EF4-FFF2-40B4-BE49-F238E27FC236}">
              <a16:creationId xmlns:a16="http://schemas.microsoft.com/office/drawing/2014/main" id="{4F6A9B2C-746F-490E-9892-4D5741D44AAD}"/>
            </a:ext>
          </a:extLst>
        </xdr:cNvPr>
        <xdr:cNvCxnSpPr/>
      </xdr:nvCxnSpPr>
      <xdr:spPr>
        <a:xfrm>
          <a:off x="19443700" y="13162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709" name="【消防施設】&#10;一人当たり面積平均値テキスト">
          <a:extLst>
            <a:ext uri="{FF2B5EF4-FFF2-40B4-BE49-F238E27FC236}">
              <a16:creationId xmlns:a16="http://schemas.microsoft.com/office/drawing/2014/main" id="{F07F43CF-321A-41B7-B075-DC432E675B30}"/>
            </a:ext>
          </a:extLst>
        </xdr:cNvPr>
        <xdr:cNvSpPr txBox="1"/>
      </xdr:nvSpPr>
      <xdr:spPr>
        <a:xfrm>
          <a:off x="19547840" y="14263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10" name="フローチャート: 判断 709">
          <a:extLst>
            <a:ext uri="{FF2B5EF4-FFF2-40B4-BE49-F238E27FC236}">
              <a16:creationId xmlns:a16="http://schemas.microsoft.com/office/drawing/2014/main" id="{6E2F9D58-0255-4752-8882-3BEA0A2FE6A6}"/>
            </a:ext>
          </a:extLst>
        </xdr:cNvPr>
        <xdr:cNvSpPr/>
      </xdr:nvSpPr>
      <xdr:spPr>
        <a:xfrm>
          <a:off x="19458940" y="14412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11" name="フローチャート: 判断 710">
          <a:extLst>
            <a:ext uri="{FF2B5EF4-FFF2-40B4-BE49-F238E27FC236}">
              <a16:creationId xmlns:a16="http://schemas.microsoft.com/office/drawing/2014/main" id="{F1065F6C-67FE-4722-82E9-A23A6BE8072C}"/>
            </a:ext>
          </a:extLst>
        </xdr:cNvPr>
        <xdr:cNvSpPr/>
      </xdr:nvSpPr>
      <xdr:spPr>
        <a:xfrm>
          <a:off x="18735040" y="14419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12" name="フローチャート: 判断 711">
          <a:extLst>
            <a:ext uri="{FF2B5EF4-FFF2-40B4-BE49-F238E27FC236}">
              <a16:creationId xmlns:a16="http://schemas.microsoft.com/office/drawing/2014/main" id="{7DC2C68E-3E83-4D9E-9354-1130EB6A0074}"/>
            </a:ext>
          </a:extLst>
        </xdr:cNvPr>
        <xdr:cNvSpPr/>
      </xdr:nvSpPr>
      <xdr:spPr>
        <a:xfrm>
          <a:off x="17937480" y="14419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13" name="フローチャート: 判断 712">
          <a:extLst>
            <a:ext uri="{FF2B5EF4-FFF2-40B4-BE49-F238E27FC236}">
              <a16:creationId xmlns:a16="http://schemas.microsoft.com/office/drawing/2014/main" id="{34936411-A47F-4B55-B7FE-BBD41A9AB3C0}"/>
            </a:ext>
          </a:extLst>
        </xdr:cNvPr>
        <xdr:cNvSpPr/>
      </xdr:nvSpPr>
      <xdr:spPr>
        <a:xfrm>
          <a:off x="17162780" y="1442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714" name="フローチャート: 判断 713">
          <a:extLst>
            <a:ext uri="{FF2B5EF4-FFF2-40B4-BE49-F238E27FC236}">
              <a16:creationId xmlns:a16="http://schemas.microsoft.com/office/drawing/2014/main" id="{E3C6AABD-155A-460A-A4FC-9010BD0E7EC7}"/>
            </a:ext>
          </a:extLst>
        </xdr:cNvPr>
        <xdr:cNvSpPr/>
      </xdr:nvSpPr>
      <xdr:spPr>
        <a:xfrm>
          <a:off x="16388080" y="14424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65C4ADE6-FFA8-480C-B7A7-E4864A91407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87E72D85-A88B-4605-B467-9A6868A264F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FD45637-4C79-45B3-9541-BE5B8CF990D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DDAA623-6A46-42C5-9BDF-373E1AD6278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514F17B-5CA1-46C8-8295-32DCC80DBC4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35688</xdr:rowOff>
    </xdr:from>
    <xdr:to>
      <xdr:col>116</xdr:col>
      <xdr:colOff>114300</xdr:colOff>
      <xdr:row>86</xdr:row>
      <xdr:rowOff>137288</xdr:rowOff>
    </xdr:to>
    <xdr:sp macro="" textlink="">
      <xdr:nvSpPr>
        <xdr:cNvPr id="720" name="楕円 719">
          <a:extLst>
            <a:ext uri="{FF2B5EF4-FFF2-40B4-BE49-F238E27FC236}">
              <a16:creationId xmlns:a16="http://schemas.microsoft.com/office/drawing/2014/main" id="{E1BAB5C5-A960-4F89-A359-8D3B09575D1A}"/>
            </a:ext>
          </a:extLst>
        </xdr:cNvPr>
        <xdr:cNvSpPr/>
      </xdr:nvSpPr>
      <xdr:spPr>
        <a:xfrm>
          <a:off x="19458940" y="144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141560</xdr:rowOff>
    </xdr:from>
    <xdr:ext cx="469744" cy="259045"/>
    <xdr:sp macro="" textlink="">
      <xdr:nvSpPr>
        <xdr:cNvPr id="721" name="【消防施設】&#10;一人当たり面積該当値テキスト">
          <a:extLst>
            <a:ext uri="{FF2B5EF4-FFF2-40B4-BE49-F238E27FC236}">
              <a16:creationId xmlns:a16="http://schemas.microsoft.com/office/drawing/2014/main" id="{A9F3B032-4CE0-4419-9F48-839573E58884}"/>
            </a:ext>
          </a:extLst>
        </xdr:cNvPr>
        <xdr:cNvSpPr txBox="1"/>
      </xdr:nvSpPr>
      <xdr:spPr>
        <a:xfrm>
          <a:off x="19547840" y="1439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36258</xdr:rowOff>
    </xdr:from>
    <xdr:to>
      <xdr:col>112</xdr:col>
      <xdr:colOff>38100</xdr:colOff>
      <xdr:row>86</xdr:row>
      <xdr:rowOff>137858</xdr:rowOff>
    </xdr:to>
    <xdr:sp macro="" textlink="">
      <xdr:nvSpPr>
        <xdr:cNvPr id="722" name="楕円 721">
          <a:extLst>
            <a:ext uri="{FF2B5EF4-FFF2-40B4-BE49-F238E27FC236}">
              <a16:creationId xmlns:a16="http://schemas.microsoft.com/office/drawing/2014/main" id="{91DF9FD1-16BA-4CD8-AC5C-5ED5EB3256FE}"/>
            </a:ext>
          </a:extLst>
        </xdr:cNvPr>
        <xdr:cNvSpPr/>
      </xdr:nvSpPr>
      <xdr:spPr>
        <a:xfrm>
          <a:off x="18735040" y="14453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86488</xdr:rowOff>
    </xdr:from>
    <xdr:to>
      <xdr:col>116</xdr:col>
      <xdr:colOff>63500</xdr:colOff>
      <xdr:row>86</xdr:row>
      <xdr:rowOff>87058</xdr:rowOff>
    </xdr:to>
    <xdr:cxnSp macro="">
      <xdr:nvCxnSpPr>
        <xdr:cNvPr id="723" name="直線コネクタ 722">
          <a:extLst>
            <a:ext uri="{FF2B5EF4-FFF2-40B4-BE49-F238E27FC236}">
              <a16:creationId xmlns:a16="http://schemas.microsoft.com/office/drawing/2014/main" id="{1CF512D0-FE9E-4CE0-92CA-F8D6F5882404}"/>
            </a:ext>
          </a:extLst>
        </xdr:cNvPr>
        <xdr:cNvCxnSpPr/>
      </xdr:nvCxnSpPr>
      <xdr:spPr>
        <a:xfrm flipV="1">
          <a:off x="18778220" y="14503528"/>
          <a:ext cx="73152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36640</xdr:rowOff>
    </xdr:from>
    <xdr:to>
      <xdr:col>107</xdr:col>
      <xdr:colOff>101600</xdr:colOff>
      <xdr:row>86</xdr:row>
      <xdr:rowOff>138240</xdr:rowOff>
    </xdr:to>
    <xdr:sp macro="" textlink="">
      <xdr:nvSpPr>
        <xdr:cNvPr id="724" name="楕円 723">
          <a:extLst>
            <a:ext uri="{FF2B5EF4-FFF2-40B4-BE49-F238E27FC236}">
              <a16:creationId xmlns:a16="http://schemas.microsoft.com/office/drawing/2014/main" id="{7676975B-665B-4FD9-8A0A-B78A5ACBD9FF}"/>
            </a:ext>
          </a:extLst>
        </xdr:cNvPr>
        <xdr:cNvSpPr/>
      </xdr:nvSpPr>
      <xdr:spPr>
        <a:xfrm>
          <a:off x="17937480" y="144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87058</xdr:rowOff>
    </xdr:from>
    <xdr:to>
      <xdr:col>111</xdr:col>
      <xdr:colOff>177800</xdr:colOff>
      <xdr:row>86</xdr:row>
      <xdr:rowOff>87440</xdr:rowOff>
    </xdr:to>
    <xdr:cxnSp macro="">
      <xdr:nvCxnSpPr>
        <xdr:cNvPr id="725" name="直線コネクタ 724">
          <a:extLst>
            <a:ext uri="{FF2B5EF4-FFF2-40B4-BE49-F238E27FC236}">
              <a16:creationId xmlns:a16="http://schemas.microsoft.com/office/drawing/2014/main" id="{5D3EFA34-00E9-4C49-BE96-CB0DC4668D4A}"/>
            </a:ext>
          </a:extLst>
        </xdr:cNvPr>
        <xdr:cNvCxnSpPr/>
      </xdr:nvCxnSpPr>
      <xdr:spPr>
        <a:xfrm flipV="1">
          <a:off x="17988280" y="14504098"/>
          <a:ext cx="78994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36449</xdr:rowOff>
    </xdr:from>
    <xdr:to>
      <xdr:col>102</xdr:col>
      <xdr:colOff>165100</xdr:colOff>
      <xdr:row>86</xdr:row>
      <xdr:rowOff>138049</xdr:rowOff>
    </xdr:to>
    <xdr:sp macro="" textlink="">
      <xdr:nvSpPr>
        <xdr:cNvPr id="726" name="楕円 725">
          <a:extLst>
            <a:ext uri="{FF2B5EF4-FFF2-40B4-BE49-F238E27FC236}">
              <a16:creationId xmlns:a16="http://schemas.microsoft.com/office/drawing/2014/main" id="{FF57B325-E929-4EF9-8FF9-538BF41AEFC7}"/>
            </a:ext>
          </a:extLst>
        </xdr:cNvPr>
        <xdr:cNvSpPr/>
      </xdr:nvSpPr>
      <xdr:spPr>
        <a:xfrm>
          <a:off x="17162780" y="1445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87249</xdr:rowOff>
    </xdr:from>
    <xdr:to>
      <xdr:col>107</xdr:col>
      <xdr:colOff>50800</xdr:colOff>
      <xdr:row>86</xdr:row>
      <xdr:rowOff>87440</xdr:rowOff>
    </xdr:to>
    <xdr:cxnSp macro="">
      <xdr:nvCxnSpPr>
        <xdr:cNvPr id="727" name="直線コネクタ 726">
          <a:extLst>
            <a:ext uri="{FF2B5EF4-FFF2-40B4-BE49-F238E27FC236}">
              <a16:creationId xmlns:a16="http://schemas.microsoft.com/office/drawing/2014/main" id="{0D9837EF-7336-4291-A56C-D989F644EF84}"/>
            </a:ext>
          </a:extLst>
        </xdr:cNvPr>
        <xdr:cNvCxnSpPr/>
      </xdr:nvCxnSpPr>
      <xdr:spPr>
        <a:xfrm>
          <a:off x="17213580" y="14504289"/>
          <a:ext cx="7747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37973</xdr:rowOff>
    </xdr:from>
    <xdr:to>
      <xdr:col>98</xdr:col>
      <xdr:colOff>38100</xdr:colOff>
      <xdr:row>86</xdr:row>
      <xdr:rowOff>139573</xdr:rowOff>
    </xdr:to>
    <xdr:sp macro="" textlink="">
      <xdr:nvSpPr>
        <xdr:cNvPr id="728" name="楕円 727">
          <a:extLst>
            <a:ext uri="{FF2B5EF4-FFF2-40B4-BE49-F238E27FC236}">
              <a16:creationId xmlns:a16="http://schemas.microsoft.com/office/drawing/2014/main" id="{4DABA656-F83E-450D-9660-61524DEEF1C7}"/>
            </a:ext>
          </a:extLst>
        </xdr:cNvPr>
        <xdr:cNvSpPr/>
      </xdr:nvSpPr>
      <xdr:spPr>
        <a:xfrm>
          <a:off x="16388080" y="144550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87249</xdr:rowOff>
    </xdr:from>
    <xdr:to>
      <xdr:col>102</xdr:col>
      <xdr:colOff>114300</xdr:colOff>
      <xdr:row>86</xdr:row>
      <xdr:rowOff>88773</xdr:rowOff>
    </xdr:to>
    <xdr:cxnSp macro="">
      <xdr:nvCxnSpPr>
        <xdr:cNvPr id="729" name="直線コネクタ 728">
          <a:extLst>
            <a:ext uri="{FF2B5EF4-FFF2-40B4-BE49-F238E27FC236}">
              <a16:creationId xmlns:a16="http://schemas.microsoft.com/office/drawing/2014/main" id="{0527CBA8-A11C-4BF0-AAA7-424354947031}"/>
            </a:ext>
          </a:extLst>
        </xdr:cNvPr>
        <xdr:cNvCxnSpPr/>
      </xdr:nvCxnSpPr>
      <xdr:spPr>
        <a:xfrm flipV="1">
          <a:off x="16431260" y="14504289"/>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730" name="n_1aveValue【消防施設】&#10;一人当たり面積">
          <a:extLst>
            <a:ext uri="{FF2B5EF4-FFF2-40B4-BE49-F238E27FC236}">
              <a16:creationId xmlns:a16="http://schemas.microsoft.com/office/drawing/2014/main" id="{1DD396CF-D669-4C5A-9BB6-C758974B6402}"/>
            </a:ext>
          </a:extLst>
        </xdr:cNvPr>
        <xdr:cNvSpPr txBox="1"/>
      </xdr:nvSpPr>
      <xdr:spPr>
        <a:xfrm>
          <a:off x="18561127" y="141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731" name="n_2aveValue【消防施設】&#10;一人当たり面積">
          <a:extLst>
            <a:ext uri="{FF2B5EF4-FFF2-40B4-BE49-F238E27FC236}">
              <a16:creationId xmlns:a16="http://schemas.microsoft.com/office/drawing/2014/main" id="{F81F75F0-F570-456B-9623-6BA987CC4467}"/>
            </a:ext>
          </a:extLst>
        </xdr:cNvPr>
        <xdr:cNvSpPr txBox="1"/>
      </xdr:nvSpPr>
      <xdr:spPr>
        <a:xfrm>
          <a:off x="17776267" y="1419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732" name="n_3aveValue【消防施設】&#10;一人当たり面積">
          <a:extLst>
            <a:ext uri="{FF2B5EF4-FFF2-40B4-BE49-F238E27FC236}">
              <a16:creationId xmlns:a16="http://schemas.microsoft.com/office/drawing/2014/main" id="{C1BECD37-5801-4F27-8F05-07FC91386864}"/>
            </a:ext>
          </a:extLst>
        </xdr:cNvPr>
        <xdr:cNvSpPr txBox="1"/>
      </xdr:nvSpPr>
      <xdr:spPr>
        <a:xfrm>
          <a:off x="17001567" y="1420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733" name="n_4aveValue【消防施設】&#10;一人当たり面積">
          <a:extLst>
            <a:ext uri="{FF2B5EF4-FFF2-40B4-BE49-F238E27FC236}">
              <a16:creationId xmlns:a16="http://schemas.microsoft.com/office/drawing/2014/main" id="{86E52C5B-9360-453F-941F-2000C5912B68}"/>
            </a:ext>
          </a:extLst>
        </xdr:cNvPr>
        <xdr:cNvSpPr txBox="1"/>
      </xdr:nvSpPr>
      <xdr:spPr>
        <a:xfrm>
          <a:off x="16226867" y="1420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128985</xdr:rowOff>
    </xdr:from>
    <xdr:ext cx="469744" cy="259045"/>
    <xdr:sp macro="" textlink="">
      <xdr:nvSpPr>
        <xdr:cNvPr id="734" name="n_1mainValue【消防施設】&#10;一人当たり面積">
          <a:extLst>
            <a:ext uri="{FF2B5EF4-FFF2-40B4-BE49-F238E27FC236}">
              <a16:creationId xmlns:a16="http://schemas.microsoft.com/office/drawing/2014/main" id="{C1CC4A72-00A7-411A-8CD3-25C088B0472D}"/>
            </a:ext>
          </a:extLst>
        </xdr:cNvPr>
        <xdr:cNvSpPr txBox="1"/>
      </xdr:nvSpPr>
      <xdr:spPr>
        <a:xfrm>
          <a:off x="18561127" y="1454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129367</xdr:rowOff>
    </xdr:from>
    <xdr:ext cx="469744" cy="259045"/>
    <xdr:sp macro="" textlink="">
      <xdr:nvSpPr>
        <xdr:cNvPr id="735" name="n_2mainValue【消防施設】&#10;一人当たり面積">
          <a:extLst>
            <a:ext uri="{FF2B5EF4-FFF2-40B4-BE49-F238E27FC236}">
              <a16:creationId xmlns:a16="http://schemas.microsoft.com/office/drawing/2014/main" id="{FB99AF61-DFD4-41D9-8C0A-91FA6BEE9D84}"/>
            </a:ext>
          </a:extLst>
        </xdr:cNvPr>
        <xdr:cNvSpPr txBox="1"/>
      </xdr:nvSpPr>
      <xdr:spPr>
        <a:xfrm>
          <a:off x="17776267" y="1454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129176</xdr:rowOff>
    </xdr:from>
    <xdr:ext cx="469744" cy="259045"/>
    <xdr:sp macro="" textlink="">
      <xdr:nvSpPr>
        <xdr:cNvPr id="736" name="n_3mainValue【消防施設】&#10;一人当たり面積">
          <a:extLst>
            <a:ext uri="{FF2B5EF4-FFF2-40B4-BE49-F238E27FC236}">
              <a16:creationId xmlns:a16="http://schemas.microsoft.com/office/drawing/2014/main" id="{B8E38DE8-9D2C-4FA4-BB85-ECC5A062CD03}"/>
            </a:ext>
          </a:extLst>
        </xdr:cNvPr>
        <xdr:cNvSpPr txBox="1"/>
      </xdr:nvSpPr>
      <xdr:spPr>
        <a:xfrm>
          <a:off x="17001567" y="145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130700</xdr:rowOff>
    </xdr:from>
    <xdr:ext cx="469744" cy="259045"/>
    <xdr:sp macro="" textlink="">
      <xdr:nvSpPr>
        <xdr:cNvPr id="737" name="n_4mainValue【消防施設】&#10;一人当たり面積">
          <a:extLst>
            <a:ext uri="{FF2B5EF4-FFF2-40B4-BE49-F238E27FC236}">
              <a16:creationId xmlns:a16="http://schemas.microsoft.com/office/drawing/2014/main" id="{EC131D9D-C507-4FED-A052-A19FB58BCD61}"/>
            </a:ext>
          </a:extLst>
        </xdr:cNvPr>
        <xdr:cNvSpPr txBox="1"/>
      </xdr:nvSpPr>
      <xdr:spPr>
        <a:xfrm>
          <a:off x="16226867" y="1454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EDD07DA2-93C9-413C-B375-B36F4F92B30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1BC93ADD-520E-4BDC-A298-18BE5AC0AFB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923A91C6-3E6A-4CCC-BFDE-9754B5BB4F5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A76A39F5-2958-4DAD-9CBC-2924DD5B392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9D61689B-C725-40B5-8B8F-21467D9D663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E5848633-AAB3-4F8A-A6A2-0F51713BF3B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8F4C7002-7A4F-4DE0-AF9F-E6D2162AAE6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ABE0354F-CD24-4A1A-9416-BEEC8F7D4FE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B9CE1553-AF0F-4EF6-A585-65560E2AE00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2636E162-332C-459F-93E0-F3CB4EE690E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2EB9A2A5-7C6D-4C5F-8AC3-7D761993D7B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59452870-6F65-4F1E-95FC-99CC8E8E790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26C6888-B6AC-4A98-B0D6-D0C6BFA54B3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7C57417E-7E8C-4E27-978C-0B25B235300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23CC9BAC-F41A-4E01-A499-767115F8B02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728C2081-48A9-4B27-9C22-C0FCAD8A47F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559564BB-1319-467E-B2A8-773F148A8F3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8A484FFE-F439-4930-B1AA-21C16DED5101}"/>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FE330E67-A954-436D-8CB1-29F1D7C3623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D42DF39C-B91D-4577-9308-D6D7BF41DC2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2795E79-1151-4423-8694-75DB85F436E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1DFDBF1D-6788-4E9F-98A6-1FAED32DC44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22FD9290-1B66-4136-BBE3-FE0292E321A8}"/>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DF61E5DB-8AF3-42EF-9B98-FAA65BDFC1D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1988C654-364D-4A38-B620-BA23DB67D5A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4E2062EB-CF75-4BD9-A573-197F2A753BB0}"/>
            </a:ext>
          </a:extLst>
        </xdr:cNvPr>
        <xdr:cNvCxnSpPr/>
      </xdr:nvCxnSpPr>
      <xdr:spPr>
        <a:xfrm flipV="1">
          <a:off x="14375764" y="16760734"/>
          <a:ext cx="0" cy="15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13200A8A-6FB3-43F6-8655-EF247D459391}"/>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1EC5D400-D927-44D5-96BF-9731A4B37DB7}"/>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66" name="【庁舎】&#10;有形固定資産減価償却率最大値テキスト">
          <a:extLst>
            <a:ext uri="{FF2B5EF4-FFF2-40B4-BE49-F238E27FC236}">
              <a16:creationId xmlns:a16="http://schemas.microsoft.com/office/drawing/2014/main" id="{62F30A3B-D447-45B3-BCB9-869E0E68A6F9}"/>
            </a:ext>
          </a:extLst>
        </xdr:cNvPr>
        <xdr:cNvSpPr txBox="1"/>
      </xdr:nvSpPr>
      <xdr:spPr>
        <a:xfrm>
          <a:off x="14414500" y="165397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67" name="直線コネクタ 766">
          <a:extLst>
            <a:ext uri="{FF2B5EF4-FFF2-40B4-BE49-F238E27FC236}">
              <a16:creationId xmlns:a16="http://schemas.microsoft.com/office/drawing/2014/main" id="{025CEA39-8050-4D32-AC70-3B600002CE3D}"/>
            </a:ext>
          </a:extLst>
        </xdr:cNvPr>
        <xdr:cNvCxnSpPr/>
      </xdr:nvCxnSpPr>
      <xdr:spPr>
        <a:xfrm>
          <a:off x="14287500" y="16760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768" name="【庁舎】&#10;有形固定資産減価償却率平均値テキスト">
          <a:extLst>
            <a:ext uri="{FF2B5EF4-FFF2-40B4-BE49-F238E27FC236}">
              <a16:creationId xmlns:a16="http://schemas.microsoft.com/office/drawing/2014/main" id="{4255E5BB-61A3-4BEA-9DB8-86CDE8EE65E5}"/>
            </a:ext>
          </a:extLst>
        </xdr:cNvPr>
        <xdr:cNvSpPr txBox="1"/>
      </xdr:nvSpPr>
      <xdr:spPr>
        <a:xfrm>
          <a:off x="14414500" y="17500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69" name="フローチャート: 判断 768">
          <a:extLst>
            <a:ext uri="{FF2B5EF4-FFF2-40B4-BE49-F238E27FC236}">
              <a16:creationId xmlns:a16="http://schemas.microsoft.com/office/drawing/2014/main" id="{55F1EABA-6C56-4D63-808C-B1E8FDA2777E}"/>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70" name="フローチャート: 判断 769">
          <a:extLst>
            <a:ext uri="{FF2B5EF4-FFF2-40B4-BE49-F238E27FC236}">
              <a16:creationId xmlns:a16="http://schemas.microsoft.com/office/drawing/2014/main" id="{CE2D1F24-6DFC-4452-BAD5-59A16ABB3D3A}"/>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71" name="フローチャート: 判断 770">
          <a:extLst>
            <a:ext uri="{FF2B5EF4-FFF2-40B4-BE49-F238E27FC236}">
              <a16:creationId xmlns:a16="http://schemas.microsoft.com/office/drawing/2014/main" id="{6497CE7A-6BBF-48B6-BE68-5B7D2C1EA19A}"/>
            </a:ext>
          </a:extLst>
        </xdr:cNvPr>
        <xdr:cNvSpPr/>
      </xdr:nvSpPr>
      <xdr:spPr>
        <a:xfrm>
          <a:off x="128041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2" name="フローチャート: 判断 771">
          <a:extLst>
            <a:ext uri="{FF2B5EF4-FFF2-40B4-BE49-F238E27FC236}">
              <a16:creationId xmlns:a16="http://schemas.microsoft.com/office/drawing/2014/main" id="{60C76CFD-E695-4CEC-A7BD-8132438CCEEA}"/>
            </a:ext>
          </a:extLst>
        </xdr:cNvPr>
        <xdr:cNvSpPr/>
      </xdr:nvSpPr>
      <xdr:spPr>
        <a:xfrm>
          <a:off x="12029440" y="1759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73" name="フローチャート: 判断 772">
          <a:extLst>
            <a:ext uri="{FF2B5EF4-FFF2-40B4-BE49-F238E27FC236}">
              <a16:creationId xmlns:a16="http://schemas.microsoft.com/office/drawing/2014/main" id="{835D2A94-4757-488A-A92F-C192910BC0AF}"/>
            </a:ext>
          </a:extLst>
        </xdr:cNvPr>
        <xdr:cNvSpPr/>
      </xdr:nvSpPr>
      <xdr:spPr>
        <a:xfrm>
          <a:off x="1123188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9CE597A-655E-44E4-A646-2E30EB0F470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4E58DF3-2A46-48E1-A090-F3AE375C5C6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FA4B550-DC92-42AF-998C-C6AD9CF7EC7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1BE666C-AB6D-4F98-A850-785C4E39491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E72156F-6DEC-4972-910B-1126D2C1907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51526</xdr:rowOff>
    </xdr:from>
    <xdr:to>
      <xdr:col>85</xdr:col>
      <xdr:colOff>177800</xdr:colOff>
      <xdr:row>101</xdr:row>
      <xdr:rowOff>153126</xdr:rowOff>
    </xdr:to>
    <xdr:sp macro="" textlink="">
      <xdr:nvSpPr>
        <xdr:cNvPr id="779" name="楕円 778">
          <a:extLst>
            <a:ext uri="{FF2B5EF4-FFF2-40B4-BE49-F238E27FC236}">
              <a16:creationId xmlns:a16="http://schemas.microsoft.com/office/drawing/2014/main" id="{B641F58F-AA40-4BC1-B427-9BAACDA2F6EB}"/>
            </a:ext>
          </a:extLst>
        </xdr:cNvPr>
        <xdr:cNvSpPr/>
      </xdr:nvSpPr>
      <xdr:spPr>
        <a:xfrm>
          <a:off x="14325600" y="169831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74403</xdr:rowOff>
    </xdr:from>
    <xdr:ext cx="405111" cy="259045"/>
    <xdr:sp macro="" textlink="">
      <xdr:nvSpPr>
        <xdr:cNvPr id="780" name="【庁舎】&#10;有形固定資産減価償却率該当値テキスト">
          <a:extLst>
            <a:ext uri="{FF2B5EF4-FFF2-40B4-BE49-F238E27FC236}">
              <a16:creationId xmlns:a16="http://schemas.microsoft.com/office/drawing/2014/main" id="{970F15EA-E1A1-43F0-9D13-27C19C9795B5}"/>
            </a:ext>
          </a:extLst>
        </xdr:cNvPr>
        <xdr:cNvSpPr txBox="1"/>
      </xdr:nvSpPr>
      <xdr:spPr>
        <a:xfrm>
          <a:off x="14414500" y="1683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100512</xdr:rowOff>
    </xdr:from>
    <xdr:to>
      <xdr:col>81</xdr:col>
      <xdr:colOff>101600</xdr:colOff>
      <xdr:row>108</xdr:row>
      <xdr:rowOff>30662</xdr:rowOff>
    </xdr:to>
    <xdr:sp macro="" textlink="">
      <xdr:nvSpPr>
        <xdr:cNvPr id="781" name="楕円 780">
          <a:extLst>
            <a:ext uri="{FF2B5EF4-FFF2-40B4-BE49-F238E27FC236}">
              <a16:creationId xmlns:a16="http://schemas.microsoft.com/office/drawing/2014/main" id="{06B3D497-48C0-436D-AF4F-58AFDD6195BC}"/>
            </a:ext>
          </a:extLst>
        </xdr:cNvPr>
        <xdr:cNvSpPr/>
      </xdr:nvSpPr>
      <xdr:spPr>
        <a:xfrm>
          <a:off x="13578840" y="18037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102326</xdr:rowOff>
    </xdr:from>
    <xdr:to>
      <xdr:col>85</xdr:col>
      <xdr:colOff>127000</xdr:colOff>
      <xdr:row>107</xdr:row>
      <xdr:rowOff>151312</xdr:rowOff>
    </xdr:to>
    <xdr:cxnSp macro="">
      <xdr:nvCxnSpPr>
        <xdr:cNvPr id="782" name="直線コネクタ 781">
          <a:extLst>
            <a:ext uri="{FF2B5EF4-FFF2-40B4-BE49-F238E27FC236}">
              <a16:creationId xmlns:a16="http://schemas.microsoft.com/office/drawing/2014/main" id="{929044E1-D60C-4368-BC79-2F4980CC337C}"/>
            </a:ext>
          </a:extLst>
        </xdr:cNvPr>
        <xdr:cNvCxnSpPr/>
      </xdr:nvCxnSpPr>
      <xdr:spPr>
        <a:xfrm flipV="1">
          <a:off x="13629640" y="17033966"/>
          <a:ext cx="746760" cy="10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58057</xdr:rowOff>
    </xdr:from>
    <xdr:to>
      <xdr:col>76</xdr:col>
      <xdr:colOff>165100</xdr:colOff>
      <xdr:row>107</xdr:row>
      <xdr:rowOff>159657</xdr:rowOff>
    </xdr:to>
    <xdr:sp macro="" textlink="">
      <xdr:nvSpPr>
        <xdr:cNvPr id="783" name="楕円 782">
          <a:extLst>
            <a:ext uri="{FF2B5EF4-FFF2-40B4-BE49-F238E27FC236}">
              <a16:creationId xmlns:a16="http://schemas.microsoft.com/office/drawing/2014/main" id="{4F211A64-796A-46D5-B83A-ACE18E461C9F}"/>
            </a:ext>
          </a:extLst>
        </xdr:cNvPr>
        <xdr:cNvSpPr/>
      </xdr:nvSpPr>
      <xdr:spPr>
        <a:xfrm>
          <a:off x="12804140" y="179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108857</xdr:rowOff>
    </xdr:from>
    <xdr:to>
      <xdr:col>81</xdr:col>
      <xdr:colOff>50800</xdr:colOff>
      <xdr:row>107</xdr:row>
      <xdr:rowOff>151312</xdr:rowOff>
    </xdr:to>
    <xdr:cxnSp macro="">
      <xdr:nvCxnSpPr>
        <xdr:cNvPr id="784" name="直線コネクタ 783">
          <a:extLst>
            <a:ext uri="{FF2B5EF4-FFF2-40B4-BE49-F238E27FC236}">
              <a16:creationId xmlns:a16="http://schemas.microsoft.com/office/drawing/2014/main" id="{62957DA1-3AD4-482C-A264-84A85B1B6EB6}"/>
            </a:ext>
          </a:extLst>
        </xdr:cNvPr>
        <xdr:cNvCxnSpPr/>
      </xdr:nvCxnSpPr>
      <xdr:spPr>
        <a:xfrm>
          <a:off x="12854940" y="18046337"/>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76019</xdr:rowOff>
    </xdr:from>
    <xdr:to>
      <xdr:col>72</xdr:col>
      <xdr:colOff>38100</xdr:colOff>
      <xdr:row>108</xdr:row>
      <xdr:rowOff>6169</xdr:rowOff>
    </xdr:to>
    <xdr:sp macro="" textlink="">
      <xdr:nvSpPr>
        <xdr:cNvPr id="785" name="楕円 784">
          <a:extLst>
            <a:ext uri="{FF2B5EF4-FFF2-40B4-BE49-F238E27FC236}">
              <a16:creationId xmlns:a16="http://schemas.microsoft.com/office/drawing/2014/main" id="{D4ECAFE3-F873-4663-9F80-1F4D8BF640D7}"/>
            </a:ext>
          </a:extLst>
        </xdr:cNvPr>
        <xdr:cNvSpPr/>
      </xdr:nvSpPr>
      <xdr:spPr>
        <a:xfrm>
          <a:off x="12029440" y="18013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108857</xdr:rowOff>
    </xdr:from>
    <xdr:to>
      <xdr:col>76</xdr:col>
      <xdr:colOff>114300</xdr:colOff>
      <xdr:row>107</xdr:row>
      <xdr:rowOff>126819</xdr:rowOff>
    </xdr:to>
    <xdr:cxnSp macro="">
      <xdr:nvCxnSpPr>
        <xdr:cNvPr id="786" name="直線コネクタ 785">
          <a:extLst>
            <a:ext uri="{FF2B5EF4-FFF2-40B4-BE49-F238E27FC236}">
              <a16:creationId xmlns:a16="http://schemas.microsoft.com/office/drawing/2014/main" id="{8194DDD6-0A88-4C5D-961E-7BD938757B3D}"/>
            </a:ext>
          </a:extLst>
        </xdr:cNvPr>
        <xdr:cNvCxnSpPr/>
      </xdr:nvCxnSpPr>
      <xdr:spPr>
        <a:xfrm flipV="1">
          <a:off x="12072620" y="18046337"/>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147864</xdr:rowOff>
    </xdr:from>
    <xdr:to>
      <xdr:col>67</xdr:col>
      <xdr:colOff>101600</xdr:colOff>
      <xdr:row>108</xdr:row>
      <xdr:rowOff>78014</xdr:rowOff>
    </xdr:to>
    <xdr:sp macro="" textlink="">
      <xdr:nvSpPr>
        <xdr:cNvPr id="787" name="楕円 786">
          <a:extLst>
            <a:ext uri="{FF2B5EF4-FFF2-40B4-BE49-F238E27FC236}">
              <a16:creationId xmlns:a16="http://schemas.microsoft.com/office/drawing/2014/main" id="{9B10DFD5-0A86-44AF-B438-5BEAB8DF72B3}"/>
            </a:ext>
          </a:extLst>
        </xdr:cNvPr>
        <xdr:cNvSpPr/>
      </xdr:nvSpPr>
      <xdr:spPr>
        <a:xfrm>
          <a:off x="11231880" y="18085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126819</xdr:rowOff>
    </xdr:from>
    <xdr:to>
      <xdr:col>71</xdr:col>
      <xdr:colOff>177800</xdr:colOff>
      <xdr:row>108</xdr:row>
      <xdr:rowOff>27214</xdr:rowOff>
    </xdr:to>
    <xdr:cxnSp macro="">
      <xdr:nvCxnSpPr>
        <xdr:cNvPr id="788" name="直線コネクタ 787">
          <a:extLst>
            <a:ext uri="{FF2B5EF4-FFF2-40B4-BE49-F238E27FC236}">
              <a16:creationId xmlns:a16="http://schemas.microsoft.com/office/drawing/2014/main" id="{7C0D5557-C816-46E7-9BD1-AB47EA2D92B6}"/>
            </a:ext>
          </a:extLst>
        </xdr:cNvPr>
        <xdr:cNvCxnSpPr/>
      </xdr:nvCxnSpPr>
      <xdr:spPr>
        <a:xfrm flipV="1">
          <a:off x="11282680" y="18064299"/>
          <a:ext cx="78994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789" name="n_1aveValue【庁舎】&#10;有形固定資産減価償却率">
          <a:extLst>
            <a:ext uri="{FF2B5EF4-FFF2-40B4-BE49-F238E27FC236}">
              <a16:creationId xmlns:a16="http://schemas.microsoft.com/office/drawing/2014/main" id="{C876A43F-0BFB-4EAC-85E2-D3F08C9CD171}"/>
            </a:ext>
          </a:extLst>
        </xdr:cNvPr>
        <xdr:cNvSpPr txBox="1"/>
      </xdr:nvSpPr>
      <xdr:spPr>
        <a:xfrm>
          <a:off x="1343724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790" name="n_2aveValue【庁舎】&#10;有形固定資産減価償却率">
          <a:extLst>
            <a:ext uri="{FF2B5EF4-FFF2-40B4-BE49-F238E27FC236}">
              <a16:creationId xmlns:a16="http://schemas.microsoft.com/office/drawing/2014/main" id="{26D8CF43-FE77-46DA-9E45-6E94BDD3D48D}"/>
            </a:ext>
          </a:extLst>
        </xdr:cNvPr>
        <xdr:cNvSpPr txBox="1"/>
      </xdr:nvSpPr>
      <xdr:spPr>
        <a:xfrm>
          <a:off x="12675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791" name="n_3aveValue【庁舎】&#10;有形固定資産減価償却率">
          <a:extLst>
            <a:ext uri="{FF2B5EF4-FFF2-40B4-BE49-F238E27FC236}">
              <a16:creationId xmlns:a16="http://schemas.microsoft.com/office/drawing/2014/main" id="{201E7CE9-5689-4C06-BB40-9275670820AC}"/>
            </a:ext>
          </a:extLst>
        </xdr:cNvPr>
        <xdr:cNvSpPr txBox="1"/>
      </xdr:nvSpPr>
      <xdr:spPr>
        <a:xfrm>
          <a:off x="11900544" y="1737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92" name="n_4aveValue【庁舎】&#10;有形固定資産減価償却率">
          <a:extLst>
            <a:ext uri="{FF2B5EF4-FFF2-40B4-BE49-F238E27FC236}">
              <a16:creationId xmlns:a16="http://schemas.microsoft.com/office/drawing/2014/main" id="{52249569-06BB-4309-AB51-608102478EC5}"/>
            </a:ext>
          </a:extLst>
        </xdr:cNvPr>
        <xdr:cNvSpPr txBox="1"/>
      </xdr:nvSpPr>
      <xdr:spPr>
        <a:xfrm>
          <a:off x="11102984" y="1740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21789</xdr:rowOff>
    </xdr:from>
    <xdr:ext cx="405111" cy="259045"/>
    <xdr:sp macro="" textlink="">
      <xdr:nvSpPr>
        <xdr:cNvPr id="793" name="n_1mainValue【庁舎】&#10;有形固定資産減価償却率">
          <a:extLst>
            <a:ext uri="{FF2B5EF4-FFF2-40B4-BE49-F238E27FC236}">
              <a16:creationId xmlns:a16="http://schemas.microsoft.com/office/drawing/2014/main" id="{D372F823-6178-4900-B0CC-FC193026D6B1}"/>
            </a:ext>
          </a:extLst>
        </xdr:cNvPr>
        <xdr:cNvSpPr txBox="1"/>
      </xdr:nvSpPr>
      <xdr:spPr>
        <a:xfrm>
          <a:off x="13437244" y="1812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150784</xdr:rowOff>
    </xdr:from>
    <xdr:ext cx="405111" cy="259045"/>
    <xdr:sp macro="" textlink="">
      <xdr:nvSpPr>
        <xdr:cNvPr id="794" name="n_2mainValue【庁舎】&#10;有形固定資産減価償却率">
          <a:extLst>
            <a:ext uri="{FF2B5EF4-FFF2-40B4-BE49-F238E27FC236}">
              <a16:creationId xmlns:a16="http://schemas.microsoft.com/office/drawing/2014/main" id="{9C311FB2-779F-4685-B65A-80F118E665F7}"/>
            </a:ext>
          </a:extLst>
        </xdr:cNvPr>
        <xdr:cNvSpPr txBox="1"/>
      </xdr:nvSpPr>
      <xdr:spPr>
        <a:xfrm>
          <a:off x="12675244" y="1808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168746</xdr:rowOff>
    </xdr:from>
    <xdr:ext cx="405111" cy="259045"/>
    <xdr:sp macro="" textlink="">
      <xdr:nvSpPr>
        <xdr:cNvPr id="795" name="n_3mainValue【庁舎】&#10;有形固定資産減価償却率">
          <a:extLst>
            <a:ext uri="{FF2B5EF4-FFF2-40B4-BE49-F238E27FC236}">
              <a16:creationId xmlns:a16="http://schemas.microsoft.com/office/drawing/2014/main" id="{75FFBB55-4E9E-4AA9-9E21-8845AF8671E9}"/>
            </a:ext>
          </a:extLst>
        </xdr:cNvPr>
        <xdr:cNvSpPr txBox="1"/>
      </xdr:nvSpPr>
      <xdr:spPr>
        <a:xfrm>
          <a:off x="11900544" y="1810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69141</xdr:rowOff>
    </xdr:from>
    <xdr:ext cx="405111" cy="259045"/>
    <xdr:sp macro="" textlink="">
      <xdr:nvSpPr>
        <xdr:cNvPr id="796" name="n_4mainValue【庁舎】&#10;有形固定資産減価償却率">
          <a:extLst>
            <a:ext uri="{FF2B5EF4-FFF2-40B4-BE49-F238E27FC236}">
              <a16:creationId xmlns:a16="http://schemas.microsoft.com/office/drawing/2014/main" id="{3DB6F102-D33B-4126-9ECB-CC7C4A648613}"/>
            </a:ext>
          </a:extLst>
        </xdr:cNvPr>
        <xdr:cNvSpPr txBox="1"/>
      </xdr:nvSpPr>
      <xdr:spPr>
        <a:xfrm>
          <a:off x="1110298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377FAC60-33AA-44B2-8584-20E0814CC6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3E2453F3-8AFA-498E-A06C-BA2414286C9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4464CE26-DB40-4445-A582-72923F13C55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FD22A4D9-8AC2-4319-B5D9-26E307DBE7C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832F73F2-67F8-4074-A16B-52D9E81CA44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E738FDF-42D2-4B81-9B98-96ECFE0452E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1550CD5E-2DC9-44FB-B93B-F4C6B3A4FAF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E295A107-CD0A-4363-95D7-BB59C54403C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7791DE13-972C-426D-B269-89AFB74004B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5B59A1C4-9A6E-4597-BE58-5F7C855221D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DA662A77-9795-40E7-A9B7-6F4DDB461032}"/>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7ED5BEF8-2304-4A6C-A39E-E25689706E4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127368C6-1F97-47C6-8C8C-CAA6642E4354}"/>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62B79A91-1727-4A00-A9F4-720D2F9EB577}"/>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A21CC8EE-69A9-4AED-9B71-F383F61DFA42}"/>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185031CA-E55E-4BC4-839D-BC75D40859C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63F03A95-F86C-41EF-A330-EE820D5B7AE4}"/>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2CD4BAE0-053D-444E-9BBD-7CCC006AB923}"/>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19627BD4-B055-48C3-9E96-DCFBC283851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59A17A6D-97B0-4ADA-99ED-62031C671D3D}"/>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E98FD165-3211-4CBE-B485-E429FC0787A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772C760E-0D2F-4D8D-A765-8D063897CAF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2E9FD875-249C-44D0-920C-53F49A3CD2F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20" name="直線コネクタ 819">
          <a:extLst>
            <a:ext uri="{FF2B5EF4-FFF2-40B4-BE49-F238E27FC236}">
              <a16:creationId xmlns:a16="http://schemas.microsoft.com/office/drawing/2014/main" id="{01051522-2825-4F16-986C-8487C0DFCDDD}"/>
            </a:ext>
          </a:extLst>
        </xdr:cNvPr>
        <xdr:cNvCxnSpPr/>
      </xdr:nvCxnSpPr>
      <xdr:spPr>
        <a:xfrm flipV="1">
          <a:off x="19509104" y="16848582"/>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21" name="【庁舎】&#10;一人当たり面積最小値テキスト">
          <a:extLst>
            <a:ext uri="{FF2B5EF4-FFF2-40B4-BE49-F238E27FC236}">
              <a16:creationId xmlns:a16="http://schemas.microsoft.com/office/drawing/2014/main" id="{77CA5F76-21F7-493E-A890-0F2276986DEF}"/>
            </a:ext>
          </a:extLst>
        </xdr:cNvPr>
        <xdr:cNvSpPr txBox="1"/>
      </xdr:nvSpPr>
      <xdr:spPr>
        <a:xfrm>
          <a:off x="19547840"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22" name="直線コネクタ 821">
          <a:extLst>
            <a:ext uri="{FF2B5EF4-FFF2-40B4-BE49-F238E27FC236}">
              <a16:creationId xmlns:a16="http://schemas.microsoft.com/office/drawing/2014/main" id="{7146E7BA-9A75-415E-A4C9-FDE075F74D1A}"/>
            </a:ext>
          </a:extLst>
        </xdr:cNvPr>
        <xdr:cNvCxnSpPr/>
      </xdr:nvCxnSpPr>
      <xdr:spPr>
        <a:xfrm>
          <a:off x="19443700" y="18136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23" name="【庁舎】&#10;一人当たり面積最大値テキスト">
          <a:extLst>
            <a:ext uri="{FF2B5EF4-FFF2-40B4-BE49-F238E27FC236}">
              <a16:creationId xmlns:a16="http://schemas.microsoft.com/office/drawing/2014/main" id="{BF4313DF-C9C0-4046-BBC4-26A289E4A9F0}"/>
            </a:ext>
          </a:extLst>
        </xdr:cNvPr>
        <xdr:cNvSpPr txBox="1"/>
      </xdr:nvSpPr>
      <xdr:spPr>
        <a:xfrm>
          <a:off x="19547840" y="166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4" name="直線コネクタ 823">
          <a:extLst>
            <a:ext uri="{FF2B5EF4-FFF2-40B4-BE49-F238E27FC236}">
              <a16:creationId xmlns:a16="http://schemas.microsoft.com/office/drawing/2014/main" id="{BA1AD621-F016-4B63-ADFF-207916627C0F}"/>
            </a:ext>
          </a:extLst>
        </xdr:cNvPr>
        <xdr:cNvCxnSpPr/>
      </xdr:nvCxnSpPr>
      <xdr:spPr>
        <a:xfrm>
          <a:off x="19443700" y="16848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825" name="【庁舎】&#10;一人当たり面積平均値テキスト">
          <a:extLst>
            <a:ext uri="{FF2B5EF4-FFF2-40B4-BE49-F238E27FC236}">
              <a16:creationId xmlns:a16="http://schemas.microsoft.com/office/drawing/2014/main" id="{3A183C78-F9DC-4D82-9DCB-4DEF5177870A}"/>
            </a:ext>
          </a:extLst>
        </xdr:cNvPr>
        <xdr:cNvSpPr txBox="1"/>
      </xdr:nvSpPr>
      <xdr:spPr>
        <a:xfrm>
          <a:off x="19547840" y="17676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26" name="フローチャート: 判断 825">
          <a:extLst>
            <a:ext uri="{FF2B5EF4-FFF2-40B4-BE49-F238E27FC236}">
              <a16:creationId xmlns:a16="http://schemas.microsoft.com/office/drawing/2014/main" id="{E58DB8BE-DEF4-45BE-A7DD-60D62E8F8833}"/>
            </a:ext>
          </a:extLst>
        </xdr:cNvPr>
        <xdr:cNvSpPr/>
      </xdr:nvSpPr>
      <xdr:spPr>
        <a:xfrm>
          <a:off x="19458940" y="1782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27" name="フローチャート: 判断 826">
          <a:extLst>
            <a:ext uri="{FF2B5EF4-FFF2-40B4-BE49-F238E27FC236}">
              <a16:creationId xmlns:a16="http://schemas.microsoft.com/office/drawing/2014/main" id="{ABAC94C2-13E7-4C3E-98BE-6CCC0B4651EE}"/>
            </a:ext>
          </a:extLst>
        </xdr:cNvPr>
        <xdr:cNvSpPr/>
      </xdr:nvSpPr>
      <xdr:spPr>
        <a:xfrm>
          <a:off x="18735040" y="17825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28" name="フローチャート: 判断 827">
          <a:extLst>
            <a:ext uri="{FF2B5EF4-FFF2-40B4-BE49-F238E27FC236}">
              <a16:creationId xmlns:a16="http://schemas.microsoft.com/office/drawing/2014/main" id="{32E7454D-EF2D-4DBC-A422-B54F87319889}"/>
            </a:ext>
          </a:extLst>
        </xdr:cNvPr>
        <xdr:cNvSpPr/>
      </xdr:nvSpPr>
      <xdr:spPr>
        <a:xfrm>
          <a:off x="17937480" y="17847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29" name="フローチャート: 判断 828">
          <a:extLst>
            <a:ext uri="{FF2B5EF4-FFF2-40B4-BE49-F238E27FC236}">
              <a16:creationId xmlns:a16="http://schemas.microsoft.com/office/drawing/2014/main" id="{B6AE568C-BA89-49E3-881A-99EDBB4F77D3}"/>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830" name="フローチャート: 判断 829">
          <a:extLst>
            <a:ext uri="{FF2B5EF4-FFF2-40B4-BE49-F238E27FC236}">
              <a16:creationId xmlns:a16="http://schemas.microsoft.com/office/drawing/2014/main" id="{023AE8FD-6D39-499C-B70C-84C73358588C}"/>
            </a:ext>
          </a:extLst>
        </xdr:cNvPr>
        <xdr:cNvSpPr/>
      </xdr:nvSpPr>
      <xdr:spPr>
        <a:xfrm>
          <a:off x="1638808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CFADBD5-13E3-457C-96C7-EA4066C3DD8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447604A-E6C4-4E16-A401-C6B7E91FADD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00CB18F-F4F4-4237-ACB2-64FEB82017A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172BFC9-22BA-4D6A-B2AD-D0435A66B34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DDBED57-738B-4461-B416-922612A6504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68072</xdr:rowOff>
    </xdr:from>
    <xdr:to>
      <xdr:col>116</xdr:col>
      <xdr:colOff>114300</xdr:colOff>
      <xdr:row>107</xdr:row>
      <xdr:rowOff>169672</xdr:rowOff>
    </xdr:to>
    <xdr:sp macro="" textlink="">
      <xdr:nvSpPr>
        <xdr:cNvPr id="836" name="楕円 835">
          <a:extLst>
            <a:ext uri="{FF2B5EF4-FFF2-40B4-BE49-F238E27FC236}">
              <a16:creationId xmlns:a16="http://schemas.microsoft.com/office/drawing/2014/main" id="{0EE1607D-DEF7-4A66-BE59-0F8B7C35B103}"/>
            </a:ext>
          </a:extLst>
        </xdr:cNvPr>
        <xdr:cNvSpPr/>
      </xdr:nvSpPr>
      <xdr:spPr>
        <a:xfrm>
          <a:off x="19458940" y="1800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154449</xdr:rowOff>
    </xdr:from>
    <xdr:ext cx="469744" cy="259045"/>
    <xdr:sp macro="" textlink="">
      <xdr:nvSpPr>
        <xdr:cNvPr id="837" name="【庁舎】&#10;一人当たり面積該当値テキスト">
          <a:extLst>
            <a:ext uri="{FF2B5EF4-FFF2-40B4-BE49-F238E27FC236}">
              <a16:creationId xmlns:a16="http://schemas.microsoft.com/office/drawing/2014/main" id="{5709A50E-2DFB-46F5-B14D-3E937E1CF6C2}"/>
            </a:ext>
          </a:extLst>
        </xdr:cNvPr>
        <xdr:cNvSpPr txBox="1"/>
      </xdr:nvSpPr>
      <xdr:spPr>
        <a:xfrm>
          <a:off x="19547840" y="1792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96647</xdr:rowOff>
    </xdr:from>
    <xdr:to>
      <xdr:col>112</xdr:col>
      <xdr:colOff>38100</xdr:colOff>
      <xdr:row>108</xdr:row>
      <xdr:rowOff>26797</xdr:rowOff>
    </xdr:to>
    <xdr:sp macro="" textlink="">
      <xdr:nvSpPr>
        <xdr:cNvPr id="838" name="楕円 837">
          <a:extLst>
            <a:ext uri="{FF2B5EF4-FFF2-40B4-BE49-F238E27FC236}">
              <a16:creationId xmlns:a16="http://schemas.microsoft.com/office/drawing/2014/main" id="{C13874FA-C932-48D6-8B08-FEB2A9928641}"/>
            </a:ext>
          </a:extLst>
        </xdr:cNvPr>
        <xdr:cNvSpPr/>
      </xdr:nvSpPr>
      <xdr:spPr>
        <a:xfrm>
          <a:off x="18735040" y="180341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118872</xdr:rowOff>
    </xdr:from>
    <xdr:to>
      <xdr:col>116</xdr:col>
      <xdr:colOff>63500</xdr:colOff>
      <xdr:row>107</xdr:row>
      <xdr:rowOff>147447</xdr:rowOff>
    </xdr:to>
    <xdr:cxnSp macro="">
      <xdr:nvCxnSpPr>
        <xdr:cNvPr id="839" name="直線コネクタ 838">
          <a:extLst>
            <a:ext uri="{FF2B5EF4-FFF2-40B4-BE49-F238E27FC236}">
              <a16:creationId xmlns:a16="http://schemas.microsoft.com/office/drawing/2014/main" id="{F43C7CDF-84EE-4E39-8758-6101F056B7C7}"/>
            </a:ext>
          </a:extLst>
        </xdr:cNvPr>
        <xdr:cNvCxnSpPr/>
      </xdr:nvCxnSpPr>
      <xdr:spPr>
        <a:xfrm flipV="1">
          <a:off x="18778220" y="18056352"/>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100837</xdr:rowOff>
    </xdr:from>
    <xdr:to>
      <xdr:col>107</xdr:col>
      <xdr:colOff>101600</xdr:colOff>
      <xdr:row>108</xdr:row>
      <xdr:rowOff>30987</xdr:rowOff>
    </xdr:to>
    <xdr:sp macro="" textlink="">
      <xdr:nvSpPr>
        <xdr:cNvPr id="840" name="楕円 839">
          <a:extLst>
            <a:ext uri="{FF2B5EF4-FFF2-40B4-BE49-F238E27FC236}">
              <a16:creationId xmlns:a16="http://schemas.microsoft.com/office/drawing/2014/main" id="{9E807790-DA3A-42E1-817E-E5766556CBBA}"/>
            </a:ext>
          </a:extLst>
        </xdr:cNvPr>
        <xdr:cNvSpPr/>
      </xdr:nvSpPr>
      <xdr:spPr>
        <a:xfrm>
          <a:off x="17937480" y="18038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147447</xdr:rowOff>
    </xdr:from>
    <xdr:to>
      <xdr:col>111</xdr:col>
      <xdr:colOff>177800</xdr:colOff>
      <xdr:row>107</xdr:row>
      <xdr:rowOff>151637</xdr:rowOff>
    </xdr:to>
    <xdr:cxnSp macro="">
      <xdr:nvCxnSpPr>
        <xdr:cNvPr id="841" name="直線コネクタ 840">
          <a:extLst>
            <a:ext uri="{FF2B5EF4-FFF2-40B4-BE49-F238E27FC236}">
              <a16:creationId xmlns:a16="http://schemas.microsoft.com/office/drawing/2014/main" id="{5787A02B-C654-4BBD-AE16-5ECB6E583BA9}"/>
            </a:ext>
          </a:extLst>
        </xdr:cNvPr>
        <xdr:cNvCxnSpPr/>
      </xdr:nvCxnSpPr>
      <xdr:spPr>
        <a:xfrm flipV="1">
          <a:off x="17988280" y="18084927"/>
          <a:ext cx="78994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103887</xdr:rowOff>
    </xdr:from>
    <xdr:to>
      <xdr:col>102</xdr:col>
      <xdr:colOff>165100</xdr:colOff>
      <xdr:row>108</xdr:row>
      <xdr:rowOff>34037</xdr:rowOff>
    </xdr:to>
    <xdr:sp macro="" textlink="">
      <xdr:nvSpPr>
        <xdr:cNvPr id="842" name="楕円 841">
          <a:extLst>
            <a:ext uri="{FF2B5EF4-FFF2-40B4-BE49-F238E27FC236}">
              <a16:creationId xmlns:a16="http://schemas.microsoft.com/office/drawing/2014/main" id="{46D779FD-FB89-492F-8359-B54709AA5A8B}"/>
            </a:ext>
          </a:extLst>
        </xdr:cNvPr>
        <xdr:cNvSpPr/>
      </xdr:nvSpPr>
      <xdr:spPr>
        <a:xfrm>
          <a:off x="17162780" y="18041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151637</xdr:rowOff>
    </xdr:from>
    <xdr:to>
      <xdr:col>107</xdr:col>
      <xdr:colOff>50800</xdr:colOff>
      <xdr:row>107</xdr:row>
      <xdr:rowOff>154687</xdr:rowOff>
    </xdr:to>
    <xdr:cxnSp macro="">
      <xdr:nvCxnSpPr>
        <xdr:cNvPr id="843" name="直線コネクタ 842">
          <a:extLst>
            <a:ext uri="{FF2B5EF4-FFF2-40B4-BE49-F238E27FC236}">
              <a16:creationId xmlns:a16="http://schemas.microsoft.com/office/drawing/2014/main" id="{4B11A201-609B-44B6-9D3A-AE9AB665A7B2}"/>
            </a:ext>
          </a:extLst>
        </xdr:cNvPr>
        <xdr:cNvCxnSpPr/>
      </xdr:nvCxnSpPr>
      <xdr:spPr>
        <a:xfrm flipV="1">
          <a:off x="17213580" y="18089117"/>
          <a:ext cx="7747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107696</xdr:rowOff>
    </xdr:from>
    <xdr:to>
      <xdr:col>98</xdr:col>
      <xdr:colOff>38100</xdr:colOff>
      <xdr:row>108</xdr:row>
      <xdr:rowOff>37846</xdr:rowOff>
    </xdr:to>
    <xdr:sp macro="" textlink="">
      <xdr:nvSpPr>
        <xdr:cNvPr id="844" name="楕円 843">
          <a:extLst>
            <a:ext uri="{FF2B5EF4-FFF2-40B4-BE49-F238E27FC236}">
              <a16:creationId xmlns:a16="http://schemas.microsoft.com/office/drawing/2014/main" id="{CD083261-7A31-48B9-824B-51904478DEA8}"/>
            </a:ext>
          </a:extLst>
        </xdr:cNvPr>
        <xdr:cNvSpPr/>
      </xdr:nvSpPr>
      <xdr:spPr>
        <a:xfrm>
          <a:off x="16388080" y="18045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154687</xdr:rowOff>
    </xdr:from>
    <xdr:to>
      <xdr:col>102</xdr:col>
      <xdr:colOff>114300</xdr:colOff>
      <xdr:row>107</xdr:row>
      <xdr:rowOff>158496</xdr:rowOff>
    </xdr:to>
    <xdr:cxnSp macro="">
      <xdr:nvCxnSpPr>
        <xdr:cNvPr id="845" name="直線コネクタ 844">
          <a:extLst>
            <a:ext uri="{FF2B5EF4-FFF2-40B4-BE49-F238E27FC236}">
              <a16:creationId xmlns:a16="http://schemas.microsoft.com/office/drawing/2014/main" id="{C3E5B773-A655-49C4-8690-3A31D7D47334}"/>
            </a:ext>
          </a:extLst>
        </xdr:cNvPr>
        <xdr:cNvCxnSpPr/>
      </xdr:nvCxnSpPr>
      <xdr:spPr>
        <a:xfrm flipV="1">
          <a:off x="16431260" y="18092167"/>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846" name="n_1aveValue【庁舎】&#10;一人当たり面積">
          <a:extLst>
            <a:ext uri="{FF2B5EF4-FFF2-40B4-BE49-F238E27FC236}">
              <a16:creationId xmlns:a16="http://schemas.microsoft.com/office/drawing/2014/main" id="{FBDE5721-FA35-4219-8EDF-DC8A0380615D}"/>
            </a:ext>
          </a:extLst>
        </xdr:cNvPr>
        <xdr:cNvSpPr txBox="1"/>
      </xdr:nvSpPr>
      <xdr:spPr>
        <a:xfrm>
          <a:off x="18561127" y="1760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847" name="n_2aveValue【庁舎】&#10;一人当たり面積">
          <a:extLst>
            <a:ext uri="{FF2B5EF4-FFF2-40B4-BE49-F238E27FC236}">
              <a16:creationId xmlns:a16="http://schemas.microsoft.com/office/drawing/2014/main" id="{FE809D4E-11B1-4E37-9A45-9A1A569003BE}"/>
            </a:ext>
          </a:extLst>
        </xdr:cNvPr>
        <xdr:cNvSpPr txBox="1"/>
      </xdr:nvSpPr>
      <xdr:spPr>
        <a:xfrm>
          <a:off x="17776267" y="176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48" name="n_3aveValue【庁舎】&#10;一人当たり面積">
          <a:extLst>
            <a:ext uri="{FF2B5EF4-FFF2-40B4-BE49-F238E27FC236}">
              <a16:creationId xmlns:a16="http://schemas.microsoft.com/office/drawing/2014/main" id="{AB53EB0B-FAF1-47CE-9CEC-8CC8C4EC43E3}"/>
            </a:ext>
          </a:extLst>
        </xdr:cNvPr>
        <xdr:cNvSpPr txBox="1"/>
      </xdr:nvSpPr>
      <xdr:spPr>
        <a:xfrm>
          <a:off x="170015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849" name="n_4aveValue【庁舎】&#10;一人当たり面積">
          <a:extLst>
            <a:ext uri="{FF2B5EF4-FFF2-40B4-BE49-F238E27FC236}">
              <a16:creationId xmlns:a16="http://schemas.microsoft.com/office/drawing/2014/main" id="{2C878067-63AD-4A59-9576-BDE39FACA29F}"/>
            </a:ext>
          </a:extLst>
        </xdr:cNvPr>
        <xdr:cNvSpPr txBox="1"/>
      </xdr:nvSpPr>
      <xdr:spPr>
        <a:xfrm>
          <a:off x="1622686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17924</xdr:rowOff>
    </xdr:from>
    <xdr:ext cx="469744" cy="259045"/>
    <xdr:sp macro="" textlink="">
      <xdr:nvSpPr>
        <xdr:cNvPr id="850" name="n_1mainValue【庁舎】&#10;一人当たり面積">
          <a:extLst>
            <a:ext uri="{FF2B5EF4-FFF2-40B4-BE49-F238E27FC236}">
              <a16:creationId xmlns:a16="http://schemas.microsoft.com/office/drawing/2014/main" id="{A18BB4DA-4517-4238-8605-F0FC0D9288BE}"/>
            </a:ext>
          </a:extLst>
        </xdr:cNvPr>
        <xdr:cNvSpPr txBox="1"/>
      </xdr:nvSpPr>
      <xdr:spPr>
        <a:xfrm>
          <a:off x="18561127" y="181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22114</xdr:rowOff>
    </xdr:from>
    <xdr:ext cx="469744" cy="259045"/>
    <xdr:sp macro="" textlink="">
      <xdr:nvSpPr>
        <xdr:cNvPr id="851" name="n_2mainValue【庁舎】&#10;一人当たり面積">
          <a:extLst>
            <a:ext uri="{FF2B5EF4-FFF2-40B4-BE49-F238E27FC236}">
              <a16:creationId xmlns:a16="http://schemas.microsoft.com/office/drawing/2014/main" id="{8456C12B-5A26-4022-B5C1-05B404309073}"/>
            </a:ext>
          </a:extLst>
        </xdr:cNvPr>
        <xdr:cNvSpPr txBox="1"/>
      </xdr:nvSpPr>
      <xdr:spPr>
        <a:xfrm>
          <a:off x="17776267" y="1812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25164</xdr:rowOff>
    </xdr:from>
    <xdr:ext cx="469744" cy="259045"/>
    <xdr:sp macro="" textlink="">
      <xdr:nvSpPr>
        <xdr:cNvPr id="852" name="n_3mainValue【庁舎】&#10;一人当たり面積">
          <a:extLst>
            <a:ext uri="{FF2B5EF4-FFF2-40B4-BE49-F238E27FC236}">
              <a16:creationId xmlns:a16="http://schemas.microsoft.com/office/drawing/2014/main" id="{0C10F98D-5DB4-4831-8D93-53775787E1DC}"/>
            </a:ext>
          </a:extLst>
        </xdr:cNvPr>
        <xdr:cNvSpPr txBox="1"/>
      </xdr:nvSpPr>
      <xdr:spPr>
        <a:xfrm>
          <a:off x="17001567" y="181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28973</xdr:rowOff>
    </xdr:from>
    <xdr:ext cx="469744" cy="259045"/>
    <xdr:sp macro="" textlink="">
      <xdr:nvSpPr>
        <xdr:cNvPr id="853" name="n_4mainValue【庁舎】&#10;一人当たり面積">
          <a:extLst>
            <a:ext uri="{FF2B5EF4-FFF2-40B4-BE49-F238E27FC236}">
              <a16:creationId xmlns:a16="http://schemas.microsoft.com/office/drawing/2014/main" id="{AD61476D-78CA-4905-A081-EDC0D1060196}"/>
            </a:ext>
          </a:extLst>
        </xdr:cNvPr>
        <xdr:cNvSpPr txBox="1"/>
      </xdr:nvSpPr>
      <xdr:spPr>
        <a:xfrm>
          <a:off x="16226867" y="1813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8775BAD6-96F0-4235-816D-076C5631BC3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1F4A37BD-BFD3-4353-8B80-C4C7330B51F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6DBF9396-9466-4E57-BEFB-BBD3685DA82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は庁舎等複合施設建設事業の一部完了により、数値は改善している。一般廃棄物処理施設については、類似団体内平均値を大きく上回り更新の必要性を表しており、岡山市・玉野市・久米南町との共同による可燃ごみ広域処理施設建設事業を進めているところである。既存施設からの更新完了後は、数値は改善していくこと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一人当たり面積については、類似団体内平均値と同等あるいは下回っていることから、規模は適正であると考えている。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4,406
4,368
78.65
5,174,932
4,984,207
182,873
2,788,561
3,739,438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収入額のうち税収は、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コロナ禍からの地域経済の回復に伴い微増している。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需用費は、光熱水費の高騰など物件費が増大している。</a:t>
          </a:r>
        </a:p>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人口の減少や全国平均を上回る高齢化率に加え、農業以外の中心となる産業が少ない等、財政基盤が弱く、低い財政力指数で推移している。</a:t>
          </a:r>
        </a:p>
        <a:p>
          <a:r>
            <a:rPr kumimoji="1" lang="ja-JP" altLang="en-US" sz="1300">
              <a:latin typeface="ＭＳ Ｐゴシック" panose="020B0600070205080204" pitchFamily="50" charset="-128"/>
              <a:ea typeface="ＭＳ Ｐゴシック" panose="020B0600070205080204" pitchFamily="50" charset="-128"/>
            </a:rPr>
            <a:t>　今後も歳出の徹底的な見直し等による削減、定員管理、町税等の徴収強化等の取組を通じて、財政基盤の強化を図る。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経常的歳入の一般財源については、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国の経済対策等による普通交付税の追加交付などにより、０．６ポイント改善した。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経常的歳出の一般財源については、人件費は増加したが、公債費が減少したため、全体で０．６％減少した。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経常収支比率については、類似団体平均値よりも若干高くなっており、財源の依存体質は変わらず厳しい状況が続いている。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公債費等の義務的経費の削減を中心とする行財政改革を進め</a:t>
          </a:r>
          <a:r>
            <a:rPr kumimoji="1" lang="ja-JP" altLang="en-US" sz="1300">
              <a:latin typeface="ＭＳ Ｐゴシック" panose="020B0600070205080204" pitchFamily="50" charset="-128"/>
              <a:ea typeface="ＭＳ Ｐゴシック" panose="020B0600070205080204" pitchFamily="50" charset="-128"/>
            </a:rPr>
            <a:t>、財政の健全化に努める必要がある。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11219</xdr:rowOff>
    </xdr:from>
    <xdr:to>
      <xdr:col>23</xdr:col>
      <xdr:colOff>133350</xdr:colOff>
      <xdr:row>64</xdr:row>
      <xdr:rowOff>35348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8401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64</xdr:row>
      <xdr:rowOff>35348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4783"/>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65</xdr:row>
      <xdr:rowOff>32808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54783"/>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32808</xdr:rowOff>
    </xdr:from>
    <xdr:to>
      <xdr:col>11</xdr:col>
      <xdr:colOff>31750</xdr:colOff>
      <xdr:row>66</xdr:row>
      <xdr:rowOff>26246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77058"/>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131869</xdr:rowOff>
    </xdr:from>
    <xdr:to>
      <xdr:col>23</xdr:col>
      <xdr:colOff>184150</xdr:colOff>
      <xdr:row>64</xdr:row>
      <xdr:rowOff>62019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103946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0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155998</xdr:rowOff>
    </xdr:from>
    <xdr:to>
      <xdr:col>19</xdr:col>
      <xdr:colOff>184150</xdr:colOff>
      <xdr:row>64</xdr:row>
      <xdr:rowOff>86148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70925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74083</xdr:rowOff>
    </xdr:from>
    <xdr:to>
      <xdr:col>15</xdr:col>
      <xdr:colOff>133350</xdr:colOff>
      <xdr:row>63</xdr:row>
      <xdr:rowOff>4233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153458</xdr:rowOff>
    </xdr:from>
    <xdr:to>
      <xdr:col>11</xdr:col>
      <xdr:colOff>82550</xdr:colOff>
      <xdr:row>65</xdr:row>
      <xdr:rowOff>83608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68385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[322,840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人件費は、職員給与費の給与改定、定年引上げや会計年度任用職員に勤勉手当の支給等により増加した。また、物件費は、庁舎等複合施設の供用開始に合わせて備品購入費や委託料が膨らんだ。</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しかし、類似団体との比較では大きく下回っており、職員数が類似団体の平均よりも少ないことが要因と考えている。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一部事務組合の人件費・物件費に充てる負担金、公営事業会計の人件費・物件費等に充てる繰出金といった費用を合計した場合でも、人口</a:t>
          </a:r>
          <a:r>
            <a:rPr kumimoji="1" lang="ja-JP" altLang="en-US" sz="1300">
              <a:latin typeface="ＭＳ Ｐゴシック" panose="020B0600070205080204" pitchFamily="50" charset="-128"/>
              <a:ea typeface="ＭＳ Ｐゴシック" panose="020B0600070205080204" pitchFamily="50" charset="-128"/>
            </a:rPr>
            <a:t>一人あたりの金額は類似団体平均より低い。</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151330</xdr:rowOff>
    </xdr:from>
    <xdr:to>
      <xdr:col>23</xdr:col>
      <xdr:colOff>133350</xdr:colOff>
      <xdr:row>82</xdr:row>
      <xdr:rowOff>1437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38780"/>
          <a:ext cx="8382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143053</xdr:rowOff>
    </xdr:from>
    <xdr:to>
      <xdr:col>19</xdr:col>
      <xdr:colOff>133350</xdr:colOff>
      <xdr:row>81</xdr:row>
      <xdr:rowOff>151330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30503"/>
          <a:ext cx="889000" cy="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143053</xdr:rowOff>
    </xdr:from>
    <xdr:to>
      <xdr:col>15</xdr:col>
      <xdr:colOff>82550</xdr:colOff>
      <xdr:row>81</xdr:row>
      <xdr:rowOff>149047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30503"/>
          <a:ext cx="889000" cy="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108654</xdr:rowOff>
    </xdr:from>
    <xdr:to>
      <xdr:col>11</xdr:col>
      <xdr:colOff>31750</xdr:colOff>
      <xdr:row>81</xdr:row>
      <xdr:rowOff>149047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6104"/>
          <a:ext cx="889000" cy="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122087</xdr:rowOff>
    </xdr:from>
    <xdr:to>
      <xdr:col>23</xdr:col>
      <xdr:colOff>184150</xdr:colOff>
      <xdr:row>82</xdr:row>
      <xdr:rowOff>52237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0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43364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3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100530</xdr:rowOff>
    </xdr:from>
    <xdr:to>
      <xdr:col>19</xdr:col>
      <xdr:colOff>184150</xdr:colOff>
      <xdr:row>82</xdr:row>
      <xdr:rowOff>30680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92253</xdr:rowOff>
    </xdr:from>
    <xdr:to>
      <xdr:col>15</xdr:col>
      <xdr:colOff>133350</xdr:colOff>
      <xdr:row>82</xdr:row>
      <xdr:rowOff>22403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32580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98247</xdr:rowOff>
    </xdr:from>
    <xdr:to>
      <xdr:col>11</xdr:col>
      <xdr:colOff>82550</xdr:colOff>
      <xdr:row>82</xdr:row>
      <xdr:rowOff>28397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38574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57854</xdr:rowOff>
    </xdr:from>
    <xdr:to>
      <xdr:col>7</xdr:col>
      <xdr:colOff>31750</xdr:colOff>
      <xdr:row>81</xdr:row>
      <xdr:rowOff>159454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169631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経験年数階層の変動によるプラス要因により、０．５ポイント上昇し、類似団体平均と同水準となった。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国における給与制度改革の動向を踏まえ、近隣町、人事院勧告、地域民間企業の給与差等を勘案しながら給料、職員</a:t>
          </a:r>
          <a:r>
            <a:rPr kumimoji="1" lang="ja-JP" altLang="en-US" sz="1300">
              <a:latin typeface="ＭＳ Ｐゴシック" panose="020B0600070205080204" pitchFamily="50" charset="-128"/>
              <a:ea typeface="ＭＳ Ｐゴシック" panose="020B0600070205080204" pitchFamily="50" charset="-128"/>
            </a:rPr>
            <a:t>手当の適正化を図る必要がある。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155893</xdr:rowOff>
    </xdr:from>
    <xdr:to>
      <xdr:col>81</xdr:col>
      <xdr:colOff>44450</xdr:colOff>
      <xdr:row>87</xdr:row>
      <xdr:rowOff>14605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0059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155893</xdr:rowOff>
    </xdr:from>
    <xdr:to>
      <xdr:col>77</xdr:col>
      <xdr:colOff>44450</xdr:colOff>
      <xdr:row>87</xdr:row>
      <xdr:rowOff>2539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0059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32702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1868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14605</xdr:rowOff>
    </xdr:from>
    <xdr:to>
      <xdr:col>68</xdr:col>
      <xdr:colOff>152400</xdr:colOff>
      <xdr:row>87</xdr:row>
      <xdr:rowOff>32702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3075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107332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5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105093</xdr:rowOff>
    </xdr:from>
    <xdr:to>
      <xdr:col>77</xdr:col>
      <xdr:colOff>95250</xdr:colOff>
      <xdr:row>87</xdr:row>
      <xdr:rowOff>35243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45420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1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153352</xdr:rowOff>
    </xdr:from>
    <xdr:to>
      <xdr:col>68</xdr:col>
      <xdr:colOff>203200</xdr:colOff>
      <xdr:row>87</xdr:row>
      <xdr:rowOff>83502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68279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75582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市町村合併を行っていないこと、また、平成初期に行った新規採用の抑制により、類似団体平均を下回っている。現在は退職職員の補充で新規採用を行っているため、</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人強で推移している。</a:t>
          </a:r>
        </a:p>
        <a:p>
          <a:r>
            <a:rPr kumimoji="1" lang="ja-JP" altLang="en-US" sz="1300">
              <a:latin typeface="ＭＳ Ｐゴシック" panose="020B0600070205080204" pitchFamily="50" charset="-128"/>
              <a:ea typeface="ＭＳ Ｐゴシック" panose="020B0600070205080204" pitchFamily="50" charset="-128"/>
            </a:rPr>
            <a:t>　採用抑制により職員の年齢構成に偏りがあり、今後は住民サービスを低下させることがないよう、計画的な採用を行い、適正な定員管理に努める必要がある。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133938</xdr:rowOff>
    </xdr:from>
    <xdr:to>
      <xdr:col>81</xdr:col>
      <xdr:colOff>44450</xdr:colOff>
      <xdr:row>58</xdr:row>
      <xdr:rowOff>157766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078038"/>
          <a:ext cx="838200" cy="2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122475</xdr:rowOff>
    </xdr:from>
    <xdr:to>
      <xdr:col>77</xdr:col>
      <xdr:colOff>44450</xdr:colOff>
      <xdr:row>58</xdr:row>
      <xdr:rowOff>133938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066575"/>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114030</xdr:rowOff>
    </xdr:from>
    <xdr:to>
      <xdr:col>72</xdr:col>
      <xdr:colOff>203200</xdr:colOff>
      <xdr:row>58</xdr:row>
      <xdr:rowOff>122475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58130"/>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114030</xdr:rowOff>
    </xdr:from>
    <xdr:to>
      <xdr:col>68</xdr:col>
      <xdr:colOff>152400</xdr:colOff>
      <xdr:row>58</xdr:row>
      <xdr:rowOff>115538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058130"/>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106966</xdr:rowOff>
    </xdr:from>
    <xdr:to>
      <xdr:col>81</xdr:col>
      <xdr:colOff>95250</xdr:colOff>
      <xdr:row>59</xdr:row>
      <xdr:rowOff>37116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28243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7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83138</xdr:rowOff>
    </xdr:from>
    <xdr:to>
      <xdr:col>77</xdr:col>
      <xdr:colOff>95250</xdr:colOff>
      <xdr:row>59</xdr:row>
      <xdr:rowOff>13288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2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23465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96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71675</xdr:rowOff>
    </xdr:from>
    <xdr:to>
      <xdr:col>73</xdr:col>
      <xdr:colOff>44450</xdr:colOff>
      <xdr:row>59</xdr:row>
      <xdr:rowOff>1825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1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12002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78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63230</xdr:rowOff>
    </xdr:from>
    <xdr:to>
      <xdr:col>68</xdr:col>
      <xdr:colOff>203200</xdr:colOff>
      <xdr:row>58</xdr:row>
      <xdr:rowOff>164830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3557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7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64738</xdr:rowOff>
    </xdr:from>
    <xdr:to>
      <xdr:col>64</xdr:col>
      <xdr:colOff>152400</xdr:colOff>
      <xdr:row>58</xdr:row>
      <xdr:rowOff>166338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5065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庁舎等複合施設建設事業が進行中であったことから令和４年度の地方債発行額が少なかったことが起因し、実質公債費は１．０ポイント改善した。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類似団体平均より高いのは、近年行ってきた大規模工事にかかる起債の償還及び下水道事業に係る元利償還金が影響しているため。</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今後は、新小学校校舎の建設、可燃ごみの広域処理施設の整備等の大型ハード事業に伴う起債の新規発行を見込むことから、引き続き事業計画を十分に勘案し、地方債の発行抑制に努めて</a:t>
          </a:r>
          <a:r>
            <a:rPr kumimoji="1" lang="ja-JP" altLang="en-US" sz="1300">
              <a:latin typeface="ＭＳ Ｐゴシック" panose="020B0600070205080204" pitchFamily="50" charset="-128"/>
              <a:ea typeface="ＭＳ Ｐゴシック" panose="020B0600070205080204" pitchFamily="50" charset="-128"/>
            </a:rPr>
            <a:t>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38946</xdr:rowOff>
    </xdr:from>
    <xdr:to>
      <xdr:col>81</xdr:col>
      <xdr:colOff>44450</xdr:colOff>
      <xdr:row>43</xdr:row>
      <xdr:rowOff>119380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41129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4917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44450</xdr:rowOff>
    </xdr:from>
    <xdr:to>
      <xdr:col>72</xdr:col>
      <xdr:colOff>203200</xdr:colOff>
      <xdr:row>45</xdr:row>
      <xdr:rowOff>57996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58825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57996</xdr:rowOff>
    </xdr:from>
    <xdr:to>
      <xdr:col>68</xdr:col>
      <xdr:colOff>152400</xdr:colOff>
      <xdr:row>45</xdr:row>
      <xdr:rowOff>98213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7732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159596</xdr:rowOff>
    </xdr:from>
    <xdr:to>
      <xdr:col>81</xdr:col>
      <xdr:colOff>95250</xdr:colOff>
      <xdr:row>43</xdr:row>
      <xdr:rowOff>89746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131673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7196</xdr:rowOff>
    </xdr:from>
    <xdr:to>
      <xdr:col>68</xdr:col>
      <xdr:colOff>203200</xdr:colOff>
      <xdr:row>45</xdr:row>
      <xdr:rowOff>108796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7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93573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80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47413</xdr:rowOff>
    </xdr:from>
    <xdr:to>
      <xdr:col>64</xdr:col>
      <xdr:colOff>152400</xdr:colOff>
      <xdr:row>45</xdr:row>
      <xdr:rowOff>149013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7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133790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84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令和元年度の起債償還のピークアウトとともに、国の経済対策等による普通交付税の追加交付や、物価高騰対応重点支援地方創生臨時交付金などの特定財源の活用により基金取崩が抑制され充当可能基金が増加したため、０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今後は、新小学校校舎の建設、可燃ごみの広域処理施設の整備等の大型ハード事業の進捗により、財政運営適正化計画において令和８年度には２８．６％になる予測をしている。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163649</xdr:rowOff>
    </xdr:from>
    <xdr:to>
      <xdr:col>72</xdr:col>
      <xdr:colOff>203200</xdr:colOff>
      <xdr:row>14</xdr:row>
      <xdr:rowOff>91017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392499"/>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91017</xdr:rowOff>
    </xdr:from>
    <xdr:to>
      <xdr:col>68</xdr:col>
      <xdr:colOff>152400</xdr:colOff>
      <xdr:row>15</xdr:row>
      <xdr:rowOff>153972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491317"/>
          <a:ext cx="889000" cy="2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27776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103172</xdr:rowOff>
    </xdr:from>
    <xdr:to>
      <xdr:col>64</xdr:col>
      <xdr:colOff>152400</xdr:colOff>
      <xdr:row>16</xdr:row>
      <xdr:rowOff>33322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6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18099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76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4,406
4,368
78.65
5,174,932
4,984,207
182,873
2,788,561
3,739,438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人件費に係る経常収支比率は、類似団体平均と比較して</a:t>
          </a:r>
          <a:r>
            <a:rPr kumimoji="1" lang="ja-JP" altLang="en-US" sz="1300">
              <a:solidFill>
                <a:srgbClr val="FF0000"/>
              </a:solidFill>
              <a:latin typeface="ＭＳ Ｐゴシック" panose="020B0600070205080204" pitchFamily="50" charset="-128"/>
              <a:ea typeface="ＭＳ Ｐゴシック" panose="020B0600070205080204" pitchFamily="50" charset="-128"/>
            </a:rPr>
            <a:t>４</a:t>
          </a:r>
          <a:r>
            <a:rPr kumimoji="1" lang="ja-JP" altLang="en-US" sz="1300">
              <a:latin typeface="ＭＳ Ｐゴシック" panose="020B0600070205080204" pitchFamily="50" charset="-128"/>
              <a:ea typeface="ＭＳ Ｐゴシック" panose="020B0600070205080204" pitchFamily="50" charset="-128"/>
            </a:rPr>
            <a:t>年連続で若干上回っている。類似団体平均よりも上回ったのが令和２年度であることから、同年度開始された会計年度任用職員制度の予算構成によるものが起因し、人口千人当たりの会計年度任用職員数が類似団体平均よりも多いと分析している。</a:t>
          </a:r>
        </a:p>
        <a:p>
          <a:r>
            <a:rPr kumimoji="1" lang="ja-JP" altLang="en-US" sz="1300">
              <a:latin typeface="ＭＳ Ｐゴシック" panose="020B0600070205080204" pitchFamily="50" charset="-128"/>
              <a:ea typeface="ＭＳ Ｐゴシック" panose="020B0600070205080204" pitchFamily="50" charset="-128"/>
            </a:rPr>
            <a:t>　一部事務組合、公営事業会計の人件費に充てる負担金・繰出金を含めて、抑制していく必要がある。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09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8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38</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807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38</xdr:row>
      <xdr:rowOff>44704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8548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物件費に係る経常収支比率は、令和２年度以降、コロナ禍による事業収縮によって経常的な消費的経費の抑制が慣習化し、良好な数値となっている。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コロナ禍の財政事情は特異的であったことと、今後のインフレリスクを鑑み、行財政改革とともに公共施設総合管理計画等に沿って公共施設を適正な規模に見直し、物件費を抑制していく</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16</xdr:row>
      <xdr:rowOff>44704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83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44704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46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44704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46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44704</xdr:rowOff>
    </xdr:from>
    <xdr:to>
      <xdr:col>69</xdr:col>
      <xdr:colOff>92075</xdr:colOff>
      <xdr:row>17</xdr:row>
      <xdr:rowOff>65278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8790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5859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165354</xdr:rowOff>
    </xdr:from>
    <xdr:to>
      <xdr:col>78</xdr:col>
      <xdr:colOff>120650</xdr:colOff>
      <xdr:row>16</xdr:row>
      <xdr:rowOff>95504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105681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05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165354</xdr:rowOff>
    </xdr:from>
    <xdr:to>
      <xdr:col>69</xdr:col>
      <xdr:colOff>142875</xdr:colOff>
      <xdr:row>16</xdr:row>
      <xdr:rowOff>95504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105681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扶助費に係る経常収支比率は、令和５年度は類似団体平均よりも若干高くなった。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物価高騰に伴う町民への商品券発行を行ったことが起因している。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高齢化率が高く高齢者福祉にかかる経費が嵩んでいることと、</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少子化対策として乳幼児、児童生徒、高校生に係る医療費の扶助を行っており、今後も高い数値で推移していくものと予測している。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94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58</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329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その他に係る経常収支比率が、類似団体平均を大きく上回っているのは、特別会計への繰出金が起因している。社会保障関係の特別会計（国保特別会計、介護保険特別会計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等）への繰出とともに下水道施設の維持管理費が増加している。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水道事業、下水道事業は、令和６年４月から企業会計へ移行しており、独立採算の原則、経営戦略を交えた計画的な経営改善を図り、普通会計からの繰り入れの減少を見込む。</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149860</xdr:rowOff>
    </xdr:from>
    <xdr:to>
      <xdr:col>82</xdr:col>
      <xdr:colOff>107950</xdr:colOff>
      <xdr:row>60</xdr:row>
      <xdr:rowOff>41275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1026541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149860</xdr:rowOff>
    </xdr:from>
    <xdr:to>
      <xdr:col>78</xdr:col>
      <xdr:colOff>69850</xdr:colOff>
      <xdr:row>60</xdr:row>
      <xdr:rowOff>41275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102654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149860</xdr:rowOff>
    </xdr:from>
    <xdr:to>
      <xdr:col>73</xdr:col>
      <xdr:colOff>180975</xdr:colOff>
      <xdr:row>60</xdr:row>
      <xdr:rowOff>86995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26541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86995</xdr:rowOff>
    </xdr:from>
    <xdr:to>
      <xdr:col>69</xdr:col>
      <xdr:colOff>92075</xdr:colOff>
      <xdr:row>61</xdr:row>
      <xdr:rowOff>6985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3739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99060</xdr:rowOff>
    </xdr:from>
    <xdr:to>
      <xdr:col>82</xdr:col>
      <xdr:colOff>158750</xdr:colOff>
      <xdr:row>60</xdr:row>
      <xdr:rowOff>29210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1021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71137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1018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161925</xdr:rowOff>
    </xdr:from>
    <xdr:to>
      <xdr:col>78</xdr:col>
      <xdr:colOff>120650</xdr:colOff>
      <xdr:row>60</xdr:row>
      <xdr:rowOff>92075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76852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36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99060</xdr:rowOff>
    </xdr:from>
    <xdr:to>
      <xdr:col>74</xdr:col>
      <xdr:colOff>31750</xdr:colOff>
      <xdr:row>60</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21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30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36195</xdr:rowOff>
    </xdr:from>
    <xdr:to>
      <xdr:col>69</xdr:col>
      <xdr:colOff>142875</xdr:colOff>
      <xdr:row>60</xdr:row>
      <xdr:rowOff>137795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3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122572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40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127635</xdr:rowOff>
    </xdr:from>
    <xdr:to>
      <xdr:col>65</xdr:col>
      <xdr:colOff>53975</xdr:colOff>
      <xdr:row>61</xdr:row>
      <xdr:rowOff>57785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42562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補助費に係る経常収支比率は、各種負担金、補助金交付全般について見直しを行っているため、近年は類似団体平均と同水準で推移している。</a:t>
          </a:r>
        </a:p>
        <a:p>
          <a:r>
            <a:rPr kumimoji="1" lang="ja-JP" altLang="en-US" sz="1300">
              <a:latin typeface="ＭＳ Ｐゴシック" panose="020B0600070205080204" pitchFamily="50" charset="-128"/>
              <a:ea typeface="ＭＳ Ｐゴシック" panose="020B0600070205080204" pitchFamily="50" charset="-128"/>
            </a:rPr>
            <a:t>　しかし、定住促進や子育て支援等で時代に合った新たな補助等を新設しており、今後も各種団体の事業、補助基準を引き続き見直しを行っていく必要がある。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163576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992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58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85852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公債費に係る経常収支比率は、庁舎等複合施設建設事業が進行中であったため、令和４年度発行が比較的少なかったこが起因し、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今後は、新小学校校舎の建設、可燃ごみの広域処理施設の整備等の大型ハード事業に伴う起債の新規発行を計画しているから、令和１１年度から再び起債償還額が大きくなることを見込んでいる。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16511</xdr:rowOff>
    </xdr:from>
    <xdr:to>
      <xdr:col>24</xdr:col>
      <xdr:colOff>25400</xdr:colOff>
      <xdr:row>76</xdr:row>
      <xdr:rowOff>62230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0467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76</xdr:row>
      <xdr:rowOff>62230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29895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29895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77</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15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137160</xdr:rowOff>
    </xdr:from>
    <xdr:to>
      <xdr:col>24</xdr:col>
      <xdr:colOff>76200</xdr:colOff>
      <xdr:row>76</xdr:row>
      <xdr:rowOff>67311</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153687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では、人件費及びその他の経費で類似団体平均を上回っているものの、国の経済対策等により普通交付税が追加交付されたことと、物価高騰対応重点支援地方創生臨時交付金などの特定財源の活用により、健全な財政運営ができたとい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今後は、物価高騰により物件費等の消費的経費の膨張が予測されることから、人件費、扶助費等の義務的経費を見直し、経常経費全体をスリムにしていく必要がある。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79</xdr:row>
      <xdr:rowOff>130811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6525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142239</xdr:rowOff>
    </xdr:from>
    <xdr:to>
      <xdr:col>78</xdr:col>
      <xdr:colOff>69850</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5153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142239</xdr:rowOff>
    </xdr:from>
    <xdr:to>
      <xdr:col>73</xdr:col>
      <xdr:colOff>180975</xdr:colOff>
      <xdr:row>80</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515339"/>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31750</xdr:rowOff>
    </xdr:from>
    <xdr:to>
      <xdr:col>69</xdr:col>
      <xdr:colOff>92075</xdr:colOff>
      <xdr:row>80</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7477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91439</xdr:rowOff>
    </xdr:from>
    <xdr:to>
      <xdr:col>74</xdr:col>
      <xdr:colOff>31750</xdr:colOff>
      <xdr:row>79</xdr:row>
      <xdr:rowOff>21589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6366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152400</xdr:rowOff>
    </xdr:from>
    <xdr:to>
      <xdr:col>69</xdr:col>
      <xdr:colOff>142875</xdr:colOff>
      <xdr:row>80</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67327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60961</xdr:rowOff>
    </xdr:from>
    <xdr:to>
      <xdr:col>65</xdr:col>
      <xdr:colOff>53975</xdr:colOff>
      <xdr:row>80</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147338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34665</xdr:rowOff>
    </xdr:from>
    <xdr:to>
      <xdr:col>29</xdr:col>
      <xdr:colOff>127000</xdr:colOff>
      <xdr:row>18</xdr:row>
      <xdr:rowOff>57793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68390"/>
          <a:ext cx="647700" cy="23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57793</xdr:rowOff>
    </xdr:from>
    <xdr:to>
      <xdr:col>26</xdr:col>
      <xdr:colOff>50800</xdr:colOff>
      <xdr:row>18</xdr:row>
      <xdr:rowOff>62567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91518"/>
          <a:ext cx="698500" cy="4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59012</xdr:rowOff>
    </xdr:from>
    <xdr:to>
      <xdr:col>22</xdr:col>
      <xdr:colOff>114300</xdr:colOff>
      <xdr:row>18</xdr:row>
      <xdr:rowOff>62567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92737"/>
          <a:ext cx="698500" cy="3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59012</xdr:rowOff>
    </xdr:from>
    <xdr:to>
      <xdr:col>18</xdr:col>
      <xdr:colOff>177800</xdr:colOff>
      <xdr:row>18</xdr:row>
      <xdr:rowOff>83008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92737"/>
          <a:ext cx="698500" cy="23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155315</xdr:rowOff>
    </xdr:from>
    <xdr:to>
      <xdr:col>29</xdr:col>
      <xdr:colOff>177800</xdr:colOff>
      <xdr:row>18</xdr:row>
      <xdr:rowOff>85465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7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63892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2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6993</xdr:rowOff>
    </xdr:from>
    <xdr:to>
      <xdr:col>26</xdr:col>
      <xdr:colOff>101600</xdr:colOff>
      <xdr:row>18</xdr:row>
      <xdr:rowOff>108593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40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93370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27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11767</xdr:rowOff>
    </xdr:from>
    <xdr:to>
      <xdr:col>22</xdr:col>
      <xdr:colOff>165100</xdr:colOff>
      <xdr:row>18</xdr:row>
      <xdr:rowOff>113367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5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98144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8212</xdr:rowOff>
    </xdr:from>
    <xdr:to>
      <xdr:col>19</xdr:col>
      <xdr:colOff>38100</xdr:colOff>
      <xdr:row>18</xdr:row>
      <xdr:rowOff>109812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94589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32208</xdr:rowOff>
    </xdr:from>
    <xdr:to>
      <xdr:col>15</xdr:col>
      <xdr:colOff>101600</xdr:colOff>
      <xdr:row>18</xdr:row>
      <xdr:rowOff>133808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5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118585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120325</xdr:rowOff>
    </xdr:from>
    <xdr:to>
      <xdr:col>29</xdr:col>
      <xdr:colOff>127000</xdr:colOff>
      <xdr:row>35</xdr:row>
      <xdr:rowOff>150678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30675"/>
          <a:ext cx="647700" cy="3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120325</xdr:rowOff>
    </xdr:from>
    <xdr:to>
      <xdr:col>26</xdr:col>
      <xdr:colOff>50800</xdr:colOff>
      <xdr:row>35</xdr:row>
      <xdr:rowOff>197665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30675"/>
          <a:ext cx="698500" cy="77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117188</xdr:rowOff>
    </xdr:from>
    <xdr:to>
      <xdr:col>22</xdr:col>
      <xdr:colOff>114300</xdr:colOff>
      <xdr:row>35</xdr:row>
      <xdr:rowOff>197665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27538"/>
          <a:ext cx="698500" cy="80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106202</xdr:rowOff>
    </xdr:from>
    <xdr:to>
      <xdr:col>18</xdr:col>
      <xdr:colOff>177800</xdr:colOff>
      <xdr:row>35</xdr:row>
      <xdr:rowOff>117188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16552"/>
          <a:ext cx="698500" cy="10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99878</xdr:rowOff>
    </xdr:from>
    <xdr:to>
      <xdr:col>29</xdr:col>
      <xdr:colOff>177800</xdr:colOff>
      <xdr:row>35</xdr:row>
      <xdr:rowOff>201478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1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71955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8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69525</xdr:rowOff>
    </xdr:from>
    <xdr:to>
      <xdr:col>26</xdr:col>
      <xdr:colOff>101600</xdr:colOff>
      <xdr:row>35</xdr:row>
      <xdr:rowOff>171125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79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181302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48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146865</xdr:rowOff>
    </xdr:from>
    <xdr:to>
      <xdr:col>22</xdr:col>
      <xdr:colOff>165100</xdr:colOff>
      <xdr:row>35</xdr:row>
      <xdr:rowOff>248465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57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233242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4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66388</xdr:rowOff>
    </xdr:from>
    <xdr:to>
      <xdr:col>19</xdr:col>
      <xdr:colOff>38100</xdr:colOff>
      <xdr:row>35</xdr:row>
      <xdr:rowOff>167988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76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178165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4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55402</xdr:rowOff>
    </xdr:from>
    <xdr:to>
      <xdr:col>15</xdr:col>
      <xdr:colOff>101600</xdr:colOff>
      <xdr:row>35</xdr:row>
      <xdr:rowOff>157002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65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167179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3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4,406
4,368
78.65
5,174,932
4,984,207
182,873
2,788,561
3,739,438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54724</xdr:rowOff>
    </xdr:from>
    <xdr:to>
      <xdr:col>24</xdr:col>
      <xdr:colOff>63500</xdr:colOff>
      <xdr:row>37</xdr:row>
      <xdr:rowOff>69876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98374"/>
          <a:ext cx="8382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69876</xdr:rowOff>
    </xdr:from>
    <xdr:to>
      <xdr:col>19</xdr:col>
      <xdr:colOff>177800</xdr:colOff>
      <xdr:row>37</xdr:row>
      <xdr:rowOff>71229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3526"/>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69200</xdr:rowOff>
    </xdr:from>
    <xdr:to>
      <xdr:col>15</xdr:col>
      <xdr:colOff>50800</xdr:colOff>
      <xdr:row>37</xdr:row>
      <xdr:rowOff>71229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12850"/>
          <a:ext cx="8890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69200</xdr:rowOff>
    </xdr:from>
    <xdr:to>
      <xdr:col>10</xdr:col>
      <xdr:colOff>114300</xdr:colOff>
      <xdr:row>37</xdr:row>
      <xdr:rowOff>148711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2850"/>
          <a:ext cx="889000" cy="7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3924</xdr:rowOff>
    </xdr:from>
    <xdr:to>
      <xdr:col>24</xdr:col>
      <xdr:colOff>114300</xdr:colOff>
      <xdr:row>37</xdr:row>
      <xdr:rowOff>105524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4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90301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6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19076</xdr:rowOff>
    </xdr:from>
    <xdr:to>
      <xdr:col>20</xdr:col>
      <xdr:colOff>38100</xdr:colOff>
      <xdr:row>37</xdr:row>
      <xdr:rowOff>120676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111803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20429</xdr:rowOff>
    </xdr:from>
    <xdr:to>
      <xdr:col>15</xdr:col>
      <xdr:colOff>101600</xdr:colOff>
      <xdr:row>37</xdr:row>
      <xdr:rowOff>122029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113156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18400</xdr:rowOff>
    </xdr:from>
    <xdr:to>
      <xdr:col>10</xdr:col>
      <xdr:colOff>165100</xdr:colOff>
      <xdr:row>37</xdr:row>
      <xdr:rowOff>120000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111127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5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97911</xdr:rowOff>
    </xdr:from>
    <xdr:to>
      <xdr:col>6</xdr:col>
      <xdr:colOff>38100</xdr:colOff>
      <xdr:row>38</xdr:row>
      <xdr:rowOff>28060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15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19187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3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28573</xdr:rowOff>
    </xdr:from>
    <xdr:to>
      <xdr:col>24</xdr:col>
      <xdr:colOff>63500</xdr:colOff>
      <xdr:row>58</xdr:row>
      <xdr:rowOff>49650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72673"/>
          <a:ext cx="8382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49650</xdr:rowOff>
    </xdr:from>
    <xdr:to>
      <xdr:col>19</xdr:col>
      <xdr:colOff>177800</xdr:colOff>
      <xdr:row>58</xdr:row>
      <xdr:rowOff>58646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93750"/>
          <a:ext cx="889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50784</xdr:rowOff>
    </xdr:from>
    <xdr:to>
      <xdr:col>15</xdr:col>
      <xdr:colOff>50800</xdr:colOff>
      <xdr:row>58</xdr:row>
      <xdr:rowOff>58646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94884"/>
          <a:ext cx="889000" cy="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50784</xdr:rowOff>
    </xdr:from>
    <xdr:to>
      <xdr:col>10</xdr:col>
      <xdr:colOff>114300</xdr:colOff>
      <xdr:row>58</xdr:row>
      <xdr:rowOff>65005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4884"/>
          <a:ext cx="889000" cy="1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149223</xdr:rowOff>
    </xdr:from>
    <xdr:to>
      <xdr:col>24</xdr:col>
      <xdr:colOff>114300</xdr:colOff>
      <xdr:row>58</xdr:row>
      <xdr:rowOff>79373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2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64150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170300</xdr:rowOff>
    </xdr:from>
    <xdr:to>
      <xdr:col>20</xdr:col>
      <xdr:colOff>38100</xdr:colOff>
      <xdr:row>58</xdr:row>
      <xdr:rowOff>100450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91577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7846</xdr:rowOff>
    </xdr:from>
    <xdr:to>
      <xdr:col>15</xdr:col>
      <xdr:colOff>101600</xdr:colOff>
      <xdr:row>58</xdr:row>
      <xdr:rowOff>109446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100573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4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171434</xdr:rowOff>
    </xdr:from>
    <xdr:to>
      <xdr:col>10</xdr:col>
      <xdr:colOff>165100</xdr:colOff>
      <xdr:row>58</xdr:row>
      <xdr:rowOff>101584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92711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3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14205</xdr:rowOff>
    </xdr:from>
    <xdr:to>
      <xdr:col>6</xdr:col>
      <xdr:colOff>38100</xdr:colOff>
      <xdr:row>58</xdr:row>
      <xdr:rowOff>115805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106932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5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106159</xdr:rowOff>
    </xdr:from>
    <xdr:to>
      <xdr:col>24</xdr:col>
      <xdr:colOff>63500</xdr:colOff>
      <xdr:row>78</xdr:row>
      <xdr:rowOff>107152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79259"/>
          <a:ext cx="838200" cy="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106159</xdr:rowOff>
    </xdr:from>
    <xdr:to>
      <xdr:col>19</xdr:col>
      <xdr:colOff>177800</xdr:colOff>
      <xdr:row>78</xdr:row>
      <xdr:rowOff>112021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79259"/>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110421</xdr:rowOff>
    </xdr:from>
    <xdr:to>
      <xdr:col>15</xdr:col>
      <xdr:colOff>50800</xdr:colOff>
      <xdr:row>78</xdr:row>
      <xdr:rowOff>112021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8352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110252</xdr:rowOff>
    </xdr:from>
    <xdr:to>
      <xdr:col>10</xdr:col>
      <xdr:colOff>114300</xdr:colOff>
      <xdr:row>78</xdr:row>
      <xdr:rowOff>110421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83352"/>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56352</xdr:rowOff>
    </xdr:from>
    <xdr:to>
      <xdr:col>24</xdr:col>
      <xdr:colOff>114300</xdr:colOff>
      <xdr:row>78</xdr:row>
      <xdr:rowOff>157952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142729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55359</xdr:rowOff>
    </xdr:from>
    <xdr:to>
      <xdr:col>20</xdr:col>
      <xdr:colOff>38100</xdr:colOff>
      <xdr:row>78</xdr:row>
      <xdr:rowOff>156959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148086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2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61221</xdr:rowOff>
    </xdr:from>
    <xdr:to>
      <xdr:col>15</xdr:col>
      <xdr:colOff>101600</xdr:colOff>
      <xdr:row>78</xdr:row>
      <xdr:rowOff>162821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153948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59621</xdr:rowOff>
    </xdr:from>
    <xdr:to>
      <xdr:col>10</xdr:col>
      <xdr:colOff>165100</xdr:colOff>
      <xdr:row>78</xdr:row>
      <xdr:rowOff>161221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152348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59452</xdr:rowOff>
    </xdr:from>
    <xdr:to>
      <xdr:col>6</xdr:col>
      <xdr:colOff>38100</xdr:colOff>
      <xdr:row>78</xdr:row>
      <xdr:rowOff>161052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152179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2715</xdr:rowOff>
    </xdr:from>
    <xdr:to>
      <xdr:col>24</xdr:col>
      <xdr:colOff>63500</xdr:colOff>
      <xdr:row>96</xdr:row>
      <xdr:rowOff>122600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61915"/>
          <a:ext cx="838200" cy="11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122600</xdr:rowOff>
    </xdr:from>
    <xdr:to>
      <xdr:col>19</xdr:col>
      <xdr:colOff>177800</xdr:colOff>
      <xdr:row>97</xdr:row>
      <xdr:rowOff>45898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81800"/>
          <a:ext cx="889000" cy="9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33158</xdr:rowOff>
    </xdr:from>
    <xdr:to>
      <xdr:col>15</xdr:col>
      <xdr:colOff>50800</xdr:colOff>
      <xdr:row>97</xdr:row>
      <xdr:rowOff>45898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63808"/>
          <a:ext cx="889000" cy="1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169357</xdr:rowOff>
    </xdr:from>
    <xdr:to>
      <xdr:col>10</xdr:col>
      <xdr:colOff>114300</xdr:colOff>
      <xdr:row>97</xdr:row>
      <xdr:rowOff>33158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28557"/>
          <a:ext cx="889000" cy="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123365</xdr:rowOff>
    </xdr:from>
    <xdr:to>
      <xdr:col>24</xdr:col>
      <xdr:colOff>114300</xdr:colOff>
      <xdr:row>96</xdr:row>
      <xdr:rowOff>53515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101792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71800</xdr:rowOff>
    </xdr:from>
    <xdr:to>
      <xdr:col>20</xdr:col>
      <xdr:colOff>38100</xdr:colOff>
      <xdr:row>97</xdr:row>
      <xdr:rowOff>1950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164527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2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166548</xdr:rowOff>
    </xdr:from>
    <xdr:to>
      <xdr:col>15</xdr:col>
      <xdr:colOff>101600</xdr:colOff>
      <xdr:row>97</xdr:row>
      <xdr:rowOff>96698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87825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153808</xdr:rowOff>
    </xdr:from>
    <xdr:to>
      <xdr:col>10</xdr:col>
      <xdr:colOff>165100</xdr:colOff>
      <xdr:row>97</xdr:row>
      <xdr:rowOff>83958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75085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0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118557</xdr:rowOff>
    </xdr:from>
    <xdr:to>
      <xdr:col>6</xdr:col>
      <xdr:colOff>38100</xdr:colOff>
      <xdr:row>97</xdr:row>
      <xdr:rowOff>48707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7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39834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7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74202</xdr:rowOff>
    </xdr:from>
    <xdr:to>
      <xdr:col>55</xdr:col>
      <xdr:colOff>0</xdr:colOff>
      <xdr:row>37</xdr:row>
      <xdr:rowOff>83811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17852"/>
          <a:ext cx="838200" cy="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44040</xdr:rowOff>
    </xdr:from>
    <xdr:to>
      <xdr:col>50</xdr:col>
      <xdr:colOff>114300</xdr:colOff>
      <xdr:row>37</xdr:row>
      <xdr:rowOff>83811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387690"/>
          <a:ext cx="889000" cy="3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93565</xdr:rowOff>
    </xdr:from>
    <xdr:to>
      <xdr:col>45</xdr:col>
      <xdr:colOff>177800</xdr:colOff>
      <xdr:row>37</xdr:row>
      <xdr:rowOff>44040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65765"/>
          <a:ext cx="889000" cy="12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93565</xdr:rowOff>
    </xdr:from>
    <xdr:to>
      <xdr:col>41</xdr:col>
      <xdr:colOff>50800</xdr:colOff>
      <xdr:row>37</xdr:row>
      <xdr:rowOff>142727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65765"/>
          <a:ext cx="889000" cy="2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23402</xdr:rowOff>
    </xdr:from>
    <xdr:to>
      <xdr:col>55</xdr:col>
      <xdr:colOff>50800</xdr:colOff>
      <xdr:row>37</xdr:row>
      <xdr:rowOff>125002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6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1829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4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33011</xdr:rowOff>
    </xdr:from>
    <xdr:to>
      <xdr:col>50</xdr:col>
      <xdr:colOff>165100</xdr:colOff>
      <xdr:row>37</xdr:row>
      <xdr:rowOff>134611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125738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164690</xdr:rowOff>
    </xdr:from>
    <xdr:to>
      <xdr:col>46</xdr:col>
      <xdr:colOff>38100</xdr:colOff>
      <xdr:row>37</xdr:row>
      <xdr:rowOff>94840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85967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2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42765</xdr:rowOff>
    </xdr:from>
    <xdr:to>
      <xdr:col>41</xdr:col>
      <xdr:colOff>101600</xdr:colOff>
      <xdr:row>36</xdr:row>
      <xdr:rowOff>144365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135492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30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91927</xdr:rowOff>
    </xdr:from>
    <xdr:to>
      <xdr:col>36</xdr:col>
      <xdr:colOff>165100</xdr:colOff>
      <xdr:row>38</xdr:row>
      <xdr:rowOff>22077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13204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2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28977</xdr:rowOff>
    </xdr:from>
    <xdr:to>
      <xdr:col>55</xdr:col>
      <xdr:colOff>0</xdr:colOff>
      <xdr:row>58</xdr:row>
      <xdr:rowOff>133707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73077"/>
          <a:ext cx="838200" cy="10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72985</xdr:rowOff>
    </xdr:from>
    <xdr:to>
      <xdr:col>50</xdr:col>
      <xdr:colOff>114300</xdr:colOff>
      <xdr:row>58</xdr:row>
      <xdr:rowOff>133707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17085"/>
          <a:ext cx="889000" cy="6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72985</xdr:rowOff>
    </xdr:from>
    <xdr:to>
      <xdr:col>45</xdr:col>
      <xdr:colOff>177800</xdr:colOff>
      <xdr:row>59</xdr:row>
      <xdr:rowOff>2204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17085"/>
          <a:ext cx="889000" cy="10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2204</xdr:rowOff>
    </xdr:from>
    <xdr:to>
      <xdr:col>41</xdr:col>
      <xdr:colOff>50800</xdr:colOff>
      <xdr:row>59</xdr:row>
      <xdr:rowOff>16676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117754"/>
          <a:ext cx="889000" cy="1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149627</xdr:rowOff>
    </xdr:from>
    <xdr:to>
      <xdr:col>55</xdr:col>
      <xdr:colOff>50800</xdr:colOff>
      <xdr:row>58</xdr:row>
      <xdr:rowOff>79777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2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128054</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0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82907</xdr:rowOff>
    </xdr:from>
    <xdr:to>
      <xdr:col>50</xdr:col>
      <xdr:colOff>165100</xdr:colOff>
      <xdr:row>59</xdr:row>
      <xdr:rowOff>13057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4184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1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22185</xdr:rowOff>
    </xdr:from>
    <xdr:to>
      <xdr:col>46</xdr:col>
      <xdr:colOff>38100</xdr:colOff>
      <xdr:row>58</xdr:row>
      <xdr:rowOff>123785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6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114912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122854</xdr:rowOff>
    </xdr:from>
    <xdr:to>
      <xdr:col>41</xdr:col>
      <xdr:colOff>101600</xdr:colOff>
      <xdr:row>59</xdr:row>
      <xdr:rowOff>53004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44131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137326</xdr:rowOff>
    </xdr:from>
    <xdr:to>
      <xdr:col>36</xdr:col>
      <xdr:colOff>165100</xdr:colOff>
      <xdr:row>59</xdr:row>
      <xdr:rowOff>67476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8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58603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50299</xdr:rowOff>
    </xdr:from>
    <xdr:to>
      <xdr:col>55</xdr:col>
      <xdr:colOff>0</xdr:colOff>
      <xdr:row>79</xdr:row>
      <xdr:rowOff>75350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94849"/>
          <a:ext cx="8382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55420</xdr:rowOff>
    </xdr:from>
    <xdr:to>
      <xdr:col>50</xdr:col>
      <xdr:colOff>114300</xdr:colOff>
      <xdr:row>79</xdr:row>
      <xdr:rowOff>75350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99970"/>
          <a:ext cx="889000" cy="1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55420</xdr:rowOff>
    </xdr:from>
    <xdr:to>
      <xdr:col>45</xdr:col>
      <xdr:colOff>177800</xdr:colOff>
      <xdr:row>79</xdr:row>
      <xdr:rowOff>70455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99970"/>
          <a:ext cx="889000" cy="1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70455</xdr:rowOff>
    </xdr:from>
    <xdr:to>
      <xdr:col>41</xdr:col>
      <xdr:colOff>50800</xdr:colOff>
      <xdr:row>79</xdr:row>
      <xdr:rowOff>81561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615005"/>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170949</xdr:rowOff>
    </xdr:from>
    <xdr:to>
      <xdr:col>55</xdr:col>
      <xdr:colOff>50800</xdr:colOff>
      <xdr:row>79</xdr:row>
      <xdr:rowOff>101099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24550</xdr:rowOff>
    </xdr:from>
    <xdr:to>
      <xdr:col>50</xdr:col>
      <xdr:colOff>165100</xdr:colOff>
      <xdr:row>79</xdr:row>
      <xdr:rowOff>126150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117277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6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4620</xdr:rowOff>
    </xdr:from>
    <xdr:to>
      <xdr:col>46</xdr:col>
      <xdr:colOff>38100</xdr:colOff>
      <xdr:row>79</xdr:row>
      <xdr:rowOff>106220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4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97347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4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19655</xdr:rowOff>
    </xdr:from>
    <xdr:to>
      <xdr:col>41</xdr:col>
      <xdr:colOff>101600</xdr:colOff>
      <xdr:row>79</xdr:row>
      <xdr:rowOff>121255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6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112382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5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30761</xdr:rowOff>
    </xdr:from>
    <xdr:to>
      <xdr:col>36</xdr:col>
      <xdr:colOff>165100</xdr:colOff>
      <xdr:row>79</xdr:row>
      <xdr:rowOff>132361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7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123488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6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66039</xdr:rowOff>
    </xdr:from>
    <xdr:to>
      <xdr:col>55</xdr:col>
      <xdr:colOff>0</xdr:colOff>
      <xdr:row>99</xdr:row>
      <xdr:rowOff>14416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68139"/>
          <a:ext cx="838200" cy="11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127538</xdr:rowOff>
    </xdr:from>
    <xdr:to>
      <xdr:col>50</xdr:col>
      <xdr:colOff>114300</xdr:colOff>
      <xdr:row>99</xdr:row>
      <xdr:rowOff>14416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29638"/>
          <a:ext cx="889000" cy="5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127538</xdr:rowOff>
    </xdr:from>
    <xdr:to>
      <xdr:col>45</xdr:col>
      <xdr:colOff>177800</xdr:colOff>
      <xdr:row>99</xdr:row>
      <xdr:rowOff>79532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2963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79532</xdr:rowOff>
    </xdr:from>
    <xdr:to>
      <xdr:col>41</xdr:col>
      <xdr:colOff>50800</xdr:colOff>
      <xdr:row>99</xdr:row>
      <xdr:rowOff>86874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53082"/>
          <a:ext cx="889000" cy="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15239</xdr:rowOff>
    </xdr:from>
    <xdr:to>
      <xdr:col>55</xdr:col>
      <xdr:colOff>50800</xdr:colOff>
      <xdr:row>98</xdr:row>
      <xdr:rowOff>116839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38116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6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135066</xdr:rowOff>
    </xdr:from>
    <xdr:to>
      <xdr:col>50</xdr:col>
      <xdr:colOff>165100</xdr:colOff>
      <xdr:row>99</xdr:row>
      <xdr:rowOff>65216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3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56343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76738</xdr:rowOff>
    </xdr:from>
    <xdr:to>
      <xdr:col>46</xdr:col>
      <xdr:colOff>38100</xdr:colOff>
      <xdr:row>99</xdr:row>
      <xdr:rowOff>6888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7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169465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7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28732</xdr:rowOff>
    </xdr:from>
    <xdr:to>
      <xdr:col>41</xdr:col>
      <xdr:colOff>101600</xdr:colOff>
      <xdr:row>99</xdr:row>
      <xdr:rowOff>130332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70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121459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9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36074</xdr:rowOff>
    </xdr:from>
    <xdr:to>
      <xdr:col>36</xdr:col>
      <xdr:colOff>165100</xdr:colOff>
      <xdr:row>99</xdr:row>
      <xdr:rowOff>137674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7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128801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10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28919</xdr:rowOff>
    </xdr:from>
    <xdr:to>
      <xdr:col>85</xdr:col>
      <xdr:colOff>127000</xdr:colOff>
      <xdr:row>39</xdr:row>
      <xdr:rowOff>40132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5469"/>
          <a:ext cx="8382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34678</xdr:rowOff>
    </xdr:from>
    <xdr:to>
      <xdr:col>81</xdr:col>
      <xdr:colOff>50800</xdr:colOff>
      <xdr:row>39</xdr:row>
      <xdr:rowOff>40132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1228"/>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34678</xdr:rowOff>
    </xdr:from>
    <xdr:to>
      <xdr:col>76</xdr:col>
      <xdr:colOff>114300</xdr:colOff>
      <xdr:row>39</xdr:row>
      <xdr:rowOff>44403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1228"/>
          <a:ext cx="8890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5152</xdr:rowOff>
    </xdr:from>
    <xdr:to>
      <xdr:col>71</xdr:col>
      <xdr:colOff>177800</xdr:colOff>
      <xdr:row>39</xdr:row>
      <xdr:rowOff>44403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91702"/>
          <a:ext cx="889000" cy="3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149569</xdr:rowOff>
    </xdr:from>
    <xdr:to>
      <xdr:col>85</xdr:col>
      <xdr:colOff>177800</xdr:colOff>
      <xdr:row>39</xdr:row>
      <xdr:rowOff>79719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160782</xdr:rowOff>
    </xdr:from>
    <xdr:to>
      <xdr:col>81</xdr:col>
      <xdr:colOff>101600</xdr:colOff>
      <xdr:row>39</xdr:row>
      <xdr:rowOff>90932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82059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155328</xdr:rowOff>
    </xdr:from>
    <xdr:to>
      <xdr:col>76</xdr:col>
      <xdr:colOff>165100</xdr:colOff>
      <xdr:row>39</xdr:row>
      <xdr:rowOff>85478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76605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165053</xdr:rowOff>
    </xdr:from>
    <xdr:to>
      <xdr:col>72</xdr:col>
      <xdr:colOff>38100</xdr:colOff>
      <xdr:row>39</xdr:row>
      <xdr:rowOff>95203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86330</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772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125802</xdr:rowOff>
    </xdr:from>
    <xdr:to>
      <xdr:col>67</xdr:col>
      <xdr:colOff>101600</xdr:colOff>
      <xdr:row>39</xdr:row>
      <xdr:rowOff>55952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72479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34150</xdr:rowOff>
    </xdr:from>
    <xdr:to>
      <xdr:col>85</xdr:col>
      <xdr:colOff>127000</xdr:colOff>
      <xdr:row>78</xdr:row>
      <xdr:rowOff>44656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07250"/>
          <a:ext cx="838200" cy="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34150</xdr:rowOff>
    </xdr:from>
    <xdr:to>
      <xdr:col>81</xdr:col>
      <xdr:colOff>50800</xdr:colOff>
      <xdr:row>78</xdr:row>
      <xdr:rowOff>60858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07250"/>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27915</xdr:rowOff>
    </xdr:from>
    <xdr:to>
      <xdr:col>76</xdr:col>
      <xdr:colOff>114300</xdr:colOff>
      <xdr:row>78</xdr:row>
      <xdr:rowOff>60858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401015"/>
          <a:ext cx="889000" cy="3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19335</xdr:rowOff>
    </xdr:from>
    <xdr:to>
      <xdr:col>71</xdr:col>
      <xdr:colOff>177800</xdr:colOff>
      <xdr:row>78</xdr:row>
      <xdr:rowOff>27915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92435"/>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165306</xdr:rowOff>
    </xdr:from>
    <xdr:to>
      <xdr:col>85</xdr:col>
      <xdr:colOff>177800</xdr:colOff>
      <xdr:row>78</xdr:row>
      <xdr:rowOff>95456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6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80233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8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154800</xdr:rowOff>
    </xdr:from>
    <xdr:to>
      <xdr:col>81</xdr:col>
      <xdr:colOff>101600</xdr:colOff>
      <xdr:row>78</xdr:row>
      <xdr:rowOff>84950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76077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10058</xdr:rowOff>
    </xdr:from>
    <xdr:to>
      <xdr:col>76</xdr:col>
      <xdr:colOff>165100</xdr:colOff>
      <xdr:row>78</xdr:row>
      <xdr:rowOff>111658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8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102785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7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148565</xdr:rowOff>
    </xdr:from>
    <xdr:to>
      <xdr:col>72</xdr:col>
      <xdr:colOff>38100</xdr:colOff>
      <xdr:row>78</xdr:row>
      <xdr:rowOff>78715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69842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4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139985</xdr:rowOff>
    </xdr:from>
    <xdr:to>
      <xdr:col>67</xdr:col>
      <xdr:colOff>101600</xdr:colOff>
      <xdr:row>78</xdr:row>
      <xdr:rowOff>70135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61262</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3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90729</xdr:rowOff>
    </xdr:from>
    <xdr:to>
      <xdr:col>85</xdr:col>
      <xdr:colOff>127000</xdr:colOff>
      <xdr:row>98</xdr:row>
      <xdr:rowOff>99406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92829"/>
          <a:ext cx="838200" cy="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90729</xdr:rowOff>
    </xdr:from>
    <xdr:to>
      <xdr:col>81</xdr:col>
      <xdr:colOff>50800</xdr:colOff>
      <xdr:row>98</xdr:row>
      <xdr:rowOff>101422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92829"/>
          <a:ext cx="889000" cy="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101422</xdr:rowOff>
    </xdr:from>
    <xdr:to>
      <xdr:col>76</xdr:col>
      <xdr:colOff>114300</xdr:colOff>
      <xdr:row>98</xdr:row>
      <xdr:rowOff>151771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03522"/>
          <a:ext cx="889000" cy="5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151771</xdr:rowOff>
    </xdr:from>
    <xdr:to>
      <xdr:col>71</xdr:col>
      <xdr:colOff>177800</xdr:colOff>
      <xdr:row>98</xdr:row>
      <xdr:rowOff>164688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53871"/>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48606</xdr:rowOff>
    </xdr:from>
    <xdr:to>
      <xdr:col>85</xdr:col>
      <xdr:colOff>177800</xdr:colOff>
      <xdr:row>98</xdr:row>
      <xdr:rowOff>150206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39929</xdr:rowOff>
    </xdr:from>
    <xdr:to>
      <xdr:col>81</xdr:col>
      <xdr:colOff>101600</xdr:colOff>
      <xdr:row>98</xdr:row>
      <xdr:rowOff>141529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132656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50622</xdr:rowOff>
    </xdr:from>
    <xdr:to>
      <xdr:col>76</xdr:col>
      <xdr:colOff>165100</xdr:colOff>
      <xdr:row>98</xdr:row>
      <xdr:rowOff>152222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143349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4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100971</xdr:rowOff>
    </xdr:from>
    <xdr:to>
      <xdr:col>72</xdr:col>
      <xdr:colOff>38100</xdr:colOff>
      <xdr:row>99</xdr:row>
      <xdr:rowOff>31121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22248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9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113888</xdr:rowOff>
    </xdr:from>
    <xdr:to>
      <xdr:col>67</xdr:col>
      <xdr:colOff>101600</xdr:colOff>
      <xdr:row>99</xdr:row>
      <xdr:rowOff>44038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35165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0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35116</xdr:rowOff>
    </xdr:from>
    <xdr:to>
      <xdr:col>116</xdr:col>
      <xdr:colOff>63500</xdr:colOff>
      <xdr:row>39</xdr:row>
      <xdr:rowOff>40240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721666"/>
          <a:ext cx="8382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40240</xdr:rowOff>
    </xdr:from>
    <xdr:to>
      <xdr:col>111</xdr:col>
      <xdr:colOff>177800</xdr:colOff>
      <xdr:row>39</xdr:row>
      <xdr:rowOff>40907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726790"/>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40907</xdr:rowOff>
    </xdr:from>
    <xdr:to>
      <xdr:col>107</xdr:col>
      <xdr:colOff>50800</xdr:colOff>
      <xdr:row>39</xdr:row>
      <xdr:rowOff>41002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27457"/>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41002</xdr:rowOff>
    </xdr:from>
    <xdr:to>
      <xdr:col>102</xdr:col>
      <xdr:colOff>114300</xdr:colOff>
      <xdr:row>39</xdr:row>
      <xdr:rowOff>43002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27552"/>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155766</xdr:rowOff>
    </xdr:from>
    <xdr:to>
      <xdr:col>116</xdr:col>
      <xdr:colOff>114300</xdr:colOff>
      <xdr:row>39</xdr:row>
      <xdr:rowOff>85916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75043</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0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160890</xdr:rowOff>
    </xdr:from>
    <xdr:to>
      <xdr:col>112</xdr:col>
      <xdr:colOff>38100</xdr:colOff>
      <xdr:row>39</xdr:row>
      <xdr:rowOff>91040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82167</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68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161557</xdr:rowOff>
    </xdr:from>
    <xdr:to>
      <xdr:col>107</xdr:col>
      <xdr:colOff>101600</xdr:colOff>
      <xdr:row>39</xdr:row>
      <xdr:rowOff>91707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82834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69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161652</xdr:rowOff>
    </xdr:from>
    <xdr:to>
      <xdr:col>102</xdr:col>
      <xdr:colOff>165100</xdr:colOff>
      <xdr:row>39</xdr:row>
      <xdr:rowOff>91802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82929</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69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163652</xdr:rowOff>
    </xdr:from>
    <xdr:to>
      <xdr:col>98</xdr:col>
      <xdr:colOff>38100</xdr:colOff>
      <xdr:row>39</xdr:row>
      <xdr:rowOff>93802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84929</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99333" y="6771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131983</xdr:rowOff>
    </xdr:from>
    <xdr:to>
      <xdr:col>116</xdr:col>
      <xdr:colOff>63500</xdr:colOff>
      <xdr:row>58</xdr:row>
      <xdr:rowOff>132138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6083"/>
          <a:ext cx="8382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132138</xdr:rowOff>
    </xdr:from>
    <xdr:to>
      <xdr:col>111</xdr:col>
      <xdr:colOff>177800</xdr:colOff>
      <xdr:row>58</xdr:row>
      <xdr:rowOff>132311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76238"/>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132311</xdr:rowOff>
    </xdr:from>
    <xdr:to>
      <xdr:col>107</xdr:col>
      <xdr:colOff>50800</xdr:colOff>
      <xdr:row>58</xdr:row>
      <xdr:rowOff>133848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76411"/>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133848</xdr:rowOff>
    </xdr:from>
    <xdr:to>
      <xdr:col>102</xdr:col>
      <xdr:colOff>114300</xdr:colOff>
      <xdr:row>58</xdr:row>
      <xdr:rowOff>133985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77948"/>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81183</xdr:rowOff>
    </xdr:from>
    <xdr:to>
      <xdr:col>116</xdr:col>
      <xdr:colOff>114300</xdr:colOff>
      <xdr:row>59</xdr:row>
      <xdr:rowOff>11333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168552</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81338</xdr:rowOff>
    </xdr:from>
    <xdr:to>
      <xdr:col>112</xdr:col>
      <xdr:colOff>38100</xdr:colOff>
      <xdr:row>59</xdr:row>
      <xdr:rowOff>11488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2615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1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81511</xdr:rowOff>
    </xdr:from>
    <xdr:to>
      <xdr:col>107</xdr:col>
      <xdr:colOff>101600</xdr:colOff>
      <xdr:row>59</xdr:row>
      <xdr:rowOff>11661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2788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8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83048</xdr:rowOff>
    </xdr:from>
    <xdr:to>
      <xdr:col>102</xdr:col>
      <xdr:colOff>165100</xdr:colOff>
      <xdr:row>59</xdr:row>
      <xdr:rowOff>13198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4325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83185</xdr:rowOff>
    </xdr:from>
    <xdr:to>
      <xdr:col>98</xdr:col>
      <xdr:colOff>38100</xdr:colOff>
      <xdr:row>59</xdr:row>
      <xdr:rowOff>13335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4462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0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73963</xdr:rowOff>
    </xdr:from>
    <xdr:to>
      <xdr:col>116</xdr:col>
      <xdr:colOff>63500</xdr:colOff>
      <xdr:row>76</xdr:row>
      <xdr:rowOff>85765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104163"/>
          <a:ext cx="838200" cy="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73963</xdr:rowOff>
    </xdr:from>
    <xdr:to>
      <xdr:col>111</xdr:col>
      <xdr:colOff>177800</xdr:colOff>
      <xdr:row>76</xdr:row>
      <xdr:rowOff>95839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04163"/>
          <a:ext cx="889000" cy="2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95839</xdr:rowOff>
    </xdr:from>
    <xdr:to>
      <xdr:col>107</xdr:col>
      <xdr:colOff>50800</xdr:colOff>
      <xdr:row>76</xdr:row>
      <xdr:rowOff>97055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26039"/>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97055</xdr:rowOff>
    </xdr:from>
    <xdr:to>
      <xdr:col>102</xdr:col>
      <xdr:colOff>114300</xdr:colOff>
      <xdr:row>76</xdr:row>
      <xdr:rowOff>99919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27255"/>
          <a:ext cx="889000" cy="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34965</xdr:rowOff>
    </xdr:from>
    <xdr:to>
      <xdr:col>116</xdr:col>
      <xdr:colOff>114300</xdr:colOff>
      <xdr:row>76</xdr:row>
      <xdr:rowOff>136565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57842</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1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23163</xdr:rowOff>
    </xdr:from>
    <xdr:to>
      <xdr:col>112</xdr:col>
      <xdr:colOff>38100</xdr:colOff>
      <xdr:row>76</xdr:row>
      <xdr:rowOff>124763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5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141289</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82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45039</xdr:rowOff>
    </xdr:from>
    <xdr:to>
      <xdr:col>107</xdr:col>
      <xdr:colOff>101600</xdr:colOff>
      <xdr:row>76</xdr:row>
      <xdr:rowOff>146639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7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163166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5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46255</xdr:rowOff>
    </xdr:from>
    <xdr:to>
      <xdr:col>102</xdr:col>
      <xdr:colOff>165100</xdr:colOff>
      <xdr:row>76</xdr:row>
      <xdr:rowOff>147855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7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164382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49119</xdr:rowOff>
    </xdr:from>
    <xdr:to>
      <xdr:col>98</xdr:col>
      <xdr:colOff>38100</xdr:colOff>
      <xdr:row>76</xdr:row>
      <xdr:rowOff>150719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167246</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85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類似団体平均と比較すると、普通建設事業費（更新整備）及び繰出金以外は同等あるいは下回っている。特に物件費や維持補修費、公債費については、類似団体平均を大きく下回っている。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人件費について職員給与費が給与改定に伴って増。庁舎等複合施設建設事業の主要整備の完了に係る支出及び令和５年５月豪雨・台風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の現年災害復旧事業によって投資的経費が膨らんだ。物件費は、庁舎等複合施設の供用開始に合わせて備品購入費や委託料が膨らんだもの。公債費は、庁舎等複合施設建設事業が進行中であったため、令和４年度発行が比較的少なかったことから減少した。繰出金については、類似団体平均を上回っているが、これは介護保険等社会保障にかかる特別会計と下水道会計への繰出金が影響している。扶助費は、物価高騰に伴う町民への商品券発行により増加し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歳出全体に関しては、国の経済対策等により普通交付税が追加交付されたことと、物価高騰対応重点支援地方創生臨時交付金などの特定財源の活用により、健全な財政運営ができたといえる。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少子高齢化・人口減少が進む過疎地域であることから、分母となる人口の減少に伴って必然的に住民一人当たりのコストは大きくなっていくと考えている。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4,406
4,368
78.65
5,174,932
4,984,207
182,873
2,788,561
3,739,438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3264</xdr:rowOff>
    </xdr:from>
    <xdr:to>
      <xdr:col>24</xdr:col>
      <xdr:colOff>63500</xdr:colOff>
      <xdr:row>38</xdr:row>
      <xdr:rowOff>10598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18364"/>
          <a:ext cx="8382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10598</xdr:rowOff>
    </xdr:from>
    <xdr:to>
      <xdr:col>19</xdr:col>
      <xdr:colOff>177800</xdr:colOff>
      <xdr:row>38</xdr:row>
      <xdr:rowOff>12294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25698"/>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2483</xdr:rowOff>
    </xdr:from>
    <xdr:to>
      <xdr:col>15</xdr:col>
      <xdr:colOff>50800</xdr:colOff>
      <xdr:row>38</xdr:row>
      <xdr:rowOff>12294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17583"/>
          <a:ext cx="8890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2483</xdr:rowOff>
    </xdr:from>
    <xdr:to>
      <xdr:col>10</xdr:col>
      <xdr:colOff>114300</xdr:colOff>
      <xdr:row>38</xdr:row>
      <xdr:rowOff>11303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17583"/>
          <a:ext cx="8890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123914</xdr:rowOff>
    </xdr:from>
    <xdr:to>
      <xdr:col>24</xdr:col>
      <xdr:colOff>114300</xdr:colOff>
      <xdr:row>38</xdr:row>
      <xdr:rowOff>54063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675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38841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8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131248</xdr:rowOff>
    </xdr:from>
    <xdr:to>
      <xdr:col>20</xdr:col>
      <xdr:colOff>38100</xdr:colOff>
      <xdr:row>38</xdr:row>
      <xdr:rowOff>61398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52525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132943</xdr:rowOff>
    </xdr:from>
    <xdr:to>
      <xdr:col>15</xdr:col>
      <xdr:colOff>101600</xdr:colOff>
      <xdr:row>38</xdr:row>
      <xdr:rowOff>63094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765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54221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123133</xdr:rowOff>
    </xdr:from>
    <xdr:to>
      <xdr:col>10</xdr:col>
      <xdr:colOff>165100</xdr:colOff>
      <xdr:row>38</xdr:row>
      <xdr:rowOff>53283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6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44410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5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131953</xdr:rowOff>
    </xdr:from>
    <xdr:to>
      <xdr:col>6</xdr:col>
      <xdr:colOff>38100</xdr:colOff>
      <xdr:row>38</xdr:row>
      <xdr:rowOff>62103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53230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136010</xdr:rowOff>
    </xdr:from>
    <xdr:to>
      <xdr:col>24</xdr:col>
      <xdr:colOff>63500</xdr:colOff>
      <xdr:row>57</xdr:row>
      <xdr:rowOff>41935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37210"/>
          <a:ext cx="838200" cy="7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1551</xdr:rowOff>
    </xdr:from>
    <xdr:to>
      <xdr:col>19</xdr:col>
      <xdr:colOff>177800</xdr:colOff>
      <xdr:row>57</xdr:row>
      <xdr:rowOff>41935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74201"/>
          <a:ext cx="889000" cy="4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1551</xdr:rowOff>
    </xdr:from>
    <xdr:to>
      <xdr:col>15</xdr:col>
      <xdr:colOff>50800</xdr:colOff>
      <xdr:row>57</xdr:row>
      <xdr:rowOff>33089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774201"/>
          <a:ext cx="889000" cy="3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33089</xdr:rowOff>
    </xdr:from>
    <xdr:to>
      <xdr:col>10</xdr:col>
      <xdr:colOff>114300</xdr:colOff>
      <xdr:row>57</xdr:row>
      <xdr:rowOff>109414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805739"/>
          <a:ext cx="889000" cy="7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85210</xdr:rowOff>
    </xdr:from>
    <xdr:to>
      <xdr:col>24</xdr:col>
      <xdr:colOff>114300</xdr:colOff>
      <xdr:row>57</xdr:row>
      <xdr:rowOff>15360</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108087</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53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162585</xdr:rowOff>
    </xdr:from>
    <xdr:to>
      <xdr:col>20</xdr:col>
      <xdr:colOff>38100</xdr:colOff>
      <xdr:row>57</xdr:row>
      <xdr:rowOff>92735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83862</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5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122201</xdr:rowOff>
    </xdr:from>
    <xdr:to>
      <xdr:col>15</xdr:col>
      <xdr:colOff>101600</xdr:colOff>
      <xdr:row>57</xdr:row>
      <xdr:rowOff>52351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2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43478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1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153739</xdr:rowOff>
    </xdr:from>
    <xdr:to>
      <xdr:col>10</xdr:col>
      <xdr:colOff>165100</xdr:colOff>
      <xdr:row>57</xdr:row>
      <xdr:rowOff>83889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5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75016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4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58614</xdr:rowOff>
    </xdr:from>
    <xdr:to>
      <xdr:col>6</xdr:col>
      <xdr:colOff>38100</xdr:colOff>
      <xdr:row>57</xdr:row>
      <xdr:rowOff>160214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3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151341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2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158868</xdr:rowOff>
    </xdr:from>
    <xdr:to>
      <xdr:col>24</xdr:col>
      <xdr:colOff>63500</xdr:colOff>
      <xdr:row>77</xdr:row>
      <xdr:rowOff>32525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89068"/>
          <a:ext cx="838200" cy="4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12816</xdr:rowOff>
    </xdr:from>
    <xdr:to>
      <xdr:col>19</xdr:col>
      <xdr:colOff>177800</xdr:colOff>
      <xdr:row>77</xdr:row>
      <xdr:rowOff>32525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214466"/>
          <a:ext cx="889000" cy="1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12816</xdr:rowOff>
    </xdr:from>
    <xdr:to>
      <xdr:col>15</xdr:col>
      <xdr:colOff>50800</xdr:colOff>
      <xdr:row>77</xdr:row>
      <xdr:rowOff>56280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214466"/>
          <a:ext cx="889000" cy="4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56280</xdr:rowOff>
    </xdr:from>
    <xdr:to>
      <xdr:col>10</xdr:col>
      <xdr:colOff>114300</xdr:colOff>
      <xdr:row>77</xdr:row>
      <xdr:rowOff>75583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57930"/>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108068</xdr:rowOff>
    </xdr:from>
    <xdr:to>
      <xdr:col>24</xdr:col>
      <xdr:colOff>114300</xdr:colOff>
      <xdr:row>77</xdr:row>
      <xdr:rowOff>38218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86495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11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153175</xdr:rowOff>
    </xdr:from>
    <xdr:to>
      <xdr:col>20</xdr:col>
      <xdr:colOff>38100</xdr:colOff>
      <xdr:row>77</xdr:row>
      <xdr:rowOff>83325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74452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133466</xdr:rowOff>
    </xdr:from>
    <xdr:to>
      <xdr:col>15</xdr:col>
      <xdr:colOff>101600</xdr:colOff>
      <xdr:row>77</xdr:row>
      <xdr:rowOff>63616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54743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5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5480</xdr:rowOff>
    </xdr:from>
    <xdr:to>
      <xdr:col>10</xdr:col>
      <xdr:colOff>165100</xdr:colOff>
      <xdr:row>77</xdr:row>
      <xdr:rowOff>107080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98207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9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24783</xdr:rowOff>
    </xdr:from>
    <xdr:to>
      <xdr:col>6</xdr:col>
      <xdr:colOff>38100</xdr:colOff>
      <xdr:row>77</xdr:row>
      <xdr:rowOff>126383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2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117510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1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52884</xdr:rowOff>
    </xdr:from>
    <xdr:to>
      <xdr:col>24</xdr:col>
      <xdr:colOff>63500</xdr:colOff>
      <xdr:row>98</xdr:row>
      <xdr:rowOff>59745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54984"/>
          <a:ext cx="838200" cy="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54981</xdr:rowOff>
    </xdr:from>
    <xdr:to>
      <xdr:col>19</xdr:col>
      <xdr:colOff>177800</xdr:colOff>
      <xdr:row>98</xdr:row>
      <xdr:rowOff>59745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857081"/>
          <a:ext cx="8890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54981</xdr:rowOff>
    </xdr:from>
    <xdr:to>
      <xdr:col>15</xdr:col>
      <xdr:colOff>50800</xdr:colOff>
      <xdr:row>98</xdr:row>
      <xdr:rowOff>100650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57081"/>
          <a:ext cx="889000" cy="4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100650</xdr:rowOff>
    </xdr:from>
    <xdr:to>
      <xdr:col>10</xdr:col>
      <xdr:colOff>114300</xdr:colOff>
      <xdr:row>98</xdr:row>
      <xdr:rowOff>112912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902750"/>
          <a:ext cx="889000" cy="1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2084</xdr:rowOff>
    </xdr:from>
    <xdr:to>
      <xdr:col>24</xdr:col>
      <xdr:colOff>114300</xdr:colOff>
      <xdr:row>98</xdr:row>
      <xdr:rowOff>103684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88461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1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8945</xdr:rowOff>
    </xdr:from>
    <xdr:to>
      <xdr:col>20</xdr:col>
      <xdr:colOff>38100</xdr:colOff>
      <xdr:row>98</xdr:row>
      <xdr:rowOff>110545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4181</xdr:rowOff>
    </xdr:from>
    <xdr:to>
      <xdr:col>15</xdr:col>
      <xdr:colOff>101600</xdr:colOff>
      <xdr:row>98</xdr:row>
      <xdr:rowOff>105781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96908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49850</xdr:rowOff>
    </xdr:from>
    <xdr:to>
      <xdr:col>10</xdr:col>
      <xdr:colOff>165100</xdr:colOff>
      <xdr:row>98</xdr:row>
      <xdr:rowOff>151450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142577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62112</xdr:rowOff>
    </xdr:from>
    <xdr:to>
      <xdr:col>6</xdr:col>
      <xdr:colOff>38100</xdr:colOff>
      <xdr:row>98</xdr:row>
      <xdr:rowOff>163712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154839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24312</xdr:rowOff>
    </xdr:from>
    <xdr:to>
      <xdr:col>55</xdr:col>
      <xdr:colOff>0</xdr:colOff>
      <xdr:row>39</xdr:row>
      <xdr:rowOff>25836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71086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125347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640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25836</xdr:rowOff>
    </xdr:from>
    <xdr:to>
      <xdr:col>50</xdr:col>
      <xdr:colOff>114300</xdr:colOff>
      <xdr:row>39</xdr:row>
      <xdr:rowOff>27468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1238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27468</xdr:rowOff>
    </xdr:from>
    <xdr:to>
      <xdr:col>45</xdr:col>
      <xdr:colOff>177800</xdr:colOff>
      <xdr:row>39</xdr:row>
      <xdr:rowOff>28774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1401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28774</xdr:rowOff>
    </xdr:from>
    <xdr:to>
      <xdr:col>41</xdr:col>
      <xdr:colOff>50800</xdr:colOff>
      <xdr:row>39</xdr:row>
      <xdr:rowOff>30843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715324"/>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144962</xdr:rowOff>
    </xdr:from>
    <xdr:to>
      <xdr:col>55</xdr:col>
      <xdr:colOff>50800</xdr:colOff>
      <xdr:row>39</xdr:row>
      <xdr:rowOff>75112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104338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4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146486</xdr:rowOff>
    </xdr:from>
    <xdr:to>
      <xdr:col>50</xdr:col>
      <xdr:colOff>165100</xdr:colOff>
      <xdr:row>39</xdr:row>
      <xdr:rowOff>76636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6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93162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43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148118</xdr:rowOff>
    </xdr:from>
    <xdr:to>
      <xdr:col>46</xdr:col>
      <xdr:colOff>38100</xdr:colOff>
      <xdr:row>39</xdr:row>
      <xdr:rowOff>78268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69395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5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149424</xdr:rowOff>
    </xdr:from>
    <xdr:to>
      <xdr:col>41</xdr:col>
      <xdr:colOff>101600</xdr:colOff>
      <xdr:row>39</xdr:row>
      <xdr:rowOff>79574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6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70701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757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151493</xdr:rowOff>
    </xdr:from>
    <xdr:to>
      <xdr:col>36</xdr:col>
      <xdr:colOff>165100</xdr:colOff>
      <xdr:row>39</xdr:row>
      <xdr:rowOff>81643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98170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441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145507</xdr:rowOff>
    </xdr:from>
    <xdr:to>
      <xdr:col>55</xdr:col>
      <xdr:colOff>0</xdr:colOff>
      <xdr:row>57</xdr:row>
      <xdr:rowOff>146153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18157"/>
          <a:ext cx="8382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146153</xdr:rowOff>
    </xdr:from>
    <xdr:to>
      <xdr:col>50</xdr:col>
      <xdr:colOff>114300</xdr:colOff>
      <xdr:row>57</xdr:row>
      <xdr:rowOff>150535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18803"/>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150535</xdr:rowOff>
    </xdr:from>
    <xdr:to>
      <xdr:col>45</xdr:col>
      <xdr:colOff>177800</xdr:colOff>
      <xdr:row>57</xdr:row>
      <xdr:rowOff>154412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23185"/>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154412</xdr:rowOff>
    </xdr:from>
    <xdr:to>
      <xdr:col>41</xdr:col>
      <xdr:colOff>50800</xdr:colOff>
      <xdr:row>57</xdr:row>
      <xdr:rowOff>156792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27062"/>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94707</xdr:rowOff>
    </xdr:from>
    <xdr:to>
      <xdr:col>55</xdr:col>
      <xdr:colOff>50800</xdr:colOff>
      <xdr:row>58</xdr:row>
      <xdr:rowOff>24857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6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95353</xdr:rowOff>
    </xdr:from>
    <xdr:to>
      <xdr:col>50</xdr:col>
      <xdr:colOff>165100</xdr:colOff>
      <xdr:row>58</xdr:row>
      <xdr:rowOff>25503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16630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6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99735</xdr:rowOff>
    </xdr:from>
    <xdr:to>
      <xdr:col>46</xdr:col>
      <xdr:colOff>38100</xdr:colOff>
      <xdr:row>58</xdr:row>
      <xdr:rowOff>29885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7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21012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6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103612</xdr:rowOff>
    </xdr:from>
    <xdr:to>
      <xdr:col>41</xdr:col>
      <xdr:colOff>101600</xdr:colOff>
      <xdr:row>58</xdr:row>
      <xdr:rowOff>33762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24889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6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105992</xdr:rowOff>
    </xdr:from>
    <xdr:to>
      <xdr:col>36</xdr:col>
      <xdr:colOff>165100</xdr:colOff>
      <xdr:row>58</xdr:row>
      <xdr:rowOff>36142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7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27269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7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164381</xdr:rowOff>
    </xdr:from>
    <xdr:to>
      <xdr:col>55</xdr:col>
      <xdr:colOff>0</xdr:colOff>
      <xdr:row>79</xdr:row>
      <xdr:rowOff>7497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537481"/>
          <a:ext cx="838200" cy="1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135207</xdr:rowOff>
    </xdr:from>
    <xdr:to>
      <xdr:col>50</xdr:col>
      <xdr:colOff>114300</xdr:colOff>
      <xdr:row>78</xdr:row>
      <xdr:rowOff>164381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508307"/>
          <a:ext cx="8890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135207</xdr:rowOff>
    </xdr:from>
    <xdr:to>
      <xdr:col>45</xdr:col>
      <xdr:colOff>177800</xdr:colOff>
      <xdr:row>78</xdr:row>
      <xdr:rowOff>157908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508307"/>
          <a:ext cx="889000" cy="2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157908</xdr:rowOff>
    </xdr:from>
    <xdr:to>
      <xdr:col>41</xdr:col>
      <xdr:colOff>50800</xdr:colOff>
      <xdr:row>79</xdr:row>
      <xdr:rowOff>30327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31008"/>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128147</xdr:rowOff>
    </xdr:from>
    <xdr:to>
      <xdr:col>55</xdr:col>
      <xdr:colOff>50800</xdr:colOff>
      <xdr:row>79</xdr:row>
      <xdr:rowOff>58297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5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43074</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41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113581</xdr:rowOff>
    </xdr:from>
    <xdr:to>
      <xdr:col>50</xdr:col>
      <xdr:colOff>165100</xdr:colOff>
      <xdr:row>79</xdr:row>
      <xdr:rowOff>43731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34858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7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84407</xdr:rowOff>
    </xdr:from>
    <xdr:to>
      <xdr:col>46</xdr:col>
      <xdr:colOff>38100</xdr:colOff>
      <xdr:row>79</xdr:row>
      <xdr:rowOff>14557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5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5684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107108</xdr:rowOff>
    </xdr:from>
    <xdr:to>
      <xdr:col>41</xdr:col>
      <xdr:colOff>101600</xdr:colOff>
      <xdr:row>79</xdr:row>
      <xdr:rowOff>37258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28385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150977</xdr:rowOff>
    </xdr:from>
    <xdr:to>
      <xdr:col>36</xdr:col>
      <xdr:colOff>165100</xdr:colOff>
      <xdr:row>79</xdr:row>
      <xdr:rowOff>81127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52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72254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61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104248</xdr:rowOff>
    </xdr:from>
    <xdr:to>
      <xdr:col>55</xdr:col>
      <xdr:colOff>0</xdr:colOff>
      <xdr:row>98</xdr:row>
      <xdr:rowOff>132866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906348"/>
          <a:ext cx="838200" cy="2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128471</xdr:rowOff>
    </xdr:from>
    <xdr:to>
      <xdr:col>50</xdr:col>
      <xdr:colOff>114300</xdr:colOff>
      <xdr:row>98</xdr:row>
      <xdr:rowOff>132866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930571"/>
          <a:ext cx="8890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120571</xdr:rowOff>
    </xdr:from>
    <xdr:to>
      <xdr:col>45</xdr:col>
      <xdr:colOff>177800</xdr:colOff>
      <xdr:row>98</xdr:row>
      <xdr:rowOff>128471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922671"/>
          <a:ext cx="889000" cy="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120571</xdr:rowOff>
    </xdr:from>
    <xdr:to>
      <xdr:col>41</xdr:col>
      <xdr:colOff>50800</xdr:colOff>
      <xdr:row>98</xdr:row>
      <xdr:rowOff>143500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22671"/>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53448</xdr:rowOff>
    </xdr:from>
    <xdr:to>
      <xdr:col>55</xdr:col>
      <xdr:colOff>50800</xdr:colOff>
      <xdr:row>98</xdr:row>
      <xdr:rowOff>155048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5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139825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82066</xdr:rowOff>
    </xdr:from>
    <xdr:to>
      <xdr:col>50</xdr:col>
      <xdr:colOff>165100</xdr:colOff>
      <xdr:row>99</xdr:row>
      <xdr:rowOff>12216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8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3343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77671</xdr:rowOff>
    </xdr:from>
    <xdr:to>
      <xdr:col>46</xdr:col>
      <xdr:colOff>38100</xdr:colOff>
      <xdr:row>99</xdr:row>
      <xdr:rowOff>7821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170398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7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69771</xdr:rowOff>
    </xdr:from>
    <xdr:to>
      <xdr:col>41</xdr:col>
      <xdr:colOff>101600</xdr:colOff>
      <xdr:row>98</xdr:row>
      <xdr:rowOff>171371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162498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6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92700</xdr:rowOff>
    </xdr:from>
    <xdr:to>
      <xdr:col>36</xdr:col>
      <xdr:colOff>165100</xdr:colOff>
      <xdr:row>99</xdr:row>
      <xdr:rowOff>22850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13977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8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5580</xdr:rowOff>
    </xdr:from>
    <xdr:to>
      <xdr:col>85</xdr:col>
      <xdr:colOff>127000</xdr:colOff>
      <xdr:row>38</xdr:row>
      <xdr:rowOff>27938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520680"/>
          <a:ext cx="838200" cy="2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27938</xdr:rowOff>
    </xdr:from>
    <xdr:to>
      <xdr:col>81</xdr:col>
      <xdr:colOff>50800</xdr:colOff>
      <xdr:row>38</xdr:row>
      <xdr:rowOff>29382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43038"/>
          <a:ext cx="8890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18679</xdr:rowOff>
    </xdr:from>
    <xdr:to>
      <xdr:col>76</xdr:col>
      <xdr:colOff>114300</xdr:colOff>
      <xdr:row>38</xdr:row>
      <xdr:rowOff>29382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533779"/>
          <a:ext cx="889000" cy="1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18679</xdr:rowOff>
    </xdr:from>
    <xdr:to>
      <xdr:col>71</xdr:col>
      <xdr:colOff>177800</xdr:colOff>
      <xdr:row>38</xdr:row>
      <xdr:rowOff>41777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533779"/>
          <a:ext cx="889000" cy="2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126230</xdr:rowOff>
    </xdr:from>
    <xdr:to>
      <xdr:col>85</xdr:col>
      <xdr:colOff>177800</xdr:colOff>
      <xdr:row>38</xdr:row>
      <xdr:rowOff>56380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41157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148587</xdr:rowOff>
    </xdr:from>
    <xdr:to>
      <xdr:col>81</xdr:col>
      <xdr:colOff>101600</xdr:colOff>
      <xdr:row>38</xdr:row>
      <xdr:rowOff>78738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92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69865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150032</xdr:rowOff>
    </xdr:from>
    <xdr:to>
      <xdr:col>76</xdr:col>
      <xdr:colOff>165100</xdr:colOff>
      <xdr:row>38</xdr:row>
      <xdr:rowOff>80183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936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71309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8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139329</xdr:rowOff>
    </xdr:from>
    <xdr:to>
      <xdr:col>72</xdr:col>
      <xdr:colOff>38100</xdr:colOff>
      <xdr:row>38</xdr:row>
      <xdr:rowOff>69479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8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60606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7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162427</xdr:rowOff>
    </xdr:from>
    <xdr:to>
      <xdr:col>67</xdr:col>
      <xdr:colOff>101600</xdr:colOff>
      <xdr:row>38</xdr:row>
      <xdr:rowOff>92577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83704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35696</xdr:rowOff>
    </xdr:from>
    <xdr:to>
      <xdr:col>85</xdr:col>
      <xdr:colOff>127000</xdr:colOff>
      <xdr:row>58</xdr:row>
      <xdr:rowOff>54529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79796"/>
          <a:ext cx="838200" cy="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35696</xdr:rowOff>
    </xdr:from>
    <xdr:to>
      <xdr:col>81</xdr:col>
      <xdr:colOff>50800</xdr:colOff>
      <xdr:row>58</xdr:row>
      <xdr:rowOff>75570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79796"/>
          <a:ext cx="889000" cy="3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60210</xdr:rowOff>
    </xdr:from>
    <xdr:to>
      <xdr:col>76</xdr:col>
      <xdr:colOff>114300</xdr:colOff>
      <xdr:row>58</xdr:row>
      <xdr:rowOff>75570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10004310"/>
          <a:ext cx="8890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60210</xdr:rowOff>
    </xdr:from>
    <xdr:to>
      <xdr:col>71</xdr:col>
      <xdr:colOff>177800</xdr:colOff>
      <xdr:row>58</xdr:row>
      <xdr:rowOff>76848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04310"/>
          <a:ext cx="889000" cy="1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3729</xdr:rowOff>
    </xdr:from>
    <xdr:to>
      <xdr:col>85</xdr:col>
      <xdr:colOff>177800</xdr:colOff>
      <xdr:row>58</xdr:row>
      <xdr:rowOff>105329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4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90106</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6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156346</xdr:rowOff>
    </xdr:from>
    <xdr:to>
      <xdr:col>81</xdr:col>
      <xdr:colOff>101600</xdr:colOff>
      <xdr:row>58</xdr:row>
      <xdr:rowOff>86496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77623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2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24770</xdr:rowOff>
    </xdr:from>
    <xdr:to>
      <xdr:col>76</xdr:col>
      <xdr:colOff>165100</xdr:colOff>
      <xdr:row>58</xdr:row>
      <xdr:rowOff>126370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6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117497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9410</xdr:rowOff>
    </xdr:from>
    <xdr:to>
      <xdr:col>72</xdr:col>
      <xdr:colOff>38100</xdr:colOff>
      <xdr:row>58</xdr:row>
      <xdr:rowOff>111010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102137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26048</xdr:rowOff>
    </xdr:from>
    <xdr:to>
      <xdr:col>67</xdr:col>
      <xdr:colOff>101600</xdr:colOff>
      <xdr:row>58</xdr:row>
      <xdr:rowOff>127648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118775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28919</xdr:rowOff>
    </xdr:from>
    <xdr:to>
      <xdr:col>85</xdr:col>
      <xdr:colOff>127000</xdr:colOff>
      <xdr:row>79</xdr:row>
      <xdr:rowOff>40132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73469"/>
          <a:ext cx="8382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34677</xdr:rowOff>
    </xdr:from>
    <xdr:to>
      <xdr:col>81</xdr:col>
      <xdr:colOff>50800</xdr:colOff>
      <xdr:row>79</xdr:row>
      <xdr:rowOff>40132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79227"/>
          <a:ext cx="889000" cy="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34677</xdr:rowOff>
    </xdr:from>
    <xdr:to>
      <xdr:col>76</xdr:col>
      <xdr:colOff>114300</xdr:colOff>
      <xdr:row>79</xdr:row>
      <xdr:rowOff>44403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79227"/>
          <a:ext cx="889000" cy="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5152</xdr:rowOff>
    </xdr:from>
    <xdr:to>
      <xdr:col>71</xdr:col>
      <xdr:colOff>177800</xdr:colOff>
      <xdr:row>79</xdr:row>
      <xdr:rowOff>44403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49702"/>
          <a:ext cx="889000" cy="3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149569</xdr:rowOff>
    </xdr:from>
    <xdr:to>
      <xdr:col>85</xdr:col>
      <xdr:colOff>177800</xdr:colOff>
      <xdr:row>79</xdr:row>
      <xdr:rowOff>79719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160782</xdr:rowOff>
    </xdr:from>
    <xdr:to>
      <xdr:col>81</xdr:col>
      <xdr:colOff>101600</xdr:colOff>
      <xdr:row>79</xdr:row>
      <xdr:rowOff>90932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82059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155327</xdr:rowOff>
    </xdr:from>
    <xdr:to>
      <xdr:col>76</xdr:col>
      <xdr:colOff>165100</xdr:colOff>
      <xdr:row>79</xdr:row>
      <xdr:rowOff>85477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76604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165053</xdr:rowOff>
    </xdr:from>
    <xdr:to>
      <xdr:col>72</xdr:col>
      <xdr:colOff>38100</xdr:colOff>
      <xdr:row>79</xdr:row>
      <xdr:rowOff>95203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86330</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46333" y="13630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125802</xdr:rowOff>
    </xdr:from>
    <xdr:to>
      <xdr:col>67</xdr:col>
      <xdr:colOff>101600</xdr:colOff>
      <xdr:row>79</xdr:row>
      <xdr:rowOff>55952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9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72479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7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34150</xdr:rowOff>
    </xdr:from>
    <xdr:to>
      <xdr:col>85</xdr:col>
      <xdr:colOff>127000</xdr:colOff>
      <xdr:row>98</xdr:row>
      <xdr:rowOff>44656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836250"/>
          <a:ext cx="838200" cy="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34150</xdr:rowOff>
    </xdr:from>
    <xdr:to>
      <xdr:col>81</xdr:col>
      <xdr:colOff>50800</xdr:colOff>
      <xdr:row>98</xdr:row>
      <xdr:rowOff>60858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36250"/>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27915</xdr:rowOff>
    </xdr:from>
    <xdr:to>
      <xdr:col>76</xdr:col>
      <xdr:colOff>114300</xdr:colOff>
      <xdr:row>98</xdr:row>
      <xdr:rowOff>60858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830015"/>
          <a:ext cx="889000" cy="3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19335</xdr:rowOff>
    </xdr:from>
    <xdr:to>
      <xdr:col>71</xdr:col>
      <xdr:colOff>177800</xdr:colOff>
      <xdr:row>98</xdr:row>
      <xdr:rowOff>27915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821435"/>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165306</xdr:rowOff>
    </xdr:from>
    <xdr:to>
      <xdr:col>85</xdr:col>
      <xdr:colOff>177800</xdr:colOff>
      <xdr:row>98</xdr:row>
      <xdr:rowOff>95456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80233</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1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154800</xdr:rowOff>
    </xdr:from>
    <xdr:to>
      <xdr:col>81</xdr:col>
      <xdr:colOff>101600</xdr:colOff>
      <xdr:row>98</xdr:row>
      <xdr:rowOff>84950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76077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10058</xdr:rowOff>
    </xdr:from>
    <xdr:to>
      <xdr:col>76</xdr:col>
      <xdr:colOff>165100</xdr:colOff>
      <xdr:row>98</xdr:row>
      <xdr:rowOff>111658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8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102785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9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148565</xdr:rowOff>
    </xdr:from>
    <xdr:to>
      <xdr:col>72</xdr:col>
      <xdr:colOff>38100</xdr:colOff>
      <xdr:row>98</xdr:row>
      <xdr:rowOff>78715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7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69842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7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139985</xdr:rowOff>
    </xdr:from>
    <xdr:to>
      <xdr:col>67</xdr:col>
      <xdr:colOff>101600</xdr:colOff>
      <xdr:row>98</xdr:row>
      <xdr:rowOff>70135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7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61262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6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類似団体平均と比較すると、総務費以外は同等あるいは下回っている。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総務費は、庁舎等複合施設建設事業の主要整備の完了及び供用開始に伴う経費、職員給与（給与改定）により増加した。　民生費は、物価高騰対応重点支援給付金事業及び保育所等の職員給与（給与改定）により増。　土木費は、道路橋りょうの防災事業等により増。教育費の減は、昨年度、図書館等の照明施設を</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化する公共施設等脱炭素化事業を実施したため。公債費は、庁舎等複合施設建設事業が進行中であったため、令和４年度発行が比較的少なかったことから減少した。</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少子高齢化・人口減少が進む過疎地域であることから、各項目において、分母となる人口の減少に伴って必然的に住民一人当たりのコストは大きくなっていくと考えている。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岡山県久米南町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単年度収支は、これまで赤字が続いていたが、令和元年度で起債償還がピークアウトしたことと、国の経済対策等により普通交付税が追加交付されたことや物価高騰対応重点支援地方創生臨時交付金などの特定財源の活用により健全な財政運営ができ、実質単年度収支は黒字に転じ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しかし、黒字はわずかであり、今後、赤字に陥ることのないよう歳入歳出の均衡を重視する</a:t>
          </a:r>
          <a:r>
            <a:rPr kumimoji="1" lang="ja-JP" altLang="en-US" sz="1400">
              <a:latin typeface="ＭＳ ゴシック" pitchFamily="49" charset="-128"/>
              <a:ea typeface="ＭＳ ゴシック" pitchFamily="49" charset="-128"/>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岡山県久米南町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当町の一般会計及び公営企業会計等については、すべての会計で毎年度黒字を計上しており、連結実質赤字は生じていない。</a:t>
          </a:r>
        </a:p>
        <a:p>
          <a:r>
            <a:rPr kumimoji="1" lang="ja-JP" altLang="en-US" sz="1400">
              <a:latin typeface="ＭＳ ゴシック" pitchFamily="49" charset="-128"/>
              <a:ea typeface="ＭＳ ゴシック" pitchFamily="49" charset="-128"/>
            </a:rPr>
            <a:t>　今後も、黒字の会計については引き続き健全な財政運営に努め、</a:t>
          </a:r>
        </a:p>
        <a:p>
          <a:r>
            <a:rPr kumimoji="1" lang="ja-JP" altLang="en-US" sz="1400">
              <a:latin typeface="ＭＳ ゴシック" pitchFamily="49" charset="-128"/>
              <a:ea typeface="ＭＳ ゴシック" pitchFamily="49" charset="-128"/>
            </a:rPr>
            <a:t>町全体として健全な財政運営に努めていく必要がある。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5174932</v>
      </c>
      <c r="BO4" s="384"/>
      <c r="BP4" s="384"/>
      <c r="BQ4" s="384"/>
      <c r="BR4" s="384"/>
      <c r="BS4" s="384"/>
      <c r="BT4" s="384"/>
      <c r="BU4" s="385"/>
      <c r="BV4" s="383">
        <v>4560137</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6.6</v>
      </c>
      <c r="CU4" s="390"/>
      <c r="CV4" s="390"/>
      <c r="CW4" s="390"/>
      <c r="CX4" s="390"/>
      <c r="CY4" s="390"/>
      <c r="CZ4" s="390"/>
      <c r="DA4" s="391"/>
      <c r="DB4" s="389">
        <v>9.3000000000000007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4984207</v>
      </c>
      <c r="BO5" s="421"/>
      <c r="BP5" s="421"/>
      <c r="BQ5" s="421"/>
      <c r="BR5" s="421"/>
      <c r="BS5" s="421"/>
      <c r="BT5" s="421"/>
      <c r="BU5" s="422"/>
      <c r="BV5" s="420">
        <v>4295636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84.7</v>
      </c>
      <c r="CU5" s="418"/>
      <c r="CV5" s="418"/>
      <c r="CW5" s="418"/>
      <c r="CX5" s="418"/>
      <c r="CY5" s="418"/>
      <c r="CZ5" s="418"/>
      <c r="DA5" s="419"/>
      <c r="DB5" s="417">
        <v>85.3</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190725</v>
      </c>
      <c r="BO6" s="421"/>
      <c r="BP6" s="421"/>
      <c r="BQ6" s="421"/>
      <c r="BR6" s="421"/>
      <c r="BS6" s="421"/>
      <c r="BT6" s="421"/>
      <c r="BU6" s="422"/>
      <c r="BV6" s="420">
        <v>264501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85</v>
      </c>
      <c r="CU6" s="458"/>
      <c r="CV6" s="458"/>
      <c r="CW6" s="458"/>
      <c r="CX6" s="458"/>
      <c r="CY6" s="458"/>
      <c r="CZ6" s="458"/>
      <c r="DA6" s="459"/>
      <c r="DB6" s="457">
        <v>86.1</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7852</v>
      </c>
      <c r="BO7" s="421"/>
      <c r="BP7" s="421"/>
      <c r="BQ7" s="421"/>
      <c r="BR7" s="421"/>
      <c r="BS7" s="421"/>
      <c r="BT7" s="421"/>
      <c r="BU7" s="422"/>
      <c r="BV7" s="420">
        <v>4723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2788561</v>
      </c>
      <c r="CU7" s="421"/>
      <c r="CV7" s="421"/>
      <c r="CW7" s="421"/>
      <c r="CX7" s="421"/>
      <c r="CY7" s="421"/>
      <c r="CZ7" s="421"/>
      <c r="DA7" s="422"/>
      <c r="DB7" s="420">
        <v>2794853</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182873</v>
      </c>
      <c r="BO8" s="421"/>
      <c r="BP8" s="421"/>
      <c r="BQ8" s="421"/>
      <c r="BR8" s="421"/>
      <c r="BS8" s="421"/>
      <c r="BT8" s="421"/>
      <c r="BU8" s="422"/>
      <c r="BV8" s="420">
        <v>259778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0.22</v>
      </c>
      <c r="CU8" s="461"/>
      <c r="CV8" s="461"/>
      <c r="CW8" s="461"/>
      <c r="CX8" s="461"/>
      <c r="CY8" s="461"/>
      <c r="CZ8" s="461"/>
      <c r="DA8" s="462"/>
      <c r="DB8" s="460">
        <v>0.22</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4530</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-76905</v>
      </c>
      <c r="BO9" s="421"/>
      <c r="BP9" s="421"/>
      <c r="BQ9" s="421"/>
      <c r="BR9" s="421"/>
      <c r="BS9" s="421"/>
      <c r="BT9" s="421"/>
      <c r="BU9" s="422"/>
      <c r="BV9" s="420">
        <v>-61440</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11.8</v>
      </c>
      <c r="CU9" s="418"/>
      <c r="CV9" s="418"/>
      <c r="CW9" s="418"/>
      <c r="CX9" s="418"/>
      <c r="CY9" s="418"/>
      <c r="CZ9" s="418"/>
      <c r="DA9" s="419"/>
      <c r="DB9" s="417">
        <v>12.8</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4907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179478</v>
      </c>
      <c r="BO10" s="421"/>
      <c r="BP10" s="421"/>
      <c r="BQ10" s="421"/>
      <c r="BR10" s="421"/>
      <c r="BS10" s="421"/>
      <c r="BT10" s="421"/>
      <c r="BU10" s="422"/>
      <c r="BV10" s="420">
        <v>98129</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4406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4368</v>
      </c>
      <c r="S13" s="505"/>
      <c r="T13" s="505"/>
      <c r="U13" s="505"/>
      <c r="V13" s="506"/>
      <c r="W13" s="436" t="s">
        <v>131</v>
      </c>
      <c r="X13" s="437"/>
      <c r="Y13" s="437"/>
      <c r="Z13" s="437"/>
      <c r="AA13" s="437"/>
      <c r="AB13" s="427"/>
      <c r="AC13" s="471">
        <v>563</v>
      </c>
      <c r="AD13" s="472"/>
      <c r="AE13" s="472"/>
      <c r="AF13" s="472"/>
      <c r="AG13" s="514"/>
      <c r="AH13" s="471">
        <v>653</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102573</v>
      </c>
      <c r="BO13" s="421"/>
      <c r="BP13" s="421"/>
      <c r="BQ13" s="421"/>
      <c r="BR13" s="421"/>
      <c r="BS13" s="421"/>
      <c r="BT13" s="421"/>
      <c r="BU13" s="422"/>
      <c r="BV13" s="420">
        <v>36689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10.3</v>
      </c>
      <c r="CU13" s="418"/>
      <c r="CV13" s="418"/>
      <c r="CW13" s="418"/>
      <c r="CX13" s="418"/>
      <c r="CY13" s="418"/>
      <c r="CZ13" s="418"/>
      <c r="DA13" s="419"/>
      <c r="DB13" s="417">
        <v>11.3</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4498</v>
      </c>
      <c r="S14" s="505"/>
      <c r="T14" s="505"/>
      <c r="U14" s="505"/>
      <c r="V14" s="506"/>
      <c r="W14" s="410"/>
      <c r="X14" s="411"/>
      <c r="Y14" s="411"/>
      <c r="Z14" s="411"/>
      <c r="AA14" s="411"/>
      <c r="AB14" s="400"/>
      <c r="AC14" s="507">
        <v>25.3</v>
      </c>
      <c r="AD14" s="508"/>
      <c r="AE14" s="508"/>
      <c r="AF14" s="508"/>
      <c r="AG14" s="509"/>
      <c r="AH14" s="507">
        <v>27.1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4463</v>
      </c>
      <c r="S15" s="505"/>
      <c r="T15" s="505"/>
      <c r="U15" s="505"/>
      <c r="V15" s="506"/>
      <c r="W15" s="436" t="s">
        <v>137</v>
      </c>
      <c r="X15" s="437"/>
      <c r="Y15" s="437"/>
      <c r="Z15" s="437"/>
      <c r="AA15" s="437"/>
      <c r="AB15" s="427"/>
      <c r="AC15" s="471">
        <v>478</v>
      </c>
      <c r="AD15" s="472"/>
      <c r="AE15" s="472"/>
      <c r="AF15" s="472"/>
      <c r="AG15" s="514"/>
      <c r="AH15" s="471">
        <v>524</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581758</v>
      </c>
      <c r="BO15" s="384"/>
      <c r="BP15" s="384"/>
      <c r="BQ15" s="384"/>
      <c r="BR15" s="384"/>
      <c r="BS15" s="384"/>
      <c r="BT15" s="384"/>
      <c r="BU15" s="385"/>
      <c r="BV15" s="383">
        <v>581099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21.5</v>
      </c>
      <c r="AD16" s="508"/>
      <c r="AE16" s="508"/>
      <c r="AF16" s="508"/>
      <c r="AG16" s="509"/>
      <c r="AH16" s="507">
        <v>21.8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2639779</v>
      </c>
      <c r="BO16" s="421"/>
      <c r="BP16" s="421"/>
      <c r="BQ16" s="421"/>
      <c r="BR16" s="421"/>
      <c r="BS16" s="421"/>
      <c r="BT16" s="421"/>
      <c r="BU16" s="422"/>
      <c r="BV16" s="420">
        <v>2630065</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1181</v>
      </c>
      <c r="AD17" s="472"/>
      <c r="AE17" s="472"/>
      <c r="AF17" s="472"/>
      <c r="AG17" s="514"/>
      <c r="AH17" s="471">
        <v>1229</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716329</v>
      </c>
      <c r="BO17" s="421"/>
      <c r="BP17" s="421"/>
      <c r="BQ17" s="421"/>
      <c r="BR17" s="421"/>
      <c r="BS17" s="421"/>
      <c r="BT17" s="421"/>
      <c r="BU17" s="422"/>
      <c r="BV17" s="420">
        <v>720159</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78.650000000000006</v>
      </c>
      <c r="M18" s="544"/>
      <c r="N18" s="544"/>
      <c r="O18" s="544"/>
      <c r="P18" s="544"/>
      <c r="Q18" s="544"/>
      <c r="R18" s="545"/>
      <c r="S18" s="545"/>
      <c r="T18" s="545"/>
      <c r="U18" s="545"/>
      <c r="V18" s="546"/>
      <c r="W18" s="438"/>
      <c r="X18" s="439"/>
      <c r="Y18" s="439"/>
      <c r="Z18" s="439"/>
      <c r="AA18" s="439"/>
      <c r="AB18" s="430"/>
      <c r="AC18" s="547">
        <v>53.2</v>
      </c>
      <c r="AD18" s="548"/>
      <c r="AE18" s="548"/>
      <c r="AF18" s="548"/>
      <c r="AG18" s="549"/>
      <c r="AH18" s="547">
        <v>51.1</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2382585</v>
      </c>
      <c r="BO18" s="421"/>
      <c r="BP18" s="421"/>
      <c r="BQ18" s="421"/>
      <c r="BR18" s="421"/>
      <c r="BS18" s="421"/>
      <c r="BT18" s="421"/>
      <c r="BU18" s="422"/>
      <c r="BV18" s="420">
        <v>2398069</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58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3351298</v>
      </c>
      <c r="BO19" s="421"/>
      <c r="BP19" s="421"/>
      <c r="BQ19" s="421"/>
      <c r="BR19" s="421"/>
      <c r="BS19" s="421"/>
      <c r="BT19" s="421"/>
      <c r="BU19" s="422"/>
      <c r="BV19" s="420">
        <v>3342256</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1793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3739438</v>
      </c>
      <c r="BO22" s="384"/>
      <c r="BP22" s="384"/>
      <c r="BQ22" s="384"/>
      <c r="BR22" s="384"/>
      <c r="BS22" s="384"/>
      <c r="BT22" s="384"/>
      <c r="BU22" s="385"/>
      <c r="BV22" s="383">
        <v>3335492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3645114</v>
      </c>
      <c r="BO23" s="421"/>
      <c r="BP23" s="421"/>
      <c r="BQ23" s="421"/>
      <c r="BR23" s="421"/>
      <c r="BS23" s="421"/>
      <c r="BT23" s="421"/>
      <c r="BU23" s="422"/>
      <c r="BV23" s="420">
        <v>3226053</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6730</v>
      </c>
      <c r="R24" s="472"/>
      <c r="S24" s="472"/>
      <c r="T24" s="472"/>
      <c r="U24" s="472"/>
      <c r="V24" s="514"/>
      <c r="W24" s="566"/>
      <c r="X24" s="567"/>
      <c r="Y24" s="568"/>
      <c r="Z24" s="470" t="s">
        <v>162</v>
      </c>
      <c r="AA24" s="450"/>
      <c r="AB24" s="450"/>
      <c r="AC24" s="450"/>
      <c r="AD24" s="450"/>
      <c r="AE24" s="450"/>
      <c r="AF24" s="450"/>
      <c r="AG24" s="451"/>
      <c r="AH24" s="471">
        <v>70</v>
      </c>
      <c r="AI24" s="472"/>
      <c r="AJ24" s="472"/>
      <c r="AK24" s="472"/>
      <c r="AL24" s="514"/>
      <c r="AM24" s="471">
        <v>224490</v>
      </c>
      <c r="AN24" s="472"/>
      <c r="AO24" s="472"/>
      <c r="AP24" s="472"/>
      <c r="AQ24" s="472"/>
      <c r="AR24" s="514"/>
      <c r="AS24" s="471">
        <v>3207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2548663</v>
      </c>
      <c r="BO24" s="421"/>
      <c r="BP24" s="421"/>
      <c r="BQ24" s="421"/>
      <c r="BR24" s="421"/>
      <c r="BS24" s="421"/>
      <c r="BT24" s="421"/>
      <c r="BU24" s="422"/>
      <c r="BV24" s="420">
        <v>2003551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5790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1422286</v>
      </c>
      <c r="BO25" s="384"/>
      <c r="BP25" s="384"/>
      <c r="BQ25" s="384"/>
      <c r="BR25" s="384"/>
      <c r="BS25" s="384"/>
      <c r="BT25" s="384"/>
      <c r="BU25" s="385"/>
      <c r="BV25" s="383">
        <v>1835224</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5400</v>
      </c>
      <c r="R26" s="472"/>
      <c r="S26" s="472"/>
      <c r="T26" s="472"/>
      <c r="U26" s="472"/>
      <c r="V26" s="514"/>
      <c r="W26" s="566"/>
      <c r="X26" s="567"/>
      <c r="Y26" s="568"/>
      <c r="Z26" s="470" t="s">
        <v>168</v>
      </c>
      <c r="AA26" s="572"/>
      <c r="AB26" s="572"/>
      <c r="AC26" s="572"/>
      <c r="AD26" s="572"/>
      <c r="AE26" s="572"/>
      <c r="AF26" s="572"/>
      <c r="AG26" s="573"/>
      <c r="AH26" s="471">
        <v>1</v>
      </c>
      <c r="AI26" s="472"/>
      <c r="AJ26" s="472"/>
      <c r="AK26" s="472"/>
      <c r="AL26" s="514"/>
      <c r="AM26" s="471" t="s">
        <v>169</v>
      </c>
      <c r="AN26" s="472"/>
      <c r="AO26" s="472"/>
      <c r="AP26" s="472"/>
      <c r="AQ26" s="472"/>
      <c r="AR26" s="514"/>
      <c r="AS26" s="471" t="s">
        <v>169</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171</v>
      </c>
      <c r="F27" s="450"/>
      <c r="G27" s="450"/>
      <c r="H27" s="450"/>
      <c r="I27" s="450"/>
      <c r="J27" s="450"/>
      <c r="K27" s="451"/>
      <c r="L27" s="471">
        <v>1</v>
      </c>
      <c r="M27" s="472"/>
      <c r="N27" s="472"/>
      <c r="O27" s="472"/>
      <c r="P27" s="514"/>
      <c r="Q27" s="471">
        <v>2800</v>
      </c>
      <c r="R27" s="472"/>
      <c r="S27" s="472"/>
      <c r="T27" s="472"/>
      <c r="U27" s="472"/>
      <c r="V27" s="514"/>
      <c r="W27" s="566"/>
      <c r="X27" s="567"/>
      <c r="Y27" s="568"/>
      <c r="Z27" s="470" t="s">
        <v>172</v>
      </c>
      <c r="AA27" s="450"/>
      <c r="AB27" s="450"/>
      <c r="AC27" s="450"/>
      <c r="AD27" s="450"/>
      <c r="AE27" s="450"/>
      <c r="AF27" s="450"/>
      <c r="AG27" s="451"/>
      <c r="AH27" s="471">
        <v>5</v>
      </c>
      <c r="AI27" s="472"/>
      <c r="AJ27" s="472"/>
      <c r="AK27" s="472"/>
      <c r="AL27" s="514"/>
      <c r="AM27" s="471">
        <v>14883</v>
      </c>
      <c r="AN27" s="472"/>
      <c r="AO27" s="472"/>
      <c r="AP27" s="472"/>
      <c r="AQ27" s="472"/>
      <c r="AR27" s="514"/>
      <c r="AS27" s="471">
        <v>2977</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319244</v>
      </c>
      <c r="BO27" s="540"/>
      <c r="BP27" s="540"/>
      <c r="BQ27" s="540"/>
      <c r="BR27" s="540"/>
      <c r="BS27" s="540"/>
      <c r="BT27" s="540"/>
      <c r="BU27" s="541"/>
      <c r="BV27" s="539">
        <v>304838</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2400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1058858</v>
      </c>
      <c r="BO28" s="384"/>
      <c r="BP28" s="384"/>
      <c r="BQ28" s="384"/>
      <c r="BR28" s="384"/>
      <c r="BS28" s="384"/>
      <c r="BT28" s="384"/>
      <c r="BU28" s="385"/>
      <c r="BV28" s="383">
        <v>879380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6</v>
      </c>
      <c r="M29" s="472"/>
      <c r="N29" s="472"/>
      <c r="O29" s="472"/>
      <c r="P29" s="514"/>
      <c r="Q29" s="471">
        <v>2200</v>
      </c>
      <c r="R29" s="472"/>
      <c r="S29" s="472"/>
      <c r="T29" s="472"/>
      <c r="U29" s="472"/>
      <c r="V29" s="514"/>
      <c r="W29" s="569"/>
      <c r="X29" s="570"/>
      <c r="Y29" s="571"/>
      <c r="Z29" s="470" t="s">
        <v>178</v>
      </c>
      <c r="AA29" s="450"/>
      <c r="AB29" s="450"/>
      <c r="AC29" s="450"/>
      <c r="AD29" s="450"/>
      <c r="AE29" s="450"/>
      <c r="AF29" s="450"/>
      <c r="AG29" s="451"/>
      <c r="AH29" s="471">
        <v>75</v>
      </c>
      <c r="AI29" s="472"/>
      <c r="AJ29" s="472"/>
      <c r="AK29" s="472"/>
      <c r="AL29" s="514"/>
      <c r="AM29" s="471">
        <v>239373</v>
      </c>
      <c r="AN29" s="472"/>
      <c r="AO29" s="472"/>
      <c r="AP29" s="472"/>
      <c r="AQ29" s="472"/>
      <c r="AR29" s="514"/>
      <c r="AS29" s="471">
        <v>3192</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157829</v>
      </c>
      <c r="BO29" s="421"/>
      <c r="BP29" s="421"/>
      <c r="BQ29" s="421"/>
      <c r="BR29" s="421"/>
      <c r="BS29" s="421"/>
      <c r="BT29" s="421"/>
      <c r="BU29" s="422"/>
      <c r="BV29" s="420">
        <v>146148</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95.4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1344177</v>
      </c>
      <c r="BO30" s="540"/>
      <c r="BP30" s="540"/>
      <c r="BQ30" s="540"/>
      <c r="BR30" s="540"/>
      <c r="BS30" s="540"/>
      <c r="BT30" s="540"/>
      <c r="BU30" s="541"/>
      <c r="BV30" s="539">
        <v>1370207</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岡山県広域水道企業団</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IF('各会計、関係団体の財政状況及び健全化判断比率'!B33="","",'各会計、関係団体の財政状況及び健全化判断比率'!B33)</f>
        <v>公共下水道事業特別会計</v>
      </c>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岡山県後期高齢者医療広域連合一般会計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8</v>
      </c>
      <c r="BF36" s="610"/>
      <c r="BG36" s="611" t="str">
        <f>IF('各会計、関係団体の財政状況及び健全化判断比率'!B34="","",'各会計、関係団体の財政状況及び健全化判断比率'!B34)</f>
        <v>用地取得造成事業特別会計</v>
      </c>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岡山県後期高齢者医療広域連合特別会計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介護サービス事業特別会計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岡山県市町村総合事務組合一般会計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岡山県市町村総合事務組合貸付金特別会計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岡山県市町村総合事務組合拠出金事業特別会計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岡山県市町村税整理組合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津山広域事務組合一般会計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17</v>
      </c>
      <c r="BX42" s="610"/>
      <c r="BY42" s="611" t="str">
        <f>IF('各会計、関係団体の財政状況及び健全化判断比率'!B76="","",'各会計、関係団体の財政状況及び健全化判断比率'!B76)</f>
        <v>津山広域事務組合ふるさと振興事業特別会計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18</v>
      </c>
      <c r="BX43" s="610"/>
      <c r="BY43" s="611" t="str">
        <f>IF('各会計、関係団体の財政状況及び健全化判断比率'!B77="","",'各会計、関係団体の財政状況及び健全化判断比率'!B77)</f>
        <v>久米老人ホーム組合一般会計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guaTgVBttM0pmWlb0lyQdnmbRcQ9u+xuwgn/UDXU1Gnakoq7xaaCOwyUDpJcx5jM3q3jQNd+s8s3yAF+w4uyIQ==" saltValue="7k0NNWv2yJHgdmCrhTlN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533</v>
      </c>
      <c r="D34" s="1162"/>
      <c r="E34" s="1163"/>
      <c r="F34" s="32">
        <v>6.46</v>
      </c>
      <c r="G34" s="33">
        <v>6.97</v>
      </c>
      <c r="H34" s="33">
        <v>12.3</v>
      </c>
      <c r="I34" s="33">
        <v>9.2899999999999991</v>
      </c>
      <c r="J34" s="34">
        <v>6.55</v>
      </c>
      <c r="K34" s="22"/>
      <c r="L34" s="22"/>
      <c r="M34" s="22"/>
      <c r="N34" s="22"/>
      <c r="O34" s="22"/>
      <c r="P34" s="22"/>
    </row>
    <row r="35" spans="1:16" ht="39" customHeight="1" x14ac:dyDescent="0.2">
      <c r="A35" s="22"/>
      <c r="B35" s="35"/>
      <c r="C35" s="1158" t="s">
        <v>534</v>
      </c>
      <c r="D35" s="1158"/>
      <c r="E35" s="1159"/>
      <c r="F35" s="36">
        <v>1.81</v>
      </c>
      <c r="G35" s="37">
        <v>2.1800000000000002</v>
      </c>
      <c r="H35" s="37">
        <v>1.64</v>
      </c>
      <c r="I35" s="37">
        <v>2.85</v>
      </c>
      <c r="J35" s="38">
        <v>3.41</v>
      </c>
      <c r="K35" s="22"/>
      <c r="L35" s="22"/>
      <c r="M35" s="22"/>
      <c r="N35" s="22"/>
      <c r="O35" s="22"/>
      <c r="P35" s="22"/>
    </row>
    <row r="36" spans="1:16" ht="39" customHeight="1" x14ac:dyDescent="0.2">
      <c r="A36" s="22"/>
      <c r="B36" s="35"/>
      <c r="C36" s="1158" t="s">
        <v>535</v>
      </c>
      <c r="D36" s="1158"/>
      <c r="E36" s="1159"/>
      <c r="F36" s="36">
        <v>0.18</v>
      </c>
      <c r="G36" s="37">
        <v>0.26</v>
      </c>
      <c r="H36" s="37">
        <v>0.01</v>
      </c>
      <c r="I36" s="37">
        <v>0.11</v>
      </c>
      <c r="J36" s="38">
        <v>0.76</v>
      </c>
      <c r="K36" s="22"/>
      <c r="L36" s="22"/>
      <c r="M36" s="22"/>
      <c r="N36" s="22"/>
      <c r="O36" s="22"/>
      <c r="P36" s="22"/>
    </row>
    <row r="37" spans="1:16" ht="39" customHeight="1" x14ac:dyDescent="0.2">
      <c r="A37" s="22"/>
      <c r="B37" s="35"/>
      <c r="C37" s="1158" t="s">
        <v>536</v>
      </c>
      <c r="D37" s="1158"/>
      <c r="E37" s="1159"/>
      <c r="F37" s="36">
        <v>0.16</v>
      </c>
      <c r="G37" s="37">
        <v>0.23</v>
      </c>
      <c r="H37" s="37">
        <v>0.09</v>
      </c>
      <c r="I37" s="37">
        <v>0.14000000000000001</v>
      </c>
      <c r="J37" s="38">
        <v>0.72</v>
      </c>
      <c r="K37" s="22"/>
      <c r="L37" s="22"/>
      <c r="M37" s="22"/>
      <c r="N37" s="22"/>
      <c r="O37" s="22"/>
      <c r="P37" s="22"/>
    </row>
    <row r="38" spans="1:16" ht="39" customHeight="1" x14ac:dyDescent="0.2">
      <c r="A38" s="22"/>
      <c r="B38" s="35"/>
      <c r="C38" s="1158" t="s">
        <v>537</v>
      </c>
      <c r="D38" s="1158"/>
      <c r="E38" s="1159"/>
      <c r="F38" s="36">
        <v>0</v>
      </c>
      <c r="G38" s="37">
        <v>0</v>
      </c>
      <c r="H38" s="37">
        <v>0</v>
      </c>
      <c r="I38" s="37">
        <v>0.19</v>
      </c>
      <c r="J38" s="38">
        <v>0.14000000000000001</v>
      </c>
      <c r="K38" s="22"/>
      <c r="L38" s="22"/>
      <c r="M38" s="22"/>
      <c r="N38" s="22"/>
      <c r="O38" s="22"/>
      <c r="P38" s="22"/>
    </row>
    <row r="39" spans="1:16" ht="39" customHeight="1" x14ac:dyDescent="0.2">
      <c r="A39" s="22"/>
      <c r="B39" s="35"/>
      <c r="C39" s="1158" t="s">
        <v>538</v>
      </c>
      <c r="D39" s="1158"/>
      <c r="E39" s="1159"/>
      <c r="F39" s="36">
        <v>0.13</v>
      </c>
      <c r="G39" s="37">
        <v>0.13</v>
      </c>
      <c r="H39" s="37">
        <v>0.12</v>
      </c>
      <c r="I39" s="37">
        <v>0.12</v>
      </c>
      <c r="J39" s="38">
        <v>0.12</v>
      </c>
      <c r="K39" s="22"/>
      <c r="L39" s="22"/>
      <c r="M39" s="22"/>
      <c r="N39" s="22"/>
      <c r="O39" s="22"/>
      <c r="P39" s="22"/>
    </row>
    <row r="40" spans="1:16" ht="39" customHeight="1" x14ac:dyDescent="0.2">
      <c r="A40" s="22"/>
      <c r="B40" s="35"/>
      <c r="C40" s="1158" t="s">
        <v>539</v>
      </c>
      <c r="D40" s="1158"/>
      <c r="E40" s="1159"/>
      <c r="F40" s="36">
        <v>1.49</v>
      </c>
      <c r="G40" s="37">
        <v>1.63</v>
      </c>
      <c r="H40" s="37">
        <v>1.24</v>
      </c>
      <c r="I40" s="37">
        <v>0.88</v>
      </c>
      <c r="J40" s="38">
        <v>0.03</v>
      </c>
      <c r="K40" s="22"/>
      <c r="L40" s="22"/>
      <c r="M40" s="22"/>
      <c r="N40" s="22"/>
      <c r="O40" s="22"/>
      <c r="P40" s="22"/>
    </row>
    <row r="41" spans="1:16" ht="39" customHeight="1" x14ac:dyDescent="0.2">
      <c r="A41" s="22"/>
      <c r="B41" s="35"/>
      <c r="C41" s="1158" t="s">
        <v>540</v>
      </c>
      <c r="D41" s="1158"/>
      <c r="E41" s="1159"/>
      <c r="F41" s="36">
        <v>0.01</v>
      </c>
      <c r="G41" s="37">
        <v>0.01</v>
      </c>
      <c r="H41" s="37">
        <v>0.01</v>
      </c>
      <c r="I41" s="37">
        <v>0.01</v>
      </c>
      <c r="J41" s="38">
        <v>0.01</v>
      </c>
      <c r="K41" s="22"/>
      <c r="L41" s="22"/>
      <c r="M41" s="22"/>
      <c r="N41" s="22"/>
      <c r="O41" s="22"/>
      <c r="P41" s="22"/>
    </row>
    <row r="42" spans="1:16" ht="39" customHeight="1" x14ac:dyDescent="0.2">
      <c r="A42" s="22"/>
      <c r="B42" s="39"/>
      <c r="C42" s="1158" t="s">
        <v>541</v>
      </c>
      <c r="D42" s="1158"/>
      <c r="E42" s="1159"/>
      <c r="F42" s="36" t="s">
        <v>542</v>
      </c>
      <c r="G42" s="37" t="s">
        <v>543</v>
      </c>
      <c r="H42" s="37" t="s">
        <v>544</v>
      </c>
      <c r="I42" s="37" t="s">
        <v>489</v>
      </c>
      <c r="J42" s="38" t="s">
        <v>489</v>
      </c>
      <c r="K42" s="22"/>
      <c r="L42" s="22"/>
      <c r="M42" s="22"/>
      <c r="N42" s="22"/>
      <c r="O42" s="22"/>
      <c r="P42" s="22"/>
    </row>
    <row r="43" spans="1:16" ht="39" customHeight="1" thickBot="1" x14ac:dyDescent="0.25">
      <c r="A43" s="22"/>
      <c r="B43" s="40"/>
      <c r="C43" s="1160" t="s">
        <v>545</v>
      </c>
      <c r="D43" s="1160"/>
      <c r="E43" s="1161"/>
      <c r="F43" s="41" t="s">
        <v>489</v>
      </c>
      <c r="G43" s="42" t="s">
        <v>489</v>
      </c>
      <c r="H43" s="42" t="s">
        <v>489</v>
      </c>
      <c r="I43" s="42">
        <v>0</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C54QEfncf/zKnsD7zb8Z5BpkooLPbIuAGlpvSEn2RV48RrV+TWxrpvrrlt5GHW5bcR0T3RYLdZkqOXgVO50hA==" saltValue="VHLLtyo+zvX6qQY4jLSl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495</v>
      </c>
      <c r="L45" s="58">
        <v>463</v>
      </c>
      <c r="M45" s="58">
        <v>375</v>
      </c>
      <c r="N45" s="58">
        <v>429</v>
      </c>
      <c r="O45" s="59">
        <v>396</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2">
      <c r="A48" s="46"/>
      <c r="B48" s="1166"/>
      <c r="C48" s="1167"/>
      <c r="D48" s="60"/>
      <c r="E48" s="1172" t="s">
        <v>13</v>
      </c>
      <c r="F48" s="1172"/>
      <c r="G48" s="1172"/>
      <c r="H48" s="1172"/>
      <c r="I48" s="1172"/>
      <c r="J48" s="1173"/>
      <c r="K48" s="61">
        <v>248</v>
      </c>
      <c r="L48" s="62">
        <v>238</v>
      </c>
      <c r="M48" s="62">
        <v>229</v>
      </c>
      <c r="N48" s="62">
        <v>223</v>
      </c>
      <c r="O48" s="63">
        <v>189</v>
      </c>
      <c r="P48" s="46"/>
      <c r="Q48" s="46"/>
      <c r="R48" s="46"/>
      <c r="S48" s="46"/>
      <c r="T48" s="46"/>
      <c r="U48" s="46"/>
    </row>
    <row r="49" spans="1:21" ht="30.75" customHeight="1" x14ac:dyDescent="0.2">
      <c r="A49" s="46"/>
      <c r="B49" s="1166"/>
      <c r="C49" s="1167"/>
      <c r="D49" s="60"/>
      <c r="E49" s="1172" t="s">
        <v>14</v>
      </c>
      <c r="F49" s="1172"/>
      <c r="G49" s="1172"/>
      <c r="H49" s="1172"/>
      <c r="I49" s="1172"/>
      <c r="J49" s="1173"/>
      <c r="K49" s="61">
        <v>23</v>
      </c>
      <c r="L49" s="62">
        <v>24</v>
      </c>
      <c r="M49" s="62">
        <v>22</v>
      </c>
      <c r="N49" s="62">
        <v>19</v>
      </c>
      <c r="O49" s="63">
        <v>18</v>
      </c>
      <c r="P49" s="46"/>
      <c r="Q49" s="46"/>
      <c r="R49" s="46"/>
      <c r="S49" s="46"/>
      <c r="T49" s="46"/>
      <c r="U49" s="46"/>
    </row>
    <row r="50" spans="1:21" ht="30.75" customHeight="1" x14ac:dyDescent="0.2">
      <c r="A50" s="46"/>
      <c r="B50" s="1166"/>
      <c r="C50" s="1167"/>
      <c r="D50" s="60"/>
      <c r="E50" s="1172" t="s">
        <v>15</v>
      </c>
      <c r="F50" s="1172"/>
      <c r="G50" s="1172"/>
      <c r="H50" s="1172"/>
      <c r="I50" s="1172"/>
      <c r="J50" s="1173"/>
      <c r="K50" s="61">
        <v>2</v>
      </c>
      <c r="L50" s="62">
        <v>1</v>
      </c>
      <c r="M50" s="62">
        <v>1</v>
      </c>
      <c r="N50" s="62">
        <v>0</v>
      </c>
      <c r="O50" s="63">
        <v>0</v>
      </c>
      <c r="P50" s="46"/>
      <c r="Q50" s="46"/>
      <c r="R50" s="46"/>
      <c r="S50" s="46"/>
      <c r="T50" s="46"/>
      <c r="U50" s="46"/>
    </row>
    <row r="51" spans="1:21" ht="30.75" customHeight="1" x14ac:dyDescent="0.2">
      <c r="A51" s="46"/>
      <c r="B51" s="1168"/>
      <c r="C51" s="1169"/>
      <c r="D51" s="64"/>
      <c r="E51" s="1172" t="s">
        <v>16</v>
      </c>
      <c r="F51" s="1172"/>
      <c r="G51" s="1172"/>
      <c r="H51" s="1172"/>
      <c r="I51" s="1172"/>
      <c r="J51" s="1173"/>
      <c r="K51" s="61">
        <v>0</v>
      </c>
      <c r="L51" s="62">
        <v>0</v>
      </c>
      <c r="M51" s="62">
        <v>0</v>
      </c>
      <c r="N51" s="62">
        <v>0</v>
      </c>
      <c r="O51" s="63">
        <v>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446</v>
      </c>
      <c r="L52" s="62">
        <v>422</v>
      </c>
      <c r="M52" s="62">
        <v>410</v>
      </c>
      <c r="N52" s="62">
        <v>384</v>
      </c>
      <c r="O52" s="63">
        <v>350</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322</v>
      </c>
      <c r="L53" s="67">
        <v>304</v>
      </c>
      <c r="M53" s="67">
        <v>217</v>
      </c>
      <c r="N53" s="67">
        <v>287</v>
      </c>
      <c r="O53" s="68">
        <v>253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556</v>
      </c>
      <c r="L58" s="82" t="s">
        <v>556</v>
      </c>
      <c r="M58" s="82" t="s">
        <v>556</v>
      </c>
      <c r="N58" s="82" t="s">
        <v>556</v>
      </c>
      <c r="O58" s="83" t="s">
        <v>556</v>
      </c>
    </row>
    <row r="59" spans="1:21" ht="31.5" customHeight="1" x14ac:dyDescent="0.2">
      <c r="B59" s="1182"/>
      <c r="C59" s="1183"/>
      <c r="D59" s="1189" t="s">
        <v>26</v>
      </c>
      <c r="E59" s="1190"/>
      <c r="F59" s="1190"/>
      <c r="G59" s="1190"/>
      <c r="H59" s="1190"/>
      <c r="I59" s="1190"/>
      <c r="J59" s="1191"/>
      <c r="K59" s="84" t="s">
        <v>556</v>
      </c>
      <c r="L59" s="85" t="s">
        <v>556</v>
      </c>
      <c r="M59" s="85" t="s">
        <v>556</v>
      </c>
      <c r="N59" s="85" t="s">
        <v>556</v>
      </c>
      <c r="O59" s="86" t="s">
        <v>556</v>
      </c>
    </row>
    <row r="60" spans="1:21" ht="31.5" customHeight="1" thickBot="1" x14ac:dyDescent="0.25">
      <c r="B60" s="1184"/>
      <c r="C60" s="1185"/>
      <c r="D60" s="1192" t="s">
        <v>27</v>
      </c>
      <c r="E60" s="1193"/>
      <c r="F60" s="1193"/>
      <c r="G60" s="1193"/>
      <c r="H60" s="1193"/>
      <c r="I60" s="1193"/>
      <c r="J60" s="1194"/>
      <c r="K60" s="87" t="s">
        <v>556</v>
      </c>
      <c r="L60" s="88" t="s">
        <v>556</v>
      </c>
      <c r="M60" s="88" t="s">
        <v>556</v>
      </c>
      <c r="N60" s="88" t="s">
        <v>556</v>
      </c>
      <c r="O60" s="89" t="s">
        <v>556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DTb5YiyM6t6hm8vdvXahxw+V+MUecevE5qTi3WxVzUiK9Dae6/cWFIVWVQsNBA5XMORS4+eG6EMEglnz5fzXw==" saltValue="Whj1LsV0WBgVeRa1/8zi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5" t="s">
        <v>30</v>
      </c>
      <c r="C41" s="1196"/>
      <c r="D41" s="103"/>
      <c r="E41" s="1201" t="s">
        <v>31</v>
      </c>
      <c r="F41" s="1201"/>
      <c r="G41" s="1201"/>
      <c r="H41" s="1202"/>
      <c r="I41" s="342">
        <v>3299</v>
      </c>
      <c r="J41" s="343">
        <v>3059</v>
      </c>
      <c r="K41" s="343">
        <v>3392</v>
      </c>
      <c r="L41" s="343">
        <v>3335</v>
      </c>
      <c r="M41" s="344">
        <v>3739</v>
      </c>
    </row>
    <row r="42" spans="2:13" ht="27.75" customHeight="1" x14ac:dyDescent="0.2">
      <c r="B42" s="1197"/>
      <c r="C42" s="1198"/>
      <c r="D42" s="104"/>
      <c r="E42" s="1203" t="s">
        <v>32</v>
      </c>
      <c r="F42" s="1203"/>
      <c r="G42" s="1203"/>
      <c r="H42" s="1204"/>
      <c r="I42" s="345">
        <v>10</v>
      </c>
      <c r="J42" s="346">
        <v>7</v>
      </c>
      <c r="K42" s="346">
        <v>16</v>
      </c>
      <c r="L42" s="346">
        <v>15</v>
      </c>
      <c r="M42" s="347">
        <v>26</v>
      </c>
    </row>
    <row r="43" spans="2:13" ht="27.75" customHeight="1" x14ac:dyDescent="0.2">
      <c r="B43" s="1197"/>
      <c r="C43" s="1198"/>
      <c r="D43" s="104"/>
      <c r="E43" s="1203" t="s">
        <v>33</v>
      </c>
      <c r="F43" s="1203"/>
      <c r="G43" s="1203"/>
      <c r="H43" s="1204"/>
      <c r="I43" s="345">
        <v>1992</v>
      </c>
      <c r="J43" s="346">
        <v>1814</v>
      </c>
      <c r="K43" s="346">
        <v>1665</v>
      </c>
      <c r="L43" s="346">
        <v>1502</v>
      </c>
      <c r="M43" s="347">
        <v>1368</v>
      </c>
    </row>
    <row r="44" spans="2:13" ht="27.75" customHeight="1" x14ac:dyDescent="0.2">
      <c r="B44" s="1197"/>
      <c r="C44" s="1198"/>
      <c r="D44" s="104"/>
      <c r="E44" s="1203" t="s">
        <v>34</v>
      </c>
      <c r="F44" s="1203"/>
      <c r="G44" s="1203"/>
      <c r="H44" s="1204"/>
      <c r="I44" s="345">
        <v>128</v>
      </c>
      <c r="J44" s="346">
        <v>106</v>
      </c>
      <c r="K44" s="346">
        <v>105</v>
      </c>
      <c r="L44" s="346">
        <v>95</v>
      </c>
      <c r="M44" s="347">
        <v>84</v>
      </c>
    </row>
    <row r="45" spans="2:13" ht="27.75" customHeight="1" x14ac:dyDescent="0.2">
      <c r="B45" s="1197"/>
      <c r="C45" s="1198"/>
      <c r="D45" s="104"/>
      <c r="E45" s="1203" t="s">
        <v>35</v>
      </c>
      <c r="F45" s="1203"/>
      <c r="G45" s="1203"/>
      <c r="H45" s="1204"/>
      <c r="I45" s="345">
        <v>570</v>
      </c>
      <c r="J45" s="346">
        <v>523</v>
      </c>
      <c r="K45" s="346">
        <v>522</v>
      </c>
      <c r="L45" s="346">
        <v>517</v>
      </c>
      <c r="M45" s="347">
        <v>547</v>
      </c>
    </row>
    <row r="46" spans="2:13" ht="27.75" customHeight="1" x14ac:dyDescent="0.2">
      <c r="B46" s="1197"/>
      <c r="C46" s="1198"/>
      <c r="D46" s="105"/>
      <c r="E46" s="1203" t="s">
        <v>36</v>
      </c>
      <c r="F46" s="1203"/>
      <c r="G46" s="1203"/>
      <c r="H46" s="1204"/>
      <c r="I46" s="345" t="s">
        <v>489</v>
      </c>
      <c r="J46" s="346" t="s">
        <v>489</v>
      </c>
      <c r="K46" s="346" t="s">
        <v>489</v>
      </c>
      <c r="L46" s="346" t="s">
        <v>489</v>
      </c>
      <c r="M46" s="347" t="s">
        <v>489</v>
      </c>
    </row>
    <row r="47" spans="2:13" ht="27.75" customHeight="1" x14ac:dyDescent="0.2">
      <c r="B47" s="1197"/>
      <c r="C47" s="1198"/>
      <c r="D47" s="106"/>
      <c r="E47" s="1205" t="s">
        <v>37</v>
      </c>
      <c r="F47" s="1206"/>
      <c r="G47" s="1206"/>
      <c r="H47" s="1207"/>
      <c r="I47" s="345" t="s">
        <v>489</v>
      </c>
      <c r="J47" s="346" t="s">
        <v>489</v>
      </c>
      <c r="K47" s="346" t="s">
        <v>489</v>
      </c>
      <c r="L47" s="346" t="s">
        <v>489</v>
      </c>
      <c r="M47" s="347" t="s">
        <v>489</v>
      </c>
    </row>
    <row r="48" spans="2:13" ht="27.75" customHeight="1" x14ac:dyDescent="0.2">
      <c r="B48" s="1197"/>
      <c r="C48" s="1198"/>
      <c r="D48" s="104"/>
      <c r="E48" s="1203" t="s">
        <v>38</v>
      </c>
      <c r="F48" s="1203"/>
      <c r="G48" s="1203"/>
      <c r="H48" s="1204"/>
      <c r="I48" s="345" t="s">
        <v>489</v>
      </c>
      <c r="J48" s="346" t="s">
        <v>489</v>
      </c>
      <c r="K48" s="346" t="s">
        <v>489</v>
      </c>
      <c r="L48" s="346" t="s">
        <v>489</v>
      </c>
      <c r="M48" s="347" t="s">
        <v>489</v>
      </c>
    </row>
    <row r="49" spans="2:13" ht="27.75" customHeight="1" x14ac:dyDescent="0.2">
      <c r="B49" s="1199"/>
      <c r="C49" s="1200"/>
      <c r="D49" s="104"/>
      <c r="E49" s="1203" t="s">
        <v>39</v>
      </c>
      <c r="F49" s="1203"/>
      <c r="G49" s="1203"/>
      <c r="H49" s="1204"/>
      <c r="I49" s="345" t="s">
        <v>489</v>
      </c>
      <c r="J49" s="346" t="s">
        <v>489</v>
      </c>
      <c r="K49" s="346" t="s">
        <v>489</v>
      </c>
      <c r="L49" s="346" t="s">
        <v>489</v>
      </c>
      <c r="M49" s="347" t="s">
        <v>489</v>
      </c>
    </row>
    <row r="50" spans="2:13" ht="27.75" customHeight="1" x14ac:dyDescent="0.2">
      <c r="B50" s="1208" t="s">
        <v>40</v>
      </c>
      <c r="C50" s="1209"/>
      <c r="D50" s="107"/>
      <c r="E50" s="1203" t="s">
        <v>41</v>
      </c>
      <c r="F50" s="1203"/>
      <c r="G50" s="1203"/>
      <c r="H50" s="1204"/>
      <c r="I50" s="345">
        <v>1907</v>
      </c>
      <c r="J50" s="346">
        <v>2039</v>
      </c>
      <c r="K50" s="346">
        <v>2378</v>
      </c>
      <c r="L50" s="346">
        <v>2766</v>
      </c>
      <c r="M50" s="347">
        <v>2966</v>
      </c>
    </row>
    <row r="51" spans="2:13" ht="27.75" customHeight="1" x14ac:dyDescent="0.2">
      <c r="B51" s="1197"/>
      <c r="C51" s="1198"/>
      <c r="D51" s="104"/>
      <c r="E51" s="1203" t="s">
        <v>42</v>
      </c>
      <c r="F51" s="1203"/>
      <c r="G51" s="1203"/>
      <c r="H51" s="1204"/>
      <c r="I51" s="345">
        <v>20</v>
      </c>
      <c r="J51" s="346">
        <v>11</v>
      </c>
      <c r="K51" s="346">
        <v>8</v>
      </c>
      <c r="L51" s="346">
        <v>10</v>
      </c>
      <c r="M51" s="347">
        <v>13</v>
      </c>
    </row>
    <row r="52" spans="2:13" ht="27.75" customHeight="1" x14ac:dyDescent="0.2">
      <c r="B52" s="1199"/>
      <c r="C52" s="1200"/>
      <c r="D52" s="104"/>
      <c r="E52" s="1203" t="s">
        <v>43</v>
      </c>
      <c r="F52" s="1203"/>
      <c r="G52" s="1203"/>
      <c r="H52" s="1204"/>
      <c r="I52" s="345">
        <v>3324</v>
      </c>
      <c r="J52" s="346">
        <v>3109</v>
      </c>
      <c r="K52" s="346">
        <v>3140</v>
      </c>
      <c r="L52" s="346">
        <v>2991</v>
      </c>
      <c r="M52" s="347">
        <v>3058</v>
      </c>
    </row>
    <row r="53" spans="2:13" ht="27.75" customHeight="1" thickBot="1" x14ac:dyDescent="0.25">
      <c r="B53" s="1210" t="s">
        <v>19</v>
      </c>
      <c r="C53" s="1211"/>
      <c r="D53" s="108"/>
      <c r="E53" s="1212" t="s">
        <v>44</v>
      </c>
      <c r="F53" s="1212"/>
      <c r="G53" s="1212"/>
      <c r="H53" s="1213"/>
      <c r="I53" s="348">
        <v>749</v>
      </c>
      <c r="J53" s="349">
        <v>350</v>
      </c>
      <c r="K53" s="349">
        <v>174</v>
      </c>
      <c r="L53" s="349">
        <v>-303</v>
      </c>
      <c r="M53" s="350">
        <v>-273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mU95rQ5HcxAtcSlJ7psmvogE0eutrGnDDBPA3krpmMvIJXM/PQn5uObIqG1GpXKeafsVFYcytJQZlYdVjV7RXg==" saltValue="Urbu7+fvGNciGRRQNykh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222" t="s">
        <v>46</v>
      </c>
      <c r="D55" s="1222"/>
      <c r="E55" s="1223"/>
      <c r="F55" s="120">
        <v>781</v>
      </c>
      <c r="G55" s="120">
        <v>879</v>
      </c>
      <c r="H55" s="121">
        <v>1059</v>
      </c>
    </row>
    <row r="56" spans="2:8" ht="52.5" customHeight="1" x14ac:dyDescent="0.2">
      <c r="B56" s="122"/>
      <c r="C56" s="1224" t="s">
        <v>47</v>
      </c>
      <c r="D56" s="1224"/>
      <c r="E56" s="1225"/>
      <c r="F56" s="123">
        <v>146</v>
      </c>
      <c r="G56" s="123">
        <v>146</v>
      </c>
      <c r="H56" s="124">
        <v>158</v>
      </c>
    </row>
    <row r="57" spans="2:8" ht="53.25" customHeight="1" x14ac:dyDescent="0.2">
      <c r="B57" s="122"/>
      <c r="C57" s="1226" t="s">
        <v>48</v>
      </c>
      <c r="D57" s="1226"/>
      <c r="E57" s="1227"/>
      <c r="F57" s="125">
        <v>1107</v>
      </c>
      <c r="G57" s="125">
        <v>1370</v>
      </c>
      <c r="H57" s="126">
        <v>1344</v>
      </c>
    </row>
    <row r="58" spans="2:8" ht="45.75" customHeight="1" x14ac:dyDescent="0.2">
      <c r="B58" s="127"/>
      <c r="C58" s="1214" t="s">
        <v>551</v>
      </c>
      <c r="D58" s="1215"/>
      <c r="E58" s="1216"/>
      <c r="F58" s="128">
        <v>559.04999999999995</v>
      </c>
      <c r="G58" s="128">
        <v>851</v>
      </c>
      <c r="H58" s="129">
        <v>1015</v>
      </c>
    </row>
    <row r="59" spans="2:8" ht="45.75" customHeight="1" x14ac:dyDescent="0.2">
      <c r="B59" s="127"/>
      <c r="C59" s="1214" t="s">
        <v>552</v>
      </c>
      <c r="D59" s="1215"/>
      <c r="E59" s="1216"/>
      <c r="F59" s="128">
        <v>228.352</v>
      </c>
      <c r="G59" s="128">
        <v>240</v>
      </c>
      <c r="H59" s="129">
        <v>251</v>
      </c>
    </row>
    <row r="60" spans="2:8" ht="45.75" customHeight="1" x14ac:dyDescent="0.2">
      <c r="B60" s="127"/>
      <c r="C60" s="1214" t="s">
        <v>553</v>
      </c>
      <c r="D60" s="1215"/>
      <c r="E60" s="1216"/>
      <c r="F60" s="128">
        <v>277.83100000000002</v>
      </c>
      <c r="G60" s="128">
        <v>239</v>
      </c>
      <c r="H60" s="129">
        <v>39</v>
      </c>
    </row>
    <row r="61" spans="2:8" ht="45.75" customHeight="1" x14ac:dyDescent="0.2">
      <c r="B61" s="127"/>
      <c r="C61" s="1214" t="s">
        <v>554</v>
      </c>
      <c r="D61" s="1215"/>
      <c r="E61" s="1216"/>
      <c r="F61" s="128">
        <v>17.338999999999999</v>
      </c>
      <c r="G61" s="128">
        <v>17</v>
      </c>
      <c r="H61" s="129">
        <v>17</v>
      </c>
    </row>
    <row r="62" spans="2:8" ht="45.75" customHeight="1" thickBot="1" x14ac:dyDescent="0.25">
      <c r="B62" s="130"/>
      <c r="C62" s="1217" t="s">
        <v>555</v>
      </c>
      <c r="D62" s="1218"/>
      <c r="E62" s="1219"/>
      <c r="F62" s="131">
        <v>16.244</v>
      </c>
      <c r="G62" s="131">
        <v>15</v>
      </c>
      <c r="H62" s="132">
        <v>14</v>
      </c>
    </row>
    <row r="63" spans="2:8" ht="52.5" customHeight="1" thickBot="1" x14ac:dyDescent="0.25">
      <c r="B63" s="133"/>
      <c r="C63" s="1220" t="s">
        <v>49</v>
      </c>
      <c r="D63" s="1220"/>
      <c r="E63" s="1221"/>
      <c r="F63" s="134">
        <v>2034</v>
      </c>
      <c r="G63" s="134">
        <v>2396</v>
      </c>
      <c r="H63" s="135">
        <v>2561</v>
      </c>
    </row>
    <row r="64" spans="2:8" ht="13.2" x14ac:dyDescent="0.2"/>
  </sheetData>
  <sheetProtection algorithmName="SHA-512" hashValue="em7tGZWY4/Aoef9g+YvrOWlXPZ4lEW8JQ7C5NEk9kYLrBvseq6nn9JS+7vfHnjIWM6pGGpZv/nvTx8j/xv0BMQ==" saltValue="+l97uj4Obawsf+Si/ZdC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1F317-AA7F-45AA-86B9-92B750B091BB}">
  <sheetPr>
    <pageSetUpPr fitToPage="1"/>
  </sheetPr>
  <dimension ref="A1:DE85"/>
  <sheetViews>
    <sheetView showGridLines="0" zoomScale="90" zoomScaleNormal="9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575</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576</v>
      </c>
    </row>
    <row r="50" spans="1:109" ht="13.2" x14ac:dyDescent="0.2">
      <c r="B50" s="259"/>
      <c r="G50" s="1228"/>
      <c r="H50" s="1228"/>
      <c r="I50" s="1228"/>
      <c r="J50" s="1228"/>
      <c r="K50" s="360"/>
      <c r="L50" s="360"/>
      <c r="M50" s="361"/>
      <c r="N50" s="361"/>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1" t="s">
        <v>527</v>
      </c>
      <c r="BQ50" s="1231"/>
      <c r="BR50" s="1231"/>
      <c r="BS50" s="1231"/>
      <c r="BT50" s="1231"/>
      <c r="BU50" s="1231"/>
      <c r="BV50" s="1231"/>
      <c r="BW50" s="1231"/>
      <c r="BX50" s="1231" t="s">
        <v>528</v>
      </c>
      <c r="BY50" s="1231"/>
      <c r="BZ50" s="1231"/>
      <c r="CA50" s="1231"/>
      <c r="CB50" s="1231"/>
      <c r="CC50" s="1231"/>
      <c r="CD50" s="1231"/>
      <c r="CE50" s="1231"/>
      <c r="CF50" s="1231" t="s">
        <v>529</v>
      </c>
      <c r="CG50" s="1231"/>
      <c r="CH50" s="1231"/>
      <c r="CI50" s="1231"/>
      <c r="CJ50" s="1231"/>
      <c r="CK50" s="1231"/>
      <c r="CL50" s="1231"/>
      <c r="CM50" s="1231"/>
      <c r="CN50" s="1231" t="s">
        <v>530</v>
      </c>
      <c r="CO50" s="1231"/>
      <c r="CP50" s="1231"/>
      <c r="CQ50" s="1231"/>
      <c r="CR50" s="1231"/>
      <c r="CS50" s="1231"/>
      <c r="CT50" s="1231"/>
      <c r="CU50" s="1231"/>
      <c r="CV50" s="1231" t="s">
        <v>531</v>
      </c>
      <c r="CW50" s="1231"/>
      <c r="CX50" s="1231"/>
      <c r="CY50" s="1231"/>
      <c r="CZ50" s="1231"/>
      <c r="DA50" s="1231"/>
      <c r="DB50" s="1231"/>
      <c r="DC50" s="1231"/>
    </row>
    <row r="51" spans="1:109" ht="13.5" customHeight="1" x14ac:dyDescent="0.2">
      <c r="B51" s="259"/>
      <c r="G51" s="1239"/>
      <c r="H51" s="1239"/>
      <c r="I51" s="1249"/>
      <c r="J51" s="1249"/>
      <c r="K51" s="1233"/>
      <c r="L51" s="1233"/>
      <c r="M51" s="1233"/>
      <c r="N51" s="1233"/>
      <c r="AM51" s="359"/>
      <c r="AN51" s="1232" t="s">
        <v>577</v>
      </c>
      <c r="AO51" s="1232"/>
      <c r="AP51" s="1232"/>
      <c r="AQ51" s="1232"/>
      <c r="AR51" s="1232"/>
      <c r="AS51" s="1232"/>
      <c r="AT51" s="1232"/>
      <c r="AU51" s="1232"/>
      <c r="AV51" s="1232"/>
      <c r="AW51" s="1232"/>
      <c r="AX51" s="1232"/>
      <c r="AY51" s="1232"/>
      <c r="AZ51" s="1232"/>
      <c r="BA51" s="1232"/>
      <c r="BB51" s="1232" t="s">
        <v>578</v>
      </c>
      <c r="BC51" s="1232"/>
      <c r="BD51" s="1232"/>
      <c r="BE51" s="1232"/>
      <c r="BF51" s="1232"/>
      <c r="BG51" s="1232"/>
      <c r="BH51" s="1232"/>
      <c r="BI51" s="1232"/>
      <c r="BJ51" s="1232"/>
      <c r="BK51" s="1232"/>
      <c r="BL51" s="1232"/>
      <c r="BM51" s="1232"/>
      <c r="BN51" s="1232"/>
      <c r="BO51" s="1232"/>
      <c r="BP51" s="1230">
        <v>35.9</v>
      </c>
      <c r="BQ51" s="1230"/>
      <c r="BR51" s="1230"/>
      <c r="BS51" s="1230"/>
      <c r="BT51" s="1230"/>
      <c r="BU51" s="1230"/>
      <c r="BV51" s="1230"/>
      <c r="BW51" s="1230"/>
      <c r="BX51" s="1230">
        <v>15.5</v>
      </c>
      <c r="BY51" s="1230"/>
      <c r="BZ51" s="1230"/>
      <c r="CA51" s="1230"/>
      <c r="CB51" s="1230"/>
      <c r="CC51" s="1230"/>
      <c r="CD51" s="1230"/>
      <c r="CE51" s="1230"/>
      <c r="CF51" s="1230">
        <v>6.9</v>
      </c>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39"/>
      <c r="H52" s="1239"/>
      <c r="I52" s="1249"/>
      <c r="J52" s="1249"/>
      <c r="K52" s="1233"/>
      <c r="L52" s="1233"/>
      <c r="M52" s="1233"/>
      <c r="N52" s="1233"/>
      <c r="AM52" s="359"/>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39"/>
      <c r="H53" s="1239"/>
      <c r="I53" s="1228"/>
      <c r="J53" s="1228"/>
      <c r="K53" s="1233"/>
      <c r="L53" s="1233"/>
      <c r="M53" s="1233"/>
      <c r="N53" s="1233"/>
      <c r="AM53" s="359"/>
      <c r="AN53" s="1232"/>
      <c r="AO53" s="1232"/>
      <c r="AP53" s="1232"/>
      <c r="AQ53" s="1232"/>
      <c r="AR53" s="1232"/>
      <c r="AS53" s="1232"/>
      <c r="AT53" s="1232"/>
      <c r="AU53" s="1232"/>
      <c r="AV53" s="1232"/>
      <c r="AW53" s="1232"/>
      <c r="AX53" s="1232"/>
      <c r="AY53" s="1232"/>
      <c r="AZ53" s="1232"/>
      <c r="BA53" s="1232"/>
      <c r="BB53" s="1232" t="s">
        <v>579</v>
      </c>
      <c r="BC53" s="1232"/>
      <c r="BD53" s="1232"/>
      <c r="BE53" s="1232"/>
      <c r="BF53" s="1232"/>
      <c r="BG53" s="1232"/>
      <c r="BH53" s="1232"/>
      <c r="BI53" s="1232"/>
      <c r="BJ53" s="1232"/>
      <c r="BK53" s="1232"/>
      <c r="BL53" s="1232"/>
      <c r="BM53" s="1232"/>
      <c r="BN53" s="1232"/>
      <c r="BO53" s="1232"/>
      <c r="BP53" s="1230">
        <v>61.5</v>
      </c>
      <c r="BQ53" s="1230"/>
      <c r="BR53" s="1230"/>
      <c r="BS53" s="1230"/>
      <c r="BT53" s="1230"/>
      <c r="BU53" s="1230"/>
      <c r="BV53" s="1230"/>
      <c r="BW53" s="1230"/>
      <c r="BX53" s="1230">
        <v>63.2</v>
      </c>
      <c r="BY53" s="1230"/>
      <c r="BZ53" s="1230"/>
      <c r="CA53" s="1230"/>
      <c r="CB53" s="1230"/>
      <c r="CC53" s="1230"/>
      <c r="CD53" s="1230"/>
      <c r="CE53" s="1230"/>
      <c r="CF53" s="1230">
        <v>63.9</v>
      </c>
      <c r="CG53" s="1230"/>
      <c r="CH53" s="1230"/>
      <c r="CI53" s="1230"/>
      <c r="CJ53" s="1230"/>
      <c r="CK53" s="1230"/>
      <c r="CL53" s="1230"/>
      <c r="CM53" s="1230"/>
      <c r="CN53" s="1230">
        <v>64.900000000000006</v>
      </c>
      <c r="CO53" s="1230"/>
      <c r="CP53" s="1230"/>
      <c r="CQ53" s="1230"/>
      <c r="CR53" s="1230"/>
      <c r="CS53" s="1230"/>
      <c r="CT53" s="1230"/>
      <c r="CU53" s="1230"/>
      <c r="CV53" s="1230">
        <v>65.400000000000006</v>
      </c>
      <c r="CW53" s="1230"/>
      <c r="CX53" s="1230"/>
      <c r="CY53" s="1230"/>
      <c r="CZ53" s="1230"/>
      <c r="DA53" s="1230"/>
      <c r="DB53" s="1230"/>
      <c r="DC53" s="1230"/>
    </row>
    <row r="54" spans="1:109" ht="13.2" x14ac:dyDescent="0.2">
      <c r="A54" s="358"/>
      <c r="B54" s="259"/>
      <c r="G54" s="1239"/>
      <c r="H54" s="1239"/>
      <c r="I54" s="1228"/>
      <c r="J54" s="1228"/>
      <c r="K54" s="1233"/>
      <c r="L54" s="1233"/>
      <c r="M54" s="1233"/>
      <c r="N54" s="1233"/>
      <c r="AM54" s="359"/>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3"/>
      <c r="L55" s="1233"/>
      <c r="M55" s="1233"/>
      <c r="N55" s="1233"/>
      <c r="AN55" s="1231" t="s">
        <v>580</v>
      </c>
      <c r="AO55" s="1231"/>
      <c r="AP55" s="1231"/>
      <c r="AQ55" s="1231"/>
      <c r="AR55" s="1231"/>
      <c r="AS55" s="1231"/>
      <c r="AT55" s="1231"/>
      <c r="AU55" s="1231"/>
      <c r="AV55" s="1231"/>
      <c r="AW55" s="1231"/>
      <c r="AX55" s="1231"/>
      <c r="AY55" s="1231"/>
      <c r="AZ55" s="1231"/>
      <c r="BA55" s="1231"/>
      <c r="BB55" s="1232" t="s">
        <v>578</v>
      </c>
      <c r="BC55" s="1232"/>
      <c r="BD55" s="1232"/>
      <c r="BE55" s="1232"/>
      <c r="BF55" s="1232"/>
      <c r="BG55" s="1232"/>
      <c r="BH55" s="1232"/>
      <c r="BI55" s="1232"/>
      <c r="BJ55" s="1232"/>
      <c r="BK55" s="1232"/>
      <c r="BL55" s="1232"/>
      <c r="BM55" s="1232"/>
      <c r="BN55" s="1232"/>
      <c r="BO55" s="1232"/>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3"/>
      <c r="L56" s="1233"/>
      <c r="M56" s="1233"/>
      <c r="N56" s="1233"/>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4"/>
      <c r="J57" s="1234"/>
      <c r="K57" s="1233"/>
      <c r="L57" s="1233"/>
      <c r="M57" s="1233"/>
      <c r="N57" s="1233"/>
      <c r="AM57" s="255"/>
      <c r="AN57" s="1231"/>
      <c r="AO57" s="1231"/>
      <c r="AP57" s="1231"/>
      <c r="AQ57" s="1231"/>
      <c r="AR57" s="1231"/>
      <c r="AS57" s="1231"/>
      <c r="AT57" s="1231"/>
      <c r="AU57" s="1231"/>
      <c r="AV57" s="1231"/>
      <c r="AW57" s="1231"/>
      <c r="AX57" s="1231"/>
      <c r="AY57" s="1231"/>
      <c r="AZ57" s="1231"/>
      <c r="BA57" s="1231"/>
      <c r="BB57" s="1232" t="s">
        <v>579</v>
      </c>
      <c r="BC57" s="1232"/>
      <c r="BD57" s="1232"/>
      <c r="BE57" s="1232"/>
      <c r="BF57" s="1232"/>
      <c r="BG57" s="1232"/>
      <c r="BH57" s="1232"/>
      <c r="BI57" s="1232"/>
      <c r="BJ57" s="1232"/>
      <c r="BK57" s="1232"/>
      <c r="BL57" s="1232"/>
      <c r="BM57" s="1232"/>
      <c r="BN57" s="1232"/>
      <c r="BO57" s="1232"/>
      <c r="BP57" s="1230">
        <v>60.2</v>
      </c>
      <c r="BQ57" s="1230"/>
      <c r="BR57" s="1230"/>
      <c r="BS57" s="1230"/>
      <c r="BT57" s="1230"/>
      <c r="BU57" s="1230"/>
      <c r="BV57" s="1230"/>
      <c r="BW57" s="1230"/>
      <c r="BX57" s="1230">
        <v>61</v>
      </c>
      <c r="BY57" s="1230"/>
      <c r="BZ57" s="1230"/>
      <c r="CA57" s="1230"/>
      <c r="CB57" s="1230"/>
      <c r="CC57" s="1230"/>
      <c r="CD57" s="1230"/>
      <c r="CE57" s="1230"/>
      <c r="CF57" s="1230">
        <v>62.2</v>
      </c>
      <c r="CG57" s="1230"/>
      <c r="CH57" s="1230"/>
      <c r="CI57" s="1230"/>
      <c r="CJ57" s="1230"/>
      <c r="CK57" s="1230"/>
      <c r="CL57" s="1230"/>
      <c r="CM57" s="1230"/>
      <c r="CN57" s="1230">
        <v>63.6</v>
      </c>
      <c r="CO57" s="1230"/>
      <c r="CP57" s="1230"/>
      <c r="CQ57" s="1230"/>
      <c r="CR57" s="1230"/>
      <c r="CS57" s="1230"/>
      <c r="CT57" s="1230"/>
      <c r="CU57" s="1230"/>
      <c r="CV57" s="1230">
        <v>65.900000000000006</v>
      </c>
      <c r="CW57" s="1230"/>
      <c r="CX57" s="1230"/>
      <c r="CY57" s="1230"/>
      <c r="CZ57" s="1230"/>
      <c r="DA57" s="1230"/>
      <c r="DB57" s="1230"/>
      <c r="DC57" s="1230"/>
      <c r="DD57" s="363"/>
      <c r="DE57" s="362"/>
    </row>
    <row r="58" spans="1:109" s="358" customFormat="1" ht="13.2" x14ac:dyDescent="0.2">
      <c r="A58" s="255"/>
      <c r="B58" s="362"/>
      <c r="G58" s="1228"/>
      <c r="H58" s="1228"/>
      <c r="I58" s="1234"/>
      <c r="J58" s="1234"/>
      <c r="K58" s="1233"/>
      <c r="L58" s="1233"/>
      <c r="M58" s="1233"/>
      <c r="N58" s="1233"/>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581</v>
      </c>
    </row>
    <row r="64" spans="1:109" ht="13.2" x14ac:dyDescent="0.2">
      <c r="B64" s="259"/>
      <c r="G64" s="357"/>
      <c r="I64" s="369"/>
      <c r="J64" s="369"/>
      <c r="K64" s="369"/>
      <c r="L64" s="369"/>
      <c r="M64" s="369"/>
      <c r="N64" s="370"/>
      <c r="AM64" s="357"/>
      <c r="AN64" s="357" t="s">
        <v>574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582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576</v>
      </c>
    </row>
    <row r="72" spans="2:107" ht="13.2" x14ac:dyDescent="0.2">
      <c r="B72" s="259"/>
      <c r="G72" s="1228"/>
      <c r="H72" s="1228"/>
      <c r="I72" s="1228"/>
      <c r="J72" s="1228"/>
      <c r="K72" s="360"/>
      <c r="L72" s="360"/>
      <c r="M72" s="361"/>
      <c r="N72" s="361"/>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1" t="s">
        <v>527</v>
      </c>
      <c r="BQ72" s="1231"/>
      <c r="BR72" s="1231"/>
      <c r="BS72" s="1231"/>
      <c r="BT72" s="1231"/>
      <c r="BU72" s="1231"/>
      <c r="BV72" s="1231"/>
      <c r="BW72" s="1231"/>
      <c r="BX72" s="1231" t="s">
        <v>528</v>
      </c>
      <c r="BY72" s="1231"/>
      <c r="BZ72" s="1231"/>
      <c r="CA72" s="1231"/>
      <c r="CB72" s="1231"/>
      <c r="CC72" s="1231"/>
      <c r="CD72" s="1231"/>
      <c r="CE72" s="1231"/>
      <c r="CF72" s="1231" t="s">
        <v>529</v>
      </c>
      <c r="CG72" s="1231"/>
      <c r="CH72" s="1231"/>
      <c r="CI72" s="1231"/>
      <c r="CJ72" s="1231"/>
      <c r="CK72" s="1231"/>
      <c r="CL72" s="1231"/>
      <c r="CM72" s="1231"/>
      <c r="CN72" s="1231" t="s">
        <v>530</v>
      </c>
      <c r="CO72" s="1231"/>
      <c r="CP72" s="1231"/>
      <c r="CQ72" s="1231"/>
      <c r="CR72" s="1231"/>
      <c r="CS72" s="1231"/>
      <c r="CT72" s="1231"/>
      <c r="CU72" s="1231"/>
      <c r="CV72" s="1231" t="s">
        <v>531</v>
      </c>
      <c r="CW72" s="1231"/>
      <c r="CX72" s="1231"/>
      <c r="CY72" s="1231"/>
      <c r="CZ72" s="1231"/>
      <c r="DA72" s="1231"/>
      <c r="DB72" s="1231"/>
      <c r="DC72" s="1231"/>
    </row>
    <row r="73" spans="2:107" ht="13.2" x14ac:dyDescent="0.2">
      <c r="B73" s="259"/>
      <c r="G73" s="1239"/>
      <c r="H73" s="1239"/>
      <c r="I73" s="1239"/>
      <c r="J73" s="1239"/>
      <c r="K73" s="1229"/>
      <c r="L73" s="1229"/>
      <c r="M73" s="1229"/>
      <c r="N73" s="1229"/>
      <c r="AM73" s="359"/>
      <c r="AN73" s="1232" t="s">
        <v>577</v>
      </c>
      <c r="AO73" s="1232"/>
      <c r="AP73" s="1232"/>
      <c r="AQ73" s="1232"/>
      <c r="AR73" s="1232"/>
      <c r="AS73" s="1232"/>
      <c r="AT73" s="1232"/>
      <c r="AU73" s="1232"/>
      <c r="AV73" s="1232"/>
      <c r="AW73" s="1232"/>
      <c r="AX73" s="1232"/>
      <c r="AY73" s="1232"/>
      <c r="AZ73" s="1232"/>
      <c r="BA73" s="1232"/>
      <c r="BB73" s="1232" t="s">
        <v>578</v>
      </c>
      <c r="BC73" s="1232"/>
      <c r="BD73" s="1232"/>
      <c r="BE73" s="1232"/>
      <c r="BF73" s="1232"/>
      <c r="BG73" s="1232"/>
      <c r="BH73" s="1232"/>
      <c r="BI73" s="1232"/>
      <c r="BJ73" s="1232"/>
      <c r="BK73" s="1232"/>
      <c r="BL73" s="1232"/>
      <c r="BM73" s="1232"/>
      <c r="BN73" s="1232"/>
      <c r="BO73" s="1232"/>
      <c r="BP73" s="1230">
        <v>35.9</v>
      </c>
      <c r="BQ73" s="1230"/>
      <c r="BR73" s="1230"/>
      <c r="BS73" s="1230"/>
      <c r="BT73" s="1230"/>
      <c r="BU73" s="1230"/>
      <c r="BV73" s="1230"/>
      <c r="BW73" s="1230"/>
      <c r="BX73" s="1230">
        <v>15.5</v>
      </c>
      <c r="BY73" s="1230"/>
      <c r="BZ73" s="1230"/>
      <c r="CA73" s="1230"/>
      <c r="CB73" s="1230"/>
      <c r="CC73" s="1230"/>
      <c r="CD73" s="1230"/>
      <c r="CE73" s="1230"/>
      <c r="CF73" s="1230">
        <v>6.9</v>
      </c>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39"/>
      <c r="H74" s="1239"/>
      <c r="I74" s="1239"/>
      <c r="J74" s="1239"/>
      <c r="K74" s="1229"/>
      <c r="L74" s="1229"/>
      <c r="M74" s="1229"/>
      <c r="N74" s="1229"/>
      <c r="AM74" s="359"/>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39"/>
      <c r="H75" s="1239"/>
      <c r="I75" s="1228"/>
      <c r="J75" s="1228"/>
      <c r="K75" s="1233"/>
      <c r="L75" s="1233"/>
      <c r="M75" s="1233"/>
      <c r="N75" s="1233"/>
      <c r="AM75" s="359"/>
      <c r="AN75" s="1232"/>
      <c r="AO75" s="1232"/>
      <c r="AP75" s="1232"/>
      <c r="AQ75" s="1232"/>
      <c r="AR75" s="1232"/>
      <c r="AS75" s="1232"/>
      <c r="AT75" s="1232"/>
      <c r="AU75" s="1232"/>
      <c r="AV75" s="1232"/>
      <c r="AW75" s="1232"/>
      <c r="AX75" s="1232"/>
      <c r="AY75" s="1232"/>
      <c r="AZ75" s="1232"/>
      <c r="BA75" s="1232"/>
      <c r="BB75" s="1232" t="s">
        <v>583</v>
      </c>
      <c r="BC75" s="1232"/>
      <c r="BD75" s="1232"/>
      <c r="BE75" s="1232"/>
      <c r="BF75" s="1232"/>
      <c r="BG75" s="1232"/>
      <c r="BH75" s="1232"/>
      <c r="BI75" s="1232"/>
      <c r="BJ75" s="1232"/>
      <c r="BK75" s="1232"/>
      <c r="BL75" s="1232"/>
      <c r="BM75" s="1232"/>
      <c r="BN75" s="1232"/>
      <c r="BO75" s="1232"/>
      <c r="BP75" s="1230">
        <v>15.3</v>
      </c>
      <c r="BQ75" s="1230"/>
      <c r="BR75" s="1230"/>
      <c r="BS75" s="1230"/>
      <c r="BT75" s="1230"/>
      <c r="BU75" s="1230"/>
      <c r="BV75" s="1230"/>
      <c r="BW75" s="1230"/>
      <c r="BX75" s="1230">
        <v>14.8</v>
      </c>
      <c r="BY75" s="1230"/>
      <c r="BZ75" s="1230"/>
      <c r="CA75" s="1230"/>
      <c r="CB75" s="1230"/>
      <c r="CC75" s="1230"/>
      <c r="CD75" s="1230"/>
      <c r="CE75" s="1230"/>
      <c r="CF75" s="1230">
        <v>12.5</v>
      </c>
      <c r="CG75" s="1230"/>
      <c r="CH75" s="1230"/>
      <c r="CI75" s="1230"/>
      <c r="CJ75" s="1230"/>
      <c r="CK75" s="1230"/>
      <c r="CL75" s="1230"/>
      <c r="CM75" s="1230"/>
      <c r="CN75" s="1230">
        <v>11.3</v>
      </c>
      <c r="CO75" s="1230"/>
      <c r="CP75" s="1230"/>
      <c r="CQ75" s="1230"/>
      <c r="CR75" s="1230"/>
      <c r="CS75" s="1230"/>
      <c r="CT75" s="1230"/>
      <c r="CU75" s="1230"/>
      <c r="CV75" s="1230">
        <v>10.3</v>
      </c>
      <c r="CW75" s="1230"/>
      <c r="CX75" s="1230"/>
      <c r="CY75" s="1230"/>
      <c r="CZ75" s="1230"/>
      <c r="DA75" s="1230"/>
      <c r="DB75" s="1230"/>
      <c r="DC75" s="1230"/>
    </row>
    <row r="76" spans="2:107" ht="13.2" x14ac:dyDescent="0.2">
      <c r="B76" s="259"/>
      <c r="G76" s="1239"/>
      <c r="H76" s="1239"/>
      <c r="I76" s="1228"/>
      <c r="J76" s="1228"/>
      <c r="K76" s="1233"/>
      <c r="L76" s="1233"/>
      <c r="M76" s="1233"/>
      <c r="N76" s="1233"/>
      <c r="AM76" s="359"/>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1" t="s">
        <v>580</v>
      </c>
      <c r="AO77" s="1231"/>
      <c r="AP77" s="1231"/>
      <c r="AQ77" s="1231"/>
      <c r="AR77" s="1231"/>
      <c r="AS77" s="1231"/>
      <c r="AT77" s="1231"/>
      <c r="AU77" s="1231"/>
      <c r="AV77" s="1231"/>
      <c r="AW77" s="1231"/>
      <c r="AX77" s="1231"/>
      <c r="AY77" s="1231"/>
      <c r="AZ77" s="1231"/>
      <c r="BA77" s="1231"/>
      <c r="BB77" s="1232" t="s">
        <v>578</v>
      </c>
      <c r="BC77" s="1232"/>
      <c r="BD77" s="1232"/>
      <c r="BE77" s="1232"/>
      <c r="BF77" s="1232"/>
      <c r="BG77" s="1232"/>
      <c r="BH77" s="1232"/>
      <c r="BI77" s="1232"/>
      <c r="BJ77" s="1232"/>
      <c r="BK77" s="1232"/>
      <c r="BL77" s="1232"/>
      <c r="BM77" s="1232"/>
      <c r="BN77" s="1232"/>
      <c r="BO77" s="1232"/>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4"/>
      <c r="J79" s="1234"/>
      <c r="K79" s="1235"/>
      <c r="L79" s="1235"/>
      <c r="M79" s="1235"/>
      <c r="N79" s="1235"/>
      <c r="AN79" s="1231"/>
      <c r="AO79" s="1231"/>
      <c r="AP79" s="1231"/>
      <c r="AQ79" s="1231"/>
      <c r="AR79" s="1231"/>
      <c r="AS79" s="1231"/>
      <c r="AT79" s="1231"/>
      <c r="AU79" s="1231"/>
      <c r="AV79" s="1231"/>
      <c r="AW79" s="1231"/>
      <c r="AX79" s="1231"/>
      <c r="AY79" s="1231"/>
      <c r="AZ79" s="1231"/>
      <c r="BA79" s="1231"/>
      <c r="BB79" s="1232" t="s">
        <v>583</v>
      </c>
      <c r="BC79" s="1232"/>
      <c r="BD79" s="1232"/>
      <c r="BE79" s="1232"/>
      <c r="BF79" s="1232"/>
      <c r="BG79" s="1232"/>
      <c r="BH79" s="1232"/>
      <c r="BI79" s="1232"/>
      <c r="BJ79" s="1232"/>
      <c r="BK79" s="1232"/>
      <c r="BL79" s="1232"/>
      <c r="BM79" s="1232"/>
      <c r="BN79" s="1232"/>
      <c r="BO79" s="1232"/>
      <c r="BP79" s="1230">
        <v>7.3</v>
      </c>
      <c r="BQ79" s="1230"/>
      <c r="BR79" s="1230"/>
      <c r="BS79" s="1230"/>
      <c r="BT79" s="1230"/>
      <c r="BU79" s="1230"/>
      <c r="BV79" s="1230"/>
      <c r="BW79" s="1230"/>
      <c r="BX79" s="1230">
        <v>7.4</v>
      </c>
      <c r="BY79" s="1230"/>
      <c r="BZ79" s="1230"/>
      <c r="CA79" s="1230"/>
      <c r="CB79" s="1230"/>
      <c r="CC79" s="1230"/>
      <c r="CD79" s="1230"/>
      <c r="CE79" s="1230"/>
      <c r="CF79" s="1230">
        <v>7.5</v>
      </c>
      <c r="CG79" s="1230"/>
      <c r="CH79" s="1230"/>
      <c r="CI79" s="1230"/>
      <c r="CJ79" s="1230"/>
      <c r="CK79" s="1230"/>
      <c r="CL79" s="1230"/>
      <c r="CM79" s="1230"/>
      <c r="CN79" s="1230">
        <v>7.5</v>
      </c>
      <c r="CO79" s="1230"/>
      <c r="CP79" s="1230"/>
      <c r="CQ79" s="1230"/>
      <c r="CR79" s="1230"/>
      <c r="CS79" s="1230"/>
      <c r="CT79" s="1230"/>
      <c r="CU79" s="1230"/>
      <c r="CV79" s="1230">
        <v>7.7</v>
      </c>
      <c r="CW79" s="1230"/>
      <c r="CX79" s="1230"/>
      <c r="CY79" s="1230"/>
      <c r="CZ79" s="1230"/>
      <c r="DA79" s="1230"/>
      <c r="DB79" s="1230"/>
      <c r="DC79" s="1230"/>
    </row>
    <row r="80" spans="2:107" ht="13.2" x14ac:dyDescent="0.2">
      <c r="B80" s="259"/>
      <c r="G80" s="1228"/>
      <c r="H80" s="1228"/>
      <c r="I80" s="1234"/>
      <c r="J80" s="1234"/>
      <c r="K80" s="1235"/>
      <c r="L80" s="1235"/>
      <c r="M80" s="1235"/>
      <c r="N80" s="1235"/>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1qfQr0AUY8WqEt+dWtNmV04kqYFxbRG6klRjHr7oNtXligHkTlbFSk7FoHofUB000g8XtJGDtwsJX6lwf0QxMQ==" saltValue="aTzyU0bFSnsMi+5iYNZWQg=="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1E359-DD45-4CC8-9D35-9DDEE1A08CD3}">
  <sheetPr>
    <pageSetUpPr fitToPage="1"/>
  </sheetPr>
  <dimension ref="A1:DR125"/>
  <sheetViews>
    <sheetView showGridLines="0" topLeftCell="A55" zoomScale="80" zoomScaleNormal="8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mpuDA0dtflpAhW+gmxhnePmIGtPeaJqoMDlZ8F+/zOGU7xGPq1WWTZyTTur+Ur8KYO4CN7/XI2wYIM1ojsF6bg==" saltValue="2IZZPeHZpwUlqYcN9xNJV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4E205-0A5D-44DE-AD0A-D63692529C73}">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gt/kBurnIYU/xS940mN9BCgtEIdWyAdCqCt18jbZCsNF7lCsz88S+p9fGmbKYuhAX0WaK3CA/fSy2AlCU+3DCw==" saltValue="9Tke0k8iuz72V+6IcsVPi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36449</v>
      </c>
      <c r="E3" s="154"/>
      <c r="F3" s="155">
        <v>268375</v>
      </c>
      <c r="G3" s="156"/>
      <c r="H3" s="157"/>
    </row>
    <row r="4" spans="1:8" x14ac:dyDescent="0.2">
      <c r="A4" s="158"/>
      <c r="B4" s="159"/>
      <c r="C4" s="160"/>
      <c r="D4" s="161">
        <v>25822</v>
      </c>
      <c r="E4" s="162"/>
      <c r="F4" s="163">
        <v>119602</v>
      </c>
      <c r="G4" s="164"/>
      <c r="H4" s="165"/>
    </row>
    <row r="5" spans="1:8" x14ac:dyDescent="0.2">
      <c r="A5" s="146" t="s">
        <v>521</v>
      </c>
      <c r="B5" s="151"/>
      <c r="C5" s="152"/>
      <c r="D5" s="153">
        <v>55441</v>
      </c>
      <c r="E5" s="154"/>
      <c r="F5" s="155">
        <v>301035</v>
      </c>
      <c r="G5" s="156"/>
      <c r="H5" s="157"/>
    </row>
    <row r="6" spans="1:8" x14ac:dyDescent="0.2">
      <c r="A6" s="158"/>
      <c r="B6" s="159"/>
      <c r="C6" s="160"/>
      <c r="D6" s="161">
        <v>45478</v>
      </c>
      <c r="E6" s="162"/>
      <c r="F6" s="163">
        <v>154376</v>
      </c>
      <c r="G6" s="164"/>
      <c r="H6" s="165"/>
    </row>
    <row r="7" spans="1:8" x14ac:dyDescent="0.2">
      <c r="A7" s="146" t="s">
        <v>522</v>
      </c>
      <c r="B7" s="151"/>
      <c r="C7" s="152"/>
      <c r="D7" s="153">
        <v>187552</v>
      </c>
      <c r="E7" s="154"/>
      <c r="F7" s="155">
        <v>277467</v>
      </c>
      <c r="G7" s="156"/>
      <c r="H7" s="157"/>
    </row>
    <row r="8" spans="1:8" x14ac:dyDescent="0.2">
      <c r="A8" s="158"/>
      <c r="B8" s="159"/>
      <c r="C8" s="160"/>
      <c r="D8" s="161">
        <v>167233</v>
      </c>
      <c r="E8" s="162"/>
      <c r="F8" s="163">
        <v>128378</v>
      </c>
      <c r="G8" s="164"/>
      <c r="H8" s="165"/>
    </row>
    <row r="9" spans="1:8" x14ac:dyDescent="0.2">
      <c r="A9" s="146" t="s">
        <v>523</v>
      </c>
      <c r="B9" s="151"/>
      <c r="C9" s="152"/>
      <c r="D9" s="153">
        <v>107865</v>
      </c>
      <c r="E9" s="154"/>
      <c r="F9" s="155">
        <v>282256</v>
      </c>
      <c r="G9" s="156"/>
      <c r="H9" s="157"/>
    </row>
    <row r="10" spans="1:8" x14ac:dyDescent="0.2">
      <c r="A10" s="158"/>
      <c r="B10" s="159"/>
      <c r="C10" s="160"/>
      <c r="D10" s="161">
        <v>93972</v>
      </c>
      <c r="E10" s="162"/>
      <c r="F10" s="163">
        <v>145453</v>
      </c>
      <c r="G10" s="164"/>
      <c r="H10" s="165"/>
    </row>
    <row r="11" spans="1:8" x14ac:dyDescent="0.2">
      <c r="A11" s="146" t="s">
        <v>524</v>
      </c>
      <c r="B11" s="151"/>
      <c r="C11" s="152"/>
      <c r="D11" s="153">
        <v>245306</v>
      </c>
      <c r="E11" s="154"/>
      <c r="F11" s="155">
        <v>295341</v>
      </c>
      <c r="G11" s="156"/>
      <c r="H11" s="157"/>
    </row>
    <row r="12" spans="1:8" x14ac:dyDescent="0.2">
      <c r="A12" s="158"/>
      <c r="B12" s="159"/>
      <c r="C12" s="166"/>
      <c r="D12" s="161">
        <v>207681</v>
      </c>
      <c r="E12" s="162"/>
      <c r="F12" s="163">
        <v>137402</v>
      </c>
      <c r="G12" s="164"/>
      <c r="H12" s="165"/>
    </row>
    <row r="13" spans="1:8" x14ac:dyDescent="0.2">
      <c r="A13" s="146"/>
      <c r="B13" s="151"/>
      <c r="C13" s="152"/>
      <c r="D13" s="153">
        <v>126523</v>
      </c>
      <c r="E13" s="154"/>
      <c r="F13" s="155">
        <v>284895</v>
      </c>
      <c r="G13" s="167"/>
      <c r="H13" s="157"/>
    </row>
    <row r="14" spans="1:8" x14ac:dyDescent="0.2">
      <c r="A14" s="158"/>
      <c r="B14" s="159"/>
      <c r="C14" s="160"/>
      <c r="D14" s="161">
        <v>108037</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5.15</v>
      </c>
      <c r="C19" s="168">
        <f>ROUND(VALUE(SUBSTITUTE(実質収支比率等に係る経年分析!G$48,"▲","-")),2)</f>
        <v>5.73</v>
      </c>
      <c r="D19" s="168">
        <f>ROUND(VALUE(SUBSTITUTE(実質収支比率等に係る経年分析!H$48,"▲","-")),2)</f>
        <v>11.14</v>
      </c>
      <c r="E19" s="168">
        <f>ROUND(VALUE(SUBSTITUTE(実質収支比率等に係る経年分析!I$48,"▲","-")),2)</f>
        <v>9.2899999999999991</v>
      </c>
      <c r="F19" s="168">
        <f>ROUND(VALUE(SUBSTITUTE(実質収支比率等に係る経年分析!J$48,"▲","-")),2)</f>
        <v>6.56</v>
      </c>
    </row>
    <row r="20" spans="1:11" x14ac:dyDescent="0.2">
      <c r="A20" s="168" t="s">
        <v>53</v>
      </c>
      <c r="B20" s="168">
        <f>ROUND(VALUE(SUBSTITUTE(実質収支比率等に係る経年分析!F$47,"▲","-")),2)</f>
        <v>24.18</v>
      </c>
      <c r="C20" s="168">
        <f>ROUND(VALUE(SUBSTITUTE(実質収支比率等に係る経年分析!G$47,"▲","-")),2)</f>
        <v>25.67</v>
      </c>
      <c r="D20" s="168">
        <f>ROUND(VALUE(SUBSTITUTE(実質収支比率等に係る経年分析!H$47,"▲","-")),2)</f>
        <v>27.08</v>
      </c>
      <c r="E20" s="168">
        <f>ROUND(VALUE(SUBSTITUTE(実質収支比率等に係る経年分析!I$47,"▲","-")),2)</f>
        <v>31.46</v>
      </c>
      <c r="F20" s="168">
        <f>ROUND(VALUE(SUBSTITUTE(実質収支比率等に係る経年分析!J$47,"▲","-")),2)</f>
        <v>37.97</v>
      </c>
    </row>
    <row r="21" spans="1:11" x14ac:dyDescent="0.2">
      <c r="A21" s="168" t="s">
        <v>54</v>
      </c>
      <c r="B21" s="168">
        <f>IF(ISNUMBER(VALUE(SUBSTITUTE(実質収支比率等に係る経年分析!F$49,"▲","-"))),ROUND(VALUE(SUBSTITUTE(実質収支比率等に係る経年分析!F$49,"▲","-")),2),NA())</f>
        <v>-1.47</v>
      </c>
      <c r="C21" s="168">
        <f>IF(ISNUMBER(VALUE(SUBSTITUTE(実質収支比率等に係る経年分析!G$49,"▲","-"))),ROUND(VALUE(SUBSTITUTE(実質収支比率等に係る経年分析!G$49,"▲","-")),2),NA())</f>
        <v>3.61</v>
      </c>
      <c r="D21" s="168">
        <f>IF(ISNUMBER(VALUE(SUBSTITUTE(実質収支比率等に係る経年分析!H$49,"▲","-"))),ROUND(VALUE(SUBSTITUTE(実質収支比率等に係る経年分析!H$49,"▲","-")),2),NA())</f>
        <v>9.23</v>
      </c>
      <c r="E21" s="168">
        <f>IF(ISNUMBER(VALUE(SUBSTITUTE(実質収支比率等に係る経年分析!I$49,"▲","-"))),ROUND(VALUE(SUBSTITUTE(実質収支比率等に係る経年分析!I$49,"▲","-")),2),NA())</f>
        <v>1.31</v>
      </c>
      <c r="F21" s="168">
        <f>IF(ISNUMBER(VALUE(SUBSTITUTE(実質収支比率等に係る経年分析!J$49,"▲","-"))),ROUND(VALUE(SUBSTITUTE(実質収支比率等に係る経年分析!J$49,"▲","-")),2),NA())</f>
        <v>3.68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1.31</v>
      </c>
      <c r="C28" s="169" t="e">
        <f>IF(ROUND(VALUE(SUBSTITUTE(連結実質赤字比率に係る赤字・黒字の構成分析!F$42,"▲", "-")), 2) &gt;= 0, ABS(ROUND(VALUE(SUBSTITUTE(連結実質赤字比率に係る赤字・黒字の構成分析!F$42,"▲", "-")), 2)), NA())</f>
        <v>#N/A</v>
      </c>
      <c r="D28" s="169">
        <f>IF(ROUND(VALUE(SUBSTITUTE(連結実質赤字比率に係る赤字・黒字の構成分析!G$42,"▲", "-")), 2) &lt; 0, ABS(ROUND(VALUE(SUBSTITUTE(連結実質赤字比率に係る赤字・黒字の構成分析!G$42,"▲", "-")), 2)), NA())</f>
        <v>1.24</v>
      </c>
      <c r="E28" s="169" t="e">
        <f>IF(ROUND(VALUE(SUBSTITUTE(連結実質赤字比率に係る赤字・黒字の構成分析!G$42,"▲", "-")), 2) &gt;= 0, ABS(ROUND(VALUE(SUBSTITUTE(連結実質赤字比率に係る赤字・黒字の構成分析!G$42,"▲", "-")), 2)), NA())</f>
        <v>#N/A</v>
      </c>
      <c r="F28" s="169">
        <f>IF(ROUND(VALUE(SUBSTITUTE(連結実質赤字比率に係る赤字・黒字の構成分析!H$42,"▲", "-")), 2) &lt; 0, ABS(ROUND(VALUE(SUBSTITUTE(連結実質赤字比率に係る赤字・黒字の構成分析!H$42,"▲", "-")), 2)), NA())</f>
        <v>1.17</v>
      </c>
      <c r="G28" s="169" t="e">
        <f>IF(ROUND(VALUE(SUBSTITUTE(連結実質赤字比率に係る赤字・黒字の構成分析!H$42,"▲", "-")), 2) &gt;= 0, ABS(ROUND(VALUE(SUBSTITUTE(連結実質赤字比率に係る赤字・黒字の構成分析!H$42,"▲", "-")), 2)), NA())</f>
        <v>#N/A</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1.49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1.63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1.24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0.88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2">
      <c r="A31" s="169" t="str">
        <f>IF(連結実質赤字比率に係る赤字・黒字の構成分析!C$39="",NA(),連結実質赤字比率に係る赤字・黒字の構成分析!C$39)</f>
        <v>介護サービス事業特別会計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2">
      <c r="A32" s="169" t="str">
        <f>IF(連結実質赤字比率に係る赤字・黒字の構成分析!C$38="",NA(),連結実質赤字比率に係る赤字・黒字の構成分析!C$38)</f>
        <v>用地取得造成事業特別会計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0.14000000000000001</v>
      </c>
    </row>
    <row r="33" spans="1:16" x14ac:dyDescent="0.2">
      <c r="A33" s="169" t="str">
        <f>IF(連結実質赤字比率に係る赤字・黒字の構成分析!C$37="",NA(),連結実質赤字比率に係る赤字・黒字の構成分析!C$37)</f>
        <v>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0.14000000000000001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0.72</v>
      </c>
    </row>
    <row r="34" spans="1:16" x14ac:dyDescent="0.2">
      <c r="A34" s="169" t="str">
        <f>IF(連結実質赤字比率に係る赤字・黒字の構成分析!C$36="",NA(),連結実質赤字比率に係る赤字・黒字の構成分析!C$36)</f>
        <v>簡易水道事業特別会計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0.76</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1.81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2.1800000000000002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1.64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2.85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6.46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9.2899999999999991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6.55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446</v>
      </c>
      <c r="E42" s="170"/>
      <c r="F42" s="170"/>
      <c r="G42" s="170">
        <f>'実質公債費比率（分子）の構造'!L$52</f>
        <v>422</v>
      </c>
      <c r="H42" s="170"/>
      <c r="I42" s="170"/>
      <c r="J42" s="170">
        <f>'実質公債費比率（分子）の構造'!M$52</f>
        <v>410</v>
      </c>
      <c r="K42" s="170"/>
      <c r="L42" s="170"/>
      <c r="M42" s="170">
        <f>'実質公債費比率（分子）の構造'!N$52</f>
        <v>384</v>
      </c>
      <c r="N42" s="170"/>
      <c r="O42" s="170"/>
      <c r="P42" s="170">
        <f>'実質公債費比率（分子）の構造'!O$52</f>
        <v>350</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2</v>
      </c>
      <c r="C44" s="170"/>
      <c r="D44" s="170"/>
      <c r="E44" s="170">
        <f>'実質公債費比率（分子）の構造'!L$50</f>
        <v>1</v>
      </c>
      <c r="F44" s="170"/>
      <c r="G44" s="170"/>
      <c r="H44" s="170">
        <f>'実質公債費比率（分子）の構造'!M$50</f>
        <v>1</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23</v>
      </c>
      <c r="C45" s="170"/>
      <c r="D45" s="170"/>
      <c r="E45" s="170">
        <f>'実質公債費比率（分子）の構造'!L$49</f>
        <v>24</v>
      </c>
      <c r="F45" s="170"/>
      <c r="G45" s="170"/>
      <c r="H45" s="170">
        <f>'実質公債費比率（分子）の構造'!M$49</f>
        <v>22</v>
      </c>
      <c r="I45" s="170"/>
      <c r="J45" s="170"/>
      <c r="K45" s="170">
        <f>'実質公債費比率（分子）の構造'!N$49</f>
        <v>19</v>
      </c>
      <c r="L45" s="170"/>
      <c r="M45" s="170"/>
      <c r="N45" s="170">
        <f>'実質公債費比率（分子）の構造'!O$49</f>
        <v>18</v>
      </c>
      <c r="O45" s="170"/>
      <c r="P45" s="170"/>
    </row>
    <row r="46" spans="1:16" x14ac:dyDescent="0.2">
      <c r="A46" s="170" t="s">
        <v>64</v>
      </c>
      <c r="B46" s="170">
        <f>'実質公債費比率（分子）の構造'!K$48</f>
        <v>248</v>
      </c>
      <c r="C46" s="170"/>
      <c r="D46" s="170"/>
      <c r="E46" s="170">
        <f>'実質公債費比率（分子）の構造'!L$48</f>
        <v>238</v>
      </c>
      <c r="F46" s="170"/>
      <c r="G46" s="170"/>
      <c r="H46" s="170">
        <f>'実質公債費比率（分子）の構造'!M$48</f>
        <v>229</v>
      </c>
      <c r="I46" s="170"/>
      <c r="J46" s="170"/>
      <c r="K46" s="170">
        <f>'実質公債費比率（分子）の構造'!N$48</f>
        <v>223</v>
      </c>
      <c r="L46" s="170"/>
      <c r="M46" s="170"/>
      <c r="N46" s="170">
        <f>'実質公債費比率（分子）の構造'!O$48</f>
        <v>189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495</v>
      </c>
      <c r="C49" s="170"/>
      <c r="D49" s="170"/>
      <c r="E49" s="170">
        <f>'実質公債費比率（分子）の構造'!L$45</f>
        <v>463</v>
      </c>
      <c r="F49" s="170"/>
      <c r="G49" s="170"/>
      <c r="H49" s="170">
        <f>'実質公債費比率（分子）の構造'!M$45</f>
        <v>375</v>
      </c>
      <c r="I49" s="170"/>
      <c r="J49" s="170"/>
      <c r="K49" s="170">
        <f>'実質公債費比率（分子）の構造'!N$45</f>
        <v>429</v>
      </c>
      <c r="L49" s="170"/>
      <c r="M49" s="170"/>
      <c r="N49" s="170">
        <f>'実質公債費比率（分子）の構造'!O$45</f>
        <v>396</v>
      </c>
      <c r="O49" s="170"/>
      <c r="P49" s="170"/>
    </row>
    <row r="50" spans="1:16" x14ac:dyDescent="0.2">
      <c r="A50" s="170" t="s">
        <v>67</v>
      </c>
      <c r="B50" s="170" t="e">
        <f>NA()</f>
        <v>#N/A</v>
      </c>
      <c r="C50" s="170">
        <f>IF(ISNUMBER('実質公債費比率（分子）の構造'!K$53),'実質公債費比率（分子）の構造'!K$53,NA())</f>
        <v>322</v>
      </c>
      <c r="D50" s="170" t="e">
        <f>NA()</f>
        <v>#N/A</v>
      </c>
      <c r="E50" s="170" t="e">
        <f>NA()</f>
        <v>#N/A</v>
      </c>
      <c r="F50" s="170">
        <f>IF(ISNUMBER('実質公債費比率（分子）の構造'!L$53),'実質公債費比率（分子）の構造'!L$53,NA())</f>
        <v>304</v>
      </c>
      <c r="G50" s="170" t="e">
        <f>NA()</f>
        <v>#N/A</v>
      </c>
      <c r="H50" s="170" t="e">
        <f>NA()</f>
        <v>#N/A</v>
      </c>
      <c r="I50" s="170">
        <f>IF(ISNUMBER('実質公債費比率（分子）の構造'!M$53),'実質公債費比率（分子）の構造'!M$53,NA())</f>
        <v>217</v>
      </c>
      <c r="J50" s="170" t="e">
        <f>NA()</f>
        <v>#N/A</v>
      </c>
      <c r="K50" s="170" t="e">
        <f>NA()</f>
        <v>#N/A</v>
      </c>
      <c r="L50" s="170">
        <f>IF(ISNUMBER('実質公債費比率（分子）の構造'!N$53),'実質公債費比率（分子）の構造'!N$53,NA())</f>
        <v>287</v>
      </c>
      <c r="M50" s="170" t="e">
        <f>NA()</f>
        <v>#N/A</v>
      </c>
      <c r="N50" s="170" t="e">
        <f>NA()</f>
        <v>#N/A</v>
      </c>
      <c r="O50" s="170">
        <f>IF(ISNUMBER('実質公債費比率（分子）の構造'!O$53),'実質公債費比率（分子）の構造'!O$53,NA())</f>
        <v>253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3324</v>
      </c>
      <c r="E56" s="169"/>
      <c r="F56" s="169"/>
      <c r="G56" s="169">
        <f>'将来負担比率（分子）の構造'!J$52</f>
        <v>3109</v>
      </c>
      <c r="H56" s="169"/>
      <c r="I56" s="169"/>
      <c r="J56" s="169">
        <f>'将来負担比率（分子）の構造'!K$52</f>
        <v>3140</v>
      </c>
      <c r="K56" s="169"/>
      <c r="L56" s="169"/>
      <c r="M56" s="169">
        <f>'将来負担比率（分子）の構造'!L$52</f>
        <v>2991</v>
      </c>
      <c r="N56" s="169"/>
      <c r="O56" s="169"/>
      <c r="P56" s="169">
        <f>'将来負担比率（分子）の構造'!M$52</f>
        <v>3058</v>
      </c>
    </row>
    <row r="57" spans="1:16" x14ac:dyDescent="0.2">
      <c r="A57" s="169" t="s">
        <v>42</v>
      </c>
      <c r="B57" s="169"/>
      <c r="C57" s="169"/>
      <c r="D57" s="169">
        <f>'将来負担比率（分子）の構造'!I$51</f>
        <v>20</v>
      </c>
      <c r="E57" s="169"/>
      <c r="F57" s="169"/>
      <c r="G57" s="169">
        <f>'将来負担比率（分子）の構造'!J$51</f>
        <v>11</v>
      </c>
      <c r="H57" s="169"/>
      <c r="I57" s="169"/>
      <c r="J57" s="169">
        <f>'将来負担比率（分子）の構造'!K$51</f>
        <v>8</v>
      </c>
      <c r="K57" s="169"/>
      <c r="L57" s="169"/>
      <c r="M57" s="169">
        <f>'将来負担比率（分子）の構造'!L$51</f>
        <v>10</v>
      </c>
      <c r="N57" s="169"/>
      <c r="O57" s="169"/>
      <c r="P57" s="169">
        <f>'将来負担比率（分子）の構造'!M$51</f>
        <v>13</v>
      </c>
    </row>
    <row r="58" spans="1:16" x14ac:dyDescent="0.2">
      <c r="A58" s="169" t="s">
        <v>41</v>
      </c>
      <c r="B58" s="169"/>
      <c r="C58" s="169"/>
      <c r="D58" s="169">
        <f>'将来負担比率（分子）の構造'!I$50</f>
        <v>1907</v>
      </c>
      <c r="E58" s="169"/>
      <c r="F58" s="169"/>
      <c r="G58" s="169">
        <f>'将来負担比率（分子）の構造'!J$50</f>
        <v>2039</v>
      </c>
      <c r="H58" s="169"/>
      <c r="I58" s="169"/>
      <c r="J58" s="169">
        <f>'将来負担比率（分子）の構造'!K$50</f>
        <v>2378</v>
      </c>
      <c r="K58" s="169"/>
      <c r="L58" s="169"/>
      <c r="M58" s="169">
        <f>'将来負担比率（分子）の構造'!L$50</f>
        <v>2766</v>
      </c>
      <c r="N58" s="169"/>
      <c r="O58" s="169"/>
      <c r="P58" s="169">
        <f>'将来負担比率（分子）の構造'!M$50</f>
        <v>2966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570</v>
      </c>
      <c r="C62" s="169"/>
      <c r="D62" s="169"/>
      <c r="E62" s="169">
        <f>'将来負担比率（分子）の構造'!J$45</f>
        <v>523</v>
      </c>
      <c r="F62" s="169"/>
      <c r="G62" s="169"/>
      <c r="H62" s="169">
        <f>'将来負担比率（分子）の構造'!K$45</f>
        <v>522</v>
      </c>
      <c r="I62" s="169"/>
      <c r="J62" s="169"/>
      <c r="K62" s="169">
        <f>'将来負担比率（分子）の構造'!L$45</f>
        <v>517</v>
      </c>
      <c r="L62" s="169"/>
      <c r="M62" s="169"/>
      <c r="N62" s="169">
        <f>'将来負担比率（分子）の構造'!M$45</f>
        <v>547</v>
      </c>
      <c r="O62" s="169"/>
      <c r="P62" s="169"/>
    </row>
    <row r="63" spans="1:16" x14ac:dyDescent="0.2">
      <c r="A63" s="169" t="s">
        <v>34</v>
      </c>
      <c r="B63" s="169">
        <f>'将来負担比率（分子）の構造'!I$44</f>
        <v>128</v>
      </c>
      <c r="C63" s="169"/>
      <c r="D63" s="169"/>
      <c r="E63" s="169">
        <f>'将来負担比率（分子）の構造'!J$44</f>
        <v>106</v>
      </c>
      <c r="F63" s="169"/>
      <c r="G63" s="169"/>
      <c r="H63" s="169">
        <f>'将来負担比率（分子）の構造'!K$44</f>
        <v>105</v>
      </c>
      <c r="I63" s="169"/>
      <c r="J63" s="169"/>
      <c r="K63" s="169">
        <f>'将来負担比率（分子）の構造'!L$44</f>
        <v>95</v>
      </c>
      <c r="L63" s="169"/>
      <c r="M63" s="169"/>
      <c r="N63" s="169">
        <f>'将来負担比率（分子）の構造'!M$44</f>
        <v>84</v>
      </c>
      <c r="O63" s="169"/>
      <c r="P63" s="169"/>
    </row>
    <row r="64" spans="1:16" x14ac:dyDescent="0.2">
      <c r="A64" s="169" t="s">
        <v>33</v>
      </c>
      <c r="B64" s="169">
        <f>'将来負担比率（分子）の構造'!I$43</f>
        <v>1992</v>
      </c>
      <c r="C64" s="169"/>
      <c r="D64" s="169"/>
      <c r="E64" s="169">
        <f>'将来負担比率（分子）の構造'!J$43</f>
        <v>1814</v>
      </c>
      <c r="F64" s="169"/>
      <c r="G64" s="169"/>
      <c r="H64" s="169">
        <f>'将来負担比率（分子）の構造'!K$43</f>
        <v>1665</v>
      </c>
      <c r="I64" s="169"/>
      <c r="J64" s="169"/>
      <c r="K64" s="169">
        <f>'将来負担比率（分子）の構造'!L$43</f>
        <v>1502</v>
      </c>
      <c r="L64" s="169"/>
      <c r="M64" s="169"/>
      <c r="N64" s="169">
        <f>'将来負担比率（分子）の構造'!M$43</f>
        <v>1368</v>
      </c>
      <c r="O64" s="169"/>
      <c r="P64" s="169"/>
    </row>
    <row r="65" spans="1:16" x14ac:dyDescent="0.2">
      <c r="A65" s="169" t="s">
        <v>32</v>
      </c>
      <c r="B65" s="169">
        <f>'将来負担比率（分子）の構造'!I$42</f>
        <v>10</v>
      </c>
      <c r="C65" s="169"/>
      <c r="D65" s="169"/>
      <c r="E65" s="169">
        <f>'将来負担比率（分子）の構造'!J$42</f>
        <v>7</v>
      </c>
      <c r="F65" s="169"/>
      <c r="G65" s="169"/>
      <c r="H65" s="169">
        <f>'将来負担比率（分子）の構造'!K$42</f>
        <v>16</v>
      </c>
      <c r="I65" s="169"/>
      <c r="J65" s="169"/>
      <c r="K65" s="169">
        <f>'将来負担比率（分子）の構造'!L$42</f>
        <v>15</v>
      </c>
      <c r="L65" s="169"/>
      <c r="M65" s="169"/>
      <c r="N65" s="169">
        <f>'将来負担比率（分子）の構造'!M$42</f>
        <v>26</v>
      </c>
      <c r="O65" s="169"/>
      <c r="P65" s="169"/>
    </row>
    <row r="66" spans="1:16" x14ac:dyDescent="0.2">
      <c r="A66" s="169" t="s">
        <v>31</v>
      </c>
      <c r="B66" s="169">
        <f>'将来負担比率（分子）の構造'!I$41</f>
        <v>3299</v>
      </c>
      <c r="C66" s="169"/>
      <c r="D66" s="169"/>
      <c r="E66" s="169">
        <f>'将来負担比率（分子）の構造'!J$41</f>
        <v>3059</v>
      </c>
      <c r="F66" s="169"/>
      <c r="G66" s="169"/>
      <c r="H66" s="169">
        <f>'将来負担比率（分子）の構造'!K$41</f>
        <v>3392</v>
      </c>
      <c r="I66" s="169"/>
      <c r="J66" s="169"/>
      <c r="K66" s="169">
        <f>'将来負担比率（分子）の構造'!L$41</f>
        <v>3335</v>
      </c>
      <c r="L66" s="169"/>
      <c r="M66" s="169"/>
      <c r="N66" s="169">
        <f>'将来負担比率（分子）の構造'!M$41</f>
        <v>3739</v>
      </c>
      <c r="O66" s="169"/>
      <c r="P66" s="169"/>
    </row>
    <row r="67" spans="1:16" x14ac:dyDescent="0.2">
      <c r="A67" s="169" t="s">
        <v>71</v>
      </c>
      <c r="B67" s="169" t="e">
        <f>NA()</f>
        <v>#N/A</v>
      </c>
      <c r="C67" s="169">
        <f>IF(ISNUMBER('将来負担比率（分子）の構造'!I$53), IF('将来負担比率（分子）の構造'!I$53 &lt; 0, 0, '将来負担比率（分子）の構造'!I$53), NA())</f>
        <v>749</v>
      </c>
      <c r="D67" s="169" t="e">
        <f>NA()</f>
        <v>#N/A</v>
      </c>
      <c r="E67" s="169" t="e">
        <f>NA()</f>
        <v>#N/A</v>
      </c>
      <c r="F67" s="169">
        <f>IF(ISNUMBER('将来負担比率（分子）の構造'!J$53), IF('将来負担比率（分子）の構造'!J$53 &lt; 0, 0, '将来負担比率（分子）の構造'!J$53), NA())</f>
        <v>350</v>
      </c>
      <c r="G67" s="169" t="e">
        <f>NA()</f>
        <v>#N/A</v>
      </c>
      <c r="H67" s="169" t="e">
        <f>NA()</f>
        <v>#N/A</v>
      </c>
      <c r="I67" s="169">
        <f>IF(ISNUMBER('将来負担比率（分子）の構造'!K$53), IF('将来負担比率（分子）の構造'!K$53 &lt; 0, 0, '将来負担比率（分子）の構造'!K$53), NA())</f>
        <v>174</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781</v>
      </c>
      <c r="C72" s="173">
        <f>基金残高に係る経年分析!G55</f>
        <v>879</v>
      </c>
      <c r="D72" s="173">
        <f>基金残高に係る経年分析!H55</f>
        <v>1059</v>
      </c>
    </row>
    <row r="73" spans="1:16" x14ac:dyDescent="0.2">
      <c r="A73" s="172" t="s">
        <v>74</v>
      </c>
      <c r="B73" s="173">
        <f>基金残高に係る経年分析!F56</f>
        <v>146</v>
      </c>
      <c r="C73" s="173">
        <f>基金残高に係る経年分析!G56</f>
        <v>146</v>
      </c>
      <c r="D73" s="173">
        <f>基金残高に係る経年分析!H56</f>
        <v>158</v>
      </c>
    </row>
    <row r="74" spans="1:16" x14ac:dyDescent="0.2">
      <c r="A74" s="172" t="s">
        <v>75</v>
      </c>
      <c r="B74" s="173">
        <f>基金残高に係る経年分析!F57</f>
        <v>1107</v>
      </c>
      <c r="C74" s="173">
        <f>基金残高に係る経年分析!G57</f>
        <v>1370</v>
      </c>
      <c r="D74" s="173">
        <f>基金残高に係る経年分析!H57</f>
        <v>1344</v>
      </c>
    </row>
  </sheetData>
  <sheetProtection algorithmName="SHA-512" hashValue="vT1fH6kpYhpS0bmx3pZrc78Um+S9bz/tn6YFMwDXWzUTUglKpWwTJgYLoz7J3mrBoYuLrtkWq68159WNFxv4SQ==" saltValue="YcDDVDeejJPBTXOQ/9t9S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521872</v>
      </c>
      <c r="S5" s="626"/>
      <c r="T5" s="626"/>
      <c r="U5" s="626"/>
      <c r="V5" s="626"/>
      <c r="W5" s="626"/>
      <c r="X5" s="626"/>
      <c r="Y5" s="627"/>
      <c r="Z5" s="628">
        <v>10.1</v>
      </c>
      <c r="AA5" s="628"/>
      <c r="AB5" s="628"/>
      <c r="AC5" s="628"/>
      <c r="AD5" s="629">
        <v>521872</v>
      </c>
      <c r="AE5" s="629"/>
      <c r="AF5" s="629"/>
      <c r="AG5" s="629"/>
      <c r="AH5" s="629"/>
      <c r="AI5" s="629"/>
      <c r="AJ5" s="629"/>
      <c r="AK5" s="629"/>
      <c r="AL5" s="630">
        <v>18.600000000000001</v>
      </c>
      <c r="AM5" s="631"/>
      <c r="AN5" s="631"/>
      <c r="AO5" s="632"/>
      <c r="AP5" s="622" t="s">
        <v>217</v>
      </c>
      <c r="AQ5" s="623"/>
      <c r="AR5" s="623"/>
      <c r="AS5" s="623"/>
      <c r="AT5" s="623"/>
      <c r="AU5" s="623"/>
      <c r="AV5" s="623"/>
      <c r="AW5" s="623"/>
      <c r="AX5" s="623"/>
      <c r="AY5" s="623"/>
      <c r="AZ5" s="623"/>
      <c r="BA5" s="623"/>
      <c r="BB5" s="623"/>
      <c r="BC5" s="623"/>
      <c r="BD5" s="623"/>
      <c r="BE5" s="623"/>
      <c r="BF5" s="624"/>
      <c r="BG5" s="636">
        <v>521872</v>
      </c>
      <c r="BH5" s="637"/>
      <c r="BI5" s="637"/>
      <c r="BJ5" s="637"/>
      <c r="BK5" s="637"/>
      <c r="BL5" s="637"/>
      <c r="BM5" s="637"/>
      <c r="BN5" s="638"/>
      <c r="BO5" s="639">
        <v>100</v>
      </c>
      <c r="BP5" s="639"/>
      <c r="BQ5" s="639"/>
      <c r="BR5" s="639"/>
      <c r="BS5" s="640">
        <v>5286</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74654</v>
      </c>
      <c r="S6" s="637"/>
      <c r="T6" s="637"/>
      <c r="U6" s="637"/>
      <c r="V6" s="637"/>
      <c r="W6" s="637"/>
      <c r="X6" s="637"/>
      <c r="Y6" s="638"/>
      <c r="Z6" s="639">
        <v>1.4</v>
      </c>
      <c r="AA6" s="639"/>
      <c r="AB6" s="639"/>
      <c r="AC6" s="639"/>
      <c r="AD6" s="640">
        <v>74654</v>
      </c>
      <c r="AE6" s="640"/>
      <c r="AF6" s="640"/>
      <c r="AG6" s="640"/>
      <c r="AH6" s="640"/>
      <c r="AI6" s="640"/>
      <c r="AJ6" s="640"/>
      <c r="AK6" s="640"/>
      <c r="AL6" s="641">
        <v>2.7</v>
      </c>
      <c r="AM6" s="642"/>
      <c r="AN6" s="642"/>
      <c r="AO6" s="643"/>
      <c r="AP6" s="633" t="s">
        <v>222</v>
      </c>
      <c r="AQ6" s="634"/>
      <c r="AR6" s="634"/>
      <c r="AS6" s="634"/>
      <c r="AT6" s="634"/>
      <c r="AU6" s="634"/>
      <c r="AV6" s="634"/>
      <c r="AW6" s="634"/>
      <c r="AX6" s="634"/>
      <c r="AY6" s="634"/>
      <c r="AZ6" s="634"/>
      <c r="BA6" s="634"/>
      <c r="BB6" s="634"/>
      <c r="BC6" s="634"/>
      <c r="BD6" s="634"/>
      <c r="BE6" s="634"/>
      <c r="BF6" s="635"/>
      <c r="BG6" s="636">
        <v>521872</v>
      </c>
      <c r="BH6" s="637"/>
      <c r="BI6" s="637"/>
      <c r="BJ6" s="637"/>
      <c r="BK6" s="637"/>
      <c r="BL6" s="637"/>
      <c r="BM6" s="637"/>
      <c r="BN6" s="638"/>
      <c r="BO6" s="639">
        <v>100</v>
      </c>
      <c r="BP6" s="639"/>
      <c r="BQ6" s="639"/>
      <c r="BR6" s="639"/>
      <c r="BS6" s="640">
        <v>5286</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49179</v>
      </c>
      <c r="CS6" s="637"/>
      <c r="CT6" s="637"/>
      <c r="CU6" s="637"/>
      <c r="CV6" s="637"/>
      <c r="CW6" s="637"/>
      <c r="CX6" s="637"/>
      <c r="CY6" s="638"/>
      <c r="CZ6" s="630">
        <v>1</v>
      </c>
      <c r="DA6" s="631"/>
      <c r="DB6" s="631"/>
      <c r="DC6" s="647"/>
      <c r="DD6" s="645" t="s">
        <v>122</v>
      </c>
      <c r="DE6" s="637"/>
      <c r="DF6" s="637"/>
      <c r="DG6" s="637"/>
      <c r="DH6" s="637"/>
      <c r="DI6" s="637"/>
      <c r="DJ6" s="637"/>
      <c r="DK6" s="637"/>
      <c r="DL6" s="637"/>
      <c r="DM6" s="637"/>
      <c r="DN6" s="637"/>
      <c r="DO6" s="637"/>
      <c r="DP6" s="638"/>
      <c r="DQ6" s="645">
        <v>49179</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175</v>
      </c>
      <c r="S7" s="637"/>
      <c r="T7" s="637"/>
      <c r="U7" s="637"/>
      <c r="V7" s="637"/>
      <c r="W7" s="637"/>
      <c r="X7" s="637"/>
      <c r="Y7" s="638"/>
      <c r="Z7" s="639">
        <v>0</v>
      </c>
      <c r="AA7" s="639"/>
      <c r="AB7" s="639"/>
      <c r="AC7" s="639"/>
      <c r="AD7" s="640">
        <v>175</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177207</v>
      </c>
      <c r="BH7" s="637"/>
      <c r="BI7" s="637"/>
      <c r="BJ7" s="637"/>
      <c r="BK7" s="637"/>
      <c r="BL7" s="637"/>
      <c r="BM7" s="637"/>
      <c r="BN7" s="638"/>
      <c r="BO7" s="639">
        <v>34</v>
      </c>
      <c r="BP7" s="639"/>
      <c r="BQ7" s="639"/>
      <c r="BR7" s="639"/>
      <c r="BS7" s="640">
        <v>5286</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1790856</v>
      </c>
      <c r="CS7" s="637"/>
      <c r="CT7" s="637"/>
      <c r="CU7" s="637"/>
      <c r="CV7" s="637"/>
      <c r="CW7" s="637"/>
      <c r="CX7" s="637"/>
      <c r="CY7" s="638"/>
      <c r="CZ7" s="639">
        <v>35.9</v>
      </c>
      <c r="DA7" s="639"/>
      <c r="DB7" s="639"/>
      <c r="DC7" s="639"/>
      <c r="DD7" s="645">
        <v>763825</v>
      </c>
      <c r="DE7" s="637"/>
      <c r="DF7" s="637"/>
      <c r="DG7" s="637"/>
      <c r="DH7" s="637"/>
      <c r="DI7" s="637"/>
      <c r="DJ7" s="637"/>
      <c r="DK7" s="637"/>
      <c r="DL7" s="637"/>
      <c r="DM7" s="637"/>
      <c r="DN7" s="637"/>
      <c r="DO7" s="637"/>
      <c r="DP7" s="638"/>
      <c r="DQ7" s="645">
        <v>879670</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2888</v>
      </c>
      <c r="S8" s="637"/>
      <c r="T8" s="637"/>
      <c r="U8" s="637"/>
      <c r="V8" s="637"/>
      <c r="W8" s="637"/>
      <c r="X8" s="637"/>
      <c r="Y8" s="638"/>
      <c r="Z8" s="639">
        <v>0.1</v>
      </c>
      <c r="AA8" s="639"/>
      <c r="AB8" s="639"/>
      <c r="AC8" s="639"/>
      <c r="AD8" s="640">
        <v>2888</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6851</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924986</v>
      </c>
      <c r="CS8" s="637"/>
      <c r="CT8" s="637"/>
      <c r="CU8" s="637"/>
      <c r="CV8" s="637"/>
      <c r="CW8" s="637"/>
      <c r="CX8" s="637"/>
      <c r="CY8" s="638"/>
      <c r="CZ8" s="639">
        <v>18.600000000000001</v>
      </c>
      <c r="DA8" s="639"/>
      <c r="DB8" s="639"/>
      <c r="DC8" s="639"/>
      <c r="DD8" s="645">
        <v>5541</v>
      </c>
      <c r="DE8" s="637"/>
      <c r="DF8" s="637"/>
      <c r="DG8" s="637"/>
      <c r="DH8" s="637"/>
      <c r="DI8" s="637"/>
      <c r="DJ8" s="637"/>
      <c r="DK8" s="637"/>
      <c r="DL8" s="637"/>
      <c r="DM8" s="637"/>
      <c r="DN8" s="637"/>
      <c r="DO8" s="637"/>
      <c r="DP8" s="638"/>
      <c r="DQ8" s="645">
        <v>683424</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3153</v>
      </c>
      <c r="S9" s="637"/>
      <c r="T9" s="637"/>
      <c r="U9" s="637"/>
      <c r="V9" s="637"/>
      <c r="W9" s="637"/>
      <c r="X9" s="637"/>
      <c r="Y9" s="638"/>
      <c r="Z9" s="639">
        <v>0.1</v>
      </c>
      <c r="AA9" s="639"/>
      <c r="AB9" s="639"/>
      <c r="AC9" s="639"/>
      <c r="AD9" s="640">
        <v>3153</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143979</v>
      </c>
      <c r="BH9" s="637"/>
      <c r="BI9" s="637"/>
      <c r="BJ9" s="637"/>
      <c r="BK9" s="637"/>
      <c r="BL9" s="637"/>
      <c r="BM9" s="637"/>
      <c r="BN9" s="638"/>
      <c r="BO9" s="639">
        <v>27.6</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377035</v>
      </c>
      <c r="CS9" s="637"/>
      <c r="CT9" s="637"/>
      <c r="CU9" s="637"/>
      <c r="CV9" s="637"/>
      <c r="CW9" s="637"/>
      <c r="CX9" s="637"/>
      <c r="CY9" s="638"/>
      <c r="CZ9" s="639">
        <v>7.6</v>
      </c>
      <c r="DA9" s="639"/>
      <c r="DB9" s="639"/>
      <c r="DC9" s="639"/>
      <c r="DD9" s="645">
        <v>24983</v>
      </c>
      <c r="DE9" s="637"/>
      <c r="DF9" s="637"/>
      <c r="DG9" s="637"/>
      <c r="DH9" s="637"/>
      <c r="DI9" s="637"/>
      <c r="DJ9" s="637"/>
      <c r="DK9" s="637"/>
      <c r="DL9" s="637"/>
      <c r="DM9" s="637"/>
      <c r="DN9" s="637"/>
      <c r="DO9" s="637"/>
      <c r="DP9" s="638"/>
      <c r="DQ9" s="645">
        <v>276781</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7878</v>
      </c>
      <c r="BH10" s="637"/>
      <c r="BI10" s="637"/>
      <c r="BJ10" s="637"/>
      <c r="BK10" s="637"/>
      <c r="BL10" s="637"/>
      <c r="BM10" s="637"/>
      <c r="BN10" s="638"/>
      <c r="BO10" s="639">
        <v>1.5</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3020</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20</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103873</v>
      </c>
      <c r="S11" s="637"/>
      <c r="T11" s="637"/>
      <c r="U11" s="637"/>
      <c r="V11" s="637"/>
      <c r="W11" s="637"/>
      <c r="X11" s="637"/>
      <c r="Y11" s="638"/>
      <c r="Z11" s="641">
        <v>2</v>
      </c>
      <c r="AA11" s="642"/>
      <c r="AB11" s="642"/>
      <c r="AC11" s="648"/>
      <c r="AD11" s="645">
        <v>103873</v>
      </c>
      <c r="AE11" s="637"/>
      <c r="AF11" s="637"/>
      <c r="AG11" s="637"/>
      <c r="AH11" s="637"/>
      <c r="AI11" s="637"/>
      <c r="AJ11" s="637"/>
      <c r="AK11" s="638"/>
      <c r="AL11" s="641">
        <v>3.7</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18499</v>
      </c>
      <c r="BH11" s="637"/>
      <c r="BI11" s="637"/>
      <c r="BJ11" s="637"/>
      <c r="BK11" s="637"/>
      <c r="BL11" s="637"/>
      <c r="BM11" s="637"/>
      <c r="BN11" s="638"/>
      <c r="BO11" s="639">
        <v>3.5</v>
      </c>
      <c r="BP11" s="639"/>
      <c r="BQ11" s="639"/>
      <c r="BR11" s="639"/>
      <c r="BS11" s="640">
        <v>5286</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395828</v>
      </c>
      <c r="CS11" s="637"/>
      <c r="CT11" s="637"/>
      <c r="CU11" s="637"/>
      <c r="CV11" s="637"/>
      <c r="CW11" s="637"/>
      <c r="CX11" s="637"/>
      <c r="CY11" s="638"/>
      <c r="CZ11" s="639">
        <v>7.9</v>
      </c>
      <c r="DA11" s="639"/>
      <c r="DB11" s="639"/>
      <c r="DC11" s="639"/>
      <c r="DD11" s="645">
        <v>28931</v>
      </c>
      <c r="DE11" s="637"/>
      <c r="DF11" s="637"/>
      <c r="DG11" s="637"/>
      <c r="DH11" s="637"/>
      <c r="DI11" s="637"/>
      <c r="DJ11" s="637"/>
      <c r="DK11" s="637"/>
      <c r="DL11" s="637"/>
      <c r="DM11" s="637"/>
      <c r="DN11" s="637"/>
      <c r="DO11" s="637"/>
      <c r="DP11" s="638"/>
      <c r="DQ11" s="645">
        <v>157061</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295204</v>
      </c>
      <c r="BH12" s="637"/>
      <c r="BI12" s="637"/>
      <c r="BJ12" s="637"/>
      <c r="BK12" s="637"/>
      <c r="BL12" s="637"/>
      <c r="BM12" s="637"/>
      <c r="BN12" s="638"/>
      <c r="BO12" s="639">
        <v>56.6</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42733</v>
      </c>
      <c r="CS12" s="637"/>
      <c r="CT12" s="637"/>
      <c r="CU12" s="637"/>
      <c r="CV12" s="637"/>
      <c r="CW12" s="637"/>
      <c r="CX12" s="637"/>
      <c r="CY12" s="638"/>
      <c r="CZ12" s="639">
        <v>0.9</v>
      </c>
      <c r="DA12" s="639"/>
      <c r="DB12" s="639"/>
      <c r="DC12" s="639"/>
      <c r="DD12" s="645">
        <v>715</v>
      </c>
      <c r="DE12" s="637"/>
      <c r="DF12" s="637"/>
      <c r="DG12" s="637"/>
      <c r="DH12" s="637"/>
      <c r="DI12" s="637"/>
      <c r="DJ12" s="637"/>
      <c r="DK12" s="637"/>
      <c r="DL12" s="637"/>
      <c r="DM12" s="637"/>
      <c r="DN12" s="637"/>
      <c r="DO12" s="637"/>
      <c r="DP12" s="638"/>
      <c r="DQ12" s="645">
        <v>12429</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294909</v>
      </c>
      <c r="BH13" s="637"/>
      <c r="BI13" s="637"/>
      <c r="BJ13" s="637"/>
      <c r="BK13" s="637"/>
      <c r="BL13" s="637"/>
      <c r="BM13" s="637"/>
      <c r="BN13" s="638"/>
      <c r="BO13" s="639">
        <v>56.5</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448141</v>
      </c>
      <c r="CS13" s="637"/>
      <c r="CT13" s="637"/>
      <c r="CU13" s="637"/>
      <c r="CV13" s="637"/>
      <c r="CW13" s="637"/>
      <c r="CX13" s="637"/>
      <c r="CY13" s="638"/>
      <c r="CZ13" s="639">
        <v>9</v>
      </c>
      <c r="DA13" s="639"/>
      <c r="DB13" s="639"/>
      <c r="DC13" s="639"/>
      <c r="DD13" s="645">
        <v>212194</v>
      </c>
      <c r="DE13" s="637"/>
      <c r="DF13" s="637"/>
      <c r="DG13" s="637"/>
      <c r="DH13" s="637"/>
      <c r="DI13" s="637"/>
      <c r="DJ13" s="637"/>
      <c r="DK13" s="637"/>
      <c r="DL13" s="637"/>
      <c r="DM13" s="637"/>
      <c r="DN13" s="637"/>
      <c r="DO13" s="637"/>
      <c r="DP13" s="638"/>
      <c r="DQ13" s="645">
        <v>250641</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606</v>
      </c>
      <c r="S14" s="637"/>
      <c r="T14" s="637"/>
      <c r="U14" s="637"/>
      <c r="V14" s="637"/>
      <c r="W14" s="637"/>
      <c r="X14" s="637"/>
      <c r="Y14" s="638"/>
      <c r="Z14" s="639">
        <v>0</v>
      </c>
      <c r="AA14" s="639"/>
      <c r="AB14" s="639"/>
      <c r="AC14" s="639"/>
      <c r="AD14" s="640">
        <v>606</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23528</v>
      </c>
      <c r="BH14" s="637"/>
      <c r="BI14" s="637"/>
      <c r="BJ14" s="637"/>
      <c r="BK14" s="637"/>
      <c r="BL14" s="637"/>
      <c r="BM14" s="637"/>
      <c r="BN14" s="638"/>
      <c r="BO14" s="639">
        <v>4.5</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129250</v>
      </c>
      <c r="CS14" s="637"/>
      <c r="CT14" s="637"/>
      <c r="CU14" s="637"/>
      <c r="CV14" s="637"/>
      <c r="CW14" s="637"/>
      <c r="CX14" s="637"/>
      <c r="CY14" s="638"/>
      <c r="CZ14" s="639">
        <v>2.6</v>
      </c>
      <c r="DA14" s="639"/>
      <c r="DB14" s="639"/>
      <c r="DC14" s="639"/>
      <c r="DD14" s="645">
        <v>32215</v>
      </c>
      <c r="DE14" s="637"/>
      <c r="DF14" s="637"/>
      <c r="DG14" s="637"/>
      <c r="DH14" s="637"/>
      <c r="DI14" s="637"/>
      <c r="DJ14" s="637"/>
      <c r="DK14" s="637"/>
      <c r="DL14" s="637"/>
      <c r="DM14" s="637"/>
      <c r="DN14" s="637"/>
      <c r="DO14" s="637"/>
      <c r="DP14" s="638"/>
      <c r="DQ14" s="645">
        <v>97107</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25933</v>
      </c>
      <c r="BH15" s="637"/>
      <c r="BI15" s="637"/>
      <c r="BJ15" s="637"/>
      <c r="BK15" s="637"/>
      <c r="BL15" s="637"/>
      <c r="BM15" s="637"/>
      <c r="BN15" s="638"/>
      <c r="BO15" s="639">
        <v>5</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373230</v>
      </c>
      <c r="CS15" s="637"/>
      <c r="CT15" s="637"/>
      <c r="CU15" s="637"/>
      <c r="CV15" s="637"/>
      <c r="CW15" s="637"/>
      <c r="CX15" s="637"/>
      <c r="CY15" s="638"/>
      <c r="CZ15" s="639">
        <v>7.5</v>
      </c>
      <c r="DA15" s="639"/>
      <c r="DB15" s="639"/>
      <c r="DC15" s="639"/>
      <c r="DD15" s="645">
        <v>12415</v>
      </c>
      <c r="DE15" s="637"/>
      <c r="DF15" s="637"/>
      <c r="DG15" s="637"/>
      <c r="DH15" s="637"/>
      <c r="DI15" s="637"/>
      <c r="DJ15" s="637"/>
      <c r="DK15" s="637"/>
      <c r="DL15" s="637"/>
      <c r="DM15" s="637"/>
      <c r="DN15" s="637"/>
      <c r="DO15" s="637"/>
      <c r="DP15" s="638"/>
      <c r="DQ15" s="645">
        <v>334307</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7449</v>
      </c>
      <c r="S16" s="637"/>
      <c r="T16" s="637"/>
      <c r="U16" s="637"/>
      <c r="V16" s="637"/>
      <c r="W16" s="637"/>
      <c r="X16" s="637"/>
      <c r="Y16" s="638"/>
      <c r="Z16" s="639">
        <v>0.1</v>
      </c>
      <c r="AA16" s="639"/>
      <c r="AB16" s="639"/>
      <c r="AC16" s="639"/>
      <c r="AD16" s="640">
        <v>7449</v>
      </c>
      <c r="AE16" s="640"/>
      <c r="AF16" s="640"/>
      <c r="AG16" s="640"/>
      <c r="AH16" s="640"/>
      <c r="AI16" s="640"/>
      <c r="AJ16" s="640"/>
      <c r="AK16" s="640"/>
      <c r="AL16" s="641">
        <v>0.3</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53883</v>
      </c>
      <c r="CS16" s="637"/>
      <c r="CT16" s="637"/>
      <c r="CU16" s="637"/>
      <c r="CV16" s="637"/>
      <c r="CW16" s="637"/>
      <c r="CX16" s="637"/>
      <c r="CY16" s="638"/>
      <c r="CZ16" s="639">
        <v>1.1000000000000001</v>
      </c>
      <c r="DA16" s="639"/>
      <c r="DB16" s="639"/>
      <c r="DC16" s="639"/>
      <c r="DD16" s="645" t="s">
        <v>122</v>
      </c>
      <c r="DE16" s="637"/>
      <c r="DF16" s="637"/>
      <c r="DG16" s="637"/>
      <c r="DH16" s="637"/>
      <c r="DI16" s="637"/>
      <c r="DJ16" s="637"/>
      <c r="DK16" s="637"/>
      <c r="DL16" s="637"/>
      <c r="DM16" s="637"/>
      <c r="DN16" s="637"/>
      <c r="DO16" s="637"/>
      <c r="DP16" s="638"/>
      <c r="DQ16" s="645">
        <v>23888</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7405</v>
      </c>
      <c r="S17" s="637"/>
      <c r="T17" s="637"/>
      <c r="U17" s="637"/>
      <c r="V17" s="637"/>
      <c r="W17" s="637"/>
      <c r="X17" s="637"/>
      <c r="Y17" s="638"/>
      <c r="Z17" s="639">
        <v>0.1</v>
      </c>
      <c r="AA17" s="639"/>
      <c r="AB17" s="639"/>
      <c r="AC17" s="639"/>
      <c r="AD17" s="640">
        <v>7405</v>
      </c>
      <c r="AE17" s="640"/>
      <c r="AF17" s="640"/>
      <c r="AG17" s="640"/>
      <c r="AH17" s="640"/>
      <c r="AI17" s="640"/>
      <c r="AJ17" s="640"/>
      <c r="AK17" s="640"/>
      <c r="AL17" s="641">
        <v>0.3</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396066</v>
      </c>
      <c r="CS17" s="637"/>
      <c r="CT17" s="637"/>
      <c r="CU17" s="637"/>
      <c r="CV17" s="637"/>
      <c r="CW17" s="637"/>
      <c r="CX17" s="637"/>
      <c r="CY17" s="638"/>
      <c r="CZ17" s="639">
        <v>7.9</v>
      </c>
      <c r="DA17" s="639"/>
      <c r="DB17" s="639"/>
      <c r="DC17" s="639"/>
      <c r="DD17" s="645" t="s">
        <v>122</v>
      </c>
      <c r="DE17" s="637"/>
      <c r="DF17" s="637"/>
      <c r="DG17" s="637"/>
      <c r="DH17" s="637"/>
      <c r="DI17" s="637"/>
      <c r="DJ17" s="637"/>
      <c r="DK17" s="637"/>
      <c r="DL17" s="637"/>
      <c r="DM17" s="637"/>
      <c r="DN17" s="637"/>
      <c r="DO17" s="637"/>
      <c r="DP17" s="638"/>
      <c r="DQ17" s="645">
        <v>396066</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2456</v>
      </c>
      <c r="S18" s="637"/>
      <c r="T18" s="637"/>
      <c r="U18" s="637"/>
      <c r="V18" s="637"/>
      <c r="W18" s="637"/>
      <c r="X18" s="637"/>
      <c r="Y18" s="638"/>
      <c r="Z18" s="639">
        <v>0</v>
      </c>
      <c r="AA18" s="639"/>
      <c r="AB18" s="639"/>
      <c r="AC18" s="639"/>
      <c r="AD18" s="640">
        <v>2456</v>
      </c>
      <c r="AE18" s="640"/>
      <c r="AF18" s="640"/>
      <c r="AG18" s="640"/>
      <c r="AH18" s="640"/>
      <c r="AI18" s="640"/>
      <c r="AJ18" s="640"/>
      <c r="AK18" s="640"/>
      <c r="AL18" s="641">
        <v>0.1</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2050</v>
      </c>
      <c r="S19" s="637"/>
      <c r="T19" s="637"/>
      <c r="U19" s="637"/>
      <c r="V19" s="637"/>
      <c r="W19" s="637"/>
      <c r="X19" s="637"/>
      <c r="Y19" s="638"/>
      <c r="Z19" s="639">
        <v>0</v>
      </c>
      <c r="AA19" s="639"/>
      <c r="AB19" s="639"/>
      <c r="AC19" s="639"/>
      <c r="AD19" s="640">
        <v>2050</v>
      </c>
      <c r="AE19" s="640"/>
      <c r="AF19" s="640"/>
      <c r="AG19" s="640"/>
      <c r="AH19" s="640"/>
      <c r="AI19" s="640"/>
      <c r="AJ19" s="640"/>
      <c r="AK19" s="640"/>
      <c r="AL19" s="641">
        <v>0.1</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406</v>
      </c>
      <c r="S20" s="637"/>
      <c r="T20" s="637"/>
      <c r="U20" s="637"/>
      <c r="V20" s="637"/>
      <c r="W20" s="637"/>
      <c r="X20" s="637"/>
      <c r="Y20" s="638"/>
      <c r="Z20" s="639">
        <v>0</v>
      </c>
      <c r="AA20" s="639"/>
      <c r="AB20" s="639"/>
      <c r="AC20" s="639"/>
      <c r="AD20" s="640">
        <v>406</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4984207</v>
      </c>
      <c r="CS20" s="637"/>
      <c r="CT20" s="637"/>
      <c r="CU20" s="637"/>
      <c r="CV20" s="637"/>
      <c r="CW20" s="637"/>
      <c r="CX20" s="637"/>
      <c r="CY20" s="638"/>
      <c r="CZ20" s="639">
        <v>100</v>
      </c>
      <c r="DA20" s="639"/>
      <c r="DB20" s="639"/>
      <c r="DC20" s="639"/>
      <c r="DD20" s="645">
        <v>1080819</v>
      </c>
      <c r="DE20" s="637"/>
      <c r="DF20" s="637"/>
      <c r="DG20" s="637"/>
      <c r="DH20" s="637"/>
      <c r="DI20" s="637"/>
      <c r="DJ20" s="637"/>
      <c r="DK20" s="637"/>
      <c r="DL20" s="637"/>
      <c r="DM20" s="637"/>
      <c r="DN20" s="637"/>
      <c r="DO20" s="637"/>
      <c r="DP20" s="638"/>
      <c r="DQ20" s="645">
        <v>3160573</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2244718</v>
      </c>
      <c r="S21" s="637"/>
      <c r="T21" s="637"/>
      <c r="U21" s="637"/>
      <c r="V21" s="637"/>
      <c r="W21" s="637"/>
      <c r="X21" s="637"/>
      <c r="Y21" s="638"/>
      <c r="Z21" s="639">
        <v>43.4</v>
      </c>
      <c r="AA21" s="639"/>
      <c r="AB21" s="639"/>
      <c r="AC21" s="639"/>
      <c r="AD21" s="640">
        <v>2060554</v>
      </c>
      <c r="AE21" s="640"/>
      <c r="AF21" s="640"/>
      <c r="AG21" s="640"/>
      <c r="AH21" s="640"/>
      <c r="AI21" s="640"/>
      <c r="AJ21" s="640"/>
      <c r="AK21" s="640"/>
      <c r="AL21" s="641">
        <v>73.5</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2060554</v>
      </c>
      <c r="S22" s="637"/>
      <c r="T22" s="637"/>
      <c r="U22" s="637"/>
      <c r="V22" s="637"/>
      <c r="W22" s="637"/>
      <c r="X22" s="637"/>
      <c r="Y22" s="638"/>
      <c r="Z22" s="639">
        <v>39.799999999999997</v>
      </c>
      <c r="AA22" s="639"/>
      <c r="AB22" s="639"/>
      <c r="AC22" s="639"/>
      <c r="AD22" s="640">
        <v>2060554</v>
      </c>
      <c r="AE22" s="640"/>
      <c r="AF22" s="640"/>
      <c r="AG22" s="640"/>
      <c r="AH22" s="640"/>
      <c r="AI22" s="640"/>
      <c r="AJ22" s="640"/>
      <c r="AK22" s="640"/>
      <c r="AL22" s="641">
        <v>73.5</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184164</v>
      </c>
      <c r="S23" s="637"/>
      <c r="T23" s="637"/>
      <c r="U23" s="637"/>
      <c r="V23" s="637"/>
      <c r="W23" s="637"/>
      <c r="X23" s="637"/>
      <c r="Y23" s="638"/>
      <c r="Z23" s="639">
        <v>3.6</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1486919</v>
      </c>
      <c r="CS24" s="626"/>
      <c r="CT24" s="626"/>
      <c r="CU24" s="626"/>
      <c r="CV24" s="626"/>
      <c r="CW24" s="626"/>
      <c r="CX24" s="626"/>
      <c r="CY24" s="627"/>
      <c r="CZ24" s="630">
        <v>29.8</v>
      </c>
      <c r="DA24" s="631"/>
      <c r="DB24" s="631"/>
      <c r="DC24" s="647"/>
      <c r="DD24" s="671">
        <v>1294631</v>
      </c>
      <c r="DE24" s="626"/>
      <c r="DF24" s="626"/>
      <c r="DG24" s="626"/>
      <c r="DH24" s="626"/>
      <c r="DI24" s="626"/>
      <c r="DJ24" s="626"/>
      <c r="DK24" s="627"/>
      <c r="DL24" s="671">
        <v>1222168</v>
      </c>
      <c r="DM24" s="626"/>
      <c r="DN24" s="626"/>
      <c r="DO24" s="626"/>
      <c r="DP24" s="626"/>
      <c r="DQ24" s="626"/>
      <c r="DR24" s="626"/>
      <c r="DS24" s="626"/>
      <c r="DT24" s="626"/>
      <c r="DU24" s="626"/>
      <c r="DV24" s="627"/>
      <c r="DW24" s="630">
        <v>43.4</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2969249</v>
      </c>
      <c r="S25" s="637"/>
      <c r="T25" s="637"/>
      <c r="U25" s="637"/>
      <c r="V25" s="637"/>
      <c r="W25" s="637"/>
      <c r="X25" s="637"/>
      <c r="Y25" s="638"/>
      <c r="Z25" s="639">
        <v>57.4</v>
      </c>
      <c r="AA25" s="639"/>
      <c r="AB25" s="639"/>
      <c r="AC25" s="639"/>
      <c r="AD25" s="640">
        <v>2785085</v>
      </c>
      <c r="AE25" s="640"/>
      <c r="AF25" s="640"/>
      <c r="AG25" s="640"/>
      <c r="AH25" s="640"/>
      <c r="AI25" s="640"/>
      <c r="AJ25" s="640"/>
      <c r="AK25" s="640"/>
      <c r="AL25" s="641">
        <v>99.4</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769317</v>
      </c>
      <c r="CS25" s="668"/>
      <c r="CT25" s="668"/>
      <c r="CU25" s="668"/>
      <c r="CV25" s="668"/>
      <c r="CW25" s="668"/>
      <c r="CX25" s="668"/>
      <c r="CY25" s="669"/>
      <c r="CZ25" s="641">
        <v>15.4</v>
      </c>
      <c r="DA25" s="666"/>
      <c r="DB25" s="666"/>
      <c r="DC25" s="670"/>
      <c r="DD25" s="645">
        <v>741304</v>
      </c>
      <c r="DE25" s="668"/>
      <c r="DF25" s="668"/>
      <c r="DG25" s="668"/>
      <c r="DH25" s="668"/>
      <c r="DI25" s="668"/>
      <c r="DJ25" s="668"/>
      <c r="DK25" s="669"/>
      <c r="DL25" s="645">
        <v>740645</v>
      </c>
      <c r="DM25" s="668"/>
      <c r="DN25" s="668"/>
      <c r="DO25" s="668"/>
      <c r="DP25" s="668"/>
      <c r="DQ25" s="668"/>
      <c r="DR25" s="668"/>
      <c r="DS25" s="668"/>
      <c r="DT25" s="668"/>
      <c r="DU25" s="668"/>
      <c r="DV25" s="669"/>
      <c r="DW25" s="641">
        <v>26.3</v>
      </c>
      <c r="DX25" s="666"/>
      <c r="DY25" s="666"/>
      <c r="DZ25" s="666"/>
      <c r="EA25" s="666"/>
      <c r="EB25" s="666"/>
      <c r="EC25" s="667"/>
    </row>
    <row r="26" spans="2:133" ht="11.25" customHeight="1" x14ac:dyDescent="0.2">
      <c r="B26" s="633" t="s">
        <v>284</v>
      </c>
      <c r="C26" s="634"/>
      <c r="D26" s="634"/>
      <c r="E26" s="634"/>
      <c r="F26" s="634"/>
      <c r="G26" s="634"/>
      <c r="H26" s="634"/>
      <c r="I26" s="634"/>
      <c r="J26" s="634"/>
      <c r="K26" s="634"/>
      <c r="L26" s="634"/>
      <c r="M26" s="634"/>
      <c r="N26" s="634"/>
      <c r="O26" s="634"/>
      <c r="P26" s="634"/>
      <c r="Q26" s="635"/>
      <c r="R26" s="636">
        <v>579</v>
      </c>
      <c r="S26" s="637"/>
      <c r="T26" s="637"/>
      <c r="U26" s="637"/>
      <c r="V26" s="637"/>
      <c r="W26" s="637"/>
      <c r="X26" s="637"/>
      <c r="Y26" s="638"/>
      <c r="Z26" s="639">
        <v>0</v>
      </c>
      <c r="AA26" s="639"/>
      <c r="AB26" s="639"/>
      <c r="AC26" s="639"/>
      <c r="AD26" s="640">
        <v>579</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477843</v>
      </c>
      <c r="CS26" s="637"/>
      <c r="CT26" s="637"/>
      <c r="CU26" s="637"/>
      <c r="CV26" s="637"/>
      <c r="CW26" s="637"/>
      <c r="CX26" s="637"/>
      <c r="CY26" s="638"/>
      <c r="CZ26" s="641">
        <v>9.6</v>
      </c>
      <c r="DA26" s="666"/>
      <c r="DB26" s="666"/>
      <c r="DC26" s="670"/>
      <c r="DD26" s="645">
        <v>453955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287</v>
      </c>
      <c r="C27" s="634"/>
      <c r="D27" s="634"/>
      <c r="E27" s="634"/>
      <c r="F27" s="634"/>
      <c r="G27" s="634"/>
      <c r="H27" s="634"/>
      <c r="I27" s="634"/>
      <c r="J27" s="634"/>
      <c r="K27" s="634"/>
      <c r="L27" s="634"/>
      <c r="M27" s="634"/>
      <c r="N27" s="634"/>
      <c r="O27" s="634"/>
      <c r="P27" s="634"/>
      <c r="Q27" s="635"/>
      <c r="R27" s="636">
        <v>31943</v>
      </c>
      <c r="S27" s="637"/>
      <c r="T27" s="637"/>
      <c r="U27" s="637"/>
      <c r="V27" s="637"/>
      <c r="W27" s="637"/>
      <c r="X27" s="637"/>
      <c r="Y27" s="638"/>
      <c r="Z27" s="639">
        <v>0.6</v>
      </c>
      <c r="AA27" s="639"/>
      <c r="AB27" s="639"/>
      <c r="AC27" s="639"/>
      <c r="AD27" s="640">
        <v>312</v>
      </c>
      <c r="AE27" s="640"/>
      <c r="AF27" s="640"/>
      <c r="AG27" s="640"/>
      <c r="AH27" s="640"/>
      <c r="AI27" s="640"/>
      <c r="AJ27" s="640"/>
      <c r="AK27" s="640"/>
      <c r="AL27" s="641">
        <v>0</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521872</v>
      </c>
      <c r="BH27" s="637"/>
      <c r="BI27" s="637"/>
      <c r="BJ27" s="637"/>
      <c r="BK27" s="637"/>
      <c r="BL27" s="637"/>
      <c r="BM27" s="637"/>
      <c r="BN27" s="638"/>
      <c r="BO27" s="639">
        <v>100</v>
      </c>
      <c r="BP27" s="639"/>
      <c r="BQ27" s="639"/>
      <c r="BR27" s="639"/>
      <c r="BS27" s="640">
        <v>5286</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321536</v>
      </c>
      <c r="CS27" s="668"/>
      <c r="CT27" s="668"/>
      <c r="CU27" s="668"/>
      <c r="CV27" s="668"/>
      <c r="CW27" s="668"/>
      <c r="CX27" s="668"/>
      <c r="CY27" s="669"/>
      <c r="CZ27" s="641">
        <v>6.5</v>
      </c>
      <c r="DA27" s="666"/>
      <c r="DB27" s="666"/>
      <c r="DC27" s="670"/>
      <c r="DD27" s="645">
        <v>157261</v>
      </c>
      <c r="DE27" s="668"/>
      <c r="DF27" s="668"/>
      <c r="DG27" s="668"/>
      <c r="DH27" s="668"/>
      <c r="DI27" s="668"/>
      <c r="DJ27" s="668"/>
      <c r="DK27" s="669"/>
      <c r="DL27" s="645">
        <v>85457</v>
      </c>
      <c r="DM27" s="668"/>
      <c r="DN27" s="668"/>
      <c r="DO27" s="668"/>
      <c r="DP27" s="668"/>
      <c r="DQ27" s="668"/>
      <c r="DR27" s="668"/>
      <c r="DS27" s="668"/>
      <c r="DT27" s="668"/>
      <c r="DU27" s="668"/>
      <c r="DV27" s="669"/>
      <c r="DW27" s="641">
        <v>3</v>
      </c>
      <c r="DX27" s="666"/>
      <c r="DY27" s="666"/>
      <c r="DZ27" s="666"/>
      <c r="EA27" s="666"/>
      <c r="EB27" s="666"/>
      <c r="EC27" s="667"/>
    </row>
    <row r="28" spans="2:133" ht="11.25" customHeight="1" x14ac:dyDescent="0.2">
      <c r="B28" s="633" t="s">
        <v>290</v>
      </c>
      <c r="C28" s="634"/>
      <c r="D28" s="634"/>
      <c r="E28" s="634"/>
      <c r="F28" s="634"/>
      <c r="G28" s="634"/>
      <c r="H28" s="634"/>
      <c r="I28" s="634"/>
      <c r="J28" s="634"/>
      <c r="K28" s="634"/>
      <c r="L28" s="634"/>
      <c r="M28" s="634"/>
      <c r="N28" s="634"/>
      <c r="O28" s="634"/>
      <c r="P28" s="634"/>
      <c r="Q28" s="635"/>
      <c r="R28" s="636">
        <v>44147</v>
      </c>
      <c r="S28" s="637"/>
      <c r="T28" s="637"/>
      <c r="U28" s="637"/>
      <c r="V28" s="637"/>
      <c r="W28" s="637"/>
      <c r="X28" s="637"/>
      <c r="Y28" s="638"/>
      <c r="Z28" s="639">
        <v>0.9</v>
      </c>
      <c r="AA28" s="639"/>
      <c r="AB28" s="639"/>
      <c r="AC28" s="639"/>
      <c r="AD28" s="640">
        <v>13719</v>
      </c>
      <c r="AE28" s="640"/>
      <c r="AF28" s="640"/>
      <c r="AG28" s="640"/>
      <c r="AH28" s="640"/>
      <c r="AI28" s="640"/>
      <c r="AJ28" s="640"/>
      <c r="AK28" s="640"/>
      <c r="AL28" s="641">
        <v>0.5</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396066</v>
      </c>
      <c r="CS28" s="637"/>
      <c r="CT28" s="637"/>
      <c r="CU28" s="637"/>
      <c r="CV28" s="637"/>
      <c r="CW28" s="637"/>
      <c r="CX28" s="637"/>
      <c r="CY28" s="638"/>
      <c r="CZ28" s="641">
        <v>7.9</v>
      </c>
      <c r="DA28" s="666"/>
      <c r="DB28" s="666"/>
      <c r="DC28" s="670"/>
      <c r="DD28" s="645">
        <v>396066</v>
      </c>
      <c r="DE28" s="637"/>
      <c r="DF28" s="637"/>
      <c r="DG28" s="637"/>
      <c r="DH28" s="637"/>
      <c r="DI28" s="637"/>
      <c r="DJ28" s="637"/>
      <c r="DK28" s="638"/>
      <c r="DL28" s="645">
        <v>396066</v>
      </c>
      <c r="DM28" s="637"/>
      <c r="DN28" s="637"/>
      <c r="DO28" s="637"/>
      <c r="DP28" s="637"/>
      <c r="DQ28" s="637"/>
      <c r="DR28" s="637"/>
      <c r="DS28" s="637"/>
      <c r="DT28" s="637"/>
      <c r="DU28" s="637"/>
      <c r="DV28" s="638"/>
      <c r="DW28" s="641">
        <v>14.1</v>
      </c>
      <c r="DX28" s="666"/>
      <c r="DY28" s="666"/>
      <c r="DZ28" s="666"/>
      <c r="EA28" s="666"/>
      <c r="EB28" s="666"/>
      <c r="EC28" s="667"/>
    </row>
    <row r="29" spans="2:133" ht="11.25" customHeight="1" x14ac:dyDescent="0.2">
      <c r="B29" s="633" t="s">
        <v>292</v>
      </c>
      <c r="C29" s="634"/>
      <c r="D29" s="634"/>
      <c r="E29" s="634"/>
      <c r="F29" s="634"/>
      <c r="G29" s="634"/>
      <c r="H29" s="634"/>
      <c r="I29" s="634"/>
      <c r="J29" s="634"/>
      <c r="K29" s="634"/>
      <c r="L29" s="634"/>
      <c r="M29" s="634"/>
      <c r="N29" s="634"/>
      <c r="O29" s="634"/>
      <c r="P29" s="634"/>
      <c r="Q29" s="635"/>
      <c r="R29" s="636">
        <v>3667</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396062</v>
      </c>
      <c r="CS29" s="668"/>
      <c r="CT29" s="668"/>
      <c r="CU29" s="668"/>
      <c r="CV29" s="668"/>
      <c r="CW29" s="668"/>
      <c r="CX29" s="668"/>
      <c r="CY29" s="669"/>
      <c r="CZ29" s="641">
        <v>7.9</v>
      </c>
      <c r="DA29" s="666"/>
      <c r="DB29" s="666"/>
      <c r="DC29" s="670"/>
      <c r="DD29" s="645">
        <v>396062</v>
      </c>
      <c r="DE29" s="668"/>
      <c r="DF29" s="668"/>
      <c r="DG29" s="668"/>
      <c r="DH29" s="668"/>
      <c r="DI29" s="668"/>
      <c r="DJ29" s="668"/>
      <c r="DK29" s="669"/>
      <c r="DL29" s="645">
        <v>396062</v>
      </c>
      <c r="DM29" s="668"/>
      <c r="DN29" s="668"/>
      <c r="DO29" s="668"/>
      <c r="DP29" s="668"/>
      <c r="DQ29" s="668"/>
      <c r="DR29" s="668"/>
      <c r="DS29" s="668"/>
      <c r="DT29" s="668"/>
      <c r="DU29" s="668"/>
      <c r="DV29" s="669"/>
      <c r="DW29" s="641">
        <v>14.1</v>
      </c>
      <c r="DX29" s="666"/>
      <c r="DY29" s="666"/>
      <c r="DZ29" s="666"/>
      <c r="EA29" s="666"/>
      <c r="EB29" s="666"/>
      <c r="EC29" s="667"/>
    </row>
    <row r="30" spans="2:133" ht="11.25" customHeight="1" x14ac:dyDescent="0.2">
      <c r="B30" s="633" t="s">
        <v>294</v>
      </c>
      <c r="C30" s="634"/>
      <c r="D30" s="634"/>
      <c r="E30" s="634"/>
      <c r="F30" s="634"/>
      <c r="G30" s="634"/>
      <c r="H30" s="634"/>
      <c r="I30" s="634"/>
      <c r="J30" s="634"/>
      <c r="K30" s="634"/>
      <c r="L30" s="634"/>
      <c r="M30" s="634"/>
      <c r="N30" s="634"/>
      <c r="O30" s="634"/>
      <c r="P30" s="634"/>
      <c r="Q30" s="635"/>
      <c r="R30" s="636">
        <v>394944</v>
      </c>
      <c r="S30" s="637"/>
      <c r="T30" s="637"/>
      <c r="U30" s="637"/>
      <c r="V30" s="637"/>
      <c r="W30" s="637"/>
      <c r="X30" s="637"/>
      <c r="Y30" s="638"/>
      <c r="Z30" s="639">
        <v>7.6</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381932</v>
      </c>
      <c r="CS30" s="637"/>
      <c r="CT30" s="637"/>
      <c r="CU30" s="637"/>
      <c r="CV30" s="637"/>
      <c r="CW30" s="637"/>
      <c r="CX30" s="637"/>
      <c r="CY30" s="638"/>
      <c r="CZ30" s="641">
        <v>7.7</v>
      </c>
      <c r="DA30" s="666"/>
      <c r="DB30" s="666"/>
      <c r="DC30" s="670"/>
      <c r="DD30" s="645">
        <v>381932</v>
      </c>
      <c r="DE30" s="637"/>
      <c r="DF30" s="637"/>
      <c r="DG30" s="637"/>
      <c r="DH30" s="637"/>
      <c r="DI30" s="637"/>
      <c r="DJ30" s="637"/>
      <c r="DK30" s="638"/>
      <c r="DL30" s="645">
        <v>381932</v>
      </c>
      <c r="DM30" s="637"/>
      <c r="DN30" s="637"/>
      <c r="DO30" s="637"/>
      <c r="DP30" s="637"/>
      <c r="DQ30" s="637"/>
      <c r="DR30" s="637"/>
      <c r="DS30" s="637"/>
      <c r="DT30" s="637"/>
      <c r="DU30" s="637"/>
      <c r="DV30" s="638"/>
      <c r="DW30" s="641">
        <v>13.6</v>
      </c>
      <c r="DX30" s="666"/>
      <c r="DY30" s="666"/>
      <c r="DZ30" s="666"/>
      <c r="EA30" s="666"/>
      <c r="EB30" s="666"/>
      <c r="EC30" s="667"/>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98.9</v>
      </c>
      <c r="BH31" s="680"/>
      <c r="BI31" s="680"/>
      <c r="BJ31" s="680"/>
      <c r="BK31" s="680"/>
      <c r="BL31" s="680"/>
      <c r="BM31" s="631">
        <v>96.2</v>
      </c>
      <c r="BN31" s="680"/>
      <c r="BO31" s="680"/>
      <c r="BP31" s="680"/>
      <c r="BQ31" s="681"/>
      <c r="BR31" s="692">
        <v>99.1</v>
      </c>
      <c r="BS31" s="680"/>
      <c r="BT31" s="680"/>
      <c r="BU31" s="680"/>
      <c r="BV31" s="680"/>
      <c r="BW31" s="680"/>
      <c r="BX31" s="631">
        <v>96.3</v>
      </c>
      <c r="BY31" s="680"/>
      <c r="BZ31" s="680"/>
      <c r="CA31" s="680"/>
      <c r="CB31" s="681"/>
      <c r="CD31" s="674"/>
      <c r="CE31" s="675"/>
      <c r="CF31" s="633" t="s">
        <v>301</v>
      </c>
      <c r="CG31" s="634"/>
      <c r="CH31" s="634"/>
      <c r="CI31" s="634"/>
      <c r="CJ31" s="634"/>
      <c r="CK31" s="634"/>
      <c r="CL31" s="634"/>
      <c r="CM31" s="634"/>
      <c r="CN31" s="634"/>
      <c r="CO31" s="634"/>
      <c r="CP31" s="634"/>
      <c r="CQ31" s="635"/>
      <c r="CR31" s="636">
        <v>14130</v>
      </c>
      <c r="CS31" s="668"/>
      <c r="CT31" s="668"/>
      <c r="CU31" s="668"/>
      <c r="CV31" s="668"/>
      <c r="CW31" s="668"/>
      <c r="CX31" s="668"/>
      <c r="CY31" s="669"/>
      <c r="CZ31" s="641">
        <v>0.3</v>
      </c>
      <c r="DA31" s="666"/>
      <c r="DB31" s="666"/>
      <c r="DC31" s="670"/>
      <c r="DD31" s="645">
        <v>14130</v>
      </c>
      <c r="DE31" s="668"/>
      <c r="DF31" s="668"/>
      <c r="DG31" s="668"/>
      <c r="DH31" s="668"/>
      <c r="DI31" s="668"/>
      <c r="DJ31" s="668"/>
      <c r="DK31" s="669"/>
      <c r="DL31" s="645">
        <v>14130</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2">
      <c r="B32" s="633" t="s">
        <v>302</v>
      </c>
      <c r="C32" s="634"/>
      <c r="D32" s="634"/>
      <c r="E32" s="634"/>
      <c r="F32" s="634"/>
      <c r="G32" s="634"/>
      <c r="H32" s="634"/>
      <c r="I32" s="634"/>
      <c r="J32" s="634"/>
      <c r="K32" s="634"/>
      <c r="L32" s="634"/>
      <c r="M32" s="634"/>
      <c r="N32" s="634"/>
      <c r="O32" s="634"/>
      <c r="P32" s="634"/>
      <c r="Q32" s="635"/>
      <c r="R32" s="636">
        <v>338386</v>
      </c>
      <c r="S32" s="637"/>
      <c r="T32" s="637"/>
      <c r="U32" s="637"/>
      <c r="V32" s="637"/>
      <c r="W32" s="637"/>
      <c r="X32" s="637"/>
      <c r="Y32" s="638"/>
      <c r="Z32" s="639">
        <v>6.5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99.1</v>
      </c>
      <c r="BH32" s="668"/>
      <c r="BI32" s="668"/>
      <c r="BJ32" s="668"/>
      <c r="BK32" s="668"/>
      <c r="BL32" s="668"/>
      <c r="BM32" s="642">
        <v>97.9</v>
      </c>
      <c r="BN32" s="668"/>
      <c r="BO32" s="668"/>
      <c r="BP32" s="668"/>
      <c r="BQ32" s="691"/>
      <c r="BR32" s="693">
        <v>99.3</v>
      </c>
      <c r="BS32" s="668"/>
      <c r="BT32" s="668"/>
      <c r="BU32" s="668"/>
      <c r="BV32" s="668"/>
      <c r="BW32" s="668"/>
      <c r="BX32" s="642">
        <v>97.9</v>
      </c>
      <c r="BY32" s="668"/>
      <c r="BZ32" s="668"/>
      <c r="CA32" s="668"/>
      <c r="CB32" s="691"/>
      <c r="CD32" s="676"/>
      <c r="CE32" s="677"/>
      <c r="CF32" s="633" t="s">
        <v>305</v>
      </c>
      <c r="CG32" s="634"/>
      <c r="CH32" s="634"/>
      <c r="CI32" s="634"/>
      <c r="CJ32" s="634"/>
      <c r="CK32" s="634"/>
      <c r="CL32" s="634"/>
      <c r="CM32" s="634"/>
      <c r="CN32" s="634"/>
      <c r="CO32" s="634"/>
      <c r="CP32" s="634"/>
      <c r="CQ32" s="635"/>
      <c r="CR32" s="636">
        <v>4</v>
      </c>
      <c r="CS32" s="637"/>
      <c r="CT32" s="637"/>
      <c r="CU32" s="637"/>
      <c r="CV32" s="637"/>
      <c r="CW32" s="637"/>
      <c r="CX32" s="637"/>
      <c r="CY32" s="638"/>
      <c r="CZ32" s="641">
        <v>0</v>
      </c>
      <c r="DA32" s="666"/>
      <c r="DB32" s="666"/>
      <c r="DC32" s="670"/>
      <c r="DD32" s="645">
        <v>4</v>
      </c>
      <c r="DE32" s="637"/>
      <c r="DF32" s="637"/>
      <c r="DG32" s="637"/>
      <c r="DH32" s="637"/>
      <c r="DI32" s="637"/>
      <c r="DJ32" s="637"/>
      <c r="DK32" s="638"/>
      <c r="DL32" s="645">
        <v>4</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306</v>
      </c>
      <c r="C33" s="634"/>
      <c r="D33" s="634"/>
      <c r="E33" s="634"/>
      <c r="F33" s="634"/>
      <c r="G33" s="634"/>
      <c r="H33" s="634"/>
      <c r="I33" s="634"/>
      <c r="J33" s="634"/>
      <c r="K33" s="634"/>
      <c r="L33" s="634"/>
      <c r="M33" s="634"/>
      <c r="N33" s="634"/>
      <c r="O33" s="634"/>
      <c r="P33" s="634"/>
      <c r="Q33" s="635"/>
      <c r="R33" s="636">
        <v>6787</v>
      </c>
      <c r="S33" s="637"/>
      <c r="T33" s="637"/>
      <c r="U33" s="637"/>
      <c r="V33" s="637"/>
      <c r="W33" s="637"/>
      <c r="X33" s="637"/>
      <c r="Y33" s="638"/>
      <c r="Z33" s="639">
        <v>0.1</v>
      </c>
      <c r="AA33" s="639"/>
      <c r="AB33" s="639"/>
      <c r="AC33" s="639"/>
      <c r="AD33" s="640">
        <v>1146</v>
      </c>
      <c r="AE33" s="640"/>
      <c r="AF33" s="640"/>
      <c r="AG33" s="640"/>
      <c r="AH33" s="640"/>
      <c r="AI33" s="640"/>
      <c r="AJ33" s="640"/>
      <c r="AK33" s="640"/>
      <c r="AL33" s="641">
        <v>0</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98.7</v>
      </c>
      <c r="BH33" s="695"/>
      <c r="BI33" s="695"/>
      <c r="BJ33" s="695"/>
      <c r="BK33" s="695"/>
      <c r="BL33" s="695"/>
      <c r="BM33" s="696">
        <v>95</v>
      </c>
      <c r="BN33" s="695"/>
      <c r="BO33" s="695"/>
      <c r="BP33" s="695"/>
      <c r="BQ33" s="697"/>
      <c r="BR33" s="694">
        <v>98.9</v>
      </c>
      <c r="BS33" s="695"/>
      <c r="BT33" s="695"/>
      <c r="BU33" s="695"/>
      <c r="BV33" s="695"/>
      <c r="BW33" s="695"/>
      <c r="BX33" s="696">
        <v>95.3</v>
      </c>
      <c r="BY33" s="695"/>
      <c r="BZ33" s="695"/>
      <c r="CA33" s="695"/>
      <c r="CB33" s="697"/>
      <c r="CD33" s="633" t="s">
        <v>308</v>
      </c>
      <c r="CE33" s="634"/>
      <c r="CF33" s="634"/>
      <c r="CG33" s="634"/>
      <c r="CH33" s="634"/>
      <c r="CI33" s="634"/>
      <c r="CJ33" s="634"/>
      <c r="CK33" s="634"/>
      <c r="CL33" s="634"/>
      <c r="CM33" s="634"/>
      <c r="CN33" s="634"/>
      <c r="CO33" s="634"/>
      <c r="CP33" s="634"/>
      <c r="CQ33" s="635"/>
      <c r="CR33" s="636">
        <v>2362586</v>
      </c>
      <c r="CS33" s="668"/>
      <c r="CT33" s="668"/>
      <c r="CU33" s="668"/>
      <c r="CV33" s="668"/>
      <c r="CW33" s="668"/>
      <c r="CX33" s="668"/>
      <c r="CY33" s="669"/>
      <c r="CZ33" s="641">
        <v>47.4</v>
      </c>
      <c r="DA33" s="666"/>
      <c r="DB33" s="666"/>
      <c r="DC33" s="670"/>
      <c r="DD33" s="645">
        <v>1753636</v>
      </c>
      <c r="DE33" s="668"/>
      <c r="DF33" s="668"/>
      <c r="DG33" s="668"/>
      <c r="DH33" s="668"/>
      <c r="DI33" s="668"/>
      <c r="DJ33" s="668"/>
      <c r="DK33" s="669"/>
      <c r="DL33" s="645">
        <v>1160417</v>
      </c>
      <c r="DM33" s="668"/>
      <c r="DN33" s="668"/>
      <c r="DO33" s="668"/>
      <c r="DP33" s="668"/>
      <c r="DQ33" s="668"/>
      <c r="DR33" s="668"/>
      <c r="DS33" s="668"/>
      <c r="DT33" s="668"/>
      <c r="DU33" s="668"/>
      <c r="DV33" s="669"/>
      <c r="DW33" s="641">
        <v>41.2</v>
      </c>
      <c r="DX33" s="666"/>
      <c r="DY33" s="666"/>
      <c r="DZ33" s="666"/>
      <c r="EA33" s="666"/>
      <c r="EB33" s="666"/>
      <c r="EC33" s="667"/>
    </row>
    <row r="34" spans="2:133" ht="11.25" customHeight="1" x14ac:dyDescent="0.2">
      <c r="B34" s="633" t="s">
        <v>309</v>
      </c>
      <c r="C34" s="634"/>
      <c r="D34" s="634"/>
      <c r="E34" s="634"/>
      <c r="F34" s="634"/>
      <c r="G34" s="634"/>
      <c r="H34" s="634"/>
      <c r="I34" s="634"/>
      <c r="J34" s="634"/>
      <c r="K34" s="634"/>
      <c r="L34" s="634"/>
      <c r="M34" s="634"/>
      <c r="N34" s="634"/>
      <c r="O34" s="634"/>
      <c r="P34" s="634"/>
      <c r="Q34" s="635"/>
      <c r="R34" s="636">
        <v>41839</v>
      </c>
      <c r="S34" s="637"/>
      <c r="T34" s="637"/>
      <c r="U34" s="637"/>
      <c r="V34" s="637"/>
      <c r="W34" s="637"/>
      <c r="X34" s="637"/>
      <c r="Y34" s="638"/>
      <c r="Z34" s="639">
        <v>0.8</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649896</v>
      </c>
      <c r="CS34" s="637"/>
      <c r="CT34" s="637"/>
      <c r="CU34" s="637"/>
      <c r="CV34" s="637"/>
      <c r="CW34" s="637"/>
      <c r="CX34" s="637"/>
      <c r="CY34" s="638"/>
      <c r="CZ34" s="641">
        <v>13</v>
      </c>
      <c r="DA34" s="666"/>
      <c r="DB34" s="666"/>
      <c r="DC34" s="670"/>
      <c r="DD34" s="645">
        <v>430313</v>
      </c>
      <c r="DE34" s="637"/>
      <c r="DF34" s="637"/>
      <c r="DG34" s="637"/>
      <c r="DH34" s="637"/>
      <c r="DI34" s="637"/>
      <c r="DJ34" s="637"/>
      <c r="DK34" s="638"/>
      <c r="DL34" s="645">
        <v>299185</v>
      </c>
      <c r="DM34" s="637"/>
      <c r="DN34" s="637"/>
      <c r="DO34" s="637"/>
      <c r="DP34" s="637"/>
      <c r="DQ34" s="637"/>
      <c r="DR34" s="637"/>
      <c r="DS34" s="637"/>
      <c r="DT34" s="637"/>
      <c r="DU34" s="637"/>
      <c r="DV34" s="638"/>
      <c r="DW34" s="641">
        <v>10.6</v>
      </c>
      <c r="DX34" s="666"/>
      <c r="DY34" s="666"/>
      <c r="DZ34" s="666"/>
      <c r="EA34" s="666"/>
      <c r="EB34" s="666"/>
      <c r="EC34" s="667"/>
    </row>
    <row r="35" spans="2:133" ht="11.25" customHeight="1" x14ac:dyDescent="0.2">
      <c r="B35" s="633" t="s">
        <v>311</v>
      </c>
      <c r="C35" s="634"/>
      <c r="D35" s="634"/>
      <c r="E35" s="634"/>
      <c r="F35" s="634"/>
      <c r="G35" s="634"/>
      <c r="H35" s="634"/>
      <c r="I35" s="634"/>
      <c r="J35" s="634"/>
      <c r="K35" s="634"/>
      <c r="L35" s="634"/>
      <c r="M35" s="634"/>
      <c r="N35" s="634"/>
      <c r="O35" s="634"/>
      <c r="P35" s="634"/>
      <c r="Q35" s="635"/>
      <c r="R35" s="636">
        <v>239020</v>
      </c>
      <c r="S35" s="637"/>
      <c r="T35" s="637"/>
      <c r="U35" s="637"/>
      <c r="V35" s="637"/>
      <c r="W35" s="637"/>
      <c r="X35" s="637"/>
      <c r="Y35" s="638"/>
      <c r="Z35" s="639">
        <v>4.5999999999999996</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31367</v>
      </c>
      <c r="CS35" s="668"/>
      <c r="CT35" s="668"/>
      <c r="CU35" s="668"/>
      <c r="CV35" s="668"/>
      <c r="CW35" s="668"/>
      <c r="CX35" s="668"/>
      <c r="CY35" s="669"/>
      <c r="CZ35" s="641">
        <v>0.6</v>
      </c>
      <c r="DA35" s="666"/>
      <c r="DB35" s="666"/>
      <c r="DC35" s="670"/>
      <c r="DD35" s="645">
        <v>28074</v>
      </c>
      <c r="DE35" s="668"/>
      <c r="DF35" s="668"/>
      <c r="DG35" s="668"/>
      <c r="DH35" s="668"/>
      <c r="DI35" s="668"/>
      <c r="DJ35" s="668"/>
      <c r="DK35" s="669"/>
      <c r="DL35" s="645">
        <v>11942</v>
      </c>
      <c r="DM35" s="668"/>
      <c r="DN35" s="668"/>
      <c r="DO35" s="668"/>
      <c r="DP35" s="668"/>
      <c r="DQ35" s="668"/>
      <c r="DR35" s="668"/>
      <c r="DS35" s="668"/>
      <c r="DT35" s="668"/>
      <c r="DU35" s="668"/>
      <c r="DV35" s="669"/>
      <c r="DW35" s="641">
        <v>0.4</v>
      </c>
      <c r="DX35" s="666"/>
      <c r="DY35" s="666"/>
      <c r="DZ35" s="666"/>
      <c r="EA35" s="666"/>
      <c r="EB35" s="666"/>
      <c r="EC35" s="667"/>
    </row>
    <row r="36" spans="2:133" ht="11.25" customHeight="1" x14ac:dyDescent="0.2">
      <c r="B36" s="633" t="s">
        <v>315</v>
      </c>
      <c r="C36" s="634"/>
      <c r="D36" s="634"/>
      <c r="E36" s="634"/>
      <c r="F36" s="634"/>
      <c r="G36" s="634"/>
      <c r="H36" s="634"/>
      <c r="I36" s="634"/>
      <c r="J36" s="634"/>
      <c r="K36" s="634"/>
      <c r="L36" s="634"/>
      <c r="M36" s="634"/>
      <c r="N36" s="634"/>
      <c r="O36" s="634"/>
      <c r="P36" s="634"/>
      <c r="Q36" s="635"/>
      <c r="R36" s="636">
        <v>264501</v>
      </c>
      <c r="S36" s="637"/>
      <c r="T36" s="637"/>
      <c r="U36" s="637"/>
      <c r="V36" s="637"/>
      <c r="W36" s="637"/>
      <c r="X36" s="637"/>
      <c r="Y36" s="638"/>
      <c r="Z36" s="639">
        <v>5.0999999999999996</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609468</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865</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724267</v>
      </c>
      <c r="CS36" s="637"/>
      <c r="CT36" s="637"/>
      <c r="CU36" s="637"/>
      <c r="CV36" s="637"/>
      <c r="CW36" s="637"/>
      <c r="CX36" s="637"/>
      <c r="CY36" s="638"/>
      <c r="CZ36" s="641">
        <v>14.5</v>
      </c>
      <c r="DA36" s="666"/>
      <c r="DB36" s="666"/>
      <c r="DC36" s="670"/>
      <c r="DD36" s="645">
        <v>429063</v>
      </c>
      <c r="DE36" s="637"/>
      <c r="DF36" s="637"/>
      <c r="DG36" s="637"/>
      <c r="DH36" s="637"/>
      <c r="DI36" s="637"/>
      <c r="DJ36" s="637"/>
      <c r="DK36" s="638"/>
      <c r="DL36" s="645">
        <v>373801</v>
      </c>
      <c r="DM36" s="637"/>
      <c r="DN36" s="637"/>
      <c r="DO36" s="637"/>
      <c r="DP36" s="637"/>
      <c r="DQ36" s="637"/>
      <c r="DR36" s="637"/>
      <c r="DS36" s="637"/>
      <c r="DT36" s="637"/>
      <c r="DU36" s="637"/>
      <c r="DV36" s="638"/>
      <c r="DW36" s="641">
        <v>13.3</v>
      </c>
      <c r="DX36" s="666"/>
      <c r="DY36" s="666"/>
      <c r="DZ36" s="666"/>
      <c r="EA36" s="666"/>
      <c r="EB36" s="666"/>
      <c r="EC36" s="667"/>
    </row>
    <row r="37" spans="2:133" ht="11.25" customHeight="1" x14ac:dyDescent="0.2">
      <c r="B37" s="633" t="s">
        <v>319</v>
      </c>
      <c r="C37" s="634"/>
      <c r="D37" s="634"/>
      <c r="E37" s="634"/>
      <c r="F37" s="634"/>
      <c r="G37" s="634"/>
      <c r="H37" s="634"/>
      <c r="I37" s="634"/>
      <c r="J37" s="634"/>
      <c r="K37" s="634"/>
      <c r="L37" s="634"/>
      <c r="M37" s="634"/>
      <c r="N37" s="634"/>
      <c r="O37" s="634"/>
      <c r="P37" s="634"/>
      <c r="Q37" s="635"/>
      <c r="R37" s="636">
        <v>53992</v>
      </c>
      <c r="S37" s="637"/>
      <c r="T37" s="637"/>
      <c r="U37" s="637"/>
      <c r="V37" s="637"/>
      <c r="W37" s="637"/>
      <c r="X37" s="637"/>
      <c r="Y37" s="638"/>
      <c r="Z37" s="639">
        <v>1</v>
      </c>
      <c r="AA37" s="639"/>
      <c r="AB37" s="639"/>
      <c r="AC37" s="639"/>
      <c r="AD37" s="640">
        <v>986</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156073</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-6227</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182499</v>
      </c>
      <c r="CS37" s="668"/>
      <c r="CT37" s="668"/>
      <c r="CU37" s="668"/>
      <c r="CV37" s="668"/>
      <c r="CW37" s="668"/>
      <c r="CX37" s="668"/>
      <c r="CY37" s="669"/>
      <c r="CZ37" s="641">
        <v>3.7</v>
      </c>
      <c r="DA37" s="666"/>
      <c r="DB37" s="666"/>
      <c r="DC37" s="670"/>
      <c r="DD37" s="645">
        <v>177366</v>
      </c>
      <c r="DE37" s="668"/>
      <c r="DF37" s="668"/>
      <c r="DG37" s="668"/>
      <c r="DH37" s="668"/>
      <c r="DI37" s="668"/>
      <c r="DJ37" s="668"/>
      <c r="DK37" s="669"/>
      <c r="DL37" s="645">
        <v>177366</v>
      </c>
      <c r="DM37" s="668"/>
      <c r="DN37" s="668"/>
      <c r="DO37" s="668"/>
      <c r="DP37" s="668"/>
      <c r="DQ37" s="668"/>
      <c r="DR37" s="668"/>
      <c r="DS37" s="668"/>
      <c r="DT37" s="668"/>
      <c r="DU37" s="668"/>
      <c r="DV37" s="669"/>
      <c r="DW37" s="641">
        <v>6.3</v>
      </c>
      <c r="DX37" s="666"/>
      <c r="DY37" s="666"/>
      <c r="DZ37" s="666"/>
      <c r="EA37" s="666"/>
      <c r="EB37" s="666"/>
      <c r="EC37" s="667"/>
    </row>
    <row r="38" spans="2:133" ht="11.25" customHeight="1" x14ac:dyDescent="0.2">
      <c r="B38" s="633" t="s">
        <v>323</v>
      </c>
      <c r="C38" s="634"/>
      <c r="D38" s="634"/>
      <c r="E38" s="634"/>
      <c r="F38" s="634"/>
      <c r="G38" s="634"/>
      <c r="H38" s="634"/>
      <c r="I38" s="634"/>
      <c r="J38" s="634"/>
      <c r="K38" s="634"/>
      <c r="L38" s="634"/>
      <c r="M38" s="634"/>
      <c r="N38" s="634"/>
      <c r="O38" s="634"/>
      <c r="P38" s="634"/>
      <c r="Q38" s="635"/>
      <c r="R38" s="636">
        <v>785878</v>
      </c>
      <c r="S38" s="637"/>
      <c r="T38" s="637"/>
      <c r="U38" s="637"/>
      <c r="V38" s="637"/>
      <c r="W38" s="637"/>
      <c r="X38" s="637"/>
      <c r="Y38" s="638"/>
      <c r="Z38" s="639">
        <v>15.2</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58317</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645</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547030</v>
      </c>
      <c r="CS38" s="637"/>
      <c r="CT38" s="637"/>
      <c r="CU38" s="637"/>
      <c r="CV38" s="637"/>
      <c r="CW38" s="637"/>
      <c r="CX38" s="637"/>
      <c r="CY38" s="638"/>
      <c r="CZ38" s="641">
        <v>11</v>
      </c>
      <c r="DA38" s="666"/>
      <c r="DB38" s="666"/>
      <c r="DC38" s="670"/>
      <c r="DD38" s="645">
        <v>499355</v>
      </c>
      <c r="DE38" s="637"/>
      <c r="DF38" s="637"/>
      <c r="DG38" s="637"/>
      <c r="DH38" s="637"/>
      <c r="DI38" s="637"/>
      <c r="DJ38" s="637"/>
      <c r="DK38" s="638"/>
      <c r="DL38" s="645">
        <v>475489</v>
      </c>
      <c r="DM38" s="637"/>
      <c r="DN38" s="637"/>
      <c r="DO38" s="637"/>
      <c r="DP38" s="637"/>
      <c r="DQ38" s="637"/>
      <c r="DR38" s="637"/>
      <c r="DS38" s="637"/>
      <c r="DT38" s="637"/>
      <c r="DU38" s="637"/>
      <c r="DV38" s="638"/>
      <c r="DW38" s="641">
        <v>16.899999999999999</v>
      </c>
      <c r="DX38" s="666"/>
      <c r="DY38" s="666"/>
      <c r="DZ38" s="666"/>
      <c r="EA38" s="666"/>
      <c r="EB38" s="666"/>
      <c r="EC38" s="667"/>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57978</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920</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404149</v>
      </c>
      <c r="CS39" s="668"/>
      <c r="CT39" s="668"/>
      <c r="CU39" s="668"/>
      <c r="CV39" s="668"/>
      <c r="CW39" s="668"/>
      <c r="CX39" s="668"/>
      <c r="CY39" s="669"/>
      <c r="CZ39" s="641">
        <v>8.1</v>
      </c>
      <c r="DA39" s="666"/>
      <c r="DB39" s="666"/>
      <c r="DC39" s="670"/>
      <c r="DD39" s="645">
        <v>366774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331</v>
      </c>
      <c r="C40" s="634"/>
      <c r="D40" s="634"/>
      <c r="E40" s="634"/>
      <c r="F40" s="634"/>
      <c r="G40" s="634"/>
      <c r="H40" s="634"/>
      <c r="I40" s="634"/>
      <c r="J40" s="634"/>
      <c r="K40" s="634"/>
      <c r="L40" s="634"/>
      <c r="M40" s="634"/>
      <c r="N40" s="634"/>
      <c r="O40" s="634"/>
      <c r="P40" s="634"/>
      <c r="Q40" s="635"/>
      <c r="R40" s="636">
        <v>11678</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v>4460</v>
      </c>
      <c r="BA40" s="637"/>
      <c r="BB40" s="637"/>
      <c r="BC40" s="637"/>
      <c r="BD40" s="668"/>
      <c r="BE40" s="668"/>
      <c r="BF40" s="691"/>
      <c r="BG40" s="684" t="s">
        <v>333</v>
      </c>
      <c r="BH40" s="685"/>
      <c r="BI40" s="685"/>
      <c r="BJ40" s="685"/>
      <c r="BK40" s="685"/>
      <c r="BL40" s="214"/>
      <c r="BM40" s="634" t="s">
        <v>334</v>
      </c>
      <c r="BN40" s="634"/>
      <c r="BO40" s="634"/>
      <c r="BP40" s="634"/>
      <c r="BQ40" s="634"/>
      <c r="BR40" s="634"/>
      <c r="BS40" s="634"/>
      <c r="BT40" s="634"/>
      <c r="BU40" s="635"/>
      <c r="BV40" s="636">
        <v>67</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5877</v>
      </c>
      <c r="CS40" s="637"/>
      <c r="CT40" s="637"/>
      <c r="CU40" s="637"/>
      <c r="CV40" s="637"/>
      <c r="CW40" s="637"/>
      <c r="CX40" s="637"/>
      <c r="CY40" s="638"/>
      <c r="CZ40" s="641">
        <v>0.1</v>
      </c>
      <c r="DA40" s="666"/>
      <c r="DB40" s="666"/>
      <c r="DC40" s="670"/>
      <c r="DD40" s="645">
        <v>57</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336</v>
      </c>
      <c r="C41" s="658"/>
      <c r="D41" s="658"/>
      <c r="E41" s="658"/>
      <c r="F41" s="658"/>
      <c r="G41" s="658"/>
      <c r="H41" s="658"/>
      <c r="I41" s="658"/>
      <c r="J41" s="658"/>
      <c r="K41" s="658"/>
      <c r="L41" s="658"/>
      <c r="M41" s="658"/>
      <c r="N41" s="658"/>
      <c r="O41" s="658"/>
      <c r="P41" s="658"/>
      <c r="Q41" s="659"/>
      <c r="R41" s="708">
        <v>5174932</v>
      </c>
      <c r="S41" s="709"/>
      <c r="T41" s="709"/>
      <c r="U41" s="709"/>
      <c r="V41" s="709"/>
      <c r="W41" s="709"/>
      <c r="X41" s="709"/>
      <c r="Y41" s="713"/>
      <c r="Z41" s="714">
        <v>100</v>
      </c>
      <c r="AA41" s="714"/>
      <c r="AB41" s="714"/>
      <c r="AC41" s="714"/>
      <c r="AD41" s="715">
        <v>2801827</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55141</v>
      </c>
      <c r="BA41" s="637"/>
      <c r="BB41" s="637"/>
      <c r="BC41" s="637"/>
      <c r="BD41" s="668"/>
      <c r="BE41" s="668"/>
      <c r="BF41" s="691"/>
      <c r="BG41" s="684"/>
      <c r="BH41" s="685"/>
      <c r="BI41" s="685"/>
      <c r="BJ41" s="685"/>
      <c r="BK41" s="685"/>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277499</v>
      </c>
      <c r="BA42" s="709"/>
      <c r="BB42" s="709"/>
      <c r="BC42" s="709"/>
      <c r="BD42" s="695"/>
      <c r="BE42" s="695"/>
      <c r="BF42" s="697"/>
      <c r="BG42" s="686"/>
      <c r="BH42" s="687"/>
      <c r="BI42" s="687"/>
      <c r="BJ42" s="687"/>
      <c r="BK42" s="687"/>
      <c r="BL42" s="215"/>
      <c r="BM42" s="658" t="s">
        <v>341</v>
      </c>
      <c r="BN42" s="658"/>
      <c r="BO42" s="658"/>
      <c r="BP42" s="658"/>
      <c r="BQ42" s="658"/>
      <c r="BR42" s="658"/>
      <c r="BS42" s="658"/>
      <c r="BT42" s="658"/>
      <c r="BU42" s="659"/>
      <c r="BV42" s="708">
        <v>427</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1134702</v>
      </c>
      <c r="CS42" s="668"/>
      <c r="CT42" s="668"/>
      <c r="CU42" s="668"/>
      <c r="CV42" s="668"/>
      <c r="CW42" s="668"/>
      <c r="CX42" s="668"/>
      <c r="CY42" s="669"/>
      <c r="CZ42" s="641">
        <v>22.8</v>
      </c>
      <c r="DA42" s="666"/>
      <c r="DB42" s="666"/>
      <c r="DC42" s="670"/>
      <c r="DD42" s="645">
        <v>112306</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8837</v>
      </c>
      <c r="CS43" s="668"/>
      <c r="CT43" s="668"/>
      <c r="CU43" s="668"/>
      <c r="CV43" s="668"/>
      <c r="CW43" s="668"/>
      <c r="CX43" s="668"/>
      <c r="CY43" s="669"/>
      <c r="CZ43" s="641">
        <v>0.2</v>
      </c>
      <c r="DA43" s="666"/>
      <c r="DB43" s="666"/>
      <c r="DC43" s="670"/>
      <c r="DD43" s="645">
        <v>8837</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1080819</v>
      </c>
      <c r="CS44" s="637"/>
      <c r="CT44" s="637"/>
      <c r="CU44" s="637"/>
      <c r="CV44" s="637"/>
      <c r="CW44" s="637"/>
      <c r="CX44" s="637"/>
      <c r="CY44" s="638"/>
      <c r="CZ44" s="641">
        <v>21.7</v>
      </c>
      <c r="DA44" s="642"/>
      <c r="DB44" s="642"/>
      <c r="DC44" s="648"/>
      <c r="DD44" s="645">
        <v>88418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156006</v>
      </c>
      <c r="CS45" s="668"/>
      <c r="CT45" s="668"/>
      <c r="CU45" s="668"/>
      <c r="CV45" s="668"/>
      <c r="CW45" s="668"/>
      <c r="CX45" s="668"/>
      <c r="CY45" s="669"/>
      <c r="CZ45" s="641">
        <v>3.1</v>
      </c>
      <c r="DA45" s="666"/>
      <c r="DB45" s="666"/>
      <c r="DC45" s="670"/>
      <c r="DD45" s="645">
        <v>17334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915042</v>
      </c>
      <c r="CS46" s="637"/>
      <c r="CT46" s="637"/>
      <c r="CU46" s="637"/>
      <c r="CV46" s="637"/>
      <c r="CW46" s="637"/>
      <c r="CX46" s="637"/>
      <c r="CY46" s="638"/>
      <c r="CZ46" s="641">
        <v>18.399999999999999</v>
      </c>
      <c r="DA46" s="642"/>
      <c r="DB46" s="642"/>
      <c r="DC46" s="648"/>
      <c r="DD46" s="645">
        <v>62913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v>53883</v>
      </c>
      <c r="CS47" s="668"/>
      <c r="CT47" s="668"/>
      <c r="CU47" s="668"/>
      <c r="CV47" s="668"/>
      <c r="CW47" s="668"/>
      <c r="CX47" s="668"/>
      <c r="CY47" s="669"/>
      <c r="CZ47" s="641">
        <v>1.1000000000000001</v>
      </c>
      <c r="DA47" s="666"/>
      <c r="DB47" s="666"/>
      <c r="DC47" s="670"/>
      <c r="DD47" s="645">
        <v>23888</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4984207</v>
      </c>
      <c r="CS49" s="695"/>
      <c r="CT49" s="695"/>
      <c r="CU49" s="695"/>
      <c r="CV49" s="695"/>
      <c r="CW49" s="695"/>
      <c r="CX49" s="695"/>
      <c r="CY49" s="724"/>
      <c r="CZ49" s="716">
        <v>100</v>
      </c>
      <c r="DA49" s="725"/>
      <c r="DB49" s="725"/>
      <c r="DC49" s="726"/>
      <c r="DD49" s="727">
        <v>3160573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yrhrOSj8yxoYXXQZ/C0zd6Pxf5xKcbhJvnarzPEHKJoEuMO322OjduV66PuRR0YT97BqCsyYrEdJLM5+lE+OiA==" saltValue="p1V62ClUUFv911diiL+7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375</v>
      </c>
      <c r="C7" s="763"/>
      <c r="D7" s="763"/>
      <c r="E7" s="763"/>
      <c r="F7" s="763"/>
      <c r="G7" s="763"/>
      <c r="H7" s="763"/>
      <c r="I7" s="763"/>
      <c r="J7" s="763"/>
      <c r="K7" s="763"/>
      <c r="L7" s="763"/>
      <c r="M7" s="763"/>
      <c r="N7" s="763"/>
      <c r="O7" s="763"/>
      <c r="P7" s="764"/>
      <c r="Q7" s="765">
        <v>5175</v>
      </c>
      <c r="R7" s="766"/>
      <c r="S7" s="766"/>
      <c r="T7" s="766"/>
      <c r="U7" s="766"/>
      <c r="V7" s="766">
        <v>4984</v>
      </c>
      <c r="W7" s="766"/>
      <c r="X7" s="766"/>
      <c r="Y7" s="766"/>
      <c r="Z7" s="766"/>
      <c r="AA7" s="766">
        <v>191</v>
      </c>
      <c r="AB7" s="766"/>
      <c r="AC7" s="766"/>
      <c r="AD7" s="766"/>
      <c r="AE7" s="767"/>
      <c r="AF7" s="768">
        <v>183</v>
      </c>
      <c r="AG7" s="769"/>
      <c r="AH7" s="769"/>
      <c r="AI7" s="769"/>
      <c r="AJ7" s="770"/>
      <c r="AK7" s="771" t="s">
        <v>556</v>
      </c>
      <c r="AL7" s="772"/>
      <c r="AM7" s="772"/>
      <c r="AN7" s="772"/>
      <c r="AO7" s="772"/>
      <c r="AP7" s="772">
        <v>3739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v>5175</v>
      </c>
      <c r="R23" s="806"/>
      <c r="S23" s="806"/>
      <c r="T23" s="806"/>
      <c r="U23" s="806"/>
      <c r="V23" s="806">
        <v>4984</v>
      </c>
      <c r="W23" s="806"/>
      <c r="X23" s="806"/>
      <c r="Y23" s="806"/>
      <c r="Z23" s="806"/>
      <c r="AA23" s="806">
        <v>191</v>
      </c>
      <c r="AB23" s="806"/>
      <c r="AC23" s="806"/>
      <c r="AD23" s="806"/>
      <c r="AE23" s="807"/>
      <c r="AF23" s="808">
        <v>183</v>
      </c>
      <c r="AG23" s="806"/>
      <c r="AH23" s="806"/>
      <c r="AI23" s="806"/>
      <c r="AJ23" s="809"/>
      <c r="AK23" s="810"/>
      <c r="AL23" s="811"/>
      <c r="AM23" s="811"/>
      <c r="AN23" s="811"/>
      <c r="AO23" s="811"/>
      <c r="AP23" s="806">
        <v>3739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546</v>
      </c>
      <c r="R28" s="836"/>
      <c r="S28" s="836"/>
      <c r="T28" s="836"/>
      <c r="U28" s="836"/>
      <c r="V28" s="836">
        <v>545</v>
      </c>
      <c r="W28" s="836"/>
      <c r="X28" s="836"/>
      <c r="Y28" s="836"/>
      <c r="Z28" s="836"/>
      <c r="AA28" s="836">
        <v>1</v>
      </c>
      <c r="AB28" s="836"/>
      <c r="AC28" s="836"/>
      <c r="AD28" s="836"/>
      <c r="AE28" s="837"/>
      <c r="AF28" s="838">
        <v>1</v>
      </c>
      <c r="AG28" s="836"/>
      <c r="AH28" s="836"/>
      <c r="AI28" s="836"/>
      <c r="AJ28" s="839"/>
      <c r="AK28" s="840">
        <v>55</v>
      </c>
      <c r="AL28" s="841"/>
      <c r="AM28" s="841"/>
      <c r="AN28" s="841"/>
      <c r="AO28" s="841"/>
      <c r="AP28" s="841" t="s">
        <v>489</v>
      </c>
      <c r="AQ28" s="841"/>
      <c r="AR28" s="841"/>
      <c r="AS28" s="841"/>
      <c r="AT28" s="841"/>
      <c r="AU28" s="841" t="s">
        <v>489</v>
      </c>
      <c r="AV28" s="841"/>
      <c r="AW28" s="841"/>
      <c r="AX28" s="841"/>
      <c r="AY28" s="841"/>
      <c r="AZ28" s="842" t="s">
        <v>489</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971</v>
      </c>
      <c r="R29" s="797"/>
      <c r="S29" s="797"/>
      <c r="T29" s="797"/>
      <c r="U29" s="797"/>
      <c r="V29" s="797">
        <v>876</v>
      </c>
      <c r="W29" s="797"/>
      <c r="X29" s="797"/>
      <c r="Y29" s="797"/>
      <c r="Z29" s="797"/>
      <c r="AA29" s="797">
        <v>95</v>
      </c>
      <c r="AB29" s="797"/>
      <c r="AC29" s="797"/>
      <c r="AD29" s="797"/>
      <c r="AE29" s="798"/>
      <c r="AF29" s="799">
        <v>95</v>
      </c>
      <c r="AG29" s="800"/>
      <c r="AH29" s="800"/>
      <c r="AI29" s="800"/>
      <c r="AJ29" s="801"/>
      <c r="AK29" s="847">
        <v>144</v>
      </c>
      <c r="AL29" s="843"/>
      <c r="AM29" s="843"/>
      <c r="AN29" s="843"/>
      <c r="AO29" s="843"/>
      <c r="AP29" s="843" t="s">
        <v>489</v>
      </c>
      <c r="AQ29" s="843"/>
      <c r="AR29" s="843"/>
      <c r="AS29" s="843"/>
      <c r="AT29" s="843"/>
      <c r="AU29" s="843" t="s">
        <v>489</v>
      </c>
      <c r="AV29" s="843"/>
      <c r="AW29" s="843"/>
      <c r="AX29" s="843"/>
      <c r="AY29" s="843"/>
      <c r="AZ29" s="844" t="s">
        <v>489</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101</v>
      </c>
      <c r="R30" s="797"/>
      <c r="S30" s="797"/>
      <c r="T30" s="797"/>
      <c r="U30" s="797"/>
      <c r="V30" s="797">
        <v>100</v>
      </c>
      <c r="W30" s="797"/>
      <c r="X30" s="797"/>
      <c r="Y30" s="797"/>
      <c r="Z30" s="797"/>
      <c r="AA30" s="797">
        <v>1</v>
      </c>
      <c r="AB30" s="797"/>
      <c r="AC30" s="797"/>
      <c r="AD30" s="797"/>
      <c r="AE30" s="798"/>
      <c r="AF30" s="799">
        <v>1</v>
      </c>
      <c r="AG30" s="800"/>
      <c r="AH30" s="800"/>
      <c r="AI30" s="800"/>
      <c r="AJ30" s="801"/>
      <c r="AK30" s="847">
        <v>33</v>
      </c>
      <c r="AL30" s="843"/>
      <c r="AM30" s="843"/>
      <c r="AN30" s="843"/>
      <c r="AO30" s="843"/>
      <c r="AP30" s="843" t="s">
        <v>489</v>
      </c>
      <c r="AQ30" s="843"/>
      <c r="AR30" s="843"/>
      <c r="AS30" s="843"/>
      <c r="AT30" s="843"/>
      <c r="AU30" s="843" t="s">
        <v>489</v>
      </c>
      <c r="AV30" s="843"/>
      <c r="AW30" s="843"/>
      <c r="AX30" s="843"/>
      <c r="AY30" s="843"/>
      <c r="AZ30" s="844" t="s">
        <v>489</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392</v>
      </c>
      <c r="C31" s="794"/>
      <c r="D31" s="794"/>
      <c r="E31" s="794"/>
      <c r="F31" s="794"/>
      <c r="G31" s="794"/>
      <c r="H31" s="794"/>
      <c r="I31" s="794"/>
      <c r="J31" s="794"/>
      <c r="K31" s="794"/>
      <c r="L31" s="794"/>
      <c r="M31" s="794"/>
      <c r="N31" s="794"/>
      <c r="O31" s="794"/>
      <c r="P31" s="795"/>
      <c r="Q31" s="796">
        <v>11</v>
      </c>
      <c r="R31" s="797"/>
      <c r="S31" s="797"/>
      <c r="T31" s="797"/>
      <c r="U31" s="797"/>
      <c r="V31" s="797">
        <v>8</v>
      </c>
      <c r="W31" s="797"/>
      <c r="X31" s="797"/>
      <c r="Y31" s="797"/>
      <c r="Z31" s="797"/>
      <c r="AA31" s="797">
        <v>3</v>
      </c>
      <c r="AB31" s="797"/>
      <c r="AC31" s="797"/>
      <c r="AD31" s="797"/>
      <c r="AE31" s="798"/>
      <c r="AF31" s="799">
        <v>3</v>
      </c>
      <c r="AG31" s="800"/>
      <c r="AH31" s="800"/>
      <c r="AI31" s="800"/>
      <c r="AJ31" s="801"/>
      <c r="AK31" s="847">
        <v>2</v>
      </c>
      <c r="AL31" s="843"/>
      <c r="AM31" s="843"/>
      <c r="AN31" s="843"/>
      <c r="AO31" s="843"/>
      <c r="AP31" s="843" t="s">
        <v>489</v>
      </c>
      <c r="AQ31" s="843"/>
      <c r="AR31" s="843"/>
      <c r="AS31" s="843"/>
      <c r="AT31" s="843"/>
      <c r="AU31" s="843" t="s">
        <v>489</v>
      </c>
      <c r="AV31" s="843"/>
      <c r="AW31" s="843"/>
      <c r="AX31" s="843"/>
      <c r="AY31" s="843"/>
      <c r="AZ31" s="844" t="s">
        <v>489</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393</v>
      </c>
      <c r="C32" s="794"/>
      <c r="D32" s="794"/>
      <c r="E32" s="794"/>
      <c r="F32" s="794"/>
      <c r="G32" s="794"/>
      <c r="H32" s="794"/>
      <c r="I32" s="794"/>
      <c r="J32" s="794"/>
      <c r="K32" s="794"/>
      <c r="L32" s="794"/>
      <c r="M32" s="794"/>
      <c r="N32" s="794"/>
      <c r="O32" s="794"/>
      <c r="P32" s="795"/>
      <c r="Q32" s="796">
        <v>182</v>
      </c>
      <c r="R32" s="797"/>
      <c r="S32" s="797"/>
      <c r="T32" s="797"/>
      <c r="U32" s="797"/>
      <c r="V32" s="797">
        <v>161</v>
      </c>
      <c r="W32" s="797"/>
      <c r="X32" s="797"/>
      <c r="Y32" s="797"/>
      <c r="Z32" s="797"/>
      <c r="AA32" s="797">
        <v>21</v>
      </c>
      <c r="AB32" s="797"/>
      <c r="AC32" s="797"/>
      <c r="AD32" s="797"/>
      <c r="AE32" s="798"/>
      <c r="AF32" s="799">
        <v>21</v>
      </c>
      <c r="AG32" s="800"/>
      <c r="AH32" s="800"/>
      <c r="AI32" s="800"/>
      <c r="AJ32" s="801"/>
      <c r="AK32" s="847">
        <v>24</v>
      </c>
      <c r="AL32" s="843"/>
      <c r="AM32" s="843"/>
      <c r="AN32" s="843"/>
      <c r="AO32" s="843"/>
      <c r="AP32" s="843">
        <v>350</v>
      </c>
      <c r="AQ32" s="843"/>
      <c r="AR32" s="843"/>
      <c r="AS32" s="843"/>
      <c r="AT32" s="843"/>
      <c r="AU32" s="843">
        <v>266</v>
      </c>
      <c r="AV32" s="843"/>
      <c r="AW32" s="843"/>
      <c r="AX32" s="843"/>
      <c r="AY32" s="843"/>
      <c r="AZ32" s="844" t="s">
        <v>489</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204</v>
      </c>
      <c r="R33" s="797"/>
      <c r="S33" s="797"/>
      <c r="T33" s="797"/>
      <c r="U33" s="797"/>
      <c r="V33" s="797">
        <v>184</v>
      </c>
      <c r="W33" s="797"/>
      <c r="X33" s="797"/>
      <c r="Y33" s="797"/>
      <c r="Z33" s="797"/>
      <c r="AA33" s="797">
        <v>20</v>
      </c>
      <c r="AB33" s="797"/>
      <c r="AC33" s="797"/>
      <c r="AD33" s="797"/>
      <c r="AE33" s="798"/>
      <c r="AF33" s="799">
        <v>20</v>
      </c>
      <c r="AG33" s="800"/>
      <c r="AH33" s="800"/>
      <c r="AI33" s="800"/>
      <c r="AJ33" s="801"/>
      <c r="AK33" s="847">
        <v>137</v>
      </c>
      <c r="AL33" s="843"/>
      <c r="AM33" s="843"/>
      <c r="AN33" s="843"/>
      <c r="AO33" s="843"/>
      <c r="AP33" s="843">
        <v>1102</v>
      </c>
      <c r="AQ33" s="843"/>
      <c r="AR33" s="843"/>
      <c r="AS33" s="843"/>
      <c r="AT33" s="843"/>
      <c r="AU33" s="843">
        <v>1102</v>
      </c>
      <c r="AV33" s="843"/>
      <c r="AW33" s="843"/>
      <c r="AX33" s="843"/>
      <c r="AY33" s="843"/>
      <c r="AZ33" s="844" t="s">
        <v>489</v>
      </c>
      <c r="BA33" s="844"/>
      <c r="BB33" s="844"/>
      <c r="BC33" s="844"/>
      <c r="BD33" s="844"/>
      <c r="BE33" s="845" t="s">
        <v>394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396</v>
      </c>
      <c r="C34" s="794"/>
      <c r="D34" s="794"/>
      <c r="E34" s="794"/>
      <c r="F34" s="794"/>
      <c r="G34" s="794"/>
      <c r="H34" s="794"/>
      <c r="I34" s="794"/>
      <c r="J34" s="794"/>
      <c r="K34" s="794"/>
      <c r="L34" s="794"/>
      <c r="M34" s="794"/>
      <c r="N34" s="794"/>
      <c r="O34" s="794"/>
      <c r="P34" s="795"/>
      <c r="Q34" s="796">
        <v>15</v>
      </c>
      <c r="R34" s="797"/>
      <c r="S34" s="797"/>
      <c r="T34" s="797"/>
      <c r="U34" s="797"/>
      <c r="V34" s="797">
        <v>14</v>
      </c>
      <c r="W34" s="797"/>
      <c r="X34" s="797"/>
      <c r="Y34" s="797"/>
      <c r="Z34" s="797"/>
      <c r="AA34" s="797">
        <v>1</v>
      </c>
      <c r="AB34" s="797"/>
      <c r="AC34" s="797"/>
      <c r="AD34" s="797"/>
      <c r="AE34" s="798"/>
      <c r="AF34" s="799">
        <v>4</v>
      </c>
      <c r="AG34" s="800"/>
      <c r="AH34" s="800"/>
      <c r="AI34" s="800"/>
      <c r="AJ34" s="801"/>
      <c r="AK34" s="847" t="s">
        <v>489</v>
      </c>
      <c r="AL34" s="843"/>
      <c r="AM34" s="843"/>
      <c r="AN34" s="843"/>
      <c r="AO34" s="843"/>
      <c r="AP34" s="843" t="s">
        <v>489</v>
      </c>
      <c r="AQ34" s="843"/>
      <c r="AR34" s="843"/>
      <c r="AS34" s="843"/>
      <c r="AT34" s="843"/>
      <c r="AU34" s="843" t="s">
        <v>489</v>
      </c>
      <c r="AV34" s="843"/>
      <c r="AW34" s="843"/>
      <c r="AX34" s="843"/>
      <c r="AY34" s="843"/>
      <c r="AZ34" s="844" t="s">
        <v>489</v>
      </c>
      <c r="BA34" s="844"/>
      <c r="BB34" s="844"/>
      <c r="BC34" s="844"/>
      <c r="BD34" s="844"/>
      <c r="BE34" s="845" t="s">
        <v>394</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146</v>
      </c>
      <c r="AG63" s="857"/>
      <c r="AH63" s="857"/>
      <c r="AI63" s="857"/>
      <c r="AJ63" s="858"/>
      <c r="AK63" s="859"/>
      <c r="AL63" s="854"/>
      <c r="AM63" s="854"/>
      <c r="AN63" s="854"/>
      <c r="AO63" s="854"/>
      <c r="AP63" s="857">
        <v>1452</v>
      </c>
      <c r="AQ63" s="857"/>
      <c r="AR63" s="857"/>
      <c r="AS63" s="857"/>
      <c r="AT63" s="857"/>
      <c r="AU63" s="857">
        <v>1368</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401</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557</v>
      </c>
      <c r="C68" s="883" t="s">
        <v>557</v>
      </c>
      <c r="D68" s="883" t="s">
        <v>557</v>
      </c>
      <c r="E68" s="883" t="s">
        <v>557</v>
      </c>
      <c r="F68" s="883" t="s">
        <v>557</v>
      </c>
      <c r="G68" s="883" t="s">
        <v>557</v>
      </c>
      <c r="H68" s="883" t="s">
        <v>557</v>
      </c>
      <c r="I68" s="883" t="s">
        <v>557</v>
      </c>
      <c r="J68" s="883" t="s">
        <v>557</v>
      </c>
      <c r="K68" s="883" t="s">
        <v>557</v>
      </c>
      <c r="L68" s="883" t="s">
        <v>557</v>
      </c>
      <c r="M68" s="883" t="s">
        <v>557</v>
      </c>
      <c r="N68" s="883" t="s">
        <v>557</v>
      </c>
      <c r="O68" s="883" t="s">
        <v>557</v>
      </c>
      <c r="P68" s="884" t="s">
        <v>557</v>
      </c>
      <c r="Q68" s="885">
        <v>6322</v>
      </c>
      <c r="R68" s="879"/>
      <c r="S68" s="879"/>
      <c r="T68" s="879"/>
      <c r="U68" s="879"/>
      <c r="V68" s="879">
        <v>6688</v>
      </c>
      <c r="W68" s="879"/>
      <c r="X68" s="879"/>
      <c r="Y68" s="879"/>
      <c r="Z68" s="879"/>
      <c r="AA68" s="879">
        <v>-366</v>
      </c>
      <c r="AB68" s="879"/>
      <c r="AC68" s="879"/>
      <c r="AD68" s="879"/>
      <c r="AE68" s="879"/>
      <c r="AF68" s="879">
        <v>3512</v>
      </c>
      <c r="AG68" s="879"/>
      <c r="AH68" s="879"/>
      <c r="AI68" s="879"/>
      <c r="AJ68" s="879"/>
      <c r="AK68" s="879" t="s">
        <v>489</v>
      </c>
      <c r="AL68" s="879"/>
      <c r="AM68" s="879"/>
      <c r="AN68" s="879"/>
      <c r="AO68" s="879"/>
      <c r="AP68" s="879">
        <v>15424</v>
      </c>
      <c r="AQ68" s="879"/>
      <c r="AR68" s="879"/>
      <c r="AS68" s="879"/>
      <c r="AT68" s="879"/>
      <c r="AU68" s="879">
        <v>22</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558</v>
      </c>
      <c r="C69" s="887" t="s">
        <v>558</v>
      </c>
      <c r="D69" s="887" t="s">
        <v>558</v>
      </c>
      <c r="E69" s="887" t="s">
        <v>558</v>
      </c>
      <c r="F69" s="887" t="s">
        <v>558</v>
      </c>
      <c r="G69" s="887" t="s">
        <v>558</v>
      </c>
      <c r="H69" s="887" t="s">
        <v>558</v>
      </c>
      <c r="I69" s="887" t="s">
        <v>558</v>
      </c>
      <c r="J69" s="887" t="s">
        <v>558</v>
      </c>
      <c r="K69" s="887" t="s">
        <v>558</v>
      </c>
      <c r="L69" s="887" t="s">
        <v>558</v>
      </c>
      <c r="M69" s="887" t="s">
        <v>558</v>
      </c>
      <c r="N69" s="887" t="s">
        <v>558</v>
      </c>
      <c r="O69" s="887" t="s">
        <v>558</v>
      </c>
      <c r="P69" s="888" t="s">
        <v>558</v>
      </c>
      <c r="Q69" s="889">
        <v>911</v>
      </c>
      <c r="R69" s="843"/>
      <c r="S69" s="843"/>
      <c r="T69" s="843"/>
      <c r="U69" s="843"/>
      <c r="V69" s="843">
        <v>909</v>
      </c>
      <c r="W69" s="843"/>
      <c r="X69" s="843"/>
      <c r="Y69" s="843"/>
      <c r="Z69" s="843"/>
      <c r="AA69" s="843">
        <v>2</v>
      </c>
      <c r="AB69" s="843"/>
      <c r="AC69" s="843"/>
      <c r="AD69" s="843"/>
      <c r="AE69" s="843"/>
      <c r="AF69" s="843">
        <v>2</v>
      </c>
      <c r="AG69" s="843"/>
      <c r="AH69" s="843"/>
      <c r="AI69" s="843"/>
      <c r="AJ69" s="843"/>
      <c r="AK69" s="843" t="s">
        <v>556</v>
      </c>
      <c r="AL69" s="843"/>
      <c r="AM69" s="843"/>
      <c r="AN69" s="843"/>
      <c r="AO69" s="843"/>
      <c r="AP69" s="843" t="s">
        <v>489</v>
      </c>
      <c r="AQ69" s="843"/>
      <c r="AR69" s="843"/>
      <c r="AS69" s="843"/>
      <c r="AT69" s="843"/>
      <c r="AU69" s="843" t="s">
        <v>489</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559</v>
      </c>
      <c r="C70" s="887" t="s">
        <v>559</v>
      </c>
      <c r="D70" s="887" t="s">
        <v>559</v>
      </c>
      <c r="E70" s="887" t="s">
        <v>559</v>
      </c>
      <c r="F70" s="887" t="s">
        <v>559</v>
      </c>
      <c r="G70" s="887" t="s">
        <v>559</v>
      </c>
      <c r="H70" s="887" t="s">
        <v>559</v>
      </c>
      <c r="I70" s="887" t="s">
        <v>559</v>
      </c>
      <c r="J70" s="887" t="s">
        <v>559</v>
      </c>
      <c r="K70" s="887" t="s">
        <v>559</v>
      </c>
      <c r="L70" s="887" t="s">
        <v>559</v>
      </c>
      <c r="M70" s="887" t="s">
        <v>559</v>
      </c>
      <c r="N70" s="887" t="s">
        <v>559</v>
      </c>
      <c r="O70" s="887" t="s">
        <v>559</v>
      </c>
      <c r="P70" s="888" t="s">
        <v>559</v>
      </c>
      <c r="Q70" s="889">
        <v>303798</v>
      </c>
      <c r="R70" s="843"/>
      <c r="S70" s="843"/>
      <c r="T70" s="843"/>
      <c r="U70" s="843"/>
      <c r="V70" s="843">
        <v>300652</v>
      </c>
      <c r="W70" s="843"/>
      <c r="X70" s="843"/>
      <c r="Y70" s="843"/>
      <c r="Z70" s="843"/>
      <c r="AA70" s="843">
        <v>3146</v>
      </c>
      <c r="AB70" s="843"/>
      <c r="AC70" s="843"/>
      <c r="AD70" s="843"/>
      <c r="AE70" s="843"/>
      <c r="AF70" s="843">
        <v>3146</v>
      </c>
      <c r="AG70" s="843"/>
      <c r="AH70" s="843"/>
      <c r="AI70" s="843"/>
      <c r="AJ70" s="843"/>
      <c r="AK70" s="843">
        <v>5678</v>
      </c>
      <c r="AL70" s="843"/>
      <c r="AM70" s="843"/>
      <c r="AN70" s="843"/>
      <c r="AO70" s="843"/>
      <c r="AP70" s="843" t="s">
        <v>489</v>
      </c>
      <c r="AQ70" s="843"/>
      <c r="AR70" s="843"/>
      <c r="AS70" s="843"/>
      <c r="AT70" s="843"/>
      <c r="AU70" s="843" t="s">
        <v>489</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560</v>
      </c>
      <c r="C71" s="887" t="s">
        <v>560</v>
      </c>
      <c r="D71" s="887" t="s">
        <v>560</v>
      </c>
      <c r="E71" s="887" t="s">
        <v>560</v>
      </c>
      <c r="F71" s="887" t="s">
        <v>560</v>
      </c>
      <c r="G71" s="887" t="s">
        <v>560</v>
      </c>
      <c r="H71" s="887" t="s">
        <v>560</v>
      </c>
      <c r="I71" s="887" t="s">
        <v>560</v>
      </c>
      <c r="J71" s="887" t="s">
        <v>560</v>
      </c>
      <c r="K71" s="887" t="s">
        <v>560</v>
      </c>
      <c r="L71" s="887" t="s">
        <v>560</v>
      </c>
      <c r="M71" s="887" t="s">
        <v>560</v>
      </c>
      <c r="N71" s="887" t="s">
        <v>560</v>
      </c>
      <c r="O71" s="887" t="s">
        <v>560</v>
      </c>
      <c r="P71" s="888" t="s">
        <v>560</v>
      </c>
      <c r="Q71" s="889">
        <v>5106</v>
      </c>
      <c r="R71" s="843"/>
      <c r="S71" s="843"/>
      <c r="T71" s="843"/>
      <c r="U71" s="843"/>
      <c r="V71" s="843">
        <v>4768</v>
      </c>
      <c r="W71" s="843"/>
      <c r="X71" s="843"/>
      <c r="Y71" s="843"/>
      <c r="Z71" s="843"/>
      <c r="AA71" s="843">
        <v>338</v>
      </c>
      <c r="AB71" s="843"/>
      <c r="AC71" s="843"/>
      <c r="AD71" s="843"/>
      <c r="AE71" s="843"/>
      <c r="AF71" s="843">
        <v>338</v>
      </c>
      <c r="AG71" s="843"/>
      <c r="AH71" s="843"/>
      <c r="AI71" s="843"/>
      <c r="AJ71" s="843"/>
      <c r="AK71" s="843">
        <v>240</v>
      </c>
      <c r="AL71" s="843"/>
      <c r="AM71" s="843"/>
      <c r="AN71" s="843"/>
      <c r="AO71" s="843"/>
      <c r="AP71" s="843" t="s">
        <v>489</v>
      </c>
      <c r="AQ71" s="843"/>
      <c r="AR71" s="843"/>
      <c r="AS71" s="843"/>
      <c r="AT71" s="843"/>
      <c r="AU71" s="843" t="s">
        <v>489</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561</v>
      </c>
      <c r="C72" s="887" t="s">
        <v>561</v>
      </c>
      <c r="D72" s="887" t="s">
        <v>561</v>
      </c>
      <c r="E72" s="887" t="s">
        <v>561</v>
      </c>
      <c r="F72" s="887" t="s">
        <v>561</v>
      </c>
      <c r="G72" s="887" t="s">
        <v>561</v>
      </c>
      <c r="H72" s="887" t="s">
        <v>561</v>
      </c>
      <c r="I72" s="887" t="s">
        <v>561</v>
      </c>
      <c r="J72" s="887" t="s">
        <v>561</v>
      </c>
      <c r="K72" s="887" t="s">
        <v>561</v>
      </c>
      <c r="L72" s="887" t="s">
        <v>561</v>
      </c>
      <c r="M72" s="887" t="s">
        <v>561</v>
      </c>
      <c r="N72" s="887" t="s">
        <v>561</v>
      </c>
      <c r="O72" s="887" t="s">
        <v>561</v>
      </c>
      <c r="P72" s="888" t="s">
        <v>561</v>
      </c>
      <c r="Q72" s="889">
        <v>940</v>
      </c>
      <c r="R72" s="843"/>
      <c r="S72" s="843"/>
      <c r="T72" s="843"/>
      <c r="U72" s="843"/>
      <c r="V72" s="843">
        <v>691</v>
      </c>
      <c r="W72" s="843"/>
      <c r="X72" s="843"/>
      <c r="Y72" s="843"/>
      <c r="Z72" s="843"/>
      <c r="AA72" s="843">
        <v>249</v>
      </c>
      <c r="AB72" s="843"/>
      <c r="AC72" s="843"/>
      <c r="AD72" s="843"/>
      <c r="AE72" s="843"/>
      <c r="AF72" s="843">
        <v>249</v>
      </c>
      <c r="AG72" s="843"/>
      <c r="AH72" s="843"/>
      <c r="AI72" s="843"/>
      <c r="AJ72" s="843"/>
      <c r="AK72" s="843" t="s">
        <v>489</v>
      </c>
      <c r="AL72" s="843"/>
      <c r="AM72" s="843"/>
      <c r="AN72" s="843"/>
      <c r="AO72" s="843"/>
      <c r="AP72" s="843" t="s">
        <v>489</v>
      </c>
      <c r="AQ72" s="843"/>
      <c r="AR72" s="843"/>
      <c r="AS72" s="843"/>
      <c r="AT72" s="843"/>
      <c r="AU72" s="843" t="s">
        <v>489</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562</v>
      </c>
      <c r="C73" s="887" t="s">
        <v>563</v>
      </c>
      <c r="D73" s="887" t="s">
        <v>563</v>
      </c>
      <c r="E73" s="887" t="s">
        <v>563</v>
      </c>
      <c r="F73" s="887" t="s">
        <v>563</v>
      </c>
      <c r="G73" s="887" t="s">
        <v>563</v>
      </c>
      <c r="H73" s="887" t="s">
        <v>563</v>
      </c>
      <c r="I73" s="887" t="s">
        <v>563</v>
      </c>
      <c r="J73" s="887" t="s">
        <v>563</v>
      </c>
      <c r="K73" s="887" t="s">
        <v>563</v>
      </c>
      <c r="L73" s="887" t="s">
        <v>563</v>
      </c>
      <c r="M73" s="887" t="s">
        <v>563</v>
      </c>
      <c r="N73" s="887" t="s">
        <v>563</v>
      </c>
      <c r="O73" s="887" t="s">
        <v>563</v>
      </c>
      <c r="P73" s="888" t="s">
        <v>563</v>
      </c>
      <c r="Q73" s="889">
        <v>245</v>
      </c>
      <c r="R73" s="843"/>
      <c r="S73" s="843"/>
      <c r="T73" s="843"/>
      <c r="U73" s="843"/>
      <c r="V73" s="843">
        <v>236</v>
      </c>
      <c r="W73" s="843"/>
      <c r="X73" s="843"/>
      <c r="Y73" s="843"/>
      <c r="Z73" s="843"/>
      <c r="AA73" s="843">
        <v>9</v>
      </c>
      <c r="AB73" s="843"/>
      <c r="AC73" s="843"/>
      <c r="AD73" s="843"/>
      <c r="AE73" s="843"/>
      <c r="AF73" s="843">
        <v>9</v>
      </c>
      <c r="AG73" s="843"/>
      <c r="AH73" s="843"/>
      <c r="AI73" s="843"/>
      <c r="AJ73" s="843"/>
      <c r="AK73" s="843">
        <v>238</v>
      </c>
      <c r="AL73" s="843"/>
      <c r="AM73" s="843"/>
      <c r="AN73" s="843"/>
      <c r="AO73" s="843"/>
      <c r="AP73" s="843" t="s">
        <v>489</v>
      </c>
      <c r="AQ73" s="843"/>
      <c r="AR73" s="843"/>
      <c r="AS73" s="843"/>
      <c r="AT73" s="843"/>
      <c r="AU73" s="843" t="s">
        <v>489</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564</v>
      </c>
      <c r="C74" s="887" t="s">
        <v>564</v>
      </c>
      <c r="D74" s="887" t="s">
        <v>564</v>
      </c>
      <c r="E74" s="887" t="s">
        <v>564</v>
      </c>
      <c r="F74" s="887" t="s">
        <v>564</v>
      </c>
      <c r="G74" s="887" t="s">
        <v>564</v>
      </c>
      <c r="H74" s="887" t="s">
        <v>564</v>
      </c>
      <c r="I74" s="887" t="s">
        <v>564</v>
      </c>
      <c r="J74" s="887" t="s">
        <v>564</v>
      </c>
      <c r="K74" s="887" t="s">
        <v>564</v>
      </c>
      <c r="L74" s="887" t="s">
        <v>564</v>
      </c>
      <c r="M74" s="887" t="s">
        <v>564</v>
      </c>
      <c r="N74" s="887" t="s">
        <v>564</v>
      </c>
      <c r="O74" s="887" t="s">
        <v>564</v>
      </c>
      <c r="P74" s="888" t="s">
        <v>564</v>
      </c>
      <c r="Q74" s="889">
        <v>85</v>
      </c>
      <c r="R74" s="843"/>
      <c r="S74" s="843"/>
      <c r="T74" s="843"/>
      <c r="U74" s="843"/>
      <c r="V74" s="843">
        <v>72</v>
      </c>
      <c r="W74" s="843"/>
      <c r="X74" s="843"/>
      <c r="Y74" s="843"/>
      <c r="Z74" s="843"/>
      <c r="AA74" s="843">
        <v>13</v>
      </c>
      <c r="AB74" s="843"/>
      <c r="AC74" s="843"/>
      <c r="AD74" s="843"/>
      <c r="AE74" s="843"/>
      <c r="AF74" s="843">
        <v>13</v>
      </c>
      <c r="AG74" s="843"/>
      <c r="AH74" s="843"/>
      <c r="AI74" s="843"/>
      <c r="AJ74" s="843"/>
      <c r="AK74" s="843">
        <v>15</v>
      </c>
      <c r="AL74" s="843"/>
      <c r="AM74" s="843"/>
      <c r="AN74" s="843"/>
      <c r="AO74" s="843"/>
      <c r="AP74" s="843" t="s">
        <v>489</v>
      </c>
      <c r="AQ74" s="843"/>
      <c r="AR74" s="843"/>
      <c r="AS74" s="843"/>
      <c r="AT74" s="843"/>
      <c r="AU74" s="843" t="s">
        <v>489</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565</v>
      </c>
      <c r="C75" s="887" t="s">
        <v>565</v>
      </c>
      <c r="D75" s="887" t="s">
        <v>565</v>
      </c>
      <c r="E75" s="887" t="s">
        <v>565</v>
      </c>
      <c r="F75" s="887" t="s">
        <v>565</v>
      </c>
      <c r="G75" s="887" t="s">
        <v>565</v>
      </c>
      <c r="H75" s="887" t="s">
        <v>565</v>
      </c>
      <c r="I75" s="887" t="s">
        <v>565</v>
      </c>
      <c r="J75" s="887" t="s">
        <v>565</v>
      </c>
      <c r="K75" s="887" t="s">
        <v>565</v>
      </c>
      <c r="L75" s="887" t="s">
        <v>565</v>
      </c>
      <c r="M75" s="887" t="s">
        <v>565</v>
      </c>
      <c r="N75" s="887" t="s">
        <v>565</v>
      </c>
      <c r="O75" s="887" t="s">
        <v>565</v>
      </c>
      <c r="P75" s="888" t="s">
        <v>565</v>
      </c>
      <c r="Q75" s="890">
        <v>37</v>
      </c>
      <c r="R75" s="891"/>
      <c r="S75" s="891"/>
      <c r="T75" s="891"/>
      <c r="U75" s="847"/>
      <c r="V75" s="892">
        <v>33</v>
      </c>
      <c r="W75" s="891"/>
      <c r="X75" s="891"/>
      <c r="Y75" s="891"/>
      <c r="Z75" s="847"/>
      <c r="AA75" s="892">
        <v>4</v>
      </c>
      <c r="AB75" s="891"/>
      <c r="AC75" s="891"/>
      <c r="AD75" s="891"/>
      <c r="AE75" s="847"/>
      <c r="AF75" s="892">
        <v>4</v>
      </c>
      <c r="AG75" s="891"/>
      <c r="AH75" s="891"/>
      <c r="AI75" s="891"/>
      <c r="AJ75" s="847"/>
      <c r="AK75" s="892" t="s">
        <v>489</v>
      </c>
      <c r="AL75" s="891"/>
      <c r="AM75" s="891"/>
      <c r="AN75" s="891"/>
      <c r="AO75" s="847"/>
      <c r="AP75" s="892" t="s">
        <v>489</v>
      </c>
      <c r="AQ75" s="891"/>
      <c r="AR75" s="891"/>
      <c r="AS75" s="891"/>
      <c r="AT75" s="847"/>
      <c r="AU75" s="892" t="s">
        <v>489</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566</v>
      </c>
      <c r="C76" s="887" t="s">
        <v>566</v>
      </c>
      <c r="D76" s="887" t="s">
        <v>566</v>
      </c>
      <c r="E76" s="887" t="s">
        <v>566</v>
      </c>
      <c r="F76" s="887" t="s">
        <v>566</v>
      </c>
      <c r="G76" s="887" t="s">
        <v>566</v>
      </c>
      <c r="H76" s="887" t="s">
        <v>566</v>
      </c>
      <c r="I76" s="887" t="s">
        <v>566</v>
      </c>
      <c r="J76" s="887" t="s">
        <v>566</v>
      </c>
      <c r="K76" s="887" t="s">
        <v>566</v>
      </c>
      <c r="L76" s="887" t="s">
        <v>566</v>
      </c>
      <c r="M76" s="887" t="s">
        <v>566</v>
      </c>
      <c r="N76" s="887" t="s">
        <v>566</v>
      </c>
      <c r="O76" s="887" t="s">
        <v>566</v>
      </c>
      <c r="P76" s="888" t="s">
        <v>566</v>
      </c>
      <c r="Q76" s="890">
        <v>13</v>
      </c>
      <c r="R76" s="891"/>
      <c r="S76" s="891"/>
      <c r="T76" s="891"/>
      <c r="U76" s="847"/>
      <c r="V76" s="892">
        <v>6</v>
      </c>
      <c r="W76" s="891"/>
      <c r="X76" s="891"/>
      <c r="Y76" s="891"/>
      <c r="Z76" s="847"/>
      <c r="AA76" s="892">
        <v>7</v>
      </c>
      <c r="AB76" s="891"/>
      <c r="AC76" s="891"/>
      <c r="AD76" s="891"/>
      <c r="AE76" s="847"/>
      <c r="AF76" s="892">
        <v>7</v>
      </c>
      <c r="AG76" s="891"/>
      <c r="AH76" s="891"/>
      <c r="AI76" s="891"/>
      <c r="AJ76" s="847"/>
      <c r="AK76" s="892" t="s">
        <v>489</v>
      </c>
      <c r="AL76" s="891"/>
      <c r="AM76" s="891"/>
      <c r="AN76" s="891"/>
      <c r="AO76" s="847"/>
      <c r="AP76" s="892" t="s">
        <v>489</v>
      </c>
      <c r="AQ76" s="891"/>
      <c r="AR76" s="891"/>
      <c r="AS76" s="891"/>
      <c r="AT76" s="847"/>
      <c r="AU76" s="892" t="s">
        <v>489</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t="s">
        <v>567</v>
      </c>
      <c r="C77" s="887" t="s">
        <v>567</v>
      </c>
      <c r="D77" s="887" t="s">
        <v>567</v>
      </c>
      <c r="E77" s="887" t="s">
        <v>567</v>
      </c>
      <c r="F77" s="887" t="s">
        <v>567</v>
      </c>
      <c r="G77" s="887" t="s">
        <v>567</v>
      </c>
      <c r="H77" s="887" t="s">
        <v>567</v>
      </c>
      <c r="I77" s="887" t="s">
        <v>567</v>
      </c>
      <c r="J77" s="887" t="s">
        <v>567</v>
      </c>
      <c r="K77" s="887" t="s">
        <v>567</v>
      </c>
      <c r="L77" s="887" t="s">
        <v>567</v>
      </c>
      <c r="M77" s="887" t="s">
        <v>567</v>
      </c>
      <c r="N77" s="887" t="s">
        <v>567</v>
      </c>
      <c r="O77" s="887" t="s">
        <v>567</v>
      </c>
      <c r="P77" s="888" t="s">
        <v>567</v>
      </c>
      <c r="Q77" s="890">
        <v>167</v>
      </c>
      <c r="R77" s="891"/>
      <c r="S77" s="891"/>
      <c r="T77" s="891"/>
      <c r="U77" s="847"/>
      <c r="V77" s="892">
        <v>154</v>
      </c>
      <c r="W77" s="891"/>
      <c r="X77" s="891"/>
      <c r="Y77" s="891"/>
      <c r="Z77" s="847"/>
      <c r="AA77" s="892">
        <v>13</v>
      </c>
      <c r="AB77" s="891"/>
      <c r="AC77" s="891"/>
      <c r="AD77" s="891"/>
      <c r="AE77" s="847"/>
      <c r="AF77" s="892">
        <v>13</v>
      </c>
      <c r="AG77" s="891"/>
      <c r="AH77" s="891"/>
      <c r="AI77" s="891"/>
      <c r="AJ77" s="847"/>
      <c r="AK77" s="892" t="s">
        <v>556</v>
      </c>
      <c r="AL77" s="891"/>
      <c r="AM77" s="891"/>
      <c r="AN77" s="891"/>
      <c r="AO77" s="847"/>
      <c r="AP77" s="892" t="s">
        <v>489</v>
      </c>
      <c r="AQ77" s="891"/>
      <c r="AR77" s="891"/>
      <c r="AS77" s="891"/>
      <c r="AT77" s="847"/>
      <c r="AU77" s="892" t="s">
        <v>489</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t="s">
        <v>568</v>
      </c>
      <c r="C78" s="887" t="s">
        <v>568</v>
      </c>
      <c r="D78" s="887" t="s">
        <v>568</v>
      </c>
      <c r="E78" s="887" t="s">
        <v>568</v>
      </c>
      <c r="F78" s="887" t="s">
        <v>568</v>
      </c>
      <c r="G78" s="887" t="s">
        <v>568</v>
      </c>
      <c r="H78" s="887" t="s">
        <v>568</v>
      </c>
      <c r="I78" s="887" t="s">
        <v>568</v>
      </c>
      <c r="J78" s="887" t="s">
        <v>568</v>
      </c>
      <c r="K78" s="887" t="s">
        <v>568</v>
      </c>
      <c r="L78" s="887" t="s">
        <v>568</v>
      </c>
      <c r="M78" s="887" t="s">
        <v>568</v>
      </c>
      <c r="N78" s="887" t="s">
        <v>568</v>
      </c>
      <c r="O78" s="887" t="s">
        <v>568</v>
      </c>
      <c r="P78" s="888" t="s">
        <v>568</v>
      </c>
      <c r="Q78" s="889">
        <v>17</v>
      </c>
      <c r="R78" s="843"/>
      <c r="S78" s="843"/>
      <c r="T78" s="843"/>
      <c r="U78" s="843"/>
      <c r="V78" s="843">
        <v>16</v>
      </c>
      <c r="W78" s="843"/>
      <c r="X78" s="843"/>
      <c r="Y78" s="843"/>
      <c r="Z78" s="843"/>
      <c r="AA78" s="843">
        <v>1</v>
      </c>
      <c r="AB78" s="843"/>
      <c r="AC78" s="843"/>
      <c r="AD78" s="843"/>
      <c r="AE78" s="843"/>
      <c r="AF78" s="843">
        <v>1</v>
      </c>
      <c r="AG78" s="843"/>
      <c r="AH78" s="843"/>
      <c r="AI78" s="843"/>
      <c r="AJ78" s="843"/>
      <c r="AK78" s="843" t="s">
        <v>489</v>
      </c>
      <c r="AL78" s="843"/>
      <c r="AM78" s="843"/>
      <c r="AN78" s="843"/>
      <c r="AO78" s="843"/>
      <c r="AP78" s="843" t="s">
        <v>489</v>
      </c>
      <c r="AQ78" s="843"/>
      <c r="AR78" s="843"/>
      <c r="AS78" s="843"/>
      <c r="AT78" s="843"/>
      <c r="AU78" s="843" t="s">
        <v>489</v>
      </c>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t="s">
        <v>569</v>
      </c>
      <c r="C79" s="887" t="s">
        <v>569</v>
      </c>
      <c r="D79" s="887" t="s">
        <v>569</v>
      </c>
      <c r="E79" s="887" t="s">
        <v>569</v>
      </c>
      <c r="F79" s="887" t="s">
        <v>569</v>
      </c>
      <c r="G79" s="887" t="s">
        <v>569</v>
      </c>
      <c r="H79" s="887" t="s">
        <v>569</v>
      </c>
      <c r="I79" s="887" t="s">
        <v>569</v>
      </c>
      <c r="J79" s="887" t="s">
        <v>569</v>
      </c>
      <c r="K79" s="887" t="s">
        <v>569</v>
      </c>
      <c r="L79" s="887" t="s">
        <v>569</v>
      </c>
      <c r="M79" s="887" t="s">
        <v>569</v>
      </c>
      <c r="N79" s="887" t="s">
        <v>569</v>
      </c>
      <c r="O79" s="887" t="s">
        <v>569</v>
      </c>
      <c r="P79" s="888" t="s">
        <v>569</v>
      </c>
      <c r="Q79" s="889">
        <v>223</v>
      </c>
      <c r="R79" s="843"/>
      <c r="S79" s="843"/>
      <c r="T79" s="843"/>
      <c r="U79" s="843"/>
      <c r="V79" s="843">
        <v>172</v>
      </c>
      <c r="W79" s="843"/>
      <c r="X79" s="843"/>
      <c r="Y79" s="843"/>
      <c r="Z79" s="843"/>
      <c r="AA79" s="843">
        <v>51</v>
      </c>
      <c r="AB79" s="843"/>
      <c r="AC79" s="843"/>
      <c r="AD79" s="843"/>
      <c r="AE79" s="843"/>
      <c r="AF79" s="843">
        <v>22</v>
      </c>
      <c r="AG79" s="843"/>
      <c r="AH79" s="843"/>
      <c r="AI79" s="843"/>
      <c r="AJ79" s="843"/>
      <c r="AK79" s="843" t="s">
        <v>489</v>
      </c>
      <c r="AL79" s="843"/>
      <c r="AM79" s="843"/>
      <c r="AN79" s="843"/>
      <c r="AO79" s="843"/>
      <c r="AP79" s="843" t="s">
        <v>489</v>
      </c>
      <c r="AQ79" s="843"/>
      <c r="AR79" s="843"/>
      <c r="AS79" s="843"/>
      <c r="AT79" s="843"/>
      <c r="AU79" s="843" t="s">
        <v>489</v>
      </c>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t="s">
        <v>570</v>
      </c>
      <c r="C80" s="887" t="s">
        <v>570</v>
      </c>
      <c r="D80" s="887" t="s">
        <v>570</v>
      </c>
      <c r="E80" s="887" t="s">
        <v>570</v>
      </c>
      <c r="F80" s="887" t="s">
        <v>570</v>
      </c>
      <c r="G80" s="887" t="s">
        <v>570</v>
      </c>
      <c r="H80" s="887" t="s">
        <v>570</v>
      </c>
      <c r="I80" s="887" t="s">
        <v>570</v>
      </c>
      <c r="J80" s="887" t="s">
        <v>570</v>
      </c>
      <c r="K80" s="887" t="s">
        <v>570</v>
      </c>
      <c r="L80" s="887" t="s">
        <v>570</v>
      </c>
      <c r="M80" s="887" t="s">
        <v>570</v>
      </c>
      <c r="N80" s="887" t="s">
        <v>570</v>
      </c>
      <c r="O80" s="887" t="s">
        <v>570</v>
      </c>
      <c r="P80" s="888" t="s">
        <v>570</v>
      </c>
      <c r="Q80" s="889">
        <v>116</v>
      </c>
      <c r="R80" s="843"/>
      <c r="S80" s="843"/>
      <c r="T80" s="843"/>
      <c r="U80" s="843"/>
      <c r="V80" s="843">
        <v>108</v>
      </c>
      <c r="W80" s="843"/>
      <c r="X80" s="843"/>
      <c r="Y80" s="843"/>
      <c r="Z80" s="843"/>
      <c r="AA80" s="843">
        <v>8</v>
      </c>
      <c r="AB80" s="843"/>
      <c r="AC80" s="843"/>
      <c r="AD80" s="843"/>
      <c r="AE80" s="843"/>
      <c r="AF80" s="843">
        <v>8</v>
      </c>
      <c r="AG80" s="843"/>
      <c r="AH80" s="843"/>
      <c r="AI80" s="843"/>
      <c r="AJ80" s="843"/>
      <c r="AK80" s="843" t="s">
        <v>489</v>
      </c>
      <c r="AL80" s="843"/>
      <c r="AM80" s="843"/>
      <c r="AN80" s="843"/>
      <c r="AO80" s="843"/>
      <c r="AP80" s="843" t="s">
        <v>489</v>
      </c>
      <c r="AQ80" s="843"/>
      <c r="AR80" s="843"/>
      <c r="AS80" s="843"/>
      <c r="AT80" s="843"/>
      <c r="AU80" s="843" t="s">
        <v>489</v>
      </c>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t="s">
        <v>571</v>
      </c>
      <c r="C81" s="887" t="s">
        <v>571</v>
      </c>
      <c r="D81" s="887" t="s">
        <v>571</v>
      </c>
      <c r="E81" s="887" t="s">
        <v>571</v>
      </c>
      <c r="F81" s="887" t="s">
        <v>571</v>
      </c>
      <c r="G81" s="887" t="s">
        <v>571</v>
      </c>
      <c r="H81" s="887" t="s">
        <v>571</v>
      </c>
      <c r="I81" s="887" t="s">
        <v>571</v>
      </c>
      <c r="J81" s="887" t="s">
        <v>571</v>
      </c>
      <c r="K81" s="887" t="s">
        <v>571</v>
      </c>
      <c r="L81" s="887" t="s">
        <v>571</v>
      </c>
      <c r="M81" s="887" t="s">
        <v>571</v>
      </c>
      <c r="N81" s="887" t="s">
        <v>571</v>
      </c>
      <c r="O81" s="887" t="s">
        <v>571</v>
      </c>
      <c r="P81" s="888" t="s">
        <v>571</v>
      </c>
      <c r="Q81" s="889">
        <v>2596</v>
      </c>
      <c r="R81" s="843"/>
      <c r="S81" s="843"/>
      <c r="T81" s="843"/>
      <c r="U81" s="843"/>
      <c r="V81" s="843">
        <v>2477</v>
      </c>
      <c r="W81" s="843"/>
      <c r="X81" s="843"/>
      <c r="Y81" s="843"/>
      <c r="Z81" s="843"/>
      <c r="AA81" s="843">
        <v>119</v>
      </c>
      <c r="AB81" s="843"/>
      <c r="AC81" s="843"/>
      <c r="AD81" s="843"/>
      <c r="AE81" s="843"/>
      <c r="AF81" s="843">
        <v>119</v>
      </c>
      <c r="AG81" s="843"/>
      <c r="AH81" s="843"/>
      <c r="AI81" s="843"/>
      <c r="AJ81" s="843"/>
      <c r="AK81" s="843" t="s">
        <v>556</v>
      </c>
      <c r="AL81" s="843"/>
      <c r="AM81" s="843"/>
      <c r="AN81" s="843"/>
      <c r="AO81" s="843"/>
      <c r="AP81" s="843">
        <v>1539</v>
      </c>
      <c r="AQ81" s="843"/>
      <c r="AR81" s="843"/>
      <c r="AS81" s="843"/>
      <c r="AT81" s="843"/>
      <c r="AU81" s="843">
        <v>45</v>
      </c>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t="s">
        <v>572</v>
      </c>
      <c r="C82" s="887" t="s">
        <v>572</v>
      </c>
      <c r="D82" s="887" t="s">
        <v>572</v>
      </c>
      <c r="E82" s="887" t="s">
        <v>572</v>
      </c>
      <c r="F82" s="887" t="s">
        <v>572</v>
      </c>
      <c r="G82" s="887" t="s">
        <v>572</v>
      </c>
      <c r="H82" s="887" t="s">
        <v>572</v>
      </c>
      <c r="I82" s="887" t="s">
        <v>572</v>
      </c>
      <c r="J82" s="887" t="s">
        <v>572</v>
      </c>
      <c r="K82" s="887" t="s">
        <v>572</v>
      </c>
      <c r="L82" s="887" t="s">
        <v>572</v>
      </c>
      <c r="M82" s="887" t="s">
        <v>572</v>
      </c>
      <c r="N82" s="887" t="s">
        <v>572</v>
      </c>
      <c r="O82" s="887" t="s">
        <v>572</v>
      </c>
      <c r="P82" s="888" t="s">
        <v>572</v>
      </c>
      <c r="Q82" s="889">
        <v>786</v>
      </c>
      <c r="R82" s="843"/>
      <c r="S82" s="843"/>
      <c r="T82" s="843"/>
      <c r="U82" s="843"/>
      <c r="V82" s="843">
        <v>882</v>
      </c>
      <c r="W82" s="843"/>
      <c r="X82" s="843"/>
      <c r="Y82" s="843"/>
      <c r="Z82" s="843"/>
      <c r="AA82" s="843">
        <v>-96</v>
      </c>
      <c r="AB82" s="843"/>
      <c r="AC82" s="843"/>
      <c r="AD82" s="843"/>
      <c r="AE82" s="843"/>
      <c r="AF82" s="843">
        <v>706</v>
      </c>
      <c r="AG82" s="843"/>
      <c r="AH82" s="843"/>
      <c r="AI82" s="843"/>
      <c r="AJ82" s="843"/>
      <c r="AK82" s="843" t="s">
        <v>489</v>
      </c>
      <c r="AL82" s="843"/>
      <c r="AM82" s="843"/>
      <c r="AN82" s="843"/>
      <c r="AO82" s="843"/>
      <c r="AP82" s="843">
        <v>253</v>
      </c>
      <c r="AQ82" s="843"/>
      <c r="AR82" s="843"/>
      <c r="AS82" s="843"/>
      <c r="AT82" s="843"/>
      <c r="AU82" s="843">
        <v>18</v>
      </c>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8149</v>
      </c>
      <c r="AG88" s="857"/>
      <c r="AH88" s="857"/>
      <c r="AI88" s="857"/>
      <c r="AJ88" s="857"/>
      <c r="AK88" s="854"/>
      <c r="AL88" s="854"/>
      <c r="AM88" s="854"/>
      <c r="AN88" s="854"/>
      <c r="AO88" s="854"/>
      <c r="AP88" s="857">
        <v>17216</v>
      </c>
      <c r="AQ88" s="857"/>
      <c r="AR88" s="857"/>
      <c r="AS88" s="857"/>
      <c r="AT88" s="857"/>
      <c r="AU88" s="857">
        <v>84</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295</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295</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295</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374787</v>
      </c>
      <c r="AB110" s="913"/>
      <c r="AC110" s="913"/>
      <c r="AD110" s="913"/>
      <c r="AE110" s="914"/>
      <c r="AF110" s="915">
        <v>429138</v>
      </c>
      <c r="AG110" s="913"/>
      <c r="AH110" s="913"/>
      <c r="AI110" s="913"/>
      <c r="AJ110" s="914"/>
      <c r="AK110" s="915">
        <v>396062</v>
      </c>
      <c r="AL110" s="913"/>
      <c r="AM110" s="913"/>
      <c r="AN110" s="913"/>
      <c r="AO110" s="914"/>
      <c r="AP110" s="916">
        <v>16.2</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3392421</v>
      </c>
      <c r="BR110" s="944"/>
      <c r="BS110" s="944"/>
      <c r="BT110" s="944"/>
      <c r="BU110" s="944"/>
      <c r="BV110" s="944">
        <v>3335492</v>
      </c>
      <c r="BW110" s="944"/>
      <c r="BX110" s="944"/>
      <c r="BY110" s="944"/>
      <c r="BZ110" s="944"/>
      <c r="CA110" s="944">
        <v>3739438</v>
      </c>
      <c r="CB110" s="944"/>
      <c r="CC110" s="944"/>
      <c r="CD110" s="944"/>
      <c r="CE110" s="944"/>
      <c r="CF110" s="957">
        <v>153.4</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v>15624</v>
      </c>
      <c r="BR111" s="939"/>
      <c r="BS111" s="939"/>
      <c r="BT111" s="939"/>
      <c r="BU111" s="939"/>
      <c r="BV111" s="939">
        <v>14812</v>
      </c>
      <c r="BW111" s="939"/>
      <c r="BX111" s="939"/>
      <c r="BY111" s="939"/>
      <c r="BZ111" s="939"/>
      <c r="CA111" s="939">
        <v>25586</v>
      </c>
      <c r="CB111" s="939"/>
      <c r="CC111" s="939"/>
      <c r="CD111" s="939"/>
      <c r="CE111" s="939"/>
      <c r="CF111" s="933">
        <v>1</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1665211</v>
      </c>
      <c r="BR112" s="939"/>
      <c r="BS112" s="939"/>
      <c r="BT112" s="939"/>
      <c r="BU112" s="939"/>
      <c r="BV112" s="939">
        <v>1502124</v>
      </c>
      <c r="BW112" s="939"/>
      <c r="BX112" s="939"/>
      <c r="BY112" s="939"/>
      <c r="BZ112" s="939"/>
      <c r="CA112" s="939">
        <v>1367560</v>
      </c>
      <c r="CB112" s="939"/>
      <c r="CC112" s="939"/>
      <c r="CD112" s="939"/>
      <c r="CE112" s="939"/>
      <c r="CF112" s="933">
        <v>56.1</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228657</v>
      </c>
      <c r="AB113" s="951"/>
      <c r="AC113" s="951"/>
      <c r="AD113" s="951"/>
      <c r="AE113" s="952"/>
      <c r="AF113" s="953">
        <v>222820</v>
      </c>
      <c r="AG113" s="951"/>
      <c r="AH113" s="951"/>
      <c r="AI113" s="951"/>
      <c r="AJ113" s="952"/>
      <c r="AK113" s="953">
        <v>189314</v>
      </c>
      <c r="AL113" s="951"/>
      <c r="AM113" s="951"/>
      <c r="AN113" s="951"/>
      <c r="AO113" s="952"/>
      <c r="AP113" s="954">
        <v>7.8</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104915</v>
      </c>
      <c r="BR113" s="939"/>
      <c r="BS113" s="939"/>
      <c r="BT113" s="939"/>
      <c r="BU113" s="939"/>
      <c r="BV113" s="939">
        <v>95021</v>
      </c>
      <c r="BW113" s="939"/>
      <c r="BX113" s="939"/>
      <c r="BY113" s="939"/>
      <c r="BZ113" s="939"/>
      <c r="CA113" s="939">
        <v>84062</v>
      </c>
      <c r="CB113" s="939"/>
      <c r="CC113" s="939"/>
      <c r="CD113" s="939"/>
      <c r="CE113" s="939"/>
      <c r="CF113" s="933">
        <v>3.4</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21687</v>
      </c>
      <c r="AB114" s="972"/>
      <c r="AC114" s="972"/>
      <c r="AD114" s="972"/>
      <c r="AE114" s="973"/>
      <c r="AF114" s="974">
        <v>18731</v>
      </c>
      <c r="AG114" s="972"/>
      <c r="AH114" s="972"/>
      <c r="AI114" s="972"/>
      <c r="AJ114" s="973"/>
      <c r="AK114" s="974">
        <v>17621</v>
      </c>
      <c r="AL114" s="972"/>
      <c r="AM114" s="972"/>
      <c r="AN114" s="972"/>
      <c r="AO114" s="973"/>
      <c r="AP114" s="975">
        <v>0.7</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521974</v>
      </c>
      <c r="BR114" s="939"/>
      <c r="BS114" s="939"/>
      <c r="BT114" s="939"/>
      <c r="BU114" s="939"/>
      <c r="BV114" s="939">
        <v>516776</v>
      </c>
      <c r="BW114" s="939"/>
      <c r="BX114" s="939"/>
      <c r="BY114" s="939"/>
      <c r="BZ114" s="939"/>
      <c r="CA114" s="939">
        <v>547213</v>
      </c>
      <c r="CB114" s="939"/>
      <c r="CC114" s="939"/>
      <c r="CD114" s="939"/>
      <c r="CE114" s="939"/>
      <c r="CF114" s="933">
        <v>22.4</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1057</v>
      </c>
      <c r="AB115" s="951"/>
      <c r="AC115" s="951"/>
      <c r="AD115" s="951"/>
      <c r="AE115" s="952"/>
      <c r="AF115" s="953">
        <v>302</v>
      </c>
      <c r="AG115" s="951"/>
      <c r="AH115" s="951"/>
      <c r="AI115" s="951"/>
      <c r="AJ115" s="952"/>
      <c r="AK115" s="953">
        <v>461</v>
      </c>
      <c r="AL115" s="951"/>
      <c r="AM115" s="951"/>
      <c r="AN115" s="951"/>
      <c r="AO115" s="952"/>
      <c r="AP115" s="954">
        <v>0</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2</v>
      </c>
      <c r="AB116" s="972"/>
      <c r="AC116" s="972"/>
      <c r="AD116" s="972"/>
      <c r="AE116" s="973"/>
      <c r="AF116" s="974">
        <v>1</v>
      </c>
      <c r="AG116" s="972"/>
      <c r="AH116" s="972"/>
      <c r="AI116" s="972"/>
      <c r="AJ116" s="973"/>
      <c r="AK116" s="974">
        <v>2</v>
      </c>
      <c r="AL116" s="972"/>
      <c r="AM116" s="972"/>
      <c r="AN116" s="972"/>
      <c r="AO116" s="973"/>
      <c r="AP116" s="975">
        <v>0</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626190</v>
      </c>
      <c r="AB117" s="992"/>
      <c r="AC117" s="992"/>
      <c r="AD117" s="992"/>
      <c r="AE117" s="993"/>
      <c r="AF117" s="994">
        <v>670992</v>
      </c>
      <c r="AG117" s="992"/>
      <c r="AH117" s="992"/>
      <c r="AI117" s="992"/>
      <c r="AJ117" s="993"/>
      <c r="AK117" s="994">
        <v>603460</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295</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178</v>
      </c>
      <c r="BA119" s="247"/>
      <c r="BB119" s="247"/>
      <c r="BC119" s="247"/>
      <c r="BD119" s="247"/>
      <c r="BE119" s="247"/>
      <c r="BF119" s="247"/>
      <c r="BG119" s="247"/>
      <c r="BH119" s="247"/>
      <c r="BI119" s="247"/>
      <c r="BJ119" s="247"/>
      <c r="BK119" s="247"/>
      <c r="BL119" s="247"/>
      <c r="BM119" s="247"/>
      <c r="BN119" s="247"/>
      <c r="BO119" s="990" t="s">
        <v>443</v>
      </c>
      <c r="BP119" s="1018"/>
      <c r="BQ119" s="1012">
        <v>5700145</v>
      </c>
      <c r="BR119" s="1013"/>
      <c r="BS119" s="1013"/>
      <c r="BT119" s="1013"/>
      <c r="BU119" s="1013"/>
      <c r="BV119" s="1013">
        <v>5464225</v>
      </c>
      <c r="BW119" s="1013"/>
      <c r="BX119" s="1013"/>
      <c r="BY119" s="1013"/>
      <c r="BZ119" s="1013"/>
      <c r="CA119" s="1013">
        <v>5763859</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15624</v>
      </c>
      <c r="DH119" s="999"/>
      <c r="DI119" s="999"/>
      <c r="DJ119" s="999"/>
      <c r="DK119" s="1000"/>
      <c r="DL119" s="998">
        <v>14812</v>
      </c>
      <c r="DM119" s="999"/>
      <c r="DN119" s="999"/>
      <c r="DO119" s="999"/>
      <c r="DP119" s="1000"/>
      <c r="DQ119" s="998">
        <v>25586</v>
      </c>
      <c r="DR119" s="999"/>
      <c r="DS119" s="999"/>
      <c r="DT119" s="999"/>
      <c r="DU119" s="1000"/>
      <c r="DV119" s="1001">
        <v>1</v>
      </c>
      <c r="DW119" s="1002"/>
      <c r="DX119" s="1002"/>
      <c r="DY119" s="1002"/>
      <c r="DZ119" s="1003"/>
    </row>
    <row r="120" spans="1:130" s="224" customFormat="1" ht="26.25" customHeight="1" x14ac:dyDescent="0.2">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2378048</v>
      </c>
      <c r="BR120" s="944"/>
      <c r="BS120" s="944"/>
      <c r="BT120" s="944"/>
      <c r="BU120" s="944"/>
      <c r="BV120" s="944">
        <v>2766130</v>
      </c>
      <c r="BW120" s="944"/>
      <c r="BX120" s="944"/>
      <c r="BY120" s="944"/>
      <c r="BZ120" s="944"/>
      <c r="CA120" s="944">
        <v>2965667</v>
      </c>
      <c r="CB120" s="944"/>
      <c r="CC120" s="944"/>
      <c r="CD120" s="944"/>
      <c r="CE120" s="944"/>
      <c r="CF120" s="957">
        <v>121.7</v>
      </c>
      <c r="CG120" s="958"/>
      <c r="CH120" s="958"/>
      <c r="CI120" s="958"/>
      <c r="CJ120" s="958"/>
      <c r="CK120" s="1019" t="s">
        <v>447</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1352777</v>
      </c>
      <c r="DH120" s="944"/>
      <c r="DI120" s="944"/>
      <c r="DJ120" s="944"/>
      <c r="DK120" s="944"/>
      <c r="DL120" s="944">
        <v>1216081</v>
      </c>
      <c r="DM120" s="944"/>
      <c r="DN120" s="944"/>
      <c r="DO120" s="944"/>
      <c r="DP120" s="944"/>
      <c r="DQ120" s="944">
        <v>1101500</v>
      </c>
      <c r="DR120" s="944"/>
      <c r="DS120" s="944"/>
      <c r="DT120" s="944"/>
      <c r="DU120" s="944"/>
      <c r="DV120" s="945">
        <v>45.2</v>
      </c>
      <c r="DW120" s="945"/>
      <c r="DX120" s="945"/>
      <c r="DY120" s="945"/>
      <c r="DZ120" s="946"/>
    </row>
    <row r="121" spans="1:130" s="224" customFormat="1" ht="26.25" customHeight="1" x14ac:dyDescent="0.2">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8056</v>
      </c>
      <c r="BR121" s="939"/>
      <c r="BS121" s="939"/>
      <c r="BT121" s="939"/>
      <c r="BU121" s="939"/>
      <c r="BV121" s="939">
        <v>9628</v>
      </c>
      <c r="BW121" s="939"/>
      <c r="BX121" s="939"/>
      <c r="BY121" s="939"/>
      <c r="BZ121" s="939"/>
      <c r="CA121" s="939">
        <v>13050</v>
      </c>
      <c r="CB121" s="939"/>
      <c r="CC121" s="939"/>
      <c r="CD121" s="939"/>
      <c r="CE121" s="939"/>
      <c r="CF121" s="933">
        <v>0.5</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312434</v>
      </c>
      <c r="DH121" s="939"/>
      <c r="DI121" s="939"/>
      <c r="DJ121" s="939"/>
      <c r="DK121" s="939"/>
      <c r="DL121" s="939">
        <v>286043</v>
      </c>
      <c r="DM121" s="939"/>
      <c r="DN121" s="939"/>
      <c r="DO121" s="939"/>
      <c r="DP121" s="939"/>
      <c r="DQ121" s="939">
        <v>266060</v>
      </c>
      <c r="DR121" s="939"/>
      <c r="DS121" s="939"/>
      <c r="DT121" s="939"/>
      <c r="DU121" s="939"/>
      <c r="DV121" s="940">
        <v>10.9</v>
      </c>
      <c r="DW121" s="940"/>
      <c r="DX121" s="940"/>
      <c r="DY121" s="940"/>
      <c r="DZ121" s="941"/>
    </row>
    <row r="122" spans="1:130" s="224" customFormat="1" ht="26.25" customHeight="1" x14ac:dyDescent="0.2">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3140412</v>
      </c>
      <c r="BR122" s="1013"/>
      <c r="BS122" s="1013"/>
      <c r="BT122" s="1013"/>
      <c r="BU122" s="1013"/>
      <c r="BV122" s="1013">
        <v>2991444</v>
      </c>
      <c r="BW122" s="1013"/>
      <c r="BX122" s="1013"/>
      <c r="BY122" s="1013"/>
      <c r="BZ122" s="1013"/>
      <c r="CA122" s="1013">
        <v>3058336</v>
      </c>
      <c r="CB122" s="1013"/>
      <c r="CC122" s="1013"/>
      <c r="CD122" s="1013"/>
      <c r="CE122" s="1013"/>
      <c r="CF122" s="1030">
        <v>125.5</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178</v>
      </c>
      <c r="BA123" s="247"/>
      <c r="BB123" s="247"/>
      <c r="BC123" s="247"/>
      <c r="BD123" s="247"/>
      <c r="BE123" s="247"/>
      <c r="BF123" s="247"/>
      <c r="BG123" s="247"/>
      <c r="BH123" s="247"/>
      <c r="BI123" s="247"/>
      <c r="BJ123" s="247"/>
      <c r="BK123" s="247"/>
      <c r="BL123" s="247"/>
      <c r="BM123" s="247"/>
      <c r="BN123" s="247"/>
      <c r="BO123" s="990" t="s">
        <v>451</v>
      </c>
      <c r="BP123" s="1018"/>
      <c r="BQ123" s="1076">
        <v>5526516</v>
      </c>
      <c r="BR123" s="1077"/>
      <c r="BS123" s="1077"/>
      <c r="BT123" s="1077"/>
      <c r="BU123" s="1077"/>
      <c r="BV123" s="1077">
        <v>5767202</v>
      </c>
      <c r="BW123" s="1077"/>
      <c r="BX123" s="1077"/>
      <c r="BY123" s="1077"/>
      <c r="BZ123" s="1077"/>
      <c r="CA123" s="1077">
        <v>6037053</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6.9</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1057</v>
      </c>
      <c r="AB127" s="972"/>
      <c r="AC127" s="972"/>
      <c r="AD127" s="972"/>
      <c r="AE127" s="973"/>
      <c r="AF127" s="974">
        <v>302</v>
      </c>
      <c r="AG127" s="972"/>
      <c r="AH127" s="972"/>
      <c r="AI127" s="972"/>
      <c r="AJ127" s="973"/>
      <c r="AK127" s="974">
        <v>461</v>
      </c>
      <c r="AL127" s="972"/>
      <c r="AM127" s="972"/>
      <c r="AN127" s="972"/>
      <c r="AO127" s="973"/>
      <c r="AP127" s="975">
        <v>0</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6945</v>
      </c>
      <c r="AB128" s="1059"/>
      <c r="AC128" s="1059"/>
      <c r="AD128" s="1059"/>
      <c r="AE128" s="1060"/>
      <c r="AF128" s="1061" t="s">
        <v>122</v>
      </c>
      <c r="AG128" s="1059"/>
      <c r="AH128" s="1059"/>
      <c r="AI128" s="1059"/>
      <c r="AJ128" s="1060"/>
      <c r="AK128" s="1061" t="s">
        <v>122</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2884553</v>
      </c>
      <c r="AB129" s="972"/>
      <c r="AC129" s="972"/>
      <c r="AD129" s="972"/>
      <c r="AE129" s="973"/>
      <c r="AF129" s="974">
        <v>2794853</v>
      </c>
      <c r="AG129" s="972"/>
      <c r="AH129" s="972"/>
      <c r="AI129" s="972"/>
      <c r="AJ129" s="973"/>
      <c r="AK129" s="974">
        <v>2788561</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402609</v>
      </c>
      <c r="AB130" s="972"/>
      <c r="AC130" s="972"/>
      <c r="AD130" s="972"/>
      <c r="AE130" s="973"/>
      <c r="AF130" s="974">
        <v>383300</v>
      </c>
      <c r="AG130" s="972"/>
      <c r="AH130" s="972"/>
      <c r="AI130" s="972"/>
      <c r="AJ130" s="973"/>
      <c r="AK130" s="974">
        <v>350905</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10.3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2481944</v>
      </c>
      <c r="AB131" s="999"/>
      <c r="AC131" s="999"/>
      <c r="AD131" s="999"/>
      <c r="AE131" s="1000"/>
      <c r="AF131" s="998">
        <v>2411553</v>
      </c>
      <c r="AG131" s="999"/>
      <c r="AH131" s="999"/>
      <c r="AI131" s="999"/>
      <c r="AJ131" s="1000"/>
      <c r="AK131" s="998">
        <v>2437656</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8.7284805779999992</v>
      </c>
      <c r="AB132" s="1110"/>
      <c r="AC132" s="1110"/>
      <c r="AD132" s="1110"/>
      <c r="AE132" s="1111"/>
      <c r="AF132" s="1112">
        <v>11.92973988</v>
      </c>
      <c r="AG132" s="1110"/>
      <c r="AH132" s="1110"/>
      <c r="AI132" s="1110"/>
      <c r="AJ132" s="1111"/>
      <c r="AK132" s="1112">
        <v>10.36056769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12.5</v>
      </c>
      <c r="AB133" s="1093"/>
      <c r="AC133" s="1093"/>
      <c r="AD133" s="1093"/>
      <c r="AE133" s="1094"/>
      <c r="AF133" s="1092">
        <v>11.3</v>
      </c>
      <c r="AG133" s="1093"/>
      <c r="AH133" s="1093"/>
      <c r="AI133" s="1093"/>
      <c r="AJ133" s="1094"/>
      <c r="AK133" s="1092">
        <v>10.3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zAsadz4xtwAfU1vN3EE+5H8AeaJj+IjJ4fOM9mMUX2KLGALHOghZ6RinI+hWju7YOF53KdC9G775IvuVlYCxw==" saltValue="J1gvETV/tv5shxt61zpY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PLN5kyDfvsbZuX6nKU4oeT6yIlAvRzoqqrTbF/OB6ju2iZ5PU2mQySM4DKLYcw7TjM8qd4e2Ja4ELUy9wFwnA==" saltValue="Y4sl9tyEMsFHtIyuLpYE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CDpjZdKQKxbFQ2+ipvZYyeDzL/KjmDPPbqjxphZ4BD5q4arn7H+qobwttZwYoGL9mw+NkvdrLbNUY8IwQAhBQ==" saltValue="O47RGAG6NVoi4IcdHYzib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2" x14ac:dyDescent="0.2">
      <c r="A8" s="259"/>
      <c r="AK8" s="268"/>
      <c r="AL8" s="269"/>
      <c r="AM8" s="269"/>
      <c r="AN8" s="270"/>
      <c r="AO8" s="1128"/>
      <c r="AP8" s="271" t="s">
        <v>482</v>
      </c>
      <c r="AQ8" s="272" t="s">
        <v>483</v>
      </c>
      <c r="AR8" s="273" t="s">
        <v>484</v>
      </c>
    </row>
    <row r="9" spans="1:46" ht="13.2" x14ac:dyDescent="0.2">
      <c r="A9" s="259"/>
      <c r="AK9" s="1129" t="s">
        <v>485</v>
      </c>
      <c r="AL9" s="1130"/>
      <c r="AM9" s="1130"/>
      <c r="AN9" s="1131"/>
      <c r="AO9" s="274">
        <v>769317</v>
      </c>
      <c r="AP9" s="274">
        <v>174607</v>
      </c>
      <c r="AQ9" s="275">
        <v>243450</v>
      </c>
      <c r="AR9" s="276">
        <v>-28.3</v>
      </c>
    </row>
    <row r="10" spans="1:46" ht="13.5" customHeight="1" x14ac:dyDescent="0.2">
      <c r="A10" s="259"/>
      <c r="AK10" s="1129" t="s">
        <v>486</v>
      </c>
      <c r="AL10" s="1130"/>
      <c r="AM10" s="1130"/>
      <c r="AN10" s="1131"/>
      <c r="AO10" s="277">
        <v>103225</v>
      </c>
      <c r="AP10" s="277">
        <v>23428</v>
      </c>
      <c r="AQ10" s="278">
        <v>36828</v>
      </c>
      <c r="AR10" s="279">
        <v>-36.4</v>
      </c>
    </row>
    <row r="11" spans="1:46" ht="13.5" customHeight="1" x14ac:dyDescent="0.2">
      <c r="A11" s="259"/>
      <c r="AK11" s="1129" t="s">
        <v>487</v>
      </c>
      <c r="AL11" s="1130"/>
      <c r="AM11" s="1130"/>
      <c r="AN11" s="1131"/>
      <c r="AO11" s="277">
        <v>14761</v>
      </c>
      <c r="AP11" s="277">
        <v>3350</v>
      </c>
      <c r="AQ11" s="278">
        <v>2575</v>
      </c>
      <c r="AR11" s="279">
        <v>30.1</v>
      </c>
    </row>
    <row r="12" spans="1:46" ht="13.5" customHeight="1" x14ac:dyDescent="0.2">
      <c r="A12" s="259"/>
      <c r="AK12" s="1129" t="s">
        <v>488</v>
      </c>
      <c r="AL12" s="1130"/>
      <c r="AM12" s="1130"/>
      <c r="AN12" s="1131"/>
      <c r="AO12" s="277" t="s">
        <v>489</v>
      </c>
      <c r="AP12" s="277" t="s">
        <v>489</v>
      </c>
      <c r="AQ12" s="278" t="s">
        <v>489</v>
      </c>
      <c r="AR12" s="279" t="s">
        <v>489</v>
      </c>
    </row>
    <row r="13" spans="1:46" ht="13.5" customHeight="1" x14ac:dyDescent="0.2">
      <c r="A13" s="259"/>
      <c r="AK13" s="1129" t="s">
        <v>490</v>
      </c>
      <c r="AL13" s="1130"/>
      <c r="AM13" s="1130"/>
      <c r="AN13" s="1131"/>
      <c r="AO13" s="277">
        <v>37333</v>
      </c>
      <c r="AP13" s="277">
        <v>8473</v>
      </c>
      <c r="AQ13" s="278">
        <v>11862</v>
      </c>
      <c r="AR13" s="279">
        <v>-28.6</v>
      </c>
    </row>
    <row r="14" spans="1:46" ht="13.5" customHeight="1" x14ac:dyDescent="0.2">
      <c r="A14" s="259"/>
      <c r="AK14" s="1129" t="s">
        <v>491</v>
      </c>
      <c r="AL14" s="1130"/>
      <c r="AM14" s="1130"/>
      <c r="AN14" s="1131"/>
      <c r="AO14" s="277">
        <v>8837</v>
      </c>
      <c r="AP14" s="277">
        <v>2006</v>
      </c>
      <c r="AQ14" s="278">
        <v>4647</v>
      </c>
      <c r="AR14" s="279">
        <v>-56.8</v>
      </c>
    </row>
    <row r="15" spans="1:46" ht="13.5" customHeight="1" x14ac:dyDescent="0.2">
      <c r="A15" s="259"/>
      <c r="AK15" s="1132" t="s">
        <v>492</v>
      </c>
      <c r="AL15" s="1133"/>
      <c r="AM15" s="1133"/>
      <c r="AN15" s="1134"/>
      <c r="AO15" s="277">
        <v>-36984</v>
      </c>
      <c r="AP15" s="277">
        <v>-8394</v>
      </c>
      <c r="AQ15" s="278">
        <v>-13358</v>
      </c>
      <c r="AR15" s="279">
        <v>-37.200000000000003</v>
      </c>
    </row>
    <row r="16" spans="1:46" ht="13.2" x14ac:dyDescent="0.2">
      <c r="A16" s="259"/>
      <c r="AK16" s="1132" t="s">
        <v>178</v>
      </c>
      <c r="AL16" s="1133"/>
      <c r="AM16" s="1133"/>
      <c r="AN16" s="1134"/>
      <c r="AO16" s="277">
        <v>896489</v>
      </c>
      <c r="AP16" s="277">
        <v>203470</v>
      </c>
      <c r="AQ16" s="278">
        <v>286004</v>
      </c>
      <c r="AR16" s="279">
        <v>-28.9</v>
      </c>
    </row>
    <row r="17" spans="1:46" ht="13.2" x14ac:dyDescent="0.2">
      <c r="A17" s="259"/>
    </row>
    <row r="18" spans="1:46" ht="13.2" x14ac:dyDescent="0.2">
      <c r="A18" s="259"/>
      <c r="AQ18" s="280"/>
      <c r="AR18" s="280"/>
    </row>
    <row r="19" spans="1:46" ht="13.2" x14ac:dyDescent="0.2">
      <c r="A19" s="259"/>
      <c r="AK19" s="255" t="s">
        <v>493</v>
      </c>
    </row>
    <row r="20" spans="1:46" ht="13.2" x14ac:dyDescent="0.2">
      <c r="A20" s="259"/>
      <c r="AK20" s="281"/>
      <c r="AL20" s="282"/>
      <c r="AM20" s="282"/>
      <c r="AN20" s="283"/>
      <c r="AO20" s="284" t="s">
        <v>494</v>
      </c>
      <c r="AP20" s="285" t="s">
        <v>495</v>
      </c>
      <c r="AQ20" s="286" t="s">
        <v>496</v>
      </c>
      <c r="AR20" s="287"/>
    </row>
    <row r="21" spans="1:46" s="260" customFormat="1" ht="13.2" x14ac:dyDescent="0.2">
      <c r="A21" s="288"/>
      <c r="AK21" s="1135" t="s">
        <v>497</v>
      </c>
      <c r="AL21" s="1136"/>
      <c r="AM21" s="1136"/>
      <c r="AN21" s="1137"/>
      <c r="AO21" s="289">
        <v>17.02</v>
      </c>
      <c r="AP21" s="290">
        <v>24.25</v>
      </c>
      <c r="AQ21" s="291">
        <v>-7.23</v>
      </c>
      <c r="AS21" s="292"/>
      <c r="AT21" s="288"/>
    </row>
    <row r="22" spans="1:46" s="260" customFormat="1" ht="13.2" x14ac:dyDescent="0.2">
      <c r="A22" s="288"/>
      <c r="AK22" s="1135" t="s">
        <v>498</v>
      </c>
      <c r="AL22" s="1136"/>
      <c r="AM22" s="1136"/>
      <c r="AN22" s="1137"/>
      <c r="AO22" s="293">
        <v>95.4</v>
      </c>
      <c r="AP22" s="294">
        <v>95.4</v>
      </c>
      <c r="AQ22" s="295">
        <v>0</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2"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396062</v>
      </c>
      <c r="AP32" s="303">
        <v>89892</v>
      </c>
      <c r="AQ32" s="304">
        <v>167387</v>
      </c>
      <c r="AR32" s="305">
        <v>-46.3</v>
      </c>
    </row>
    <row r="33" spans="1:46" ht="13.5" customHeight="1" x14ac:dyDescent="0.2">
      <c r="A33" s="259"/>
      <c r="AK33" s="1143" t="s">
        <v>503</v>
      </c>
      <c r="AL33" s="1144"/>
      <c r="AM33" s="1144"/>
      <c r="AN33" s="1145"/>
      <c r="AO33" s="303" t="s">
        <v>489</v>
      </c>
      <c r="AP33" s="303" t="s">
        <v>489</v>
      </c>
      <c r="AQ33" s="304" t="s">
        <v>489</v>
      </c>
      <c r="AR33" s="305" t="s">
        <v>489</v>
      </c>
    </row>
    <row r="34" spans="1:46" ht="27" customHeight="1" x14ac:dyDescent="0.2">
      <c r="A34" s="259"/>
      <c r="AK34" s="1143" t="s">
        <v>504</v>
      </c>
      <c r="AL34" s="1144"/>
      <c r="AM34" s="1144"/>
      <c r="AN34" s="1145"/>
      <c r="AO34" s="303" t="s">
        <v>489</v>
      </c>
      <c r="AP34" s="303" t="s">
        <v>489</v>
      </c>
      <c r="AQ34" s="304">
        <v>5</v>
      </c>
      <c r="AR34" s="305" t="s">
        <v>489</v>
      </c>
    </row>
    <row r="35" spans="1:46" ht="27" customHeight="1" x14ac:dyDescent="0.2">
      <c r="A35" s="259"/>
      <c r="AK35" s="1143" t="s">
        <v>505</v>
      </c>
      <c r="AL35" s="1144"/>
      <c r="AM35" s="1144"/>
      <c r="AN35" s="1145"/>
      <c r="AO35" s="303">
        <v>189314</v>
      </c>
      <c r="AP35" s="303">
        <v>42967</v>
      </c>
      <c r="AQ35" s="304">
        <v>34589</v>
      </c>
      <c r="AR35" s="305">
        <v>24.2</v>
      </c>
    </row>
    <row r="36" spans="1:46" ht="27" customHeight="1" x14ac:dyDescent="0.2">
      <c r="A36" s="259"/>
      <c r="AK36" s="1143" t="s">
        <v>506</v>
      </c>
      <c r="AL36" s="1144"/>
      <c r="AM36" s="1144"/>
      <c r="AN36" s="1145"/>
      <c r="AO36" s="303">
        <v>17621</v>
      </c>
      <c r="AP36" s="303">
        <v>3999</v>
      </c>
      <c r="AQ36" s="304">
        <v>2508</v>
      </c>
      <c r="AR36" s="305">
        <v>59.4</v>
      </c>
    </row>
    <row r="37" spans="1:46" ht="13.5" customHeight="1" x14ac:dyDescent="0.2">
      <c r="A37" s="259"/>
      <c r="AK37" s="1143" t="s">
        <v>507</v>
      </c>
      <c r="AL37" s="1144"/>
      <c r="AM37" s="1144"/>
      <c r="AN37" s="1145"/>
      <c r="AO37" s="303">
        <v>461</v>
      </c>
      <c r="AP37" s="303">
        <v>105</v>
      </c>
      <c r="AQ37" s="304">
        <v>1525</v>
      </c>
      <c r="AR37" s="305">
        <v>-93.1</v>
      </c>
    </row>
    <row r="38" spans="1:46" ht="27" customHeight="1" x14ac:dyDescent="0.2">
      <c r="A38" s="259"/>
      <c r="AK38" s="1146" t="s">
        <v>508</v>
      </c>
      <c r="AL38" s="1147"/>
      <c r="AM38" s="1147"/>
      <c r="AN38" s="1148"/>
      <c r="AO38" s="306">
        <v>2</v>
      </c>
      <c r="AP38" s="306">
        <v>0</v>
      </c>
      <c r="AQ38" s="307">
        <v>44</v>
      </c>
      <c r="AR38" s="295">
        <v>-100</v>
      </c>
      <c r="AS38" s="302"/>
    </row>
    <row r="39" spans="1:46" ht="13.2" x14ac:dyDescent="0.2">
      <c r="A39" s="259"/>
      <c r="AK39" s="1146" t="s">
        <v>509</v>
      </c>
      <c r="AL39" s="1147"/>
      <c r="AM39" s="1147"/>
      <c r="AN39" s="1148"/>
      <c r="AO39" s="303" t="s">
        <v>489</v>
      </c>
      <c r="AP39" s="303" t="s">
        <v>489</v>
      </c>
      <c r="AQ39" s="304">
        <v>-7489</v>
      </c>
      <c r="AR39" s="305" t="s">
        <v>489</v>
      </c>
      <c r="AS39" s="302"/>
    </row>
    <row r="40" spans="1:46" ht="27" customHeight="1" x14ac:dyDescent="0.2">
      <c r="A40" s="259"/>
      <c r="AK40" s="1143" t="s">
        <v>510</v>
      </c>
      <c r="AL40" s="1144"/>
      <c r="AM40" s="1144"/>
      <c r="AN40" s="1145"/>
      <c r="AO40" s="303">
        <v>-350905</v>
      </c>
      <c r="AP40" s="303">
        <v>-79643</v>
      </c>
      <c r="AQ40" s="304">
        <v>-138932</v>
      </c>
      <c r="AR40" s="305">
        <v>-42.7</v>
      </c>
      <c r="AS40" s="302"/>
    </row>
    <row r="41" spans="1:46" ht="13.2" x14ac:dyDescent="0.2">
      <c r="A41" s="259"/>
      <c r="AK41" s="1149" t="s">
        <v>288</v>
      </c>
      <c r="AL41" s="1150"/>
      <c r="AM41" s="1150"/>
      <c r="AN41" s="1151"/>
      <c r="AO41" s="303">
        <v>252555</v>
      </c>
      <c r="AP41" s="303">
        <v>57321</v>
      </c>
      <c r="AQ41" s="304">
        <v>59636</v>
      </c>
      <c r="AR41" s="305">
        <v>-3.9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2"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2" x14ac:dyDescent="0.2">
      <c r="A50" s="259"/>
      <c r="AK50" s="317"/>
      <c r="AL50" s="318"/>
      <c r="AM50" s="1139"/>
      <c r="AN50" s="319" t="s">
        <v>514</v>
      </c>
      <c r="AO50" s="320" t="s">
        <v>515</v>
      </c>
      <c r="AP50" s="321" t="s">
        <v>516</v>
      </c>
      <c r="AQ50" s="322" t="s">
        <v>517</v>
      </c>
      <c r="AR50" s="323" t="s">
        <v>518</v>
      </c>
    </row>
    <row r="51" spans="1:44" ht="13.2" x14ac:dyDescent="0.2">
      <c r="A51" s="259"/>
      <c r="AK51" s="315" t="s">
        <v>519</v>
      </c>
      <c r="AL51" s="316"/>
      <c r="AM51" s="324">
        <v>174991</v>
      </c>
      <c r="AN51" s="325">
        <v>36449</v>
      </c>
      <c r="AO51" s="326">
        <v>-54.7</v>
      </c>
      <c r="AP51" s="327">
        <v>268375</v>
      </c>
      <c r="AQ51" s="328">
        <v>-1.2</v>
      </c>
      <c r="AR51" s="329">
        <v>-53.5</v>
      </c>
    </row>
    <row r="52" spans="1:44" ht="13.2" x14ac:dyDescent="0.2">
      <c r="A52" s="259"/>
      <c r="AK52" s="330"/>
      <c r="AL52" s="331" t="s">
        <v>520</v>
      </c>
      <c r="AM52" s="332">
        <v>123973</v>
      </c>
      <c r="AN52" s="333">
        <v>25822</v>
      </c>
      <c r="AO52" s="334">
        <v>-29.5</v>
      </c>
      <c r="AP52" s="335">
        <v>119602</v>
      </c>
      <c r="AQ52" s="336">
        <v>1.5</v>
      </c>
      <c r="AR52" s="337">
        <v>-31</v>
      </c>
    </row>
    <row r="53" spans="1:44" ht="13.2" x14ac:dyDescent="0.2">
      <c r="A53" s="259"/>
      <c r="AK53" s="315" t="s">
        <v>521</v>
      </c>
      <c r="AL53" s="316"/>
      <c r="AM53" s="324">
        <v>259963</v>
      </c>
      <c r="AN53" s="325">
        <v>55441</v>
      </c>
      <c r="AO53" s="326">
        <v>52.1</v>
      </c>
      <c r="AP53" s="327">
        <v>301035</v>
      </c>
      <c r="AQ53" s="328">
        <v>12.2</v>
      </c>
      <c r="AR53" s="329">
        <v>39.9</v>
      </c>
    </row>
    <row r="54" spans="1:44" ht="13.2" x14ac:dyDescent="0.2">
      <c r="A54" s="259"/>
      <c r="AK54" s="330"/>
      <c r="AL54" s="331" t="s">
        <v>520</v>
      </c>
      <c r="AM54" s="332">
        <v>213246</v>
      </c>
      <c r="AN54" s="333">
        <v>45478</v>
      </c>
      <c r="AO54" s="334">
        <v>76.099999999999994</v>
      </c>
      <c r="AP54" s="335">
        <v>154376</v>
      </c>
      <c r="AQ54" s="336">
        <v>29.1</v>
      </c>
      <c r="AR54" s="337">
        <v>47</v>
      </c>
    </row>
    <row r="55" spans="1:44" ht="13.2" x14ac:dyDescent="0.2">
      <c r="A55" s="259"/>
      <c r="AK55" s="315" t="s">
        <v>522</v>
      </c>
      <c r="AL55" s="316"/>
      <c r="AM55" s="324">
        <v>863679</v>
      </c>
      <c r="AN55" s="325">
        <v>187552</v>
      </c>
      <c r="AO55" s="326">
        <v>238.3</v>
      </c>
      <c r="AP55" s="327">
        <v>277467</v>
      </c>
      <c r="AQ55" s="328">
        <v>-7.8</v>
      </c>
      <c r="AR55" s="329">
        <v>246.1</v>
      </c>
    </row>
    <row r="56" spans="1:44" ht="13.2" x14ac:dyDescent="0.2">
      <c r="A56" s="259"/>
      <c r="AK56" s="330"/>
      <c r="AL56" s="331" t="s">
        <v>520</v>
      </c>
      <c r="AM56" s="332">
        <v>770106</v>
      </c>
      <c r="AN56" s="333">
        <v>167233</v>
      </c>
      <c r="AO56" s="334">
        <v>267.7</v>
      </c>
      <c r="AP56" s="335">
        <v>128378</v>
      </c>
      <c r="AQ56" s="336">
        <v>-16.8</v>
      </c>
      <c r="AR56" s="337">
        <v>284.5</v>
      </c>
    </row>
    <row r="57" spans="1:44" ht="13.2" x14ac:dyDescent="0.2">
      <c r="A57" s="259"/>
      <c r="AK57" s="315" t="s">
        <v>523</v>
      </c>
      <c r="AL57" s="316"/>
      <c r="AM57" s="324">
        <v>485179</v>
      </c>
      <c r="AN57" s="325">
        <v>107865</v>
      </c>
      <c r="AO57" s="326">
        <v>-42.5</v>
      </c>
      <c r="AP57" s="327">
        <v>282256</v>
      </c>
      <c r="AQ57" s="328">
        <v>1.7</v>
      </c>
      <c r="AR57" s="329">
        <v>-44.2</v>
      </c>
    </row>
    <row r="58" spans="1:44" ht="13.2" x14ac:dyDescent="0.2">
      <c r="A58" s="259"/>
      <c r="AK58" s="330"/>
      <c r="AL58" s="331" t="s">
        <v>520</v>
      </c>
      <c r="AM58" s="332">
        <v>422687</v>
      </c>
      <c r="AN58" s="333">
        <v>93972</v>
      </c>
      <c r="AO58" s="334">
        <v>-43.8</v>
      </c>
      <c r="AP58" s="335">
        <v>145453</v>
      </c>
      <c r="AQ58" s="336">
        <v>13.3</v>
      </c>
      <c r="AR58" s="337">
        <v>-57.1</v>
      </c>
    </row>
    <row r="59" spans="1:44" ht="13.2" x14ac:dyDescent="0.2">
      <c r="A59" s="259"/>
      <c r="AK59" s="315" t="s">
        <v>524</v>
      </c>
      <c r="AL59" s="316"/>
      <c r="AM59" s="324">
        <v>1080819</v>
      </c>
      <c r="AN59" s="325">
        <v>245306</v>
      </c>
      <c r="AO59" s="326">
        <v>127.4</v>
      </c>
      <c r="AP59" s="327">
        <v>295341</v>
      </c>
      <c r="AQ59" s="328">
        <v>4.5999999999999996</v>
      </c>
      <c r="AR59" s="329">
        <v>122.8</v>
      </c>
    </row>
    <row r="60" spans="1:44" ht="13.2" x14ac:dyDescent="0.2">
      <c r="A60" s="259"/>
      <c r="AK60" s="330"/>
      <c r="AL60" s="331" t="s">
        <v>520</v>
      </c>
      <c r="AM60" s="332">
        <v>915042</v>
      </c>
      <c r="AN60" s="333">
        <v>207681</v>
      </c>
      <c r="AO60" s="334">
        <v>121</v>
      </c>
      <c r="AP60" s="335">
        <v>137402</v>
      </c>
      <c r="AQ60" s="336">
        <v>-5.5</v>
      </c>
      <c r="AR60" s="337">
        <v>126.5</v>
      </c>
    </row>
    <row r="61" spans="1:44" ht="13.2" x14ac:dyDescent="0.2">
      <c r="A61" s="259"/>
      <c r="AK61" s="315" t="s">
        <v>525</v>
      </c>
      <c r="AL61" s="338"/>
      <c r="AM61" s="324">
        <v>572926</v>
      </c>
      <c r="AN61" s="325">
        <v>126523</v>
      </c>
      <c r="AO61" s="326">
        <v>64.099999999999994</v>
      </c>
      <c r="AP61" s="327">
        <v>284895</v>
      </c>
      <c r="AQ61" s="339">
        <v>1.9</v>
      </c>
      <c r="AR61" s="329">
        <v>62.2</v>
      </c>
    </row>
    <row r="62" spans="1:44" ht="13.2" x14ac:dyDescent="0.2">
      <c r="A62" s="259"/>
      <c r="AK62" s="330"/>
      <c r="AL62" s="331" t="s">
        <v>520</v>
      </c>
      <c r="AM62" s="332">
        <v>489011</v>
      </c>
      <c r="AN62" s="333">
        <v>108037</v>
      </c>
      <c r="AO62" s="334">
        <v>78.3</v>
      </c>
      <c r="AP62" s="335">
        <v>137042</v>
      </c>
      <c r="AQ62" s="336">
        <v>4.3</v>
      </c>
      <c r="AR62" s="337">
        <v>74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SB3a6cNyMokt3cNufdmQUZk6H3R/4RqTvEmzJoOOr7iw9LuBs9ea65dCybVYvnrrIFdxKoIXjrheNuL5DbLgnA==" saltValue="iMF9IiJy2283xvvVjGnJ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jTrpvo375XFsoPzs/tIOlRo1mYHmELbdkjJKov+AG7DHwz4u3ZULRBbqdK0K9xqQXSBcJkigkXLLkRrq0tPV3A==" saltValue="tJ6x2Fm8bnY/ux4fe+/qf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80" zoomScaleNormal="100" zoomScaleSheetLayoutView="80"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7r4XejNx2U4oLwpFBuMKpctEJXORFVT87tBHvkbeTgpJg9M95IWT4yzeLRg7vUEoi2zwQpVNU2XbWPJ63krGqQ==" saltValue="1B3WfwXHW2CoeD8c6HVYm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24.18</v>
      </c>
      <c r="G47" s="12">
        <v>25.67</v>
      </c>
      <c r="H47" s="12">
        <v>27.08</v>
      </c>
      <c r="I47" s="12">
        <v>31.46</v>
      </c>
      <c r="J47" s="13">
        <v>37.97</v>
      </c>
    </row>
    <row r="48" spans="2:10" ht="57.75" customHeight="1" x14ac:dyDescent="0.2">
      <c r="B48" s="14"/>
      <c r="C48" s="1154" t="s">
        <v>4</v>
      </c>
      <c r="D48" s="1154"/>
      <c r="E48" s="1155"/>
      <c r="F48" s="15">
        <v>5.15</v>
      </c>
      <c r="G48" s="16">
        <v>5.73</v>
      </c>
      <c r="H48" s="16">
        <v>11.14</v>
      </c>
      <c r="I48" s="16">
        <v>9.2899999999999991</v>
      </c>
      <c r="J48" s="17">
        <v>6.56</v>
      </c>
    </row>
    <row r="49" spans="2:10" ht="57.75" customHeight="1" thickBot="1" x14ac:dyDescent="0.25">
      <c r="B49" s="18"/>
      <c r="C49" s="1156" t="s">
        <v>5</v>
      </c>
      <c r="D49" s="1156"/>
      <c r="E49" s="1157"/>
      <c r="F49" s="19" t="s">
        <v>532</v>
      </c>
      <c r="G49" s="20">
        <v>3.61</v>
      </c>
      <c r="H49" s="20">
        <v>9.23</v>
      </c>
      <c r="I49" s="20">
        <v>1.31</v>
      </c>
      <c r="J49" s="21">
        <v>3.68</v>
      </c>
    </row>
    <row r="50" spans="2:10" ht="13.2" x14ac:dyDescent="0.2"/>
  </sheetData>
  <sheetProtection algorithmName="SHA-512" hashValue="T0Y8KvWbEcSZchPU0+FdfPnPX5YQ//Z2JaD8zVWpHsWxmn+iEfZ7FxX0vHW2ck0Go0IC+i/pUz6oIhsot3ay5A==" saltValue="8WZRsbv1c7kQG5jt9osJ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2025-09-11T04:15:09Z</cp:lastPrinted>
  <dcterms:created xsi:type="dcterms:W3CDTF">2025-02-19T04:13:00Z</dcterms:created>
  <dcterms:modified xsi:type="dcterms:W3CDTF">2025-09-11T23:11:51Z</dcterms:modified>
  <cp:category/>
</cp:coreProperties>
</file>