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4_HP掲載用\"/>
    </mc:Choice>
  </mc:AlternateContent>
  <bookViews>
    <workbookView xWindow="0" yWindow="0" windowWidth="28800" windowHeight="122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O36" i="10"/>
  <c r="BE36" i="10"/>
  <c r="AM36" i="10"/>
  <c r="BE35" i="10"/>
  <c r="CO34" i="10"/>
  <c r="CO35" i="10" s="1"/>
  <c r="BW34" i="10"/>
  <c r="BW35" i="10" s="1"/>
  <c r="BW36" i="10" s="1"/>
  <c r="BW37" i="10" s="1"/>
  <c r="BW38" i="10" s="1"/>
  <c r="BW39" i="10" s="1"/>
  <c r="BW40" i="10" s="1"/>
  <c r="BW41" i="10" s="1"/>
  <c r="BW42"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AM34" i="10"/>
  <c r="AM35" i="10" s="1"/>
  <c r="U34" i="10"/>
  <c r="U35" i="10" s="1"/>
  <c r="U36" i="10" s="1"/>
  <c r="U37" i="10" s="1"/>
  <c r="BE34" i="10"/>
</calcChain>
</file>

<file path=xl/sharedStrings.xml><?xml version="1.0" encoding="utf-8"?>
<sst xmlns="http://schemas.openxmlformats.org/spreadsheetml/2006/main" count="1106" uniqueCount="582">
  <si>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</si>
  <si>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</si>
  <si>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</si>
  <si>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</si>
  <si>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</si>
  <si>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</si>
  <si>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</si>
  <si>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</si>
  <si>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</si>
  <si>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</si>
  <si>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</si>
  <si>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</si>
  <si>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</si>
  <si>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</si>
  <si>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</si>
  <si>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</si>
  <si>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</si>
  <si>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</si>
  <si>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</si>
  <si>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</si>
  <si>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</si>
  <si>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</si>
  <si>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</si>
  <si>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</si>
  <si>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</si>
  <si>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</si>
  <si>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</si>
  <si>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</si>
  <si>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</si>
  <si>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</si>
  <si>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</si>
  <si>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</si>
  <si>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</si>
  <si>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</si>
  <si>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</si>
  <si>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</si>
  <si>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</si>
  <si>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</si>
  <si>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</si>
  <si>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</si>
  <si>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</si>
  <si>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</si>
  <si>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</si>
  <si>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</si>
  <si>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</si>
  <si>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</si>
  <si>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</si>
  <si>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</si>
  <si>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</si>
  <si>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</si>
  <si>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</si>
  <si>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</si>
  <si>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</si>
  <si>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</si>
  <si>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</si>
  <si>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</si>
  <si>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</si>
  <si>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</si>
  <si>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</si>
  <si>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</si>
  <si>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</si>
  <si>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</si>
  <si>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</si>
  <si>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</si>
  <si>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</si>
  <si>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</si>
  <si>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</si>
  <si>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</si>
  <si>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</si>
  <si>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</si>
  <si>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</si>
  <si>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</si>
  <si>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</si>
  <si>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</si>
  <si>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</si>
  <si>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</si>
  <si>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</si>
  <si>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</si>
  <si>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</si>
  <si>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</si>
  <si>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</si>
  <si>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</si>
  <si>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</si>
  <si>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</si>
  <si>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</si>
  <si>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</si>
  <si>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</si>
  <si>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</si>
  <si>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</si>
  <si>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</si>
  <si>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</si>
  <si>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</si>
  <si>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</si>
  <si>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</si>
  <si>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吉備中央町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</si>
  <si>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</si>
  <si>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</si>
  <si>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</si>
  <si>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</si>
  <si>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</si>
  <si>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</si>
  <si>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</si>
  <si>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</si>
  <si>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</si>
  <si>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</si>
  <si>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</si>
  <si>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</si>
  <si>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</si>
  <si>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</si>
  <si>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</si>
  <si>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</si>
  <si>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</si>
  <si>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</si>
  <si>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</si>
  <si>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</si>
  <si>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</si>
  <si>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</si>
  <si>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</si>
  <si>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</si>
  <si>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</si>
  <si>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</si>
  <si>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</si>
  <si>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</si>
  <si>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</si>
  <si>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</si>
  <si>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</si>
  <si>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</si>
  <si>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</si>
  <si>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</si>
  <si>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</si>
  <si>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</si>
  <si>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</si>
  <si>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</si>
  <si>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</si>
  <si>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</si>
  <si>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</si>
  <si>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</si>
  <si>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</si>
  <si>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</si>
  <si>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</si>
  <si>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</si>
  <si>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</si>
  <si>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</si>
  <si>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</si>
  <si>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</si>
  <si>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</si>
  <si>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</si>
  <si>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</si>
  <si>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</si>
  <si>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</si>
  <si>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</si>
  <si>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</si>
  <si>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</si>
  <si>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</si>
  <si>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</si>
  <si>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</si>
  <si>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</si>
  <si>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</si>
  <si>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</si>
  <si>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</si>
  <si>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</si>
  <si>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</si>
  <si>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</si>
  <si>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</si>
  <si>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</si>
  <si>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</si>
  <si>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</si>
  <si>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</si>
  <si>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</si>
  <si>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</si>
  <si>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</si>
  <si>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</si>
  <si>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</si>
  <si>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</si>
  <si>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</si>
  <si>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</si>
  <si>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</si>
  <si>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</si>
  <si>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</si>
  <si>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</si>
  <si>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</si>
  <si>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</si>
  <si>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</si>
  <si>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</si>
  <si>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</si>
  <si>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</si>
  <si>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</si>
  <si>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</si>
  <si>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</si>
  <si>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</si>
  <si>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</si>
  <si>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</si>
  <si>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</si>
  <si>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</si>
  <si>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</si>
  <si>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</si>
  <si>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</si>
  <si>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</si>
  <si>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</si>
  <si>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</si>
  <si>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</si>
  <si>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</si>
  <si>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</si>
  <si>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岡山県吉備中央町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</si>
  <si>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</si>
  <si>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</si>
  <si>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</si>
  <si>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</si>
  <si>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</si>
  <si>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</si>
  <si>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</si>
  <si>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</si>
  <si>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</si>
  <si>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</si>
  <si>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</si>
  <si>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</si>
  <si>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</si>
  <si>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</si>
  <si>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</si>
  <si>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</si>
  <si>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</si>
  <si>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</si>
  <si>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</si>
  <si>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</si>
  <si>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</si>
  <si>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</si>
  <si>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</si>
  <si>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</si>
  <si>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</si>
  <si>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</si>
  <si>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</si>
  <si>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</si>
  <si>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</si>
  <si>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</si>
  <si>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</si>
  <si>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</si>
  <si>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</si>
  <si>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</si>
  <si>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</si>
  <si>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</si>
  <si>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</si>
  <si>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</si>
  <si>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</si>
  <si>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</si>
  <si>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</si>
  <si>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</si>
  <si>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</si>
  <si>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</si>
  <si>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</si>
  <si>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</si>
  <si>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</si>
  <si>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</si>
  <si>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</si>
  <si>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</si>
  <si>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</si>
  <si>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</si>
  <si>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</si>
  <si>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</si>
  <si>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</si>
  <si>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</si>
  <si>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</si>
  <si>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</si>
  <si>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</si>
  <si>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</si>
  <si>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</si>
  <si>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</si>
  <si>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</si>
  <si>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</si>
  <si>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</si>
  <si>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</si>
  <si>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</si>
  <si>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</si>
  <si>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</si>
  <si>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</si>
  <si>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</si>
  <si>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</si>
  <si>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</si>
  <si>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</si>
  <si>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</si>
  <si>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</si>
  <si>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</si>
  <si>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</si>
  <si>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</si>
  <si>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</si>
  <si>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</si>
  <si>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</si>
  <si>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</si>
  <si>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</si>
  <si>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</si>
  <si>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</si>
  <si>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</si>
  <si>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</si>
  <si>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</si>
  <si>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</si>
  <si>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</si>
  <si>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</si>
  <si>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</si>
  <si>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</si>
  <si>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</si>
  <si>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</si>
  <si>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</si>
  <si>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</si>
  <si>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</si>
  <si>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</si>
  <si>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</si>
  <si>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</si>
  <si>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</si>
  <si>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</si>
  <si>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</si>
  <si>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</si>
  <si>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</si>
  <si>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</si>
  <si>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</si>
  <si>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</si>
  <si>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</si>
  <si>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</si>
  <si>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</si>
  <si>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</si>
  <si>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</si>
  <si>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</si>
  <si>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</si>
  <si>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</si>
  <si>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</si>
  <si>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</si>
  <si>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</si>
  <si>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</si>
  <si>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</si>
  <si>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</si>
  <si>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</si>
  <si>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</si>
  <si>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</si>
  <si>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</si>
  <si>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</si>
  <si>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</si>
  <si>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</si>
  <si>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</si>
  <si>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</si>
  <si>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</si>
  <si>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</si>
  <si>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</si>
  <si>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</si>
  <si>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</si>
  <si>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</si>
  <si>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</si>
  <si>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</si>
  <si>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</si>
  <si>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</si>
  <si>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</si>
  <si>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</si>
  <si>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</si>
  <si>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</si>
  <si>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</si>
  <si>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</si>
  <si>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</si>
  <si>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岡山県吉備中央町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</si>
  <si>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</si>
  <si>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</si>
  <si>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</si>
  <si>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</si>
  <si>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</si>
  <si>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</si>
  <si>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</si>
  <si>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</si>
  <si>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</si>
  <si>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</si>
  <si>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</si>
  <si>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</si>
  <si>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</si>
  <si>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</si>
  <si>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</si>
  <si>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</si>
  <si>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</si>
  <si>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</si>
  <si>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</si>
  <si>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</si>
  <si>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育英資金特別会計</t>
    <phoneticPr fontId="5"/>
  </si>
  <si>
    <t>診療所特別会計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</si>
  <si>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</si>
  <si>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</si>
  <si>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</si>
  <si>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</si>
  <si>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</si>
  <si>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</si>
  <si>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</si>
  <si>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</si>
  <si>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</si>
  <si>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</si>
  <si>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</si>
  <si>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</si>
  <si>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</si>
  <si>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</si>
  <si>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</si>
  <si>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t>
    <phoneticPr fontId="5"/>
  </si>
  <si>
    <t>介護保険特別会計（介護サービス事業）</t>
    <phoneticPr fontId="5"/>
  </si>
  <si>
    <t>後期高齢者医療特別会計</t>
    <phoneticPr fontId="5"/>
  </si>
  <si>
    <t>上水道事業会計</t>
    <phoneticPr fontId="5"/>
  </si>
  <si>
    <t>法適用企業</t>
    <phoneticPr fontId="5"/>
  </si>
  <si>
    <t>下水道事業会計</t>
    <phoneticPr fontId="5"/>
  </si>
  <si>
    <t>再生可能エネルギー事業特別会計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</si>
  <si>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</si>
  <si>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</si>
  <si>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</si>
  <si>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</si>
  <si>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</si>
  <si>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</si>
  <si>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</si>
  <si>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</si>
  <si>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</si>
  <si>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</si>
  <si>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</si>
  <si>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</si>
  <si>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</si>
  <si>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</si>
  <si>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</si>
  <si>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</si>
  <si>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</si>
  <si>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</si>
  <si>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</si>
  <si>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</si>
  <si>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</si>
  <si>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</si>
  <si>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</si>
  <si>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</si>
  <si>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</si>
  <si>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</si>
  <si>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</si>
  <si>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</si>
  <si>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</si>
  <si>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</si>
  <si>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</si>
  <si>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</si>
  <si>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</si>
  <si>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</si>
  <si>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</si>
  <si>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</si>
  <si>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</si>
  <si>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</si>
  <si>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</si>
  <si>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</si>
  <si>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</si>
  <si>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</si>
  <si>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</si>
  <si>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</si>
  <si>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</si>
  <si>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</si>
  <si>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</si>
  <si>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</si>
  <si>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</si>
  <si>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</si>
  <si>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</si>
  <si>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</si>
  <si>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</si>
  <si>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</si>
  <si>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</si>
  <si>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</si>
  <si>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</si>
  <si>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</si>
  <si>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</si>
  <si>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</si>
  <si>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</si>
  <si>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</si>
  <si>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</si>
  <si>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</si>
  <si>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</si>
  <si>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</si>
  <si>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</si>
  <si>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</si>
  <si>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</si>
  <si>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</si>
  <si>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</si>
  <si>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</si>
  <si>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</si>
  <si>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</si>
  <si>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</si>
  <si>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</si>
  <si>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</si>
  <si>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</si>
  <si>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</si>
  <si>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</si>
  <si>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</si>
  <si>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</si>
  <si>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</si>
  <si>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</si>
  <si>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</si>
  <si>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</si>
  <si>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</si>
  <si>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</si>
  <si>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</si>
  <si>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</si>
  <si>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</si>
  <si>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</si>
  <si>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</si>
  <si>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</si>
  <si>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</si>
  <si>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</si>
  <si>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</si>
  <si>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</si>
  <si>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</si>
  <si>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</si>
  <si>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</si>
  <si>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</si>
  <si>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</si>
  <si>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</si>
  <si>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</si>
  <si>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</si>
  <si>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</si>
  <si>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</si>
  <si>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</si>
  <si>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</si>
  <si>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</si>
  <si>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</si>
  <si>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</si>
  <si>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</si>
  <si>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</si>
  <si>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</si>
  <si>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</si>
  <si>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</si>
  <si>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</si>
  <si>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</si>
  <si>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</si>
  <si>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</si>
  <si>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</si>
  <si>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</si>
  <si>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</si>
  <si>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</si>
  <si>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</si>
  <si>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</si>
  <si>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</si>
  <si>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</si>
  <si>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</si>
  <si>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</si>
  <si>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</si>
  <si>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</si>
  <si>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</si>
  <si>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</si>
  <si>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4.86</t>
  </si>
  <si>
    <t>▲ 0.86</t>
  </si>
  <si>
    <t>▲ 7.63</t>
  </si>
  <si>
    <t>上水道事業会計</t>
  </si>
  <si>
    <t>一般会計</t>
  </si>
  <si>
    <t>下水道事業会計</t>
  </si>
  <si>
    <t>介護保険特別会計（介護保険事業）</t>
  </si>
  <si>
    <t>再生可能エネルギー事業特別会計</t>
  </si>
  <si>
    <t>国民健康保険特別会計</t>
  </si>
  <si>
    <t>後期高齢者医療特別会計</t>
  </si>
  <si>
    <t>住宅新築資金等貸付事業特別会計</t>
  </si>
  <si>
    <t>その他会計（赤字）</t>
  </si>
  <si>
    <t>その他会計（黒字）</t>
  </si>
  <si>
    <t>R01</t>
    <phoneticPr fontId="5"/>
  </si>
  <si>
    <t>R02</t>
    <phoneticPr fontId="5"/>
  </si>
  <si>
    <t>R03</t>
    <phoneticPr fontId="5"/>
  </si>
  <si>
    <t>R04</t>
    <phoneticPr fontId="5"/>
  </si>
  <si>
    <t>R05</t>
    <phoneticPr fontId="5"/>
  </si>
  <si>
    <t>-</t>
    <phoneticPr fontId="2"/>
  </si>
  <si>
    <t>旭川中部衛生施設組合</t>
    <rPh sb="0" eb="2">
      <t>アサヒカワ</t>
    </rPh>
    <rPh sb="2" eb="4">
      <t>チュウブ</t>
    </rPh>
    <rPh sb="4" eb="6">
      <t>エイセイ</t>
    </rPh>
    <rPh sb="6" eb="8">
      <t>シセツ</t>
    </rPh>
    <rPh sb="8" eb="10">
      <t>クミアイ</t>
    </rPh>
    <phoneticPr fontId="2"/>
  </si>
  <si>
    <t>高梁地域事務組合　一般会計</t>
    <rPh sb="0" eb="2">
      <t>タカハシ</t>
    </rPh>
    <rPh sb="2" eb="4">
      <t>チイキ</t>
    </rPh>
    <rPh sb="4" eb="6">
      <t>ジム</t>
    </rPh>
    <rPh sb="6" eb="8">
      <t>クミアイ</t>
    </rPh>
    <rPh sb="9" eb="13">
      <t>イッパンカイケイ</t>
    </rPh>
    <phoneticPr fontId="2"/>
  </si>
  <si>
    <t>岡山県広域水道企業団</t>
    <rPh sb="0" eb="3">
      <t>オカヤマケン</t>
    </rPh>
    <rPh sb="3" eb="5">
      <t>コウイキ</t>
    </rPh>
    <rPh sb="5" eb="7">
      <t>スイドウ</t>
    </rPh>
    <rPh sb="7" eb="10">
      <t>キギョウダン</t>
    </rPh>
    <phoneticPr fontId="2"/>
  </si>
  <si>
    <t>岡山県市町村総合事務組合　一般会計</t>
    <rPh sb="0" eb="3">
      <t>オカヤマケン</t>
    </rPh>
    <rPh sb="3" eb="12">
      <t>シチョウソンソウゴウジムクミアイ</t>
    </rPh>
    <rPh sb="13" eb="17">
      <t>イッパンカイケイ</t>
    </rPh>
    <phoneticPr fontId="2"/>
  </si>
  <si>
    <t>岡山県市町村総合事務組合　貸付金特別会計</t>
    <rPh sb="0" eb="3">
      <t>オカヤマケン</t>
    </rPh>
    <rPh sb="3" eb="6">
      <t>シチョウソン</t>
    </rPh>
    <rPh sb="6" eb="8">
      <t>ソウゴウ</t>
    </rPh>
    <rPh sb="8" eb="12">
      <t>ジムクミアイ</t>
    </rPh>
    <rPh sb="13" eb="16">
      <t>カシツケキン</t>
    </rPh>
    <rPh sb="16" eb="18">
      <t>トクベツ</t>
    </rPh>
    <rPh sb="18" eb="20">
      <t>カイケイ</t>
    </rPh>
    <phoneticPr fontId="2"/>
  </si>
  <si>
    <t>岡山市市町村総合事務組合　拠出金特別会計</t>
    <rPh sb="0" eb="3">
      <t>オカヤマシ</t>
    </rPh>
    <rPh sb="3" eb="6">
      <t>シチョウソン</t>
    </rPh>
    <rPh sb="6" eb="8">
      <t>ソウゴウ</t>
    </rPh>
    <rPh sb="8" eb="12">
      <t>ジムクミアイ</t>
    </rPh>
    <rPh sb="13" eb="16">
      <t>キョシュツキン</t>
    </rPh>
    <rPh sb="16" eb="18">
      <t>トクベツ</t>
    </rPh>
    <rPh sb="18" eb="20">
      <t>カイケイ</t>
    </rPh>
    <phoneticPr fontId="2"/>
  </si>
  <si>
    <t>岡山県市町村税整理組合</t>
  </si>
  <si>
    <t>岡山県後期高齢者医療広域連合一般会計</t>
    <rPh sb="0" eb="2">
      <t>オカヤマ</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</si>
  <si>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岡山県後期高齢者医療広域連合特別会計</t>
  </si>
  <si>
    <t>吉備中央農業公社</t>
    <rPh sb="0" eb="4">
      <t>キビチュウオウ</t>
    </rPh>
    <rPh sb="4" eb="6">
      <t>ノウギョウ</t>
    </rPh>
    <rPh sb="6" eb="8">
      <t>コウシャ</t>
    </rPh>
    <phoneticPr fontId="2"/>
  </si>
  <si>
    <t>加茂川ふるさと交流プラザ</t>
    <rPh sb="0" eb="3">
      <t>カモガワ</t>
    </rPh>
    <rPh sb="7" eb="9">
      <t>コウリュウ</t>
    </rPh>
    <phoneticPr fontId="2"/>
  </si>
  <si>
    <t>協働のまちづくり基金</t>
    <rPh sb="0" eb="2">
      <t>キョウドウ</t>
    </rPh>
    <rPh sb="8" eb="10">
      <t>キキン</t>
    </rPh>
    <phoneticPr fontId="5"/>
  </si>
  <si>
    <t>義務教育施設整備基金</t>
    <rPh sb="0" eb="4">
      <t>ギムキョウイク</t>
    </rPh>
    <rPh sb="4" eb="6">
      <t>シセツ</t>
    </rPh>
    <rPh sb="6" eb="8">
      <t>セイビ</t>
    </rPh>
    <rPh sb="8" eb="10">
      <t>キキン</t>
    </rPh>
    <phoneticPr fontId="10"/>
  </si>
  <si>
    <t>公共施設等維持管理基金</t>
    <rPh sb="0" eb="2">
      <t>コウキョウ</t>
    </rPh>
    <rPh sb="2" eb="4">
      <t>シセツ</t>
    </rPh>
    <rPh sb="4" eb="5">
      <t>トウ</t>
    </rPh>
    <rPh sb="5" eb="7">
      <t>イジ</t>
    </rPh>
    <rPh sb="7" eb="9">
      <t>カンリ</t>
    </rPh>
    <rPh sb="9" eb="11">
      <t>キキン</t>
    </rPh>
    <phoneticPr fontId="10"/>
  </si>
  <si>
    <t>災害対策基金</t>
    <rPh sb="0" eb="2">
      <t>サイガイ</t>
    </rPh>
    <rPh sb="2" eb="4">
      <t>タイサク</t>
    </rPh>
    <rPh sb="4" eb="6">
      <t>キキン</t>
    </rPh>
    <phoneticPr fontId="10"/>
  </si>
  <si>
    <t>子育て・定住応援基金</t>
    <rPh sb="0" eb="2">
      <t>コソダ</t>
    </rPh>
    <rPh sb="4" eb="6">
      <t>テイジュウ</t>
    </rPh>
    <rPh sb="6" eb="8">
      <t>オウエン</t>
    </rPh>
    <rPh sb="8" eb="10">
      <t>キキン</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</si>
  <si>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</si>
  <si>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</si>
  <si>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</si>
  <si>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</si>
  <si>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</si>
  <si>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</si>
  <si>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</si>
  <si>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</si>
  <si>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</si>
  <si>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</si>
  <si>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公共施設の新設、更新を行わず、維持管理をしながら長期に使用することにより財政支出を抑えてきた経緯から、類似団体に比して将来負担比率は低くなっており、有形固定資産減価償却率は高くなっている。
　町営定住促進住宅の整備等により、有形固定資産減価償却率は今後下がることが予想される。</t>
    <phoneticPr fontId="5"/>
  </si>
  <si>
    <t>実質公債費率、将来負担比率ともに類似団体の平均を下回っている。
合併前後に必要な事業の財源を起債によって確保したため比率が高くなっていたが、その当時の起債を概ね償還したことや充当可能基金の増加により、実質公債費率、将来負担比率ともに減少傾向にあったが、実質公債費比率については、増加傾向にある。
今後も起債の発行の抑制に努めていくこととしている。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</si>
</sst>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0029-4323-9A6E-E3CFB052C8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103626</c:v>
                </c:pt>
                <c:pt idx="1">
                  <c:v>114574</c:v>
                </c:pt>
                <c:pt idx="2">
                  <c:v>111081</c:v>
                </c:pt>
                <c:pt idx="3">
                  <c:v>75335</c:v>
                </c:pt>
                <c:pt idx="4">
                  <c:v>157352</c:v>
                </c:pt>
              </c:numCache>
            </c:numRef>
          </c:val>
          <c:smooth val="0"/>
          <c:extLst>
            <c:ext xmlns:c16="http://schemas.microsoft.com/office/drawing/2014/chart" uri="{C3380CC4-5D6E-409C-BE32-E72D297353CC}">
              <c16:uniqueId val="{00000001-0029-4323-9A6E-E3CFB052C8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7.16</c:v>
                </c:pt>
                <c:pt idx="1">
                  <c:v>9.32</c:v>
                </c:pt>
                <c:pt idx="2">
                  <c:v>12.87</c:v>
                </c:pt>
                <c:pt idx="3">
                  <c:v>6.69</c:v>
                </c:pt>
                <c:pt idx="4">
                  <c:v>8.89</c:v>
                </c:pt>
              </c:numCache>
            </c:numRef>
          </c:val>
          <c:extLst>
            <c:ext xmlns:c16="http://schemas.microsoft.com/office/drawing/2014/chart" uri="{C3380CC4-5D6E-409C-BE32-E72D297353CC}">
              <c16:uniqueId val="{00000000-12F4-4B14-ADDF-97B0731B70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46.53</c:v>
                </c:pt>
                <c:pt idx="1">
                  <c:v>37.74</c:v>
                </c:pt>
                <c:pt idx="2">
                  <c:v>40.42</c:v>
                </c:pt>
                <c:pt idx="3">
                  <c:v>48.1</c:v>
                </c:pt>
                <c:pt idx="4">
                  <c:v>38.71</c:v>
                </c:pt>
              </c:numCache>
            </c:numRef>
          </c:val>
          <c:extLst>
            <c:ext xmlns:c16="http://schemas.microsoft.com/office/drawing/2014/chart" uri="{C3380CC4-5D6E-409C-BE32-E72D297353CC}">
              <c16:uniqueId val="{00000001-12F4-4B14-ADDF-97B0731B70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0.71</c:v>
                </c:pt>
                <c:pt idx="1">
                  <c:v>-4.8600000000000003</c:v>
                </c:pt>
                <c:pt idx="2">
                  <c:v>8.6199999999999992</c:v>
                </c:pt>
                <c:pt idx="3">
                  <c:v>-0.86</c:v>
                </c:pt>
                <c:pt idx="4">
                  <c:v>-7.63</c:v>
                </c:pt>
              </c:numCache>
            </c:numRef>
          </c:val>
          <c:smooth val="0"/>
          <c:extLst>
            <c:ext xmlns:c16="http://schemas.microsoft.com/office/drawing/2014/chart" uri="{C3380CC4-5D6E-409C-BE32-E72D297353CC}">
              <c16:uniqueId val="{00000002-12F4-4B14-ADDF-97B0731B70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E96-47F3-854A-64FAB5ACED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96-47F3-854A-64FAB5ACED48}"/>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E96-47F3-854A-64FAB5ACED4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E96-47F3-854A-64FAB5ACED4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E96-47F3-854A-64FAB5ACED48}"/>
            </c:ext>
          </c:extLst>
        </c:ser>
        <c:ser>
          <c:idx val="5"/>
          <c:order val="5"/>
          <c:tx>
            <c:strRef>
              <c:f>データシート!$A$32</c:f>
              <c:strCache>
                <c:ptCount val="1"/>
                <c:pt idx="0">
                  <c:v>再生可能エネルギー事業特別会計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c:v>
                </c:pt>
                <c:pt idx="4">
                  <c:v>#N/A</c:v>
                </c:pt>
                <c:pt idx="5">
                  <c:v>0.06</c:v>
                </c:pt>
                <c:pt idx="6">
                  <c:v>#N/A</c:v>
                </c:pt>
                <c:pt idx="7">
                  <c:v>0.13</c:v>
                </c:pt>
                <c:pt idx="8">
                  <c:v>#N/A</c:v>
                </c:pt>
                <c:pt idx="9">
                  <c:v>0.01</c:v>
                </c:pt>
              </c:numCache>
            </c:numRef>
          </c:val>
          <c:extLst>
            <c:ext xmlns:c16="http://schemas.microsoft.com/office/drawing/2014/chart" uri="{C3380CC4-5D6E-409C-BE32-E72D297353CC}">
              <c16:uniqueId val="{00000005-8E96-47F3-854A-64FAB5ACED48}"/>
            </c:ext>
          </c:extLst>
        </c:ser>
        <c:ser>
          <c:idx val="6"/>
          <c:order val="6"/>
          <c:tx>
            <c:strRef>
              <c:f>データシート!$A$33</c:f>
              <c:strCache>
                <c:ptCount val="1"/>
                <c:pt idx="0">
                  <c:v>介護保険特別会計（介護保険事業）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1.05</c:v>
                </c:pt>
                <c:pt idx="4">
                  <c:v>#N/A</c:v>
                </c:pt>
                <c:pt idx="5">
                  <c:v>1.48</c:v>
                </c:pt>
                <c:pt idx="6">
                  <c:v>#N/A</c:v>
                </c:pt>
                <c:pt idx="7">
                  <c:v>1.61</c:v>
                </c:pt>
                <c:pt idx="8">
                  <c:v>#N/A</c:v>
                </c:pt>
                <c:pt idx="9">
                  <c:v>1.55</c:v>
                </c:pt>
              </c:numCache>
            </c:numRef>
          </c:val>
          <c:extLst>
            <c:ext xmlns:c16="http://schemas.microsoft.com/office/drawing/2014/chart" uri="{C3380CC4-5D6E-409C-BE32-E72D297353CC}">
              <c16:uniqueId val="{00000006-8E96-47F3-854A-64FAB5ACED4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0.28000000000000003</c:v>
                </c:pt>
                <c:pt idx="4">
                  <c:v>#N/A</c:v>
                </c:pt>
                <c:pt idx="5">
                  <c:v>0.25</c:v>
                </c:pt>
                <c:pt idx="6">
                  <c:v>#N/A</c:v>
                </c:pt>
                <c:pt idx="7">
                  <c:v>0.96</c:v>
                </c:pt>
                <c:pt idx="8">
                  <c:v>#N/A</c:v>
                </c:pt>
                <c:pt idx="9">
                  <c:v>1.59</c:v>
                </c:pt>
              </c:numCache>
            </c:numRef>
          </c:val>
          <c:extLst>
            <c:ext xmlns:c16="http://schemas.microsoft.com/office/drawing/2014/chart" uri="{C3380CC4-5D6E-409C-BE32-E72D297353CC}">
              <c16:uniqueId val="{00000007-8E96-47F3-854A-64FAB5ACED4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7.14</c:v>
                </c:pt>
                <c:pt idx="2">
                  <c:v>#N/A</c:v>
                </c:pt>
                <c:pt idx="3">
                  <c:v>9.31</c:v>
                </c:pt>
                <c:pt idx="4">
                  <c:v>#N/A</c:v>
                </c:pt>
                <c:pt idx="5">
                  <c:v>12.86</c:v>
                </c:pt>
                <c:pt idx="6">
                  <c:v>#N/A</c:v>
                </c:pt>
                <c:pt idx="7">
                  <c:v>6.68</c:v>
                </c:pt>
                <c:pt idx="8">
                  <c:v>#N/A</c:v>
                </c:pt>
                <c:pt idx="9">
                  <c:v>8.8800000000000008</c:v>
                </c:pt>
              </c:numCache>
            </c:numRef>
          </c:val>
          <c:extLst>
            <c:ext xmlns:c16="http://schemas.microsoft.com/office/drawing/2014/chart" uri="{C3380CC4-5D6E-409C-BE32-E72D297353CC}">
              <c16:uniqueId val="{00000008-8E96-47F3-854A-64FAB5ACED48}"/>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15.21</c:v>
                </c:pt>
                <c:pt idx="2">
                  <c:v>#N/A</c:v>
                </c:pt>
                <c:pt idx="3">
                  <c:v>15.7</c:v>
                </c:pt>
                <c:pt idx="4">
                  <c:v>#N/A</c:v>
                </c:pt>
                <c:pt idx="5">
                  <c:v>15.72</c:v>
                </c:pt>
                <c:pt idx="6">
                  <c:v>#N/A</c:v>
                </c:pt>
                <c:pt idx="7">
                  <c:v>16.690000000000001</c:v>
                </c:pt>
                <c:pt idx="8">
                  <c:v>#N/A</c:v>
                </c:pt>
                <c:pt idx="9">
                  <c:v>17.100000000000001</c:v>
                </c:pt>
              </c:numCache>
            </c:numRef>
          </c:val>
          <c:extLst>
            <c:ext xmlns:c16="http://schemas.microsoft.com/office/drawing/2014/chart" uri="{C3380CC4-5D6E-409C-BE32-E72D297353CC}">
              <c16:uniqueId val="{00000009-8E96-47F3-854A-64FAB5ACED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873</c:v>
                </c:pt>
                <c:pt idx="5">
                  <c:v>833</c:v>
                </c:pt>
                <c:pt idx="8">
                  <c:v>840</c:v>
                </c:pt>
                <c:pt idx="11">
                  <c:v>803</c:v>
                </c:pt>
                <c:pt idx="14">
                  <c:v>786</c:v>
                </c:pt>
              </c:numCache>
            </c:numRef>
          </c:val>
          <c:extLst>
            <c:ext xmlns:c16="http://schemas.microsoft.com/office/drawing/2014/chart" uri="{C3380CC4-5D6E-409C-BE32-E72D297353CC}">
              <c16:uniqueId val="{00000000-CACB-42DE-A3C8-215EC6DB83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CB-42DE-A3C8-215EC6DB83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16</c:v>
                </c:pt>
                <c:pt idx="3">
                  <c:v>14</c:v>
                </c:pt>
                <c:pt idx="6">
                  <c:v>14</c:v>
                </c:pt>
                <c:pt idx="9">
                  <c:v>15</c:v>
                </c:pt>
                <c:pt idx="12">
                  <c:v>14</c:v>
                </c:pt>
              </c:numCache>
            </c:numRef>
          </c:val>
          <c:extLst>
            <c:ext xmlns:c16="http://schemas.microsoft.com/office/drawing/2014/chart" uri="{C3380CC4-5D6E-409C-BE32-E72D297353CC}">
              <c16:uniqueId val="{00000002-CACB-42DE-A3C8-215EC6DB83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13</c:v>
                </c:pt>
                <c:pt idx="6">
                  <c:v>16</c:v>
                </c:pt>
                <c:pt idx="9">
                  <c:v>16</c:v>
                </c:pt>
                <c:pt idx="12">
                  <c:v>16</c:v>
                </c:pt>
              </c:numCache>
            </c:numRef>
          </c:val>
          <c:extLst>
            <c:ext xmlns:c16="http://schemas.microsoft.com/office/drawing/2014/chart" uri="{C3380CC4-5D6E-409C-BE32-E72D297353CC}">
              <c16:uniqueId val="{00000003-CACB-42DE-A3C8-215EC6DB83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233</c:v>
                </c:pt>
                <c:pt idx="3">
                  <c:v>211</c:v>
                </c:pt>
                <c:pt idx="6">
                  <c:v>235</c:v>
                </c:pt>
                <c:pt idx="9">
                  <c:v>224</c:v>
                </c:pt>
                <c:pt idx="12">
                  <c:v>181</c:v>
                </c:pt>
              </c:numCache>
            </c:numRef>
          </c:val>
          <c:extLst>
            <c:ext xmlns:c16="http://schemas.microsoft.com/office/drawing/2014/chart" uri="{C3380CC4-5D6E-409C-BE32-E72D297353CC}">
              <c16:uniqueId val="{00000004-CACB-42DE-A3C8-215EC6DB83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CB-42DE-A3C8-215EC6DB83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CB-42DE-A3C8-215EC6DB83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982</c:v>
                </c:pt>
                <c:pt idx="3">
                  <c:v>977</c:v>
                </c:pt>
                <c:pt idx="6">
                  <c:v>1022</c:v>
                </c:pt>
                <c:pt idx="9">
                  <c:v>989</c:v>
                </c:pt>
                <c:pt idx="12">
                  <c:v>994</c:v>
                </c:pt>
              </c:numCache>
            </c:numRef>
          </c:val>
          <c:extLst>
            <c:ext xmlns:c16="http://schemas.microsoft.com/office/drawing/2014/chart" uri="{C3380CC4-5D6E-409C-BE32-E72D297353CC}">
              <c16:uniqueId val="{00000007-CACB-42DE-A3C8-215EC6DB83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371</c:v>
                </c:pt>
                <c:pt idx="2">
                  <c:v>#N/A</c:v>
                </c:pt>
                <c:pt idx="3">
                  <c:v>#N/A</c:v>
                </c:pt>
                <c:pt idx="4">
                  <c:v>382</c:v>
                </c:pt>
                <c:pt idx="5">
                  <c:v>#N/A</c:v>
                </c:pt>
                <c:pt idx="6">
                  <c:v>#N/A</c:v>
                </c:pt>
                <c:pt idx="7">
                  <c:v>447</c:v>
                </c:pt>
                <c:pt idx="8">
                  <c:v>#N/A</c:v>
                </c:pt>
                <c:pt idx="9">
                  <c:v>#N/A</c:v>
                </c:pt>
                <c:pt idx="10">
                  <c:v>441</c:v>
                </c:pt>
                <c:pt idx="11">
                  <c:v>#N/A</c:v>
                </c:pt>
                <c:pt idx="12">
                  <c:v>#N/A</c:v>
                </c:pt>
                <c:pt idx="13">
                  <c:v>419</c:v>
                </c:pt>
                <c:pt idx="14">
                  <c:v>#N/A</c:v>
                </c:pt>
              </c:numCache>
            </c:numRef>
          </c:val>
          <c:smooth val="0"/>
          <c:extLst>
            <c:ext xmlns:c16="http://schemas.microsoft.com/office/drawing/2014/chart" uri="{C3380CC4-5D6E-409C-BE32-E72D297353CC}">
              <c16:uniqueId val="{00000008-CACB-42DE-A3C8-215EC6DB83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7239</c:v>
                </c:pt>
                <c:pt idx="5">
                  <c:v>6923</c:v>
                </c:pt>
                <c:pt idx="8">
                  <c:v>6929</c:v>
                </c:pt>
                <c:pt idx="11">
                  <c:v>6582</c:v>
                </c:pt>
                <c:pt idx="14">
                  <c:v>6575</c:v>
                </c:pt>
              </c:numCache>
            </c:numRef>
          </c:val>
          <c:extLst>
            <c:ext xmlns:c16="http://schemas.microsoft.com/office/drawing/2014/chart" uri="{C3380CC4-5D6E-409C-BE32-E72D297353CC}">
              <c16:uniqueId val="{00000000-D5A3-42BD-B305-4A2F692A75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796</c:v>
                </c:pt>
                <c:pt idx="5">
                  <c:v>713</c:v>
                </c:pt>
                <c:pt idx="8">
                  <c:v>673</c:v>
                </c:pt>
                <c:pt idx="11">
                  <c:v>598</c:v>
                </c:pt>
                <c:pt idx="14">
                  <c:v>520</c:v>
                </c:pt>
              </c:numCache>
            </c:numRef>
          </c:val>
          <c:extLst>
            <c:ext xmlns:c16="http://schemas.microsoft.com/office/drawing/2014/chart" uri="{C3380CC4-5D6E-409C-BE32-E72D297353CC}">
              <c16:uniqueId val="{00000001-D5A3-42BD-B305-4A2F692A75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3929</c:v>
                </c:pt>
                <c:pt idx="5">
                  <c:v>4138</c:v>
                </c:pt>
                <c:pt idx="8">
                  <c:v>4727</c:v>
                </c:pt>
                <c:pt idx="11">
                  <c:v>5340</c:v>
                </c:pt>
                <c:pt idx="14">
                  <c:v>4816</c:v>
                </c:pt>
              </c:numCache>
            </c:numRef>
          </c:val>
          <c:extLst>
            <c:ext xmlns:c16="http://schemas.microsoft.com/office/drawing/2014/chart" uri="{C3380CC4-5D6E-409C-BE32-E72D297353CC}">
              <c16:uniqueId val="{00000002-D5A3-42BD-B305-4A2F692A75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A3-42BD-B305-4A2F692A75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A3-42BD-B305-4A2F692A75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A3-42BD-B305-4A2F692A75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1108</c:v>
                </c:pt>
                <c:pt idx="3">
                  <c:v>1122</c:v>
                </c:pt>
                <c:pt idx="6">
                  <c:v>1104</c:v>
                </c:pt>
                <c:pt idx="9">
                  <c:v>1075</c:v>
                </c:pt>
                <c:pt idx="12">
                  <c:v>1071</c:v>
                </c:pt>
              </c:numCache>
            </c:numRef>
          </c:val>
          <c:extLst>
            <c:ext xmlns:c16="http://schemas.microsoft.com/office/drawing/2014/chart" uri="{C3380CC4-5D6E-409C-BE32-E72D297353CC}">
              <c16:uniqueId val="{00000006-D5A3-42BD-B305-4A2F692A75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204</c:v>
                </c:pt>
                <c:pt idx="3">
                  <c:v>193</c:v>
                </c:pt>
                <c:pt idx="6">
                  <c:v>178</c:v>
                </c:pt>
                <c:pt idx="9">
                  <c:v>163</c:v>
                </c:pt>
                <c:pt idx="12">
                  <c:v>151</c:v>
                </c:pt>
              </c:numCache>
            </c:numRef>
          </c:val>
          <c:extLst>
            <c:ext xmlns:c16="http://schemas.microsoft.com/office/drawing/2014/chart" uri="{C3380CC4-5D6E-409C-BE32-E72D297353CC}">
              <c16:uniqueId val="{00000007-D5A3-42BD-B305-4A2F692A75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1889</c:v>
                </c:pt>
                <c:pt idx="3">
                  <c:v>1613</c:v>
                </c:pt>
                <c:pt idx="6">
                  <c:v>1515</c:v>
                </c:pt>
                <c:pt idx="9">
                  <c:v>1386</c:v>
                </c:pt>
                <c:pt idx="12">
                  <c:v>1425</c:v>
                </c:pt>
              </c:numCache>
            </c:numRef>
          </c:val>
          <c:extLst>
            <c:ext xmlns:c16="http://schemas.microsoft.com/office/drawing/2014/chart" uri="{C3380CC4-5D6E-409C-BE32-E72D297353CC}">
              <c16:uniqueId val="{00000008-D5A3-42BD-B305-4A2F692A75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450</c:v>
                </c:pt>
                <c:pt idx="3">
                  <c:v>415</c:v>
                </c:pt>
                <c:pt idx="6">
                  <c:v>462</c:v>
                </c:pt>
                <c:pt idx="9">
                  <c:v>444</c:v>
                </c:pt>
                <c:pt idx="12">
                  <c:v>414</c:v>
                </c:pt>
              </c:numCache>
            </c:numRef>
          </c:val>
          <c:extLst>
            <c:ext xmlns:c16="http://schemas.microsoft.com/office/drawing/2014/chart" uri="{C3380CC4-5D6E-409C-BE32-E72D297353CC}">
              <c16:uniqueId val="{00000009-D5A3-42BD-B305-4A2F692A75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9161</c:v>
                </c:pt>
                <c:pt idx="3">
                  <c:v>9054</c:v>
                </c:pt>
                <c:pt idx="6">
                  <c:v>8809</c:v>
                </c:pt>
                <c:pt idx="9">
                  <c:v>8324</c:v>
                </c:pt>
                <c:pt idx="12">
                  <c:v>8306</c:v>
                </c:pt>
              </c:numCache>
            </c:numRef>
          </c:val>
          <c:extLst>
            <c:ext xmlns:c16="http://schemas.microsoft.com/office/drawing/2014/chart" uri="{C3380CC4-5D6E-409C-BE32-E72D297353CC}">
              <c16:uniqueId val="{0000000A-D5A3-42BD-B305-4A2F692A75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847</c:v>
                </c:pt>
                <c:pt idx="2">
                  <c:v>#N/A</c:v>
                </c:pt>
                <c:pt idx="3">
                  <c:v>#N/A</c:v>
                </c:pt>
                <c:pt idx="4">
                  <c:v>622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5A3-42BD-B305-4A2F692A75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2359</c:v>
                </c:pt>
                <c:pt idx="1">
                  <c:v>2688</c:v>
                </c:pt>
                <c:pt idx="2">
                  <c:v>2146</c:v>
                </c:pt>
              </c:numCache>
            </c:numRef>
          </c:val>
          <c:extLst>
            <c:ext xmlns:c16="http://schemas.microsoft.com/office/drawing/2014/chart" uri="{C3380CC4-5D6E-409C-BE32-E72D297353CC}">
              <c16:uniqueId val="{00000000-8B64-43FD-A4E5-DCEDF99B6A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8B64-43FD-A4E5-DCEDF99B6A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2084</c:v>
                </c:pt>
                <c:pt idx="1">
                  <c:v>2335</c:v>
                </c:pt>
                <c:pt idx="2">
                  <c:v>2418</c:v>
                </c:pt>
              </c:numCache>
            </c:numRef>
          </c:val>
          <c:extLst>
            <c:ext xmlns:c16="http://schemas.microsoft.com/office/drawing/2014/chart" uri="{C3380CC4-5D6E-409C-BE32-E72D297353CC}">
              <c16:uniqueId val="{00000002-8B64-43FD-A4E5-DCEDF99B6AC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{A69D0B2F-2E7F-4556-8A77-FDEA3D21294C}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7BE-462F-8D66-8A558689F5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{B69524F3-3651-4082-A91B-476C09E96A18}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BE-462F-8D66-8A558689F5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{EF929B99-0E50-45A7-B8F1-C57D8EC22DA9}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BE-462F-8D66-8A558689F5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{AB006FF8-EE43-4A3F-AE6F-98C921557FDD}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BE-462F-8D66-8A558689F5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{4D8FF9C3-C36B-4831-919A-3B8363E4AF8C}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BE-462F-8D66-8A558689F55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{C72BDA6D-0F3B-41B0-A711-0579E5BDFEC7}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7BE-462F-8D66-8A558689F55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{CA89D78A-79E3-4E03-A6C8-19015A0983FD}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7BE-462F-8D66-8A558689F55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{BBA86536-6C1C-45C4-A0DA-A68B29B0D894}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7BE-462F-8D66-8A558689F55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{873AD67B-8C7C-4D22-B21C-2E15779E1B06}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7BE-462F-8D66-8A558689F5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64.599999999999994</c:v>
                </c:pt>
                <c:pt idx="8">
                  <c:v>66.599999999999994</c:v>
                </c:pt>
                <c:pt idx="16">
                  <c:v>68.599999999999994</c:v>
                </c:pt>
                <c:pt idx="24">
                  <c:v>70.5</c:v>
                </c:pt>
                <c:pt idx="32">
                  <c:v>71.900000000000006</c:v>
                </c:pt>
              </c:numCache>
            </c:numRef>
          </c:xVal>
          <c:yVal>
            <c:numRef>
              <c:f>公会計指標分析・財政指標組合せ分析表!$BP$51:$DC$51</c:f>
              <c:numCache>
                <c:formatCode>#,##0.0;"▲ "#,##0.0</c:formatCode>
                <c:ptCount val="40"/>
                <c:pt idx="0">
                  <c:v>18.600000000000001</c:v>
                </c:pt>
                <c:pt idx="8">
                  <c:v>13</c:v>
                </c:pt>
              </c:numCache>
            </c:numRef>
          </c:yVal>
          <c:smooth val="0"/>
          <c:extLst>
            <c:ext xmlns:c16="http://schemas.microsoft.com/office/drawing/2014/chart" uri="{C3380CC4-5D6E-409C-BE32-E72D297353CC}">
              <c16:uniqueId val="{00000009-77BE-462F-8D66-8A558689F5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{6A89B8C3-EBF4-4B49-8A43-7DED2F95508B}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7BE-462F-8D66-8A558689F55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{EA00FC3E-B333-4E54-A727-BB013F62294C}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BE-462F-8D66-8A558689F5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{9C1B2859-84C5-434D-A283-4D2EA3B62E0C}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BE-462F-8D66-8A558689F5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{1684AFA9-B7C9-47E9-987A-B577737C19C6}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BE-462F-8D66-8A558689F5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{2A649BAF-3E73-43EC-A2D0-B7AB18F20AC0}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BE-462F-8D66-8A558689F55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{90AF99B2-A77C-4E9B-9870-D00754B73886}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7BE-462F-8D66-8A558689F55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{49C7F2EB-C137-40A4-990A-2024B8052FC4}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7BE-462F-8D66-8A558689F55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{6B60053A-2691-4CE7-8F72-F3291E8E03F9}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7BE-462F-8D66-8A558689F55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{A06AB69D-109F-4775-8E81-08D8B339837A}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7BE-462F-8D66-8A558689F5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77BE-462F-8D66-8A558689F55C}"/>
            </c:ext>
          </c:extLst>
        </c:ser>
        <c:dLbls>
          <c:showLegendKey val="0"/>
          <c:showVal val="1"/>
          <c:showCatName val="0"/>
          <c:showSerName val="0"/>
          <c:showPercent val="0"/>
          <c:showBubbleSize val="0"/>
        </c:dLbls>
        <c:axId val="46179840"/>
        <c:axId val="46181760"/>
      </c:scatterChart>
      <c:valAx>
        <c:axId val="46179840"/>
        <c:scaling>
          <c:orientation val="maxMin"/>
          <c:max val="69"/>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{2BE507FC-4EF9-42E5-B405-34B69B7B2CE2}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432-44E9-9D00-49E3C1D467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{54F01251-8873-420B-B6BC-D47A5DE211C5}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32-44E9-9D00-49E3C1D467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{CE4D0632-CC5C-4E03-9E3D-693F6B3E955A}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32-44E9-9D00-49E3C1D467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{2A52F2E9-D9AF-4387-8F9B-C7809D3D8A58}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32-44E9-9D00-49E3C1D467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{DBAE2867-7275-440A-BB76-2B219F7C47F0}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32-44E9-9D00-49E3C1D4675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{AE441BAA-834C-4A00-B3E8-73CC3E548FED}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432-44E9-9D00-49E3C1D4675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{33A20E9E-3FAE-4AE0-B9D9-A10AD04F8706}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432-44E9-9D00-49E3C1D4675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{69FD6602-BADC-4D37-862A-D84919C273B5}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432-44E9-9D00-49E3C1D4675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{CEB6E209-2ADB-4DE5-A5A0-34FC5ADD7E67}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432-44E9-9D00-49E3C1D467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8.1</c:v>
                </c:pt>
                <c:pt idx="16">
                  <c:v>8.3000000000000007</c:v>
                </c:pt>
                <c:pt idx="24">
                  <c:v>8.6</c:v>
                </c:pt>
                <c:pt idx="32">
                  <c:v>8.8000000000000007</c:v>
                </c:pt>
              </c:numCache>
            </c:numRef>
          </c:xVal>
          <c:yVal>
            <c:numRef>
              <c:f>公会計指標分析・財政指標組合せ分析表!$BP$73:$DC$73</c:f>
              <c:numCache>
                <c:formatCode>#,##0.0;"▲ "#,##0.0</c:formatCode>
                <c:ptCount val="40"/>
                <c:pt idx="0">
                  <c:v>18.600000000000001</c:v>
                </c:pt>
                <c:pt idx="8">
                  <c:v>13</c:v>
                </c:pt>
              </c:numCache>
            </c:numRef>
          </c:yVal>
          <c:smooth val="0"/>
          <c:extLst>
            <c:ext xmlns:c16="http://schemas.microsoft.com/office/drawing/2014/chart" uri="{C3380CC4-5D6E-409C-BE32-E72D297353CC}">
              <c16:uniqueId val="{00000009-0432-44E9-9D00-49E3C1D4675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{E3E9B194-43B0-4E8D-9A45-8D0FCB4D5C3D}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432-44E9-9D00-49E3C1D4675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{A208012E-8293-4578-AF80-1E91E1398B1E}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32-44E9-9D00-49E3C1D467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{7BB0F49A-0BFA-4182-A59C-9D23B2F588CE}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32-44E9-9D00-49E3C1D467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{4703BDA4-368B-4A11-A1A1-40E447CECE50}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32-44E9-9D00-49E3C1D467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{077753CE-C4FF-44A0-A9F7-E9F306E107C0}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32-44E9-9D00-49E3C1D4675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{C9BB9C95-25D2-4DE4-957C-6BDA60218B01}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432-44E9-9D00-49E3C1D4675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{780A7869-E997-4ADE-91C0-24ED1BA12E10}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432-44E9-9D00-49E3C1D4675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{B119E5C1-591C-4351-AE8F-3B2E5D031B68}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432-44E9-9D00-49E3C1D4675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{C177E006-B359-40EB-A0D5-239EDC795BE5}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432-44E9-9D00-49E3C1D467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0432-44E9-9D00-49E3C1D4675D}"/>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合併前後に大きな事業が集中していたことに起因する起債の償還が終了し、地方債の新規発行が少なく推移してい</a:t>
          </a:r>
          <a:r>
            <a:rPr kumimoji="1" lang="ja-JP" altLang="en-US" sz="1100">
              <a:solidFill>
                <a:schemeClr val="dk1"/>
              </a:solidFill>
              <a:effectLst/>
              <a:latin typeface="+mn-lt"/>
              <a:ea typeface="+mn-ea"/>
              <a:cs typeface="+mn-cs"/>
            </a:rPr>
            <a:t>るた</a:t>
          </a:r>
          <a:r>
            <a:rPr kumimoji="1" lang="ja-JP" altLang="ja-JP" sz="1100">
              <a:solidFill>
                <a:schemeClr val="dk1"/>
              </a:solidFill>
              <a:effectLst/>
              <a:latin typeface="+mn-lt"/>
              <a:ea typeface="+mn-ea"/>
              <a:cs typeface="+mn-cs"/>
            </a:rPr>
            <a:t>め、実質公債費比率は、少しづつ</a:t>
          </a:r>
          <a:r>
            <a:rPr kumimoji="1" lang="ja-JP" altLang="en-US" sz="1100">
              <a:solidFill>
                <a:schemeClr val="dk1"/>
              </a:solidFill>
              <a:effectLst/>
              <a:latin typeface="+mn-lt"/>
              <a:ea typeface="+mn-ea"/>
              <a:cs typeface="+mn-cs"/>
            </a:rPr>
            <a:t>減少している。しかし、</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年度の認定こども園整備工事や町道改良工事等で借り入れた過疎対策事業債の元金償還が始まったことなどのより、</a:t>
          </a:r>
          <a:r>
            <a:rPr kumimoji="1" lang="ja-JP" altLang="en-US" sz="1100">
              <a:solidFill>
                <a:schemeClr val="dk1"/>
              </a:solidFill>
              <a:effectLst/>
              <a:latin typeface="+mn-lt"/>
              <a:ea typeface="+mn-ea"/>
              <a:cs typeface="+mn-cs"/>
            </a:rPr>
            <a:t>今後増加する可能性がある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今後、公債費などの義務的経費の削減を中心とする財政の健全化に努める。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一般会計等に係る地</a:t>
          </a:r>
          <a:r>
            <a:rPr kumimoji="1" lang="ja-JP" altLang="ja-JP" sz="1100">
              <a:solidFill>
                <a:schemeClr val="dk1"/>
              </a:solidFill>
              <a:effectLst/>
              <a:latin typeface="+mn-lt"/>
              <a:ea typeface="+mn-ea"/>
              <a:cs typeface="+mn-cs"/>
            </a:rPr>
            <a:t>方債の現在高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年々減少している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公営企業債等繰入見込額については、上水道改良工事に伴い、増加している</a:t>
          </a:r>
          <a:r>
            <a:rPr kumimoji="1" lang="ja-JP" altLang="en-US" sz="1100">
              <a:solidFill>
                <a:schemeClr val="dk1"/>
              </a:solidFill>
              <a:effectLst/>
              <a:latin typeface="+mn-lt"/>
              <a:ea typeface="+mn-ea"/>
              <a:cs typeface="+mn-cs"/>
            </a:rPr>
            <a:t>。全体としては、</a:t>
          </a:r>
          <a:r>
            <a:rPr kumimoji="1" lang="ja-JP" altLang="ja-JP" sz="1100">
              <a:solidFill>
                <a:schemeClr val="dk1"/>
              </a:solidFill>
              <a:effectLst/>
              <a:latin typeface="+mn-lt"/>
              <a:ea typeface="+mn-ea"/>
              <a:cs typeface="+mn-cs"/>
            </a:rPr>
            <a:t>将来負担比率（分子）も減少しており、今後もこの傾向は続くものと考えられる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引き続き新規の地方債発行の抑制を中心に財政の健全化に努める。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岡山県吉備中央町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基金全体では、前年から</a:t>
          </a:r>
          <a:r>
            <a:rPr kumimoji="1" lang="en-US" altLang="ja-JP" sz="1100">
              <a:solidFill>
                <a:schemeClr val="dk1"/>
              </a:solidFill>
              <a:effectLst/>
              <a:latin typeface="+mn-lt"/>
              <a:ea typeface="+mn-ea"/>
              <a:cs typeface="+mn-cs"/>
            </a:rPr>
            <a:t>459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4,568</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主な増額要因としては、財政調整基金については</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額よりも</a:t>
          </a:r>
          <a:r>
            <a:rPr kumimoji="1" lang="ja-JP" altLang="en-US" sz="1100">
              <a:solidFill>
                <a:schemeClr val="dk1"/>
              </a:solidFill>
              <a:effectLst/>
              <a:latin typeface="+mn-lt"/>
              <a:ea typeface="+mn-ea"/>
              <a:cs typeface="+mn-cs"/>
            </a:rPr>
            <a:t>取崩</a:t>
          </a:r>
          <a:r>
            <a:rPr kumimoji="1" lang="ja-JP" altLang="ja-JP" sz="1100">
              <a:solidFill>
                <a:schemeClr val="dk1"/>
              </a:solidFill>
              <a:effectLst/>
              <a:latin typeface="+mn-lt"/>
              <a:ea typeface="+mn-ea"/>
              <a:cs typeface="+mn-cs"/>
            </a:rPr>
            <a:t>額が多くなっていること</a:t>
          </a:r>
          <a:r>
            <a:rPr kumimoji="1" lang="ja-JP" altLang="en-US" sz="1100">
              <a:solidFill>
                <a:schemeClr val="dk1"/>
              </a:solidFill>
              <a:effectLst/>
              <a:latin typeface="+mn-lt"/>
              <a:ea typeface="+mn-ea"/>
              <a:cs typeface="+mn-cs"/>
            </a:rPr>
            <a:t>が大きな要因となっている。</a:t>
          </a:r>
          <a:r>
            <a:rPr kumimoji="1" lang="ja-JP" altLang="ja-JP" sz="1100">
              <a:solidFill>
                <a:schemeClr val="dk1"/>
              </a:solidFill>
              <a:effectLst/>
              <a:latin typeface="+mn-lt"/>
              <a:ea typeface="+mn-ea"/>
              <a:cs typeface="+mn-cs"/>
            </a:rPr>
            <a:t>これは、児童クラブ新築等で必要となった一般財源負担部分を補うため、</a:t>
          </a:r>
          <a:r>
            <a:rPr kumimoji="1" lang="ja-JP" altLang="en-US" sz="1100">
              <a:solidFill>
                <a:schemeClr val="dk1"/>
              </a:solidFill>
              <a:effectLst/>
              <a:latin typeface="+mn-lt"/>
              <a:ea typeface="+mn-ea"/>
              <a:cs typeface="+mn-cs"/>
            </a:rPr>
            <a:t>取崩を行ったことが要因と考えられる。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今後、小学校・保育園等の再編整備に向けた投資的経費の増額が見込まれることから、財源確保のための基金の取り崩しが増えていくことが想定される。</a:t>
          </a:r>
          <a:endParaRPr lang="ja-JP" altLang="ja-JP" sz="1400">
            <a:effectLst/>
          </a:endParaRPr>
        </a:p>
        <a:p>
          <a:r>
            <a:rPr kumimoji="1" lang="ja-JP" altLang="ja-JP" sz="1100">
              <a:solidFill>
                <a:schemeClr val="dk1"/>
              </a:solidFill>
              <a:effectLst/>
              <a:latin typeface="+mn-lt"/>
              <a:ea typeface="+mn-ea"/>
              <a:cs typeface="+mn-cs"/>
            </a:rPr>
            <a:t>健全な財政運営を行えるよう、設置目的に応じた基金の積立や管理を計画的に行っていくよう努める。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協働のまちづくり基金：</a:t>
          </a:r>
          <a:r>
            <a:rPr lang="ja-JP" altLang="ja-JP" sz="1100">
              <a:solidFill>
                <a:schemeClr val="dk1"/>
              </a:solidFill>
              <a:effectLst/>
              <a:latin typeface="+mn-lt"/>
              <a:ea typeface="+mn-ea"/>
              <a:cs typeface="+mn-cs"/>
            </a:rPr>
            <a:t>寄附者から収受した寄附金を適正に管理し、米作り農家応援事業、</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世紀の理想郷ふるさとづくり事業、町内に主たる事務所を置く特定非営利活動法人を支援する事業に充てるもの。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義務教育施設整備基金：</a:t>
          </a:r>
          <a:r>
            <a:rPr lang="ja-JP" altLang="ja-JP" sz="1100">
              <a:solidFill>
                <a:schemeClr val="dk1"/>
              </a:solidFill>
              <a:effectLst/>
              <a:latin typeface="+mn-lt"/>
              <a:ea typeface="+mn-ea"/>
              <a:cs typeface="+mn-cs"/>
            </a:rPr>
            <a:t>小中学校の統合等適正配置事業の実施に必要な経費の財源とするもの。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公共施設等維持管理基金：公共施設等の適切な機能の維持管理等に必要な財源を確保するもの。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a:t>
          </a:r>
          <a:r>
            <a:rPr lang="ja-JP" altLang="ja-JP" sz="1100">
              <a:solidFill>
                <a:schemeClr val="dk1"/>
              </a:solidFill>
              <a:effectLst/>
              <a:latin typeface="+mn-lt"/>
              <a:ea typeface="+mn-ea"/>
              <a:cs typeface="+mn-cs"/>
            </a:rPr>
            <a:t>各種災害に伴う復旧事業等に係る経費に充てるもの。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子育て・定住応援基金：子育て環境の充実及び若者の定住促進に関する施策の推進に必要な経費の財源とするもの。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協働のまちづくり基金：ふるさと納税の寄附金により、</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百万円増加し、</a:t>
          </a:r>
          <a:r>
            <a:rPr kumimoji="1" lang="en-US" altLang="ja-JP" sz="1100">
              <a:solidFill>
                <a:schemeClr val="dk1"/>
              </a:solidFill>
              <a:effectLst/>
              <a:latin typeface="+mn-lt"/>
              <a:ea typeface="+mn-ea"/>
              <a:cs typeface="+mn-cs"/>
            </a:rPr>
            <a:t>1,193</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義務教育施設整備基金：</a:t>
          </a:r>
          <a:r>
            <a:rPr kumimoji="1" lang="ja-JP" altLang="en-US" sz="1100">
              <a:solidFill>
                <a:schemeClr val="dk1"/>
              </a:solidFill>
              <a:effectLst/>
              <a:latin typeface="+mn-lt"/>
              <a:ea typeface="+mn-ea"/>
              <a:cs typeface="+mn-cs"/>
            </a:rPr>
            <a:t>小学校改修工事に係る設計業務のため</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百万円の取り崩しを行い、</a:t>
          </a:r>
          <a:r>
            <a:rPr kumimoji="1" lang="en-US" altLang="ja-JP" sz="1100">
              <a:solidFill>
                <a:schemeClr val="dk1"/>
              </a:solidFill>
              <a:effectLst/>
              <a:latin typeface="+mn-lt"/>
              <a:ea typeface="+mn-ea"/>
              <a:cs typeface="+mn-cs"/>
            </a:rPr>
            <a:t>462</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公共施設等維持管理基金：</a:t>
          </a:r>
          <a:r>
            <a:rPr kumimoji="1" lang="ja-JP" altLang="en-US" sz="1100">
              <a:solidFill>
                <a:schemeClr val="dk1"/>
              </a:solidFill>
              <a:effectLst/>
              <a:latin typeface="+mn-lt"/>
              <a:ea typeface="+mn-ea"/>
              <a:cs typeface="+mn-cs"/>
            </a:rPr>
            <a:t>積立及び取崩を行っていないため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増減はなく</a:t>
          </a:r>
          <a:r>
            <a:rPr kumimoji="1" lang="en-US" altLang="ja-JP" sz="1100">
              <a:solidFill>
                <a:schemeClr val="dk1"/>
              </a:solidFill>
              <a:effectLst/>
              <a:latin typeface="+mn-lt"/>
              <a:ea typeface="+mn-ea"/>
              <a:cs typeface="+mn-cs"/>
            </a:rPr>
            <a:t>268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災害対策基金：積立及び取崩を行っていないため、増減はなく</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子育て・定住応援基金：子育て支援・定住促進施策に充当する額が抑えられたため、</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百万円増加し、</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協働のまちづくり基金：米作り農家応援事業等の農業施策に活用を行っていく。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義務教育施設整備基金：小学校の統合等に向けた整備費の財源として活用していく。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公共施設等維持管理基金：公共施設等の適切な機能の維持管理等に向けて、必要となる財源を引き続き確保していく予定である。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災害対策基金：災害時に備えるため、積立を計画的に行っていく予定である。</a:t>
          </a:r>
          <a:endParaRPr lang="ja-JP" altLang="ja-JP" sz="1400">
            <a:effectLst/>
          </a:endParaRPr>
        </a:p>
        <a:p>
          <a:r>
            <a:rPr kumimoji="1" lang="ja-JP" altLang="ja-JP" sz="1100">
              <a:solidFill>
                <a:schemeClr val="dk1"/>
              </a:solidFill>
              <a:effectLst/>
              <a:latin typeface="+mn-lt"/>
              <a:ea typeface="+mn-ea"/>
              <a:cs typeface="+mn-cs"/>
            </a:rPr>
            <a:t>子育て・定住応援基金：子育て支援・定住促進施策の貴重な財源として、引き続き活用していく。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財政調整基金は、前年度から</a:t>
          </a:r>
          <a:r>
            <a:rPr kumimoji="1" lang="en-US" altLang="ja-JP" sz="1100">
              <a:solidFill>
                <a:schemeClr val="dk1"/>
              </a:solidFill>
              <a:effectLst/>
              <a:latin typeface="+mn-lt"/>
              <a:ea typeface="+mn-ea"/>
              <a:cs typeface="+mn-cs"/>
            </a:rPr>
            <a:t>542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2,146</a:t>
          </a:r>
          <a:r>
            <a:rPr kumimoji="1" lang="ja-JP" altLang="ja-JP" sz="1100">
              <a:solidFill>
                <a:schemeClr val="dk1"/>
              </a:solidFill>
              <a:effectLst/>
              <a:latin typeface="+mn-lt"/>
              <a:ea typeface="+mn-ea"/>
              <a:cs typeface="+mn-cs"/>
            </a:rPr>
            <a:t>百万円となっている。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5年度は</a:t>
          </a:r>
          <a:r>
            <a:rPr kumimoji="1" lang="ja-JP" altLang="ja-JP" sz="1100">
              <a:solidFill>
                <a:schemeClr val="dk1"/>
              </a:solidFill>
              <a:effectLst/>
              <a:latin typeface="+mn-lt"/>
              <a:ea typeface="+mn-ea"/>
              <a:cs typeface="+mn-cs"/>
            </a:rPr>
            <a:t>、積立</a:t>
          </a:r>
          <a:r>
            <a:rPr kumimoji="1" lang="en-US" altLang="ja-JP" sz="1100">
              <a:solidFill>
                <a:schemeClr val="dk1"/>
              </a:solidFill>
              <a:effectLst/>
              <a:latin typeface="+mn-lt"/>
              <a:ea typeface="+mn-ea"/>
              <a:cs typeface="+mn-cs"/>
            </a:rPr>
            <a:t>213</a:t>
          </a:r>
          <a:r>
            <a:rPr lang="en-US" altLang="ja-JP" sz="1100" b="0" i="0" baseline="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千円に対し、取り崩し</a:t>
          </a:r>
          <a:r>
            <a:rPr kumimoji="1" lang="en-US" altLang="ja-JP" sz="1100">
              <a:solidFill>
                <a:schemeClr val="dk1"/>
              </a:solidFill>
              <a:effectLst/>
              <a:latin typeface="+mn-lt"/>
              <a:ea typeface="+mn-ea"/>
              <a:cs typeface="+mn-cs"/>
            </a:rPr>
            <a:t>755,000</a:t>
          </a:r>
          <a:r>
            <a:rPr kumimoji="1" lang="ja-JP" altLang="ja-JP" sz="1100">
              <a:solidFill>
                <a:schemeClr val="dk1"/>
              </a:solidFill>
              <a:effectLst/>
              <a:latin typeface="+mn-lt"/>
              <a:ea typeface="+mn-ea"/>
              <a:cs typeface="+mn-cs"/>
            </a:rPr>
            <a:t>千円となったことにより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今後、地方交付税の縮減等に伴い、中長期的には基金残高が減少していくことが想定される。</a:t>
          </a:r>
          <a:endParaRPr lang="ja-JP" altLang="ja-JP" sz="1400">
            <a:effectLst/>
          </a:endParaRPr>
        </a:p>
        <a:p>
          <a:r>
            <a:rPr kumimoji="1" lang="ja-JP" altLang="ja-JP" sz="1100">
              <a:solidFill>
                <a:schemeClr val="dk1"/>
              </a:solidFill>
              <a:effectLst/>
              <a:latin typeface="+mn-lt"/>
              <a:ea typeface="+mn-ea"/>
              <a:cs typeface="+mn-cs"/>
            </a:rPr>
            <a:t>標準財政規模に応じた適切な基金残高が確保できるよう努める。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償還のための取り崩しや基金の積立もなかったため、基金残高は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百万円から増減なし。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地方債の現在高の減少、借入額の抑制等により、起債償還額は年々減少しており、当面は取り崩しや積立を行う予定はない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864838C-B3A4-4E8C-9566-545DD8ABA3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C6CF398-D7BD-43A9-AB45-43835F0EE2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377FA1EB-4A4F-4DF7-A048-6E37632A0BAB}"/>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EC55FBA8-C272-4D4D-A042-80CF2D87AEC2}"/>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B9C8FB05-483B-420E-A815-B0675DB5AD03}"/>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87A5C7F-B7D5-46C7-8633-7E79FAD19C93}"/>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8A2D833F-CF96-46DC-ADA1-461C778F3654}"/>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BB9A275A-A3F5-482E-BD29-36F040B83C31}"/>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4F89EAF5-5A56-4CDF-8A53-DDB401915BDB}"/>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9FCEE371-C9CA-4961-B714-B74FEB9CDB64}"/>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4A0884A2-1ABB-453B-9CFA-9F9398751BE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716DF3B7-1ABF-4A2E-A0DB-AE454481591D}"/>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273D80F6-6568-42C4-B11A-DA9EC938F892}"/>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C9C7C06A-095A-4100-B7C3-A703F5654D53}"/>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12F17878-8285-4AA8-A6E2-E866AB134B19}"/>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D71C1070-41B3-4013-BAA2-B99BF94F1F32}"/>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4BD9F3C7-3ECC-4FA2-921C-0F291C39C7B5}"/>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AD13358F-7A50-4C76-BE22-73A37B2E6104}"/>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10,347
10,083
268.78
12,461,863
11,869,287
492,869
5,544,671
8,305,721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C2F7F1E4-F174-445C-8A8D-B857E5496CD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4D440B54-BF0C-4891-8E5A-22409CC51C54}"/>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EDF5E4EF-12DA-4D13-AAF4-896A0567B459}"/>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CBACD4E7-9F15-496F-8EDC-29A9A22C33AF}"/>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65EC4D74-FBE8-434E-AB51-EAF4C4EE426C}"/>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24AFED37-544D-4D5F-8B21-173696536349}"/>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FB90B75-93D6-4040-9DD1-620C086EE2B5}"/>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9CC095C8-1B31-4F4A-8528-04B26B534693}"/>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5F42B2DD-8BD4-4EBA-B567-26F02F5D90AD}"/>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8ADF101A-914B-4869-9BE7-17305F7100C3}"/>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EFD9E00B-1289-4272-95E2-A3FDBF7C337B}"/>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568FCC08-9C24-4D1C-951A-2CC8686A384A}"/>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E80F5827-3739-4D04-A07A-393ADC55ABAF}"/>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70A2829F-BA55-4E03-9120-910EF56E423E}"/>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383024D6-F4EC-41B1-AF6B-367BF95E262A}"/>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EC5D4141-7CBB-457E-A0E5-27003B1B5114}"/>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5653E324-7441-48EF-953C-84EE1E678188}"/>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6AF039B8-62A2-4AAD-B8BC-C53DC9062A3E}"/>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F41DD76C-0DA4-45E7-8CCC-ACDF0CC314C7}"/>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E92CDEEB-3E3D-44B3-B0AE-C8B932BC02D4}"/>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0751F6D9-8CE0-4C30-981D-45FC8928EB25}"/>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844DC207-03F1-4C84-B403-A38DD55872D8}"/>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C226828F-7178-4E7B-BCE5-1C317635F3DD}"/>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93627604-753B-4EDE-AE1E-36C00B172968}"/>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8B1A2F06-3FEA-4F97-83D9-67CDE092E7E4}"/>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B66FC29E-B73B-40BB-9101-08659BA947D8}"/>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6FE8006A-B114-4B6F-8695-C5583C5F62D6}"/>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8E242DC3-9464-459C-82CC-F74993FB9AC6}"/>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7681A807-CE82-4363-B10D-303C50F93DF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46B7EF00-C1EF-4759-BBF0-5BBE3D1AC34D}"/>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AE127988-DFF5-4FF1-9F33-37F3CE7ACB8B}"/>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4C120D21-6B0F-47AB-A124-48A7FA92BAD1}"/>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88FB4234-DBCF-4A9E-926C-2E21A0F44B0D}"/>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496B346E-96F9-4BF0-90F6-5E48B0BBCDF9}"/>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FE8D29AE-3176-43F9-8F0A-961C622A25F7}"/>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有形固定資産減価償却率は類似団体と同様緩やかに上昇しており、公共施設の老朽化が進んでいる。</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年度に改定した公共施設等総合管理計画では、計画的に公共施設等の整備や維持管理を行い、長寿命化を図りながら公共施設等の利活用の促進や統廃合を進める方針としている。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37D4DD63-DDDA-46D8-8BC0-7E807BE54022}"/>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F6975DB3-1666-4CA6-BFC5-DC988DA0F26D}"/>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262DDEBA-5488-421B-ADCC-550D5B86F4D6}"/>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27AFE7AF-8572-429D-B988-79813E02F820}"/>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8AB3D316-A87E-43F7-9881-7C739F2DCC71}"/>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88B4A8B4-FEF0-46BD-AF04-E50CC7B754A0}"/>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3A61A0F4-0AD0-4350-A575-EDB503BF7186}"/>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4E1DBC82-26B7-427F-AA63-D184CAF32F08}"/>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7E875790-4D59-4C9C-A77A-7E40AFF4005F}"/>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658B0469-89EC-4D8F-B61C-441CF780CF41}"/>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238CDCB5-9E27-4C65-8DB6-792D93EA1121}"/>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FCD21C84-6451-4298-941D-B805DF72F4FC}"/>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9296CB41-3DF8-495F-8C7E-D2AC03A888B6}"/>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6E81FC4-C51E-4464-B169-E48B14331ABF}"/>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F9776B07-39AF-40AA-810F-0B11B6CD27F9}"/>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8CF499C-AA7C-4744-8E79-15134C6FBB8C}"/>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71" name="直線コネクタ 70">
          <a:extLst>
            <a:ext uri="{FF2B5EF4-FFF2-40B4-BE49-F238E27FC236}">
              <a16:creationId xmlns:a16="http://schemas.microsoft.com/office/drawing/2014/main" id="{50F717EF-6EF9-4511-9CE5-749344B1F088}"/>
            </a:ext>
          </a:extLst>
        </xdr:cNvPr>
        <xdr:cNvCxnSpPr/>
      </xdr:nvCxnSpPr>
      <xdr:spPr>
        <a:xfrm flipV="1">
          <a:off x="4300220" y="5325533"/>
          <a:ext cx="1270" cy="1284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2" name="有形固定資産減価償却率最小値テキスト">
          <a:extLst>
            <a:ext uri="{FF2B5EF4-FFF2-40B4-BE49-F238E27FC236}">
              <a16:creationId xmlns:a16="http://schemas.microsoft.com/office/drawing/2014/main" id="{E0B2CDDA-6E7B-49DA-9CB8-35C32B2D5A2A}"/>
            </a:ext>
          </a:extLst>
        </xdr:cNvPr>
        <xdr:cNvSpPr txBox="1"/>
      </xdr:nvSpPr>
      <xdr:spPr>
        <a:xfrm>
          <a:off x="4352925" y="6613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3" name="直線コネクタ 72">
          <a:extLst>
            <a:ext uri="{FF2B5EF4-FFF2-40B4-BE49-F238E27FC236}">
              <a16:creationId xmlns:a16="http://schemas.microsoft.com/office/drawing/2014/main" id="{6B097F87-4321-4399-B5BB-E67485E83B29}"/>
            </a:ext>
          </a:extLst>
        </xdr:cNvPr>
        <xdr:cNvCxnSpPr/>
      </xdr:nvCxnSpPr>
      <xdr:spPr>
        <a:xfrm>
          <a:off x="4213225" y="66097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74" name="有形固定資産減価償却率最大値テキスト">
          <a:extLst>
            <a:ext uri="{FF2B5EF4-FFF2-40B4-BE49-F238E27FC236}">
              <a16:creationId xmlns:a16="http://schemas.microsoft.com/office/drawing/2014/main" id="{C49355F7-8518-434A-831A-8F966C3BF5F8}"/>
            </a:ext>
          </a:extLst>
        </xdr:cNvPr>
        <xdr:cNvSpPr txBox="1"/>
      </xdr:nvSpPr>
      <xdr:spPr>
        <a:xfrm>
          <a:off x="4352925" y="5107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75" name="直線コネクタ 74">
          <a:extLst>
            <a:ext uri="{FF2B5EF4-FFF2-40B4-BE49-F238E27FC236}">
              <a16:creationId xmlns:a16="http://schemas.microsoft.com/office/drawing/2014/main" id="{75D9E87F-FFD9-4834-9DFF-23E99CE3FAAB}"/>
            </a:ext>
          </a:extLst>
        </xdr:cNvPr>
        <xdr:cNvCxnSpPr/>
      </xdr:nvCxnSpPr>
      <xdr:spPr>
        <a:xfrm>
          <a:off x="4213225" y="532553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30920</xdr:rowOff>
    </xdr:from>
    <xdr:ext cx="405111" cy="259045"/>
    <xdr:sp macro="" textlink="">
      <xdr:nvSpPr>
        <xdr:cNvPr id="76" name="有形固定資産減価償却率平均値テキスト">
          <a:extLst>
            <a:ext uri="{FF2B5EF4-FFF2-40B4-BE49-F238E27FC236}">
              <a16:creationId xmlns:a16="http://schemas.microsoft.com/office/drawing/2014/main" id="{85C4B312-2C78-4907-B6EE-9F56A99A7046}"/>
            </a:ext>
          </a:extLst>
        </xdr:cNvPr>
        <xdr:cNvSpPr txBox="1"/>
      </xdr:nvSpPr>
      <xdr:spPr>
        <a:xfrm>
          <a:off x="4352925" y="5942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7" name="フローチャート: 判断 76">
          <a:extLst>
            <a:ext uri="{FF2B5EF4-FFF2-40B4-BE49-F238E27FC236}">
              <a16:creationId xmlns:a16="http://schemas.microsoft.com/office/drawing/2014/main" id="{40682EDF-6FA0-49FB-8B2F-89D2214B7639}"/>
            </a:ext>
          </a:extLst>
        </xdr:cNvPr>
        <xdr:cNvSpPr/>
      </xdr:nvSpPr>
      <xdr:spPr>
        <a:xfrm>
          <a:off x="4251325" y="60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78" name="フローチャート: 判断 77">
          <a:extLst>
            <a:ext uri="{FF2B5EF4-FFF2-40B4-BE49-F238E27FC236}">
              <a16:creationId xmlns:a16="http://schemas.microsoft.com/office/drawing/2014/main" id="{D1885DE1-3769-4C3B-AB52-D84A6ED1F285}"/>
            </a:ext>
          </a:extLst>
        </xdr:cNvPr>
        <xdr:cNvSpPr/>
      </xdr:nvSpPr>
      <xdr:spPr>
        <a:xfrm>
          <a:off x="3616325" y="60741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79" name="フローチャート: 判断 78">
          <a:extLst>
            <a:ext uri="{FF2B5EF4-FFF2-40B4-BE49-F238E27FC236}">
              <a16:creationId xmlns:a16="http://schemas.microsoft.com/office/drawing/2014/main" id="{599208B1-18F2-4F29-A2B0-2E11E129592A}"/>
            </a:ext>
          </a:extLst>
        </xdr:cNvPr>
        <xdr:cNvSpPr/>
      </xdr:nvSpPr>
      <xdr:spPr>
        <a:xfrm>
          <a:off x="2930525" y="60589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80" name="フローチャート: 判断 79">
          <a:extLst>
            <a:ext uri="{FF2B5EF4-FFF2-40B4-BE49-F238E27FC236}">
              <a16:creationId xmlns:a16="http://schemas.microsoft.com/office/drawing/2014/main" id="{CB5F731A-7136-443B-AB90-4A59110EF163}"/>
            </a:ext>
          </a:extLst>
        </xdr:cNvPr>
        <xdr:cNvSpPr/>
      </xdr:nvSpPr>
      <xdr:spPr>
        <a:xfrm>
          <a:off x="2244725" y="5958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167428</xdr:rowOff>
    </xdr:from>
    <xdr:to>
      <xdr:col>7</xdr:col>
      <xdr:colOff>187325</xdr:colOff>
      <xdr:row>31</xdr:row>
      <xdr:rowOff>97578</xdr:rowOff>
    </xdr:to>
    <xdr:sp macro="" textlink="">
      <xdr:nvSpPr>
        <xdr:cNvPr id="81" name="フローチャート: 判断 80">
          <a:extLst>
            <a:ext uri="{FF2B5EF4-FFF2-40B4-BE49-F238E27FC236}">
              <a16:creationId xmlns:a16="http://schemas.microsoft.com/office/drawing/2014/main" id="{482E0C24-AC66-43D4-BD14-77C176C9EC02}"/>
            </a:ext>
          </a:extLst>
        </xdr:cNvPr>
        <xdr:cNvSpPr/>
      </xdr:nvSpPr>
      <xdr:spPr>
        <a:xfrm>
          <a:off x="1558925" y="59141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358EC19-6BA2-4413-B366-A151C37BAFE5}"/>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2D3DF96-59FA-4325-9F67-FDB4780995D8}"/>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7BEA615-92C4-4220-B598-8DB7249B15EB}"/>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D631639-5DAC-4134-9697-628AD8C162BC}"/>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9268661-2910-4421-B974-D9A0210253DE}"/>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151977</xdr:rowOff>
    </xdr:from>
    <xdr:to>
      <xdr:col>23</xdr:col>
      <xdr:colOff>136525</xdr:colOff>
      <xdr:row>33</xdr:row>
      <xdr:rowOff>82127</xdr:rowOff>
    </xdr:to>
    <xdr:sp macro="" textlink="">
      <xdr:nvSpPr>
        <xdr:cNvPr id="87" name="楕円 86">
          <a:extLst>
            <a:ext uri="{FF2B5EF4-FFF2-40B4-BE49-F238E27FC236}">
              <a16:creationId xmlns:a16="http://schemas.microsoft.com/office/drawing/2014/main" id="{A45DBD3E-05F3-470E-97E1-579E20A60E53}"/>
            </a:ext>
          </a:extLst>
        </xdr:cNvPr>
        <xdr:cNvSpPr/>
      </xdr:nvSpPr>
      <xdr:spPr>
        <a:xfrm>
          <a:off x="4251325" y="62289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130404</xdr:rowOff>
    </xdr:from>
    <xdr:ext cx="405111" cy="259045"/>
    <xdr:sp macro="" textlink="">
      <xdr:nvSpPr>
        <xdr:cNvPr id="88" name="有形固定資産減価償却率該当値テキスト">
          <a:extLst>
            <a:ext uri="{FF2B5EF4-FFF2-40B4-BE49-F238E27FC236}">
              <a16:creationId xmlns:a16="http://schemas.microsoft.com/office/drawing/2014/main" id="{025BF50E-3021-4CBF-BCB9-BE5120238813}"/>
            </a:ext>
          </a:extLst>
        </xdr:cNvPr>
        <xdr:cNvSpPr txBox="1"/>
      </xdr:nvSpPr>
      <xdr:spPr>
        <a:xfrm>
          <a:off x="4352925" y="62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101600</xdr:rowOff>
    </xdr:from>
    <xdr:to>
      <xdr:col>19</xdr:col>
      <xdr:colOff>187325</xdr:colOff>
      <xdr:row>33</xdr:row>
      <xdr:rowOff>31750</xdr:rowOff>
    </xdr:to>
    <xdr:sp macro="" textlink="">
      <xdr:nvSpPr>
        <xdr:cNvPr id="89" name="楕円 88">
          <a:extLst>
            <a:ext uri="{FF2B5EF4-FFF2-40B4-BE49-F238E27FC236}">
              <a16:creationId xmlns:a16="http://schemas.microsoft.com/office/drawing/2014/main" id="{D0B94239-7CAE-4091-8601-5C7AB3266F35}"/>
            </a:ext>
          </a:extLst>
        </xdr:cNvPr>
        <xdr:cNvSpPr/>
      </xdr:nvSpPr>
      <xdr:spPr>
        <a:xfrm>
          <a:off x="3616325" y="61785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152400</xdr:rowOff>
    </xdr:from>
    <xdr:to>
      <xdr:col>23</xdr:col>
      <xdr:colOff>85725</xdr:colOff>
      <xdr:row>33</xdr:row>
      <xdr:rowOff>31327</xdr:rowOff>
    </xdr:to>
    <xdr:cxnSp macro="">
      <xdr:nvCxnSpPr>
        <xdr:cNvPr id="90" name="直線コネクタ 89">
          <a:extLst>
            <a:ext uri="{FF2B5EF4-FFF2-40B4-BE49-F238E27FC236}">
              <a16:creationId xmlns:a16="http://schemas.microsoft.com/office/drawing/2014/main" id="{D6A29D09-E2EB-482E-B100-D13AF1FE9354}"/>
            </a:ext>
          </a:extLst>
        </xdr:cNvPr>
        <xdr:cNvCxnSpPr/>
      </xdr:nvCxnSpPr>
      <xdr:spPr>
        <a:xfrm>
          <a:off x="3667125" y="6229350"/>
          <a:ext cx="635000" cy="4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33232</xdr:rowOff>
    </xdr:from>
    <xdr:to>
      <xdr:col>15</xdr:col>
      <xdr:colOff>187325</xdr:colOff>
      <xdr:row>32</xdr:row>
      <xdr:rowOff>134832</xdr:rowOff>
    </xdr:to>
    <xdr:sp macro="" textlink="">
      <xdr:nvSpPr>
        <xdr:cNvPr id="91" name="楕円 90">
          <a:extLst>
            <a:ext uri="{FF2B5EF4-FFF2-40B4-BE49-F238E27FC236}">
              <a16:creationId xmlns:a16="http://schemas.microsoft.com/office/drawing/2014/main" id="{8CCCA500-4C19-4177-99EF-3C9261BEADB3}"/>
            </a:ext>
          </a:extLst>
        </xdr:cNvPr>
        <xdr:cNvSpPr/>
      </xdr:nvSpPr>
      <xdr:spPr>
        <a:xfrm>
          <a:off x="2930525" y="61101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84032</xdr:rowOff>
    </xdr:from>
    <xdr:to>
      <xdr:col>19</xdr:col>
      <xdr:colOff>136525</xdr:colOff>
      <xdr:row>32</xdr:row>
      <xdr:rowOff>152400</xdr:rowOff>
    </xdr:to>
    <xdr:cxnSp macro="">
      <xdr:nvCxnSpPr>
        <xdr:cNvPr id="92" name="直線コネクタ 91">
          <a:extLst>
            <a:ext uri="{FF2B5EF4-FFF2-40B4-BE49-F238E27FC236}">
              <a16:creationId xmlns:a16="http://schemas.microsoft.com/office/drawing/2014/main" id="{8EAAAF8C-80BA-4E3D-8659-94A35A379C7B}"/>
            </a:ext>
          </a:extLst>
        </xdr:cNvPr>
        <xdr:cNvCxnSpPr/>
      </xdr:nvCxnSpPr>
      <xdr:spPr>
        <a:xfrm>
          <a:off x="2981325" y="6160982"/>
          <a:ext cx="6858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132715</xdr:rowOff>
    </xdr:from>
    <xdr:to>
      <xdr:col>11</xdr:col>
      <xdr:colOff>187325</xdr:colOff>
      <xdr:row>32</xdr:row>
      <xdr:rowOff>62865</xdr:rowOff>
    </xdr:to>
    <xdr:sp macro="" textlink="">
      <xdr:nvSpPr>
        <xdr:cNvPr id="93" name="楕円 92">
          <a:extLst>
            <a:ext uri="{FF2B5EF4-FFF2-40B4-BE49-F238E27FC236}">
              <a16:creationId xmlns:a16="http://schemas.microsoft.com/office/drawing/2014/main" id="{36D3B9CD-FAC1-417F-AF22-A4CC4C99655D}"/>
            </a:ext>
          </a:extLst>
        </xdr:cNvPr>
        <xdr:cNvSpPr/>
      </xdr:nvSpPr>
      <xdr:spPr>
        <a:xfrm>
          <a:off x="2244725" y="60445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12065</xdr:rowOff>
    </xdr:from>
    <xdr:to>
      <xdr:col>15</xdr:col>
      <xdr:colOff>136525</xdr:colOff>
      <xdr:row>32</xdr:row>
      <xdr:rowOff>84032</xdr:rowOff>
    </xdr:to>
    <xdr:cxnSp macro="">
      <xdr:nvCxnSpPr>
        <xdr:cNvPr id="94" name="直線コネクタ 93">
          <a:extLst>
            <a:ext uri="{FF2B5EF4-FFF2-40B4-BE49-F238E27FC236}">
              <a16:creationId xmlns:a16="http://schemas.microsoft.com/office/drawing/2014/main" id="{49603660-A012-4A33-B58E-D7DC2DFE52B1}"/>
            </a:ext>
          </a:extLst>
        </xdr:cNvPr>
        <xdr:cNvCxnSpPr/>
      </xdr:nvCxnSpPr>
      <xdr:spPr>
        <a:xfrm>
          <a:off x="2295525" y="6089015"/>
          <a:ext cx="6858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60748</xdr:rowOff>
    </xdr:from>
    <xdr:to>
      <xdr:col>7</xdr:col>
      <xdr:colOff>187325</xdr:colOff>
      <xdr:row>31</xdr:row>
      <xdr:rowOff>162348</xdr:rowOff>
    </xdr:to>
    <xdr:sp macro="" textlink="">
      <xdr:nvSpPr>
        <xdr:cNvPr id="95" name="楕円 94">
          <a:extLst>
            <a:ext uri="{FF2B5EF4-FFF2-40B4-BE49-F238E27FC236}">
              <a16:creationId xmlns:a16="http://schemas.microsoft.com/office/drawing/2014/main" id="{3D4B860F-0199-4EB6-9EE9-50C1B49C3DEE}"/>
            </a:ext>
          </a:extLst>
        </xdr:cNvPr>
        <xdr:cNvSpPr/>
      </xdr:nvSpPr>
      <xdr:spPr>
        <a:xfrm>
          <a:off x="1558925" y="59725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111548</xdr:rowOff>
    </xdr:from>
    <xdr:to>
      <xdr:col>11</xdr:col>
      <xdr:colOff>136525</xdr:colOff>
      <xdr:row>32</xdr:row>
      <xdr:rowOff>12065</xdr:rowOff>
    </xdr:to>
    <xdr:cxnSp macro="">
      <xdr:nvCxnSpPr>
        <xdr:cNvPr id="96" name="直線コネクタ 95">
          <a:extLst>
            <a:ext uri="{FF2B5EF4-FFF2-40B4-BE49-F238E27FC236}">
              <a16:creationId xmlns:a16="http://schemas.microsoft.com/office/drawing/2014/main" id="{09FDC60C-1E45-4EAF-84BF-CA82F03EF1C0}"/>
            </a:ext>
          </a:extLst>
        </xdr:cNvPr>
        <xdr:cNvCxnSpPr/>
      </xdr:nvCxnSpPr>
      <xdr:spPr>
        <a:xfrm>
          <a:off x="1609725" y="6023398"/>
          <a:ext cx="685800" cy="6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115375</xdr:rowOff>
    </xdr:from>
    <xdr:ext cx="405111" cy="259045"/>
    <xdr:sp macro="" textlink="">
      <xdr:nvSpPr>
        <xdr:cNvPr id="97" name="n_1aveValue有形固定資産減価償却率">
          <a:extLst>
            <a:ext uri="{FF2B5EF4-FFF2-40B4-BE49-F238E27FC236}">
              <a16:creationId xmlns:a16="http://schemas.microsoft.com/office/drawing/2014/main" id="{83CB570E-0E0D-467F-AD78-ABE4C5D6843C}"/>
            </a:ext>
          </a:extLst>
        </xdr:cNvPr>
        <xdr:cNvSpPr txBox="1"/>
      </xdr:nvSpPr>
      <xdr:spPr>
        <a:xfrm>
          <a:off x="3470919" y="586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93785</xdr:rowOff>
    </xdr:from>
    <xdr:ext cx="405111" cy="259045"/>
    <xdr:sp macro="" textlink="">
      <xdr:nvSpPr>
        <xdr:cNvPr id="98" name="n_2aveValue有形固定資産減価償却率">
          <a:extLst>
            <a:ext uri="{FF2B5EF4-FFF2-40B4-BE49-F238E27FC236}">
              <a16:creationId xmlns:a16="http://schemas.microsoft.com/office/drawing/2014/main" id="{E6260E34-AB4B-4E37-B90B-ED1ABA6D4ED9}"/>
            </a:ext>
          </a:extLst>
        </xdr:cNvPr>
        <xdr:cNvSpPr txBox="1"/>
      </xdr:nvSpPr>
      <xdr:spPr>
        <a:xfrm>
          <a:off x="2797819" y="58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99" name="n_3aveValue有形固定資産減価償却率">
          <a:extLst>
            <a:ext uri="{FF2B5EF4-FFF2-40B4-BE49-F238E27FC236}">
              <a16:creationId xmlns:a16="http://schemas.microsoft.com/office/drawing/2014/main" id="{69DBE66B-6B37-42F4-90DC-14930B499383}"/>
            </a:ext>
          </a:extLst>
        </xdr:cNvPr>
        <xdr:cNvSpPr txBox="1"/>
      </xdr:nvSpPr>
      <xdr:spPr>
        <a:xfrm>
          <a:off x="2112019"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114105</xdr:rowOff>
    </xdr:from>
    <xdr:ext cx="405111" cy="259045"/>
    <xdr:sp macro="" textlink="">
      <xdr:nvSpPr>
        <xdr:cNvPr id="100" name="n_4aveValue有形固定資産減価償却率">
          <a:extLst>
            <a:ext uri="{FF2B5EF4-FFF2-40B4-BE49-F238E27FC236}">
              <a16:creationId xmlns:a16="http://schemas.microsoft.com/office/drawing/2014/main" id="{E2F73106-E82C-4FD5-A5D9-8575C3FA4D58}"/>
            </a:ext>
          </a:extLst>
        </xdr:cNvPr>
        <xdr:cNvSpPr txBox="1"/>
      </xdr:nvSpPr>
      <xdr:spPr>
        <a:xfrm>
          <a:off x="1426219"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22877</xdr:rowOff>
    </xdr:from>
    <xdr:ext cx="405111" cy="259045"/>
    <xdr:sp macro="" textlink="">
      <xdr:nvSpPr>
        <xdr:cNvPr id="101" name="n_1mainValue有形固定資産減価償却率">
          <a:extLst>
            <a:ext uri="{FF2B5EF4-FFF2-40B4-BE49-F238E27FC236}">
              <a16:creationId xmlns:a16="http://schemas.microsoft.com/office/drawing/2014/main" id="{97831B1E-1587-435F-9686-BDFABC9F7A75}"/>
            </a:ext>
          </a:extLst>
        </xdr:cNvPr>
        <xdr:cNvSpPr txBox="1"/>
      </xdr:nvSpPr>
      <xdr:spPr>
        <a:xfrm>
          <a:off x="3470919" y="626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125959</xdr:rowOff>
    </xdr:from>
    <xdr:ext cx="405111" cy="259045"/>
    <xdr:sp macro="" textlink="">
      <xdr:nvSpPr>
        <xdr:cNvPr id="102" name="n_2mainValue有形固定資産減価償却率">
          <a:extLst>
            <a:ext uri="{FF2B5EF4-FFF2-40B4-BE49-F238E27FC236}">
              <a16:creationId xmlns:a16="http://schemas.microsoft.com/office/drawing/2014/main" id="{2A67BBEA-83F7-44FE-9866-F70347356513}"/>
            </a:ext>
          </a:extLst>
        </xdr:cNvPr>
        <xdr:cNvSpPr txBox="1"/>
      </xdr:nvSpPr>
      <xdr:spPr>
        <a:xfrm>
          <a:off x="2797819" y="6202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103" name="n_3mainValue有形固定資産減価償却率">
          <a:extLst>
            <a:ext uri="{FF2B5EF4-FFF2-40B4-BE49-F238E27FC236}">
              <a16:creationId xmlns:a16="http://schemas.microsoft.com/office/drawing/2014/main" id="{71865DE7-EAD5-4462-9C1E-5875A1D4E4F2}"/>
            </a:ext>
          </a:extLst>
        </xdr:cNvPr>
        <xdr:cNvSpPr txBox="1"/>
      </xdr:nvSpPr>
      <xdr:spPr>
        <a:xfrm>
          <a:off x="2112019"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153475</xdr:rowOff>
    </xdr:from>
    <xdr:ext cx="405111" cy="259045"/>
    <xdr:sp macro="" textlink="">
      <xdr:nvSpPr>
        <xdr:cNvPr id="104" name="n_4mainValue有形固定資産減価償却率">
          <a:extLst>
            <a:ext uri="{FF2B5EF4-FFF2-40B4-BE49-F238E27FC236}">
              <a16:creationId xmlns:a16="http://schemas.microsoft.com/office/drawing/2014/main" id="{B3AD789B-4157-4CB1-B16E-08BC5339A84A}"/>
            </a:ext>
          </a:extLst>
        </xdr:cNvPr>
        <xdr:cNvSpPr txBox="1"/>
      </xdr:nvSpPr>
      <xdr:spPr>
        <a:xfrm>
          <a:off x="1426219" y="606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456C3625-320D-4C5D-B288-459456396C67}"/>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D9EAF17F-0D04-4EBC-900A-84E4E6433935}"/>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54699978-16DC-45A7-82F9-D353140095D9}"/>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A0B5EF51-C70F-42CF-B8F0-A68921C5FB93}"/>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B3F6C6D-277A-4127-9C1C-C16A78EE2CDC}"/>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41DE01B0-B6B7-4538-A16F-AEA003C4B57B}"/>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7CAD82C4-E341-48D5-A0B6-445D1798CD3F}"/>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E3B7C0F0-A23E-4D2A-A77C-F268310922E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DDBBB49E-3A7D-4BAE-8242-956CFDCCBA98}"/>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CBD6ADE3-9E7E-4D4E-A6BC-737A2C18B40D}"/>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6AEE7EA6-9C02-4BB1-84D9-86E4F8AB7C1E}"/>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A21FFA3E-A025-4396-879D-A5B785B22A3B}"/>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E4C186C2-2E4F-4356-851E-FE7EC88BA557}"/>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債務償還比率は、全国平均、岡山県平均や類似団体と比較して、低くなっている。起債の発行抑制による将来負担額の減少及び充当可能基金の増加が影響している。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579442E9-A963-477F-8899-622B87F3F33D}"/>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6617F118-A0D7-467A-8136-C3CEC2479C6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F80DB43F-12E1-444A-8005-36B0CCEAD5A2}"/>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8F5AED58-85CD-4639-AC6C-522E7AA0DD0E}"/>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6851F7B2-A07D-4079-8A9D-3FBF406743D9}"/>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5513950-563D-4703-A064-BCAD67415E8B}"/>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E6FA7096-D3D5-446E-8052-36E37F0B50D7}"/>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82C155A4-2C19-4341-BAF9-879288A7E6C8}"/>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55049AA8-AC85-4EFC-814C-AD26E8B3AD62}"/>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1C59A60-F4BD-40EE-A50B-77D2E0E025B7}"/>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6045F4DB-48E0-49AE-8B0B-B9AF64E5F1D9}"/>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C84D3712-F2E6-49C6-80A9-7FA552FC0512}"/>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BBC8F1E9-AAA9-4A04-8BCB-755751259E27}"/>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C4164B8C-0278-48C0-942A-62698A3991E4}"/>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A4F70E6D-93FB-4051-ABBE-909C547BAEA4}"/>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33" name="直線コネクタ 132">
          <a:extLst>
            <a:ext uri="{FF2B5EF4-FFF2-40B4-BE49-F238E27FC236}">
              <a16:creationId xmlns:a16="http://schemas.microsoft.com/office/drawing/2014/main" id="{784EA3B1-283E-4AEE-979E-31A885AA4B9C}"/>
            </a:ext>
          </a:extLst>
        </xdr:cNvPr>
        <xdr:cNvCxnSpPr/>
      </xdr:nvCxnSpPr>
      <xdr:spPr>
        <a:xfrm flipV="1">
          <a:off x="13323570" y="5169958"/>
          <a:ext cx="1269" cy="122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34" name="債務償還比率最小値テキスト">
          <a:extLst>
            <a:ext uri="{FF2B5EF4-FFF2-40B4-BE49-F238E27FC236}">
              <a16:creationId xmlns:a16="http://schemas.microsoft.com/office/drawing/2014/main" id="{F894D5C3-8F26-4127-88A1-0BBFC282C7D9}"/>
            </a:ext>
          </a:extLst>
        </xdr:cNvPr>
        <xdr:cNvSpPr txBox="1"/>
      </xdr:nvSpPr>
      <xdr:spPr>
        <a:xfrm>
          <a:off x="13376275" y="63981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35" name="直線コネクタ 134">
          <a:extLst>
            <a:ext uri="{FF2B5EF4-FFF2-40B4-BE49-F238E27FC236}">
              <a16:creationId xmlns:a16="http://schemas.microsoft.com/office/drawing/2014/main" id="{7370D62B-3EF4-4345-A6C2-0E2A7A797C24}"/>
            </a:ext>
          </a:extLst>
        </xdr:cNvPr>
        <xdr:cNvCxnSpPr/>
      </xdr:nvCxnSpPr>
      <xdr:spPr>
        <a:xfrm>
          <a:off x="13255625" y="63942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D706936B-59D1-4E77-A2AB-F659A9A165BF}"/>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D66ED271-816C-4E51-BAE3-D277BDD9F12C}"/>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14206</xdr:rowOff>
    </xdr:from>
    <xdr:ext cx="469744" cy="259045"/>
    <xdr:sp macro="" textlink="">
      <xdr:nvSpPr>
        <xdr:cNvPr id="138" name="債務償還比率平均値テキスト">
          <a:extLst>
            <a:ext uri="{FF2B5EF4-FFF2-40B4-BE49-F238E27FC236}">
              <a16:creationId xmlns:a16="http://schemas.microsoft.com/office/drawing/2014/main" id="{410030BA-DACB-4E6E-9415-CD41DE7FECD1}"/>
            </a:ext>
          </a:extLst>
        </xdr:cNvPr>
        <xdr:cNvSpPr txBox="1"/>
      </xdr:nvSpPr>
      <xdr:spPr>
        <a:xfrm>
          <a:off x="13376275" y="559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39" name="フローチャート: 判断 138">
          <a:extLst>
            <a:ext uri="{FF2B5EF4-FFF2-40B4-BE49-F238E27FC236}">
              <a16:creationId xmlns:a16="http://schemas.microsoft.com/office/drawing/2014/main" id="{5A2B5007-5788-4EAD-9CA2-989DCBDB472B}"/>
            </a:ext>
          </a:extLst>
        </xdr:cNvPr>
        <xdr:cNvSpPr/>
      </xdr:nvSpPr>
      <xdr:spPr>
        <a:xfrm>
          <a:off x="13293725" y="56174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40" name="フローチャート: 判断 139">
          <a:extLst>
            <a:ext uri="{FF2B5EF4-FFF2-40B4-BE49-F238E27FC236}">
              <a16:creationId xmlns:a16="http://schemas.microsoft.com/office/drawing/2014/main" id="{C9F77FBF-7483-4C39-9E7C-1A05BB30CF6D}"/>
            </a:ext>
          </a:extLst>
        </xdr:cNvPr>
        <xdr:cNvSpPr/>
      </xdr:nvSpPr>
      <xdr:spPr>
        <a:xfrm>
          <a:off x="12639675" y="561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41" name="フローチャート: 判断 140">
          <a:extLst>
            <a:ext uri="{FF2B5EF4-FFF2-40B4-BE49-F238E27FC236}">
              <a16:creationId xmlns:a16="http://schemas.microsoft.com/office/drawing/2014/main" id="{B1783C5D-A522-4E9F-B4F6-5BC6291E904C}"/>
            </a:ext>
          </a:extLst>
        </xdr:cNvPr>
        <xdr:cNvSpPr/>
      </xdr:nvSpPr>
      <xdr:spPr>
        <a:xfrm>
          <a:off x="11953875" y="563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42" name="フローチャート: 判断 141">
          <a:extLst>
            <a:ext uri="{FF2B5EF4-FFF2-40B4-BE49-F238E27FC236}">
              <a16:creationId xmlns:a16="http://schemas.microsoft.com/office/drawing/2014/main" id="{784BA94F-AB4E-4E0B-8AC3-C5A6DD7A37FB}"/>
            </a:ext>
          </a:extLst>
        </xdr:cNvPr>
        <xdr:cNvSpPr/>
      </xdr:nvSpPr>
      <xdr:spPr>
        <a:xfrm>
          <a:off x="11268075" y="5745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43" name="フローチャート: 判断 142">
          <a:extLst>
            <a:ext uri="{FF2B5EF4-FFF2-40B4-BE49-F238E27FC236}">
              <a16:creationId xmlns:a16="http://schemas.microsoft.com/office/drawing/2014/main" id="{8BE1788D-0374-49AF-9132-0DF97B8277E3}"/>
            </a:ext>
          </a:extLst>
        </xdr:cNvPr>
        <xdr:cNvSpPr/>
      </xdr:nvSpPr>
      <xdr:spPr>
        <a:xfrm>
          <a:off x="10582275" y="58341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F095CB1-A47B-4161-B9A4-5F65A098FD76}"/>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91A8883-D163-4DDE-B1E2-E0C071352C54}"/>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C4B50C1-6E52-46B6-BF3A-254BA8D4E63C}"/>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DCAC336-1E7F-4EF1-93FE-D1723946AF94}"/>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1D7DEEC-11F0-46B6-B393-C722EE483D97}"/>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106715</xdr:rowOff>
    </xdr:from>
    <xdr:to>
      <xdr:col>76</xdr:col>
      <xdr:colOff>73025</xdr:colOff>
      <xdr:row>29</xdr:row>
      <xdr:rowOff>36865</xdr:rowOff>
    </xdr:to>
    <xdr:sp macro="" textlink="">
      <xdr:nvSpPr>
        <xdr:cNvPr id="149" name="楕円 148">
          <a:extLst>
            <a:ext uri="{FF2B5EF4-FFF2-40B4-BE49-F238E27FC236}">
              <a16:creationId xmlns:a16="http://schemas.microsoft.com/office/drawing/2014/main" id="{A81007EF-021E-4E6F-AD68-297BBC099F21}"/>
            </a:ext>
          </a:extLst>
        </xdr:cNvPr>
        <xdr:cNvSpPr/>
      </xdr:nvSpPr>
      <xdr:spPr>
        <a:xfrm>
          <a:off x="13293725" y="55232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129592</xdr:rowOff>
    </xdr:from>
    <xdr:ext cx="469744" cy="259045"/>
    <xdr:sp macro="" textlink="">
      <xdr:nvSpPr>
        <xdr:cNvPr id="150" name="債務償還比率該当値テキスト">
          <a:extLst>
            <a:ext uri="{FF2B5EF4-FFF2-40B4-BE49-F238E27FC236}">
              <a16:creationId xmlns:a16="http://schemas.microsoft.com/office/drawing/2014/main" id="{92DE6927-2E83-4747-B1A1-A3EC249A6356}"/>
            </a:ext>
          </a:extLst>
        </xdr:cNvPr>
        <xdr:cNvSpPr txBox="1"/>
      </xdr:nvSpPr>
      <xdr:spPr>
        <a:xfrm>
          <a:off x="13376275" y="53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67014</xdr:rowOff>
    </xdr:from>
    <xdr:to>
      <xdr:col>72</xdr:col>
      <xdr:colOff>123825</xdr:colOff>
      <xdr:row>28</xdr:row>
      <xdr:rowOff>168614</xdr:rowOff>
    </xdr:to>
    <xdr:sp macro="" textlink="">
      <xdr:nvSpPr>
        <xdr:cNvPr id="151" name="楕円 150">
          <a:extLst>
            <a:ext uri="{FF2B5EF4-FFF2-40B4-BE49-F238E27FC236}">
              <a16:creationId xmlns:a16="http://schemas.microsoft.com/office/drawing/2014/main" id="{B3B94D0E-807D-4381-8EA0-638A5B896E49}"/>
            </a:ext>
          </a:extLst>
        </xdr:cNvPr>
        <xdr:cNvSpPr/>
      </xdr:nvSpPr>
      <xdr:spPr>
        <a:xfrm>
          <a:off x="12639675" y="54835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117814</xdr:rowOff>
    </xdr:from>
    <xdr:to>
      <xdr:col>76</xdr:col>
      <xdr:colOff>22225</xdr:colOff>
      <xdr:row>28</xdr:row>
      <xdr:rowOff>157515</xdr:rowOff>
    </xdr:to>
    <xdr:cxnSp macro="">
      <xdr:nvCxnSpPr>
        <xdr:cNvPr id="152" name="直線コネクタ 151">
          <a:extLst>
            <a:ext uri="{FF2B5EF4-FFF2-40B4-BE49-F238E27FC236}">
              <a16:creationId xmlns:a16="http://schemas.microsoft.com/office/drawing/2014/main" id="{7D981D41-F741-4E8C-9418-E55E49A59507}"/>
            </a:ext>
          </a:extLst>
        </xdr:cNvPr>
        <xdr:cNvCxnSpPr/>
      </xdr:nvCxnSpPr>
      <xdr:spPr>
        <a:xfrm>
          <a:off x="12690475" y="5534364"/>
          <a:ext cx="635000" cy="3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20235</xdr:rowOff>
    </xdr:from>
    <xdr:to>
      <xdr:col>68</xdr:col>
      <xdr:colOff>123825</xdr:colOff>
      <xdr:row>28</xdr:row>
      <xdr:rowOff>121835</xdr:rowOff>
    </xdr:to>
    <xdr:sp macro="" textlink="">
      <xdr:nvSpPr>
        <xdr:cNvPr id="153" name="楕円 152">
          <a:extLst>
            <a:ext uri="{FF2B5EF4-FFF2-40B4-BE49-F238E27FC236}">
              <a16:creationId xmlns:a16="http://schemas.microsoft.com/office/drawing/2014/main" id="{8921C1DD-9600-4A9E-8A08-2B89795A405F}"/>
            </a:ext>
          </a:extLst>
        </xdr:cNvPr>
        <xdr:cNvSpPr/>
      </xdr:nvSpPr>
      <xdr:spPr>
        <a:xfrm>
          <a:off x="11953875" y="54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71035</xdr:rowOff>
    </xdr:from>
    <xdr:to>
      <xdr:col>72</xdr:col>
      <xdr:colOff>73025</xdr:colOff>
      <xdr:row>28</xdr:row>
      <xdr:rowOff>117814</xdr:rowOff>
    </xdr:to>
    <xdr:cxnSp macro="">
      <xdr:nvCxnSpPr>
        <xdr:cNvPr id="154" name="直線コネクタ 153">
          <a:extLst>
            <a:ext uri="{FF2B5EF4-FFF2-40B4-BE49-F238E27FC236}">
              <a16:creationId xmlns:a16="http://schemas.microsoft.com/office/drawing/2014/main" id="{E30D4357-182B-4611-9BEB-27BBD3702F9C}"/>
            </a:ext>
          </a:extLst>
        </xdr:cNvPr>
        <xdr:cNvCxnSpPr/>
      </xdr:nvCxnSpPr>
      <xdr:spPr>
        <a:xfrm>
          <a:off x="12004675" y="5487585"/>
          <a:ext cx="6858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138861</xdr:rowOff>
    </xdr:from>
    <xdr:to>
      <xdr:col>64</xdr:col>
      <xdr:colOff>123825</xdr:colOff>
      <xdr:row>29</xdr:row>
      <xdr:rowOff>69011</xdr:rowOff>
    </xdr:to>
    <xdr:sp macro="" textlink="">
      <xdr:nvSpPr>
        <xdr:cNvPr id="155" name="楕円 154">
          <a:extLst>
            <a:ext uri="{FF2B5EF4-FFF2-40B4-BE49-F238E27FC236}">
              <a16:creationId xmlns:a16="http://schemas.microsoft.com/office/drawing/2014/main" id="{EC12474A-B470-4749-87A5-8AF4CA6C6211}"/>
            </a:ext>
          </a:extLst>
        </xdr:cNvPr>
        <xdr:cNvSpPr/>
      </xdr:nvSpPr>
      <xdr:spPr>
        <a:xfrm>
          <a:off x="11268075" y="55554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71035</xdr:rowOff>
    </xdr:from>
    <xdr:to>
      <xdr:col>68</xdr:col>
      <xdr:colOff>73025</xdr:colOff>
      <xdr:row>29</xdr:row>
      <xdr:rowOff>18211</xdr:rowOff>
    </xdr:to>
    <xdr:cxnSp macro="">
      <xdr:nvCxnSpPr>
        <xdr:cNvPr id="156" name="直線コネクタ 155">
          <a:extLst>
            <a:ext uri="{FF2B5EF4-FFF2-40B4-BE49-F238E27FC236}">
              <a16:creationId xmlns:a16="http://schemas.microsoft.com/office/drawing/2014/main" id="{FF3F2CAB-D77F-4C7D-8F5A-98E7982421E0}"/>
            </a:ext>
          </a:extLst>
        </xdr:cNvPr>
        <xdr:cNvCxnSpPr/>
      </xdr:nvCxnSpPr>
      <xdr:spPr>
        <a:xfrm flipV="1">
          <a:off x="11318875" y="5487585"/>
          <a:ext cx="685800" cy="1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19466</xdr:rowOff>
    </xdr:from>
    <xdr:to>
      <xdr:col>60</xdr:col>
      <xdr:colOff>123825</xdr:colOff>
      <xdr:row>29</xdr:row>
      <xdr:rowOff>121066</xdr:rowOff>
    </xdr:to>
    <xdr:sp macro="" textlink="">
      <xdr:nvSpPr>
        <xdr:cNvPr id="157" name="楕円 156">
          <a:extLst>
            <a:ext uri="{FF2B5EF4-FFF2-40B4-BE49-F238E27FC236}">
              <a16:creationId xmlns:a16="http://schemas.microsoft.com/office/drawing/2014/main" id="{9870F763-CDBF-4743-ACE6-6D53E835E6BB}"/>
            </a:ext>
          </a:extLst>
        </xdr:cNvPr>
        <xdr:cNvSpPr/>
      </xdr:nvSpPr>
      <xdr:spPr>
        <a:xfrm>
          <a:off x="10582275" y="560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18211</xdr:rowOff>
    </xdr:from>
    <xdr:to>
      <xdr:col>64</xdr:col>
      <xdr:colOff>73025</xdr:colOff>
      <xdr:row>29</xdr:row>
      <xdr:rowOff>70266</xdr:rowOff>
    </xdr:to>
    <xdr:cxnSp macro="">
      <xdr:nvCxnSpPr>
        <xdr:cNvPr id="158" name="直線コネクタ 157">
          <a:extLst>
            <a:ext uri="{FF2B5EF4-FFF2-40B4-BE49-F238E27FC236}">
              <a16:creationId xmlns:a16="http://schemas.microsoft.com/office/drawing/2014/main" id="{7C6659C4-8780-48BF-B586-3D4026F1188C}"/>
            </a:ext>
          </a:extLst>
        </xdr:cNvPr>
        <xdr:cNvCxnSpPr/>
      </xdr:nvCxnSpPr>
      <xdr:spPr>
        <a:xfrm flipV="1">
          <a:off x="10633075" y="5599861"/>
          <a:ext cx="685800" cy="5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126467</xdr:rowOff>
    </xdr:from>
    <xdr:ext cx="469744" cy="259045"/>
    <xdr:sp macro="" textlink="">
      <xdr:nvSpPr>
        <xdr:cNvPr id="159" name="n_1aveValue債務償還比率">
          <a:extLst>
            <a:ext uri="{FF2B5EF4-FFF2-40B4-BE49-F238E27FC236}">
              <a16:creationId xmlns:a16="http://schemas.microsoft.com/office/drawing/2014/main" id="{707926C4-F577-4D5A-A23B-099282D46D97}"/>
            </a:ext>
          </a:extLst>
        </xdr:cNvPr>
        <xdr:cNvSpPr txBox="1"/>
      </xdr:nvSpPr>
      <xdr:spPr>
        <a:xfrm>
          <a:off x="12461952" y="57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141220</xdr:rowOff>
    </xdr:from>
    <xdr:ext cx="469744" cy="259045"/>
    <xdr:sp macro="" textlink="">
      <xdr:nvSpPr>
        <xdr:cNvPr id="160" name="n_2aveValue債務償還比率">
          <a:extLst>
            <a:ext uri="{FF2B5EF4-FFF2-40B4-BE49-F238E27FC236}">
              <a16:creationId xmlns:a16="http://schemas.microsoft.com/office/drawing/2014/main" id="{F15EE369-90B8-45BC-8AC0-30A65D742F75}"/>
            </a:ext>
          </a:extLst>
        </xdr:cNvPr>
        <xdr:cNvSpPr txBox="1"/>
      </xdr:nvSpPr>
      <xdr:spPr>
        <a:xfrm>
          <a:off x="11788852" y="572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85157</xdr:rowOff>
    </xdr:from>
    <xdr:ext cx="469744" cy="259045"/>
    <xdr:sp macro="" textlink="">
      <xdr:nvSpPr>
        <xdr:cNvPr id="161" name="n_3aveValue債務償還比率">
          <a:extLst>
            <a:ext uri="{FF2B5EF4-FFF2-40B4-BE49-F238E27FC236}">
              <a16:creationId xmlns:a16="http://schemas.microsoft.com/office/drawing/2014/main" id="{680F7EF9-F1ED-42E7-AC38-9805EFF37CFD}"/>
            </a:ext>
          </a:extLst>
        </xdr:cNvPr>
        <xdr:cNvSpPr txBox="1"/>
      </xdr:nvSpPr>
      <xdr:spPr>
        <a:xfrm>
          <a:off x="11103052" y="58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8702</xdr:rowOff>
    </xdr:from>
    <xdr:ext cx="469744" cy="259045"/>
    <xdr:sp macro="" textlink="">
      <xdr:nvSpPr>
        <xdr:cNvPr id="162" name="n_4aveValue債務償還比率">
          <a:extLst>
            <a:ext uri="{FF2B5EF4-FFF2-40B4-BE49-F238E27FC236}">
              <a16:creationId xmlns:a16="http://schemas.microsoft.com/office/drawing/2014/main" id="{3BCBE642-E300-42A7-B94F-585E999E1A9F}"/>
            </a:ext>
          </a:extLst>
        </xdr:cNvPr>
        <xdr:cNvSpPr txBox="1"/>
      </xdr:nvSpPr>
      <xdr:spPr>
        <a:xfrm>
          <a:off x="10417252" y="592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13691</xdr:rowOff>
    </xdr:from>
    <xdr:ext cx="469744" cy="259045"/>
    <xdr:sp macro="" textlink="">
      <xdr:nvSpPr>
        <xdr:cNvPr id="163" name="n_1mainValue債務償還比率">
          <a:extLst>
            <a:ext uri="{FF2B5EF4-FFF2-40B4-BE49-F238E27FC236}">
              <a16:creationId xmlns:a16="http://schemas.microsoft.com/office/drawing/2014/main" id="{85D2BDE2-A263-4CF5-A1B6-45AA72067DBF}"/>
            </a:ext>
          </a:extLst>
        </xdr:cNvPr>
        <xdr:cNvSpPr txBox="1"/>
      </xdr:nvSpPr>
      <xdr:spPr>
        <a:xfrm>
          <a:off x="12461952" y="526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138362</xdr:rowOff>
    </xdr:from>
    <xdr:ext cx="469744" cy="259045"/>
    <xdr:sp macro="" textlink="">
      <xdr:nvSpPr>
        <xdr:cNvPr id="164" name="n_2mainValue債務償還比率">
          <a:extLst>
            <a:ext uri="{FF2B5EF4-FFF2-40B4-BE49-F238E27FC236}">
              <a16:creationId xmlns:a16="http://schemas.microsoft.com/office/drawing/2014/main" id="{5A78A693-5F4E-43AA-9B37-F7A8729A6C4F}"/>
            </a:ext>
          </a:extLst>
        </xdr:cNvPr>
        <xdr:cNvSpPr txBox="1"/>
      </xdr:nvSpPr>
      <xdr:spPr>
        <a:xfrm>
          <a:off x="11788852" y="522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85538</xdr:rowOff>
    </xdr:from>
    <xdr:ext cx="469744" cy="259045"/>
    <xdr:sp macro="" textlink="">
      <xdr:nvSpPr>
        <xdr:cNvPr id="165" name="n_3mainValue債務償還比率">
          <a:extLst>
            <a:ext uri="{FF2B5EF4-FFF2-40B4-BE49-F238E27FC236}">
              <a16:creationId xmlns:a16="http://schemas.microsoft.com/office/drawing/2014/main" id="{2B849C12-E8C4-4F39-AFEB-A23C0E7E2543}"/>
            </a:ext>
          </a:extLst>
        </xdr:cNvPr>
        <xdr:cNvSpPr txBox="1"/>
      </xdr:nvSpPr>
      <xdr:spPr>
        <a:xfrm>
          <a:off x="11103052" y="533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137593</xdr:rowOff>
    </xdr:from>
    <xdr:ext cx="469744" cy="259045"/>
    <xdr:sp macro="" textlink="">
      <xdr:nvSpPr>
        <xdr:cNvPr id="166" name="n_4mainValue債務償還比率">
          <a:extLst>
            <a:ext uri="{FF2B5EF4-FFF2-40B4-BE49-F238E27FC236}">
              <a16:creationId xmlns:a16="http://schemas.microsoft.com/office/drawing/2014/main" id="{85676173-AC8C-40C3-B116-65363F74D0BF}"/>
            </a:ext>
          </a:extLst>
        </xdr:cNvPr>
        <xdr:cNvSpPr txBox="1"/>
      </xdr:nvSpPr>
      <xdr:spPr>
        <a:xfrm>
          <a:off x="10417252" y="538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A6CD4DF6-A75B-4F62-8617-19E21C065DC3}"/>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A20CD5A0-A3F1-4A17-BF72-DC8FF9BB6CF8}"/>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1A9E6D4A-1F3A-419D-A155-59442989CFE1}"/>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A5E589E3-FBB7-4198-9647-93FF6479D918}"/>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C4BB15C3-7757-48D0-A248-AB2558E032F5}"/>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B357CA5B-2C2B-479D-A46C-018FD1E26064}"/>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C79BAA-C679-444C-BB48-FF70984FABA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586EB4-DA3A-4A09-9598-88EB73CE6D14}"/>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346449-BEFD-4FCA-9289-9E4F7567D7DD}"/>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6E1C17-1DE6-45BC-83F5-24E5BE087E4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610F6F-9145-4B8F-96CD-DFBAF4AE05BB}"/>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60AC8A6-DAE4-4406-B28A-E4290F5AA78B}"/>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876E46E-9C2E-45C9-A6C8-EB167015D42C}"/>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F9C714-9EAB-48D4-8B26-660023A22D68}"/>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ADFCB9F-789A-4DCB-B15F-4FFAA709C71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7ED7C3-6FE1-4595-AE82-E02A0A7BC9B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10,347
10,083
268.78
12,461,863
11,869,287
492,869
5,544,671
8,305,721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2463AF-9433-4C75-8942-2FCD682083EC}"/>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3ABF7E-F214-477B-B4F1-CEEF458135AA}"/>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906C11E-CFD1-49F5-80E2-F23382EF5086}"/>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3778DA-B1F4-4A50-9D0B-20C9F7AE57BD}"/>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457625C-7315-48B5-884D-1AE07DA805C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A5492FD-B8AE-41CD-8A78-8E118A2AFCC2}"/>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F852F5-482E-4942-886C-91647E6C71E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CEBA97-46FE-42C2-91A7-5478E14E6644}"/>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B3B690-F3D9-4BE8-95D1-FFEC76578412}"/>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8E6C87-A095-41F8-BFA4-D4AAFA528883}"/>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52E216-54EF-48E8-AB1B-C5106F1E53E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047A83-7191-436C-9D61-504DFEA82918}"/>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5D0360-0AFF-48DC-A533-3739F9186CEE}"/>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270EDD-A976-445E-9966-4BCAF37BD42F}"/>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6A32FEA-97A5-42FA-BA61-738DA12AA37F}"/>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9F3CBC-7106-4190-8B8A-897DFBF495D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B949CC9-C63B-4466-9547-B97232B0487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27BCB8-9D94-46AB-B859-D5BF55DC4B53}"/>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04D4F7-20E7-4956-B8C0-BA4360C67D7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0F3ACF9-E34B-4368-8FD8-1EB4E373D36A}"/>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C78B2B-37D7-4095-9A7F-7F53C3581E95}"/>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E22FD1-0C72-439C-9CD5-88324B0C63A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CFD4EA1-B992-49C5-A527-2920909248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1056DF-51E5-4A90-8CC2-14DCBD640A8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500C394-EC8C-46D4-AC19-625DFA0583AB}"/>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56C65D-B4F2-44B3-9641-A942C4D901C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40E1A62-99A5-4014-B237-13E821CA6E2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EDB49A-29F8-48A8-BEA8-A89E714D1EEE}"/>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E18C4DA-C174-4BB9-BE27-F2556C4F2C79}"/>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6A56B8A-3D75-4965-B8A8-EB5BB7045D3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BDCD367-743B-4202-A8D3-B783B8F3953A}"/>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635150-3BBF-43AD-AE10-DF6657BC639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C4C96A4-8313-4EB5-AECE-B91DF451AE32}"/>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8FDE2D4-5AEC-4442-B05B-E32D77D1DD29}"/>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E696BAE-8D27-4CC0-BC6F-66384EB4934A}"/>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56E6AD7-676D-4C51-93D2-DE65A90CD372}"/>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3DD1715-9371-4E4A-900D-ACCF3543ADA9}"/>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5252AD7-5BE3-42FC-BC4F-00E72121A68B}"/>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AAB17A4-B6FB-42CC-A6DD-715CAF16B22A}"/>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B7EFC83-E462-4D1B-AE24-E6EB6B70D88A}"/>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E24AC9E-5C0E-4A8D-A059-7A37BF241488}"/>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D255277-F972-455D-B258-86908ADC753F}"/>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E7B8CF9-B3C9-404D-B737-706587ED99B1}"/>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44528163-8C20-46A1-A5AB-8E1EDEDECA92}"/>
            </a:ext>
          </a:extLst>
        </xdr:cNvPr>
        <xdr:cNvSpPr txBox="1"/>
      </xdr:nvSpPr>
      <xdr:spPr>
        <a:xfrm>
          <a:off x="3398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38FBFC6-C447-4520-8263-E40B411A3129}"/>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1FAD328F-8EB4-4844-AFD1-F1E0789F9856}"/>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3DD66FD8-106F-44D3-A454-589695A47EB2}"/>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20D633FF-C335-4EAC-9E48-8D1A9C1C8709}"/>
            </a:ext>
          </a:extLst>
        </xdr:cNvPr>
        <xdr:cNvCxnSpPr/>
      </xdr:nvCxnSpPr>
      <xdr:spPr>
        <a:xfrm flipV="1">
          <a:off x="4177665" y="5512889"/>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70466432-7E95-44C3-A25C-8FEA38733857}"/>
            </a:ext>
          </a:extLst>
        </xdr:cNvPr>
        <xdr:cNvSpPr txBox="1"/>
      </xdr:nvSpPr>
      <xdr:spPr>
        <a:xfrm>
          <a:off x="4216400" y="695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558C8615-4D27-42D7-9E0F-A5CDE167B9F2}"/>
            </a:ext>
          </a:extLst>
        </xdr:cNvPr>
        <xdr:cNvCxnSpPr/>
      </xdr:nvCxnSpPr>
      <xdr:spPr>
        <a:xfrm>
          <a:off x="4108450" y="69514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7D159A8F-A703-432A-9F48-E24B22D214C9}"/>
            </a:ext>
          </a:extLst>
        </xdr:cNvPr>
        <xdr:cNvSpPr txBox="1"/>
      </xdr:nvSpPr>
      <xdr:spPr>
        <a:xfrm>
          <a:off x="4216400" y="5294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219B39CA-67CA-4C42-B713-9C3D9C76FB21}"/>
            </a:ext>
          </a:extLst>
        </xdr:cNvPr>
        <xdr:cNvCxnSpPr/>
      </xdr:nvCxnSpPr>
      <xdr:spPr>
        <a:xfrm>
          <a:off x="4108450" y="55128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103794</xdr:rowOff>
    </xdr:from>
    <xdr:ext cx="405111" cy="259045"/>
    <xdr:sp macro="" textlink="">
      <xdr:nvSpPr>
        <xdr:cNvPr id="64" name="【道路】&#10;有形固定資産減価償却率平均値テキスト">
          <a:extLst>
            <a:ext uri="{FF2B5EF4-FFF2-40B4-BE49-F238E27FC236}">
              <a16:creationId xmlns:a16="http://schemas.microsoft.com/office/drawing/2014/main" id="{3E9E2B30-A600-4FFB-864B-57109FF04A49}"/>
            </a:ext>
          </a:extLst>
        </xdr:cNvPr>
        <xdr:cNvSpPr txBox="1"/>
      </xdr:nvSpPr>
      <xdr:spPr>
        <a:xfrm>
          <a:off x="4216400" y="5888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722FCD6C-7796-4363-B2EA-7A05BC7F90D1}"/>
            </a:ext>
          </a:extLst>
        </xdr:cNvPr>
        <xdr:cNvSpPr/>
      </xdr:nvSpPr>
      <xdr:spPr>
        <a:xfrm>
          <a:off x="4127500" y="60308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58F11632-65C7-448B-B6BE-2A21AA98470C}"/>
            </a:ext>
          </a:extLst>
        </xdr:cNvPr>
        <xdr:cNvSpPr/>
      </xdr:nvSpPr>
      <xdr:spPr>
        <a:xfrm>
          <a:off x="3384550" y="6021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EAEB2FF8-1587-40A5-970A-36E235B83B96}"/>
            </a:ext>
          </a:extLst>
        </xdr:cNvPr>
        <xdr:cNvSpPr/>
      </xdr:nvSpPr>
      <xdr:spPr>
        <a:xfrm>
          <a:off x="2571750" y="6017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6B717005-B392-4180-88FD-68219A16EA98}"/>
            </a:ext>
          </a:extLst>
        </xdr:cNvPr>
        <xdr:cNvSpPr/>
      </xdr:nvSpPr>
      <xdr:spPr>
        <a:xfrm>
          <a:off x="1778000" y="5886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a:extLst>
            <a:ext uri="{FF2B5EF4-FFF2-40B4-BE49-F238E27FC236}">
              <a16:creationId xmlns:a16="http://schemas.microsoft.com/office/drawing/2014/main" id="{87415BF0-4709-48E1-9915-3E8A1F4F8A62}"/>
            </a:ext>
          </a:extLst>
        </xdr:cNvPr>
        <xdr:cNvSpPr/>
      </xdr:nvSpPr>
      <xdr:spPr>
        <a:xfrm>
          <a:off x="984250" y="58445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BB82699-25D3-4C36-98C1-D9B797BC56F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477ACE5-F874-41D0-BD70-C106A7F84DB6}"/>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5CA74C5-C90F-4A26-8BD6-DA252B6E4145}"/>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D1F7F4C-F4ED-4703-9D0F-F8E820D7E613}"/>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3C6D008-10D6-43B0-998F-074CE3E9738D}"/>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146231</xdr:rowOff>
    </xdr:from>
    <xdr:to>
      <xdr:col>24</xdr:col>
      <xdr:colOff>114300</xdr:colOff>
      <xdr:row>37</xdr:row>
      <xdr:rowOff>76381</xdr:rowOff>
    </xdr:to>
    <xdr:sp macro="" textlink="">
      <xdr:nvSpPr>
        <xdr:cNvPr id="75" name="楕円 74">
          <a:extLst>
            <a:ext uri="{FF2B5EF4-FFF2-40B4-BE49-F238E27FC236}">
              <a16:creationId xmlns:a16="http://schemas.microsoft.com/office/drawing/2014/main" id="{AD7346DD-ACAC-4573-80E2-B51D21AAA717}"/>
            </a:ext>
          </a:extLst>
        </xdr:cNvPr>
        <xdr:cNvSpPr/>
      </xdr:nvSpPr>
      <xdr:spPr>
        <a:xfrm>
          <a:off x="4127500" y="60961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124658</xdr:rowOff>
    </xdr:from>
    <xdr:ext cx="405111" cy="259045"/>
    <xdr:sp macro="" textlink="">
      <xdr:nvSpPr>
        <xdr:cNvPr id="76" name="【道路】&#10;有形固定資産減価償却率該当値テキスト">
          <a:extLst>
            <a:ext uri="{FF2B5EF4-FFF2-40B4-BE49-F238E27FC236}">
              <a16:creationId xmlns:a16="http://schemas.microsoft.com/office/drawing/2014/main" id="{F1C7F5BE-F9E3-48BE-B993-D037461F0538}"/>
            </a:ext>
          </a:extLst>
        </xdr:cNvPr>
        <xdr:cNvSpPr txBox="1"/>
      </xdr:nvSpPr>
      <xdr:spPr>
        <a:xfrm>
          <a:off x="4216400" y="6074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84183</xdr:rowOff>
    </xdr:from>
    <xdr:to>
      <xdr:col>20</xdr:col>
      <xdr:colOff>38100</xdr:colOff>
      <xdr:row>37</xdr:row>
      <xdr:rowOff>14333</xdr:rowOff>
    </xdr:to>
    <xdr:sp macro="" textlink="">
      <xdr:nvSpPr>
        <xdr:cNvPr id="77" name="楕円 76">
          <a:extLst>
            <a:ext uri="{FF2B5EF4-FFF2-40B4-BE49-F238E27FC236}">
              <a16:creationId xmlns:a16="http://schemas.microsoft.com/office/drawing/2014/main" id="{2DEF8BFC-21CA-46B1-970A-32EC073F4AFF}"/>
            </a:ext>
          </a:extLst>
        </xdr:cNvPr>
        <xdr:cNvSpPr/>
      </xdr:nvSpPr>
      <xdr:spPr>
        <a:xfrm>
          <a:off x="3384550" y="60341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134983</xdr:rowOff>
    </xdr:from>
    <xdr:to>
      <xdr:col>24</xdr:col>
      <xdr:colOff>63500</xdr:colOff>
      <xdr:row>37</xdr:row>
      <xdr:rowOff>25581</xdr:rowOff>
    </xdr:to>
    <xdr:cxnSp macro="">
      <xdr:nvCxnSpPr>
        <xdr:cNvPr id="78" name="直線コネクタ 77">
          <a:extLst>
            <a:ext uri="{FF2B5EF4-FFF2-40B4-BE49-F238E27FC236}">
              <a16:creationId xmlns:a16="http://schemas.microsoft.com/office/drawing/2014/main" id="{7BAC26B1-F89B-413D-9DFA-6F421FFC0AD1}"/>
            </a:ext>
          </a:extLst>
        </xdr:cNvPr>
        <xdr:cNvCxnSpPr/>
      </xdr:nvCxnSpPr>
      <xdr:spPr>
        <a:xfrm>
          <a:off x="3429000" y="6084933"/>
          <a:ext cx="74930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18869</xdr:rowOff>
    </xdr:from>
    <xdr:to>
      <xdr:col>15</xdr:col>
      <xdr:colOff>101600</xdr:colOff>
      <xdr:row>36</xdr:row>
      <xdr:rowOff>120469</xdr:rowOff>
    </xdr:to>
    <xdr:sp macro="" textlink="">
      <xdr:nvSpPr>
        <xdr:cNvPr id="79" name="楕円 78">
          <a:extLst>
            <a:ext uri="{FF2B5EF4-FFF2-40B4-BE49-F238E27FC236}">
              <a16:creationId xmlns:a16="http://schemas.microsoft.com/office/drawing/2014/main" id="{156C0341-FCF9-4194-AA83-C077223F6672}"/>
            </a:ext>
          </a:extLst>
        </xdr:cNvPr>
        <xdr:cNvSpPr/>
      </xdr:nvSpPr>
      <xdr:spPr>
        <a:xfrm>
          <a:off x="2571750" y="596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69669</xdr:rowOff>
    </xdr:from>
    <xdr:to>
      <xdr:col>19</xdr:col>
      <xdr:colOff>177800</xdr:colOff>
      <xdr:row>36</xdr:row>
      <xdr:rowOff>134983</xdr:rowOff>
    </xdr:to>
    <xdr:cxnSp macro="">
      <xdr:nvCxnSpPr>
        <xdr:cNvPr id="80" name="直線コネクタ 79">
          <a:extLst>
            <a:ext uri="{FF2B5EF4-FFF2-40B4-BE49-F238E27FC236}">
              <a16:creationId xmlns:a16="http://schemas.microsoft.com/office/drawing/2014/main" id="{362F045C-9054-4FE5-8679-4FAF3EACC4B6}"/>
            </a:ext>
          </a:extLst>
        </xdr:cNvPr>
        <xdr:cNvCxnSpPr/>
      </xdr:nvCxnSpPr>
      <xdr:spPr>
        <a:xfrm>
          <a:off x="2622550" y="6019619"/>
          <a:ext cx="8064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125004</xdr:rowOff>
    </xdr:from>
    <xdr:to>
      <xdr:col>10</xdr:col>
      <xdr:colOff>165100</xdr:colOff>
      <xdr:row>36</xdr:row>
      <xdr:rowOff>55154</xdr:rowOff>
    </xdr:to>
    <xdr:sp macro="" textlink="">
      <xdr:nvSpPr>
        <xdr:cNvPr id="81" name="楕円 80">
          <a:extLst>
            <a:ext uri="{FF2B5EF4-FFF2-40B4-BE49-F238E27FC236}">
              <a16:creationId xmlns:a16="http://schemas.microsoft.com/office/drawing/2014/main" id="{BC723589-BB30-4377-81FC-CF19A733D59E}"/>
            </a:ext>
          </a:extLst>
        </xdr:cNvPr>
        <xdr:cNvSpPr/>
      </xdr:nvSpPr>
      <xdr:spPr>
        <a:xfrm>
          <a:off x="1778000" y="59098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4354</xdr:rowOff>
    </xdr:from>
    <xdr:to>
      <xdr:col>15</xdr:col>
      <xdr:colOff>50800</xdr:colOff>
      <xdr:row>36</xdr:row>
      <xdr:rowOff>69669</xdr:rowOff>
    </xdr:to>
    <xdr:cxnSp macro="">
      <xdr:nvCxnSpPr>
        <xdr:cNvPr id="82" name="直線コネクタ 81">
          <a:extLst>
            <a:ext uri="{FF2B5EF4-FFF2-40B4-BE49-F238E27FC236}">
              <a16:creationId xmlns:a16="http://schemas.microsoft.com/office/drawing/2014/main" id="{6D777D42-5C68-4C9E-8D59-C26A31B25AD4}"/>
            </a:ext>
          </a:extLst>
        </xdr:cNvPr>
        <xdr:cNvCxnSpPr/>
      </xdr:nvCxnSpPr>
      <xdr:spPr>
        <a:xfrm>
          <a:off x="1828800" y="5954304"/>
          <a:ext cx="79375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62956</xdr:rowOff>
    </xdr:from>
    <xdr:to>
      <xdr:col>6</xdr:col>
      <xdr:colOff>38100</xdr:colOff>
      <xdr:row>35</xdr:row>
      <xdr:rowOff>164556</xdr:rowOff>
    </xdr:to>
    <xdr:sp macro="" textlink="">
      <xdr:nvSpPr>
        <xdr:cNvPr id="83" name="楕円 82">
          <a:extLst>
            <a:ext uri="{FF2B5EF4-FFF2-40B4-BE49-F238E27FC236}">
              <a16:creationId xmlns:a16="http://schemas.microsoft.com/office/drawing/2014/main" id="{446C393D-CF90-4E06-94A7-F4C4FC6CB4DF}"/>
            </a:ext>
          </a:extLst>
        </xdr:cNvPr>
        <xdr:cNvSpPr/>
      </xdr:nvSpPr>
      <xdr:spPr>
        <a:xfrm>
          <a:off x="984250" y="58478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113756</xdr:rowOff>
    </xdr:from>
    <xdr:to>
      <xdr:col>10</xdr:col>
      <xdr:colOff>114300</xdr:colOff>
      <xdr:row>36</xdr:row>
      <xdr:rowOff>4354</xdr:rowOff>
    </xdr:to>
    <xdr:cxnSp macro="">
      <xdr:nvCxnSpPr>
        <xdr:cNvPr id="84" name="直線コネクタ 83">
          <a:extLst>
            <a:ext uri="{FF2B5EF4-FFF2-40B4-BE49-F238E27FC236}">
              <a16:creationId xmlns:a16="http://schemas.microsoft.com/office/drawing/2014/main" id="{661DBEAB-B96B-4002-A53D-25356F40ECB8}"/>
            </a:ext>
          </a:extLst>
        </xdr:cNvPr>
        <xdr:cNvCxnSpPr/>
      </xdr:nvCxnSpPr>
      <xdr:spPr>
        <a:xfrm>
          <a:off x="1028700" y="5898606"/>
          <a:ext cx="80010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85" name="n_1aveValue【道路】&#10;有形固定資産減価償却率">
          <a:extLst>
            <a:ext uri="{FF2B5EF4-FFF2-40B4-BE49-F238E27FC236}">
              <a16:creationId xmlns:a16="http://schemas.microsoft.com/office/drawing/2014/main" id="{B79660E0-C3B3-49C8-8E85-27E41ECE594F}"/>
            </a:ext>
          </a:extLst>
        </xdr:cNvPr>
        <xdr:cNvSpPr txBox="1"/>
      </xdr:nvSpPr>
      <xdr:spPr>
        <a:xfrm>
          <a:off x="3239144"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160581</xdr:rowOff>
    </xdr:from>
    <xdr:ext cx="405111" cy="259045"/>
    <xdr:sp macro="" textlink="">
      <xdr:nvSpPr>
        <xdr:cNvPr id="86" name="n_2aveValue【道路】&#10;有形固定資産減価償却率">
          <a:extLst>
            <a:ext uri="{FF2B5EF4-FFF2-40B4-BE49-F238E27FC236}">
              <a16:creationId xmlns:a16="http://schemas.microsoft.com/office/drawing/2014/main" id="{A77A99F6-A993-4273-8B17-16AFFA42C361}"/>
            </a:ext>
          </a:extLst>
        </xdr:cNvPr>
        <xdr:cNvSpPr txBox="1"/>
      </xdr:nvSpPr>
      <xdr:spPr>
        <a:xfrm>
          <a:off x="2439044" y="611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48821</xdr:rowOff>
    </xdr:from>
    <xdr:ext cx="405111" cy="259045"/>
    <xdr:sp macro="" textlink="">
      <xdr:nvSpPr>
        <xdr:cNvPr id="87" name="n_3aveValue【道路】&#10;有形固定資産減価償却率">
          <a:extLst>
            <a:ext uri="{FF2B5EF4-FFF2-40B4-BE49-F238E27FC236}">
              <a16:creationId xmlns:a16="http://schemas.microsoft.com/office/drawing/2014/main" id="{7B2D0A35-9D20-41B0-9017-EB57BB6392A7}"/>
            </a:ext>
          </a:extLst>
        </xdr:cNvPr>
        <xdr:cNvSpPr txBox="1"/>
      </xdr:nvSpPr>
      <xdr:spPr>
        <a:xfrm>
          <a:off x="1645294" y="56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88" name="n_4aveValue【道路】&#10;有形固定資産減価償却率">
          <a:extLst>
            <a:ext uri="{FF2B5EF4-FFF2-40B4-BE49-F238E27FC236}">
              <a16:creationId xmlns:a16="http://schemas.microsoft.com/office/drawing/2014/main" id="{D259E3B5-0AC7-4ED9-8C80-B9B462936EEE}"/>
            </a:ext>
          </a:extLst>
        </xdr:cNvPr>
        <xdr:cNvSpPr txBox="1"/>
      </xdr:nvSpPr>
      <xdr:spPr>
        <a:xfrm>
          <a:off x="8515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5460</xdr:rowOff>
    </xdr:from>
    <xdr:ext cx="405111" cy="259045"/>
    <xdr:sp macro="" textlink="">
      <xdr:nvSpPr>
        <xdr:cNvPr id="89" name="n_1mainValue【道路】&#10;有形固定資産減価償却率">
          <a:extLst>
            <a:ext uri="{FF2B5EF4-FFF2-40B4-BE49-F238E27FC236}">
              <a16:creationId xmlns:a16="http://schemas.microsoft.com/office/drawing/2014/main" id="{3825CE4F-0F59-4190-AF12-2B021E8F7A16}"/>
            </a:ext>
          </a:extLst>
        </xdr:cNvPr>
        <xdr:cNvSpPr txBox="1"/>
      </xdr:nvSpPr>
      <xdr:spPr>
        <a:xfrm>
          <a:off x="3239144" y="6120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136996</xdr:rowOff>
    </xdr:from>
    <xdr:ext cx="405111" cy="259045"/>
    <xdr:sp macro="" textlink="">
      <xdr:nvSpPr>
        <xdr:cNvPr id="90" name="n_2mainValue【道路】&#10;有形固定資産減価償却率">
          <a:extLst>
            <a:ext uri="{FF2B5EF4-FFF2-40B4-BE49-F238E27FC236}">
              <a16:creationId xmlns:a16="http://schemas.microsoft.com/office/drawing/2014/main" id="{C9F4F549-50B6-4E11-B05B-4B0F271CC84E}"/>
            </a:ext>
          </a:extLst>
        </xdr:cNvPr>
        <xdr:cNvSpPr txBox="1"/>
      </xdr:nvSpPr>
      <xdr:spPr>
        <a:xfrm>
          <a:off x="2439044" y="57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46281</xdr:rowOff>
    </xdr:from>
    <xdr:ext cx="405111" cy="259045"/>
    <xdr:sp macro="" textlink="">
      <xdr:nvSpPr>
        <xdr:cNvPr id="91" name="n_3mainValue【道路】&#10;有形固定資産減価償却率">
          <a:extLst>
            <a:ext uri="{FF2B5EF4-FFF2-40B4-BE49-F238E27FC236}">
              <a16:creationId xmlns:a16="http://schemas.microsoft.com/office/drawing/2014/main" id="{0830E383-7F56-45B8-A2B1-9A30F0107B95}"/>
            </a:ext>
          </a:extLst>
        </xdr:cNvPr>
        <xdr:cNvSpPr txBox="1"/>
      </xdr:nvSpPr>
      <xdr:spPr>
        <a:xfrm>
          <a:off x="164529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155683</xdr:rowOff>
    </xdr:from>
    <xdr:ext cx="405111" cy="259045"/>
    <xdr:sp macro="" textlink="">
      <xdr:nvSpPr>
        <xdr:cNvPr id="92" name="n_4mainValue【道路】&#10;有形固定資産減価償却率">
          <a:extLst>
            <a:ext uri="{FF2B5EF4-FFF2-40B4-BE49-F238E27FC236}">
              <a16:creationId xmlns:a16="http://schemas.microsoft.com/office/drawing/2014/main" id="{34733E0F-324E-4784-B11C-3364D4BBFDA3}"/>
            </a:ext>
          </a:extLst>
        </xdr:cNvPr>
        <xdr:cNvSpPr txBox="1"/>
      </xdr:nvSpPr>
      <xdr:spPr>
        <a:xfrm>
          <a:off x="851544" y="594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8167BB96-983B-4F14-9B3A-F29EB30E79C9}"/>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783DD38A-DECE-4409-9316-132D17689884}"/>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7CDAD15D-E572-4113-94A4-2637FF352496}"/>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BB90C4A8-1115-4DFC-8A87-F32CADB1BEA6}"/>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C834966A-1EA1-4B13-AE6C-251449672AE3}"/>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A9D80385-9882-4A41-B89D-76C6C9297B8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CC915AAB-8E21-4C8A-85AA-323301E23838}"/>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A600804C-3301-45C3-9942-C92E38D4269A}"/>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8E4EB466-5D83-4974-97A3-8CDC09A16E82}"/>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8B726ABC-2806-449C-BC63-D0807B310649}"/>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3F3787E0-93B0-4911-9BC6-B0BA0CD2ACF4}"/>
            </a:ext>
          </a:extLst>
        </xdr:cNvPr>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CD859A1B-DDA5-4882-A167-0D14EA3CE23C}"/>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F339A53F-AB6F-457A-AB8C-2424387CDDBE}"/>
            </a:ext>
          </a:extLst>
        </xdr:cNvPr>
        <xdr:cNvSpPr txBox="1"/>
      </xdr:nvSpPr>
      <xdr:spPr>
        <a:xfrm>
          <a:off x="5482151" y="684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87116D6E-FD74-4F8F-AA9E-E4000833D784}"/>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9507E22B-B1B6-457D-8C84-26D186BDA803}"/>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FE15DEC6-666A-4EF8-B351-7BE78DAB30D7}"/>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EAEF6D8E-E9EC-4E83-9B74-DAAFBA4747FE}"/>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D9A9B54C-D0DD-4227-87AA-FD7D419F14D4}"/>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697A82C7-2F40-463D-BCFC-818C687B9D28}"/>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DF21AF13-B6EC-4CE1-8E3E-5E97BA198BA5}"/>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50207B9E-C5E2-4852-BB83-B4610B5855ED}"/>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563EFCE4-86C5-444D-9884-C5023A154E69}"/>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FCD276FD-19E9-41BE-8F88-979A3C75C39F}"/>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1B1D0B0A-E5DB-45BD-80E0-5C89FF1FFB71}"/>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541E40CF-9FE3-423B-813B-8677C900AC42}"/>
            </a:ext>
          </a:extLst>
        </xdr:cNvPr>
        <xdr:cNvCxnSpPr/>
      </xdr:nvCxnSpPr>
      <xdr:spPr>
        <a:xfrm flipV="1">
          <a:off x="9429115" y="5684234"/>
          <a:ext cx="0" cy="1377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56AB2810-4C40-402C-ABA4-D3D7B5CC3945}"/>
            </a:ext>
          </a:extLst>
        </xdr:cNvPr>
        <xdr:cNvSpPr txBox="1"/>
      </xdr:nvSpPr>
      <xdr:spPr>
        <a:xfrm>
          <a:off x="9467850" y="706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9A00BBAE-55AC-47B8-92C0-FAF79B7370A9}"/>
            </a:ext>
          </a:extLst>
        </xdr:cNvPr>
        <xdr:cNvCxnSpPr/>
      </xdr:nvCxnSpPr>
      <xdr:spPr>
        <a:xfrm>
          <a:off x="9359900" y="7061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8884CFAC-F18F-45B7-8095-7B2082B0D228}"/>
            </a:ext>
          </a:extLst>
        </xdr:cNvPr>
        <xdr:cNvSpPr txBox="1"/>
      </xdr:nvSpPr>
      <xdr:spPr>
        <a:xfrm>
          <a:off x="9467850" y="546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F8AD5617-64F8-409C-ABBA-E2823CE32638}"/>
            </a:ext>
          </a:extLst>
        </xdr:cNvPr>
        <xdr:cNvCxnSpPr/>
      </xdr:nvCxnSpPr>
      <xdr:spPr>
        <a:xfrm>
          <a:off x="9359900" y="56842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115117</xdr:rowOff>
    </xdr:from>
    <xdr:ext cx="534377" cy="259045"/>
    <xdr:sp macro="" textlink="">
      <xdr:nvSpPr>
        <xdr:cNvPr id="122" name="【道路】&#10;一人当たり延長平均値テキスト">
          <a:extLst>
            <a:ext uri="{FF2B5EF4-FFF2-40B4-BE49-F238E27FC236}">
              <a16:creationId xmlns:a16="http://schemas.microsoft.com/office/drawing/2014/main" id="{BEFF1E47-4665-481B-A6F8-3634F87F44E3}"/>
            </a:ext>
          </a:extLst>
        </xdr:cNvPr>
        <xdr:cNvSpPr txBox="1"/>
      </xdr:nvSpPr>
      <xdr:spPr>
        <a:xfrm>
          <a:off x="9467850" y="6560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ACEA0963-871C-4A57-A2F5-B8B4D37ECD0F}"/>
            </a:ext>
          </a:extLst>
        </xdr:cNvPr>
        <xdr:cNvSpPr/>
      </xdr:nvSpPr>
      <xdr:spPr>
        <a:xfrm>
          <a:off x="9398000" y="65819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49FB8F72-8429-419A-8255-756F8A1A76AE}"/>
            </a:ext>
          </a:extLst>
        </xdr:cNvPr>
        <xdr:cNvSpPr/>
      </xdr:nvSpPr>
      <xdr:spPr>
        <a:xfrm>
          <a:off x="8636000" y="658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422CFEA0-1775-4A88-92B1-B62D9E140D01}"/>
            </a:ext>
          </a:extLst>
        </xdr:cNvPr>
        <xdr:cNvSpPr/>
      </xdr:nvSpPr>
      <xdr:spPr>
        <a:xfrm>
          <a:off x="7842250" y="66011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0A787D90-8A13-4007-B81E-01EEBB2DBCBF}"/>
            </a:ext>
          </a:extLst>
        </xdr:cNvPr>
        <xdr:cNvSpPr/>
      </xdr:nvSpPr>
      <xdr:spPr>
        <a:xfrm>
          <a:off x="7029450" y="660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11188</xdr:rowOff>
    </xdr:from>
    <xdr:to>
      <xdr:col>36</xdr:col>
      <xdr:colOff>165100</xdr:colOff>
      <xdr:row>40</xdr:row>
      <xdr:rowOff>112788</xdr:rowOff>
    </xdr:to>
    <xdr:sp macro="" textlink="">
      <xdr:nvSpPr>
        <xdr:cNvPr id="127" name="フローチャート: 判断 126">
          <a:extLst>
            <a:ext uri="{FF2B5EF4-FFF2-40B4-BE49-F238E27FC236}">
              <a16:creationId xmlns:a16="http://schemas.microsoft.com/office/drawing/2014/main" id="{C0CA6DA6-48D8-4726-8288-3E73610396F6}"/>
            </a:ext>
          </a:extLst>
        </xdr:cNvPr>
        <xdr:cNvSpPr/>
      </xdr:nvSpPr>
      <xdr:spPr>
        <a:xfrm>
          <a:off x="6235700" y="662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0D520B5-F93B-4774-9B29-6E7E24D2C617}"/>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7BF95A7-62C9-432B-B3B1-08BB547F0D9E}"/>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1140162-DD78-4DEC-B1C4-AEBC940B654E}"/>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2AAECE2-0444-47ED-B6A7-E75AAD3A3CFF}"/>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DFBF715-819F-4371-AA54-EEA750124B8E}"/>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160827</xdr:rowOff>
    </xdr:from>
    <xdr:to>
      <xdr:col>55</xdr:col>
      <xdr:colOff>50800</xdr:colOff>
      <xdr:row>38</xdr:row>
      <xdr:rowOff>90977</xdr:rowOff>
    </xdr:to>
    <xdr:sp macro="" textlink="">
      <xdr:nvSpPr>
        <xdr:cNvPr id="133" name="楕円 132">
          <a:extLst>
            <a:ext uri="{FF2B5EF4-FFF2-40B4-BE49-F238E27FC236}">
              <a16:creationId xmlns:a16="http://schemas.microsoft.com/office/drawing/2014/main" id="{AE8F1681-51A4-477F-A4D2-79665B7253E7}"/>
            </a:ext>
          </a:extLst>
        </xdr:cNvPr>
        <xdr:cNvSpPr/>
      </xdr:nvSpPr>
      <xdr:spPr>
        <a:xfrm>
          <a:off x="9398000" y="62758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12254</xdr:rowOff>
    </xdr:from>
    <xdr:ext cx="534377" cy="259045"/>
    <xdr:sp macro="" textlink="">
      <xdr:nvSpPr>
        <xdr:cNvPr id="134" name="【道路】&#10;一人当たり延長該当値テキスト">
          <a:extLst>
            <a:ext uri="{FF2B5EF4-FFF2-40B4-BE49-F238E27FC236}">
              <a16:creationId xmlns:a16="http://schemas.microsoft.com/office/drawing/2014/main" id="{59E9DB30-8EC2-419C-9C01-78B84AA18EED}"/>
            </a:ext>
          </a:extLst>
        </xdr:cNvPr>
        <xdr:cNvSpPr txBox="1"/>
      </xdr:nvSpPr>
      <xdr:spPr>
        <a:xfrm>
          <a:off x="9467850" y="61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5588</xdr:rowOff>
    </xdr:from>
    <xdr:to>
      <xdr:col>50</xdr:col>
      <xdr:colOff>165100</xdr:colOff>
      <xdr:row>38</xdr:row>
      <xdr:rowOff>107188</xdr:rowOff>
    </xdr:to>
    <xdr:sp macro="" textlink="">
      <xdr:nvSpPr>
        <xdr:cNvPr id="135" name="楕円 134">
          <a:extLst>
            <a:ext uri="{FF2B5EF4-FFF2-40B4-BE49-F238E27FC236}">
              <a16:creationId xmlns:a16="http://schemas.microsoft.com/office/drawing/2014/main" id="{789B7911-C9B9-4726-B2F9-CD7AAFBE13C5}"/>
            </a:ext>
          </a:extLst>
        </xdr:cNvPr>
        <xdr:cNvSpPr/>
      </xdr:nvSpPr>
      <xdr:spPr>
        <a:xfrm>
          <a:off x="8636000" y="628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40177</xdr:rowOff>
    </xdr:from>
    <xdr:to>
      <xdr:col>55</xdr:col>
      <xdr:colOff>0</xdr:colOff>
      <xdr:row>38</xdr:row>
      <xdr:rowOff>56388</xdr:rowOff>
    </xdr:to>
    <xdr:cxnSp macro="">
      <xdr:nvCxnSpPr>
        <xdr:cNvPr id="136" name="直線コネクタ 135">
          <a:extLst>
            <a:ext uri="{FF2B5EF4-FFF2-40B4-BE49-F238E27FC236}">
              <a16:creationId xmlns:a16="http://schemas.microsoft.com/office/drawing/2014/main" id="{56FF16B4-CA82-471E-AC71-F5B29658051A}"/>
            </a:ext>
          </a:extLst>
        </xdr:cNvPr>
        <xdr:cNvCxnSpPr/>
      </xdr:nvCxnSpPr>
      <xdr:spPr>
        <a:xfrm flipV="1">
          <a:off x="8686800" y="6320327"/>
          <a:ext cx="74295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22581</xdr:rowOff>
    </xdr:from>
    <xdr:to>
      <xdr:col>46</xdr:col>
      <xdr:colOff>38100</xdr:colOff>
      <xdr:row>38</xdr:row>
      <xdr:rowOff>124181</xdr:rowOff>
    </xdr:to>
    <xdr:sp macro="" textlink="">
      <xdr:nvSpPr>
        <xdr:cNvPr id="137" name="楕円 136">
          <a:extLst>
            <a:ext uri="{FF2B5EF4-FFF2-40B4-BE49-F238E27FC236}">
              <a16:creationId xmlns:a16="http://schemas.microsoft.com/office/drawing/2014/main" id="{CDA9D3BA-2EDB-49A2-9DEA-33FF8B6FDCBB}"/>
            </a:ext>
          </a:extLst>
        </xdr:cNvPr>
        <xdr:cNvSpPr/>
      </xdr:nvSpPr>
      <xdr:spPr>
        <a:xfrm>
          <a:off x="7842250" y="63027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56388</xdr:rowOff>
    </xdr:from>
    <xdr:to>
      <xdr:col>50</xdr:col>
      <xdr:colOff>114300</xdr:colOff>
      <xdr:row>38</xdr:row>
      <xdr:rowOff>73381</xdr:rowOff>
    </xdr:to>
    <xdr:cxnSp macro="">
      <xdr:nvCxnSpPr>
        <xdr:cNvPr id="138" name="直線コネクタ 137">
          <a:extLst>
            <a:ext uri="{FF2B5EF4-FFF2-40B4-BE49-F238E27FC236}">
              <a16:creationId xmlns:a16="http://schemas.microsoft.com/office/drawing/2014/main" id="{495C81D0-81E3-4D17-B2B4-A813ACC5A0E2}"/>
            </a:ext>
          </a:extLst>
        </xdr:cNvPr>
        <xdr:cNvCxnSpPr/>
      </xdr:nvCxnSpPr>
      <xdr:spPr>
        <a:xfrm flipV="1">
          <a:off x="7886700" y="6336538"/>
          <a:ext cx="8001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45803</xdr:rowOff>
    </xdr:from>
    <xdr:to>
      <xdr:col>41</xdr:col>
      <xdr:colOff>101600</xdr:colOff>
      <xdr:row>38</xdr:row>
      <xdr:rowOff>147403</xdr:rowOff>
    </xdr:to>
    <xdr:sp macro="" textlink="">
      <xdr:nvSpPr>
        <xdr:cNvPr id="139" name="楕円 138">
          <a:extLst>
            <a:ext uri="{FF2B5EF4-FFF2-40B4-BE49-F238E27FC236}">
              <a16:creationId xmlns:a16="http://schemas.microsoft.com/office/drawing/2014/main" id="{187FF015-1E86-4718-A648-104F79B6D0FB}"/>
            </a:ext>
          </a:extLst>
        </xdr:cNvPr>
        <xdr:cNvSpPr/>
      </xdr:nvSpPr>
      <xdr:spPr>
        <a:xfrm>
          <a:off x="7029450" y="63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73381</xdr:rowOff>
    </xdr:from>
    <xdr:to>
      <xdr:col>45</xdr:col>
      <xdr:colOff>177800</xdr:colOff>
      <xdr:row>38</xdr:row>
      <xdr:rowOff>96603</xdr:rowOff>
    </xdr:to>
    <xdr:cxnSp macro="">
      <xdr:nvCxnSpPr>
        <xdr:cNvPr id="140" name="直線コネクタ 139">
          <a:extLst>
            <a:ext uri="{FF2B5EF4-FFF2-40B4-BE49-F238E27FC236}">
              <a16:creationId xmlns:a16="http://schemas.microsoft.com/office/drawing/2014/main" id="{3264237D-D5A5-4933-BCB6-FF8A308EF1A7}"/>
            </a:ext>
          </a:extLst>
        </xdr:cNvPr>
        <xdr:cNvCxnSpPr/>
      </xdr:nvCxnSpPr>
      <xdr:spPr>
        <a:xfrm flipV="1">
          <a:off x="7080250" y="6353531"/>
          <a:ext cx="806450" cy="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70034</xdr:rowOff>
    </xdr:from>
    <xdr:to>
      <xdr:col>36</xdr:col>
      <xdr:colOff>165100</xdr:colOff>
      <xdr:row>39</xdr:row>
      <xdr:rowOff>184</xdr:rowOff>
    </xdr:to>
    <xdr:sp macro="" textlink="">
      <xdr:nvSpPr>
        <xdr:cNvPr id="141" name="楕円 140">
          <a:extLst>
            <a:ext uri="{FF2B5EF4-FFF2-40B4-BE49-F238E27FC236}">
              <a16:creationId xmlns:a16="http://schemas.microsoft.com/office/drawing/2014/main" id="{B29236F8-E29B-408D-A046-6EB1EEF2698E}"/>
            </a:ext>
          </a:extLst>
        </xdr:cNvPr>
        <xdr:cNvSpPr/>
      </xdr:nvSpPr>
      <xdr:spPr>
        <a:xfrm>
          <a:off x="6235700" y="63501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96603</xdr:rowOff>
    </xdr:from>
    <xdr:to>
      <xdr:col>41</xdr:col>
      <xdr:colOff>50800</xdr:colOff>
      <xdr:row>38</xdr:row>
      <xdr:rowOff>120834</xdr:rowOff>
    </xdr:to>
    <xdr:cxnSp macro="">
      <xdr:nvCxnSpPr>
        <xdr:cNvPr id="142" name="直線コネクタ 141">
          <a:extLst>
            <a:ext uri="{FF2B5EF4-FFF2-40B4-BE49-F238E27FC236}">
              <a16:creationId xmlns:a16="http://schemas.microsoft.com/office/drawing/2014/main" id="{18F1A5CC-0EFA-4CD1-B6A6-256A7E6F6738}"/>
            </a:ext>
          </a:extLst>
        </xdr:cNvPr>
        <xdr:cNvCxnSpPr/>
      </xdr:nvCxnSpPr>
      <xdr:spPr>
        <a:xfrm flipV="1">
          <a:off x="6286500" y="6376753"/>
          <a:ext cx="79375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64787</xdr:rowOff>
    </xdr:from>
    <xdr:ext cx="534377" cy="259045"/>
    <xdr:sp macro="" textlink="">
      <xdr:nvSpPr>
        <xdr:cNvPr id="143" name="n_1aveValue【道路】&#10;一人当たり延長">
          <a:extLst>
            <a:ext uri="{FF2B5EF4-FFF2-40B4-BE49-F238E27FC236}">
              <a16:creationId xmlns:a16="http://schemas.microsoft.com/office/drawing/2014/main" id="{3446FEF5-B6C1-4BF1-9DC4-C1AA2C048926}"/>
            </a:ext>
          </a:extLst>
        </xdr:cNvPr>
        <xdr:cNvSpPr txBox="1"/>
      </xdr:nvSpPr>
      <xdr:spPr>
        <a:xfrm>
          <a:off x="8425961" y="6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77226</xdr:rowOff>
    </xdr:from>
    <xdr:ext cx="534377" cy="259045"/>
    <xdr:sp macro="" textlink="">
      <xdr:nvSpPr>
        <xdr:cNvPr id="144" name="n_2aveValue【道路】&#10;一人当たり延長">
          <a:extLst>
            <a:ext uri="{FF2B5EF4-FFF2-40B4-BE49-F238E27FC236}">
              <a16:creationId xmlns:a16="http://schemas.microsoft.com/office/drawing/2014/main" id="{AEC4F7EB-3E4A-4E2B-9A8A-D0689CA29B66}"/>
            </a:ext>
          </a:extLst>
        </xdr:cNvPr>
        <xdr:cNvSpPr txBox="1"/>
      </xdr:nvSpPr>
      <xdr:spPr>
        <a:xfrm>
          <a:off x="7644911" y="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92009</xdr:rowOff>
    </xdr:from>
    <xdr:ext cx="534377" cy="259045"/>
    <xdr:sp macro="" textlink="">
      <xdr:nvSpPr>
        <xdr:cNvPr id="145" name="n_3aveValue【道路】&#10;一人当たり延長">
          <a:extLst>
            <a:ext uri="{FF2B5EF4-FFF2-40B4-BE49-F238E27FC236}">
              <a16:creationId xmlns:a16="http://schemas.microsoft.com/office/drawing/2014/main" id="{42C66C67-7776-485E-8EF8-991CAEEEC7A8}"/>
            </a:ext>
          </a:extLst>
        </xdr:cNvPr>
        <xdr:cNvSpPr txBox="1"/>
      </xdr:nvSpPr>
      <xdr:spPr>
        <a:xfrm>
          <a:off x="6851161" y="670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103915</xdr:rowOff>
    </xdr:from>
    <xdr:ext cx="534377" cy="259045"/>
    <xdr:sp macro="" textlink="">
      <xdr:nvSpPr>
        <xdr:cNvPr id="146" name="n_4aveValue【道路】&#10;一人当たり延長">
          <a:extLst>
            <a:ext uri="{FF2B5EF4-FFF2-40B4-BE49-F238E27FC236}">
              <a16:creationId xmlns:a16="http://schemas.microsoft.com/office/drawing/2014/main" id="{F4030CBF-8997-4EFD-9E92-1A3B10D28164}"/>
            </a:ext>
          </a:extLst>
        </xdr:cNvPr>
        <xdr:cNvSpPr txBox="1"/>
      </xdr:nvSpPr>
      <xdr:spPr>
        <a:xfrm>
          <a:off x="6038361" y="67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123715</xdr:rowOff>
    </xdr:from>
    <xdr:ext cx="534377" cy="259045"/>
    <xdr:sp macro="" textlink="">
      <xdr:nvSpPr>
        <xdr:cNvPr id="147" name="n_1mainValue【道路】&#10;一人当たり延長">
          <a:extLst>
            <a:ext uri="{FF2B5EF4-FFF2-40B4-BE49-F238E27FC236}">
              <a16:creationId xmlns:a16="http://schemas.microsoft.com/office/drawing/2014/main" id="{2FB4F620-BC37-4581-A56E-EEF2AF8BF77E}"/>
            </a:ext>
          </a:extLst>
        </xdr:cNvPr>
        <xdr:cNvSpPr txBox="1"/>
      </xdr:nvSpPr>
      <xdr:spPr>
        <a:xfrm>
          <a:off x="8425961" y="607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140708</xdr:rowOff>
    </xdr:from>
    <xdr:ext cx="534377" cy="259045"/>
    <xdr:sp macro="" textlink="">
      <xdr:nvSpPr>
        <xdr:cNvPr id="148" name="n_2mainValue【道路】&#10;一人当たり延長">
          <a:extLst>
            <a:ext uri="{FF2B5EF4-FFF2-40B4-BE49-F238E27FC236}">
              <a16:creationId xmlns:a16="http://schemas.microsoft.com/office/drawing/2014/main" id="{DCF5A376-8FEE-4F11-9AC1-707269610DF6}"/>
            </a:ext>
          </a:extLst>
        </xdr:cNvPr>
        <xdr:cNvSpPr txBox="1"/>
      </xdr:nvSpPr>
      <xdr:spPr>
        <a:xfrm>
          <a:off x="7644911" y="60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163930</xdr:rowOff>
    </xdr:from>
    <xdr:ext cx="534377" cy="259045"/>
    <xdr:sp macro="" textlink="">
      <xdr:nvSpPr>
        <xdr:cNvPr id="149" name="n_3mainValue【道路】&#10;一人当たり延長">
          <a:extLst>
            <a:ext uri="{FF2B5EF4-FFF2-40B4-BE49-F238E27FC236}">
              <a16:creationId xmlns:a16="http://schemas.microsoft.com/office/drawing/2014/main" id="{F8B0661E-1521-46D0-8B43-1718FBEA9CDB}"/>
            </a:ext>
          </a:extLst>
        </xdr:cNvPr>
        <xdr:cNvSpPr txBox="1"/>
      </xdr:nvSpPr>
      <xdr:spPr>
        <a:xfrm>
          <a:off x="6851161" y="611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16711</xdr:rowOff>
    </xdr:from>
    <xdr:ext cx="534377" cy="259045"/>
    <xdr:sp macro="" textlink="">
      <xdr:nvSpPr>
        <xdr:cNvPr id="150" name="n_4mainValue【道路】&#10;一人当たり延長">
          <a:extLst>
            <a:ext uri="{FF2B5EF4-FFF2-40B4-BE49-F238E27FC236}">
              <a16:creationId xmlns:a16="http://schemas.microsoft.com/office/drawing/2014/main" id="{5E83BB78-D5CD-4508-843B-5FA49125A2C9}"/>
            </a:ext>
          </a:extLst>
        </xdr:cNvPr>
        <xdr:cNvSpPr txBox="1"/>
      </xdr:nvSpPr>
      <xdr:spPr>
        <a:xfrm>
          <a:off x="6038361" y="613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547F15AF-D53C-4E02-A571-7FEB16577CE3}"/>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99F6CD92-0B53-498D-AC33-6DFD2CBB0EC4}"/>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847B2346-A050-49DF-A90C-BC13635DA379}"/>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31164183-F864-4C67-A917-C96E3E1649A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3456A3F-DECD-4ABA-B1CE-F1E17B7E7339}"/>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3136E9AD-6BF3-4CA0-9846-FF22D6DF5D93}"/>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665FD73F-EA80-4BD5-B6C4-BCADB7923681}"/>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D41BF64-EFBE-4BA5-B052-53CC37E8D4D1}"/>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D831EC7-4179-445D-98FE-84F7AF62A1C6}"/>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B68CE9F-3DE9-4F2A-8C6D-7F4FCD96F7BC}"/>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C4E939E1-E8D0-44B8-A44E-EAF4C3F072A1}"/>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03AD2240-F254-4973-B607-4112D1E94428}"/>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704468B9-C1B3-4F79-BBFF-145C9FEC1E51}"/>
            </a:ext>
          </a:extLst>
        </xdr:cNvPr>
        <xdr:cNvSpPr txBox="1"/>
      </xdr:nvSpPr>
      <xdr:spPr>
        <a:xfrm>
          <a:off x="2757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4C5C45A4-7E95-4C31-9A4E-B558ACC925C6}"/>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DF55133E-1CC9-46D4-95AB-C36EA78CF968}"/>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024D2B2C-74DF-4123-AB7E-E5B7D7CD8290}"/>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DA642115-F7F4-461E-8C3E-C518A19B3169}"/>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E91BAB43-221C-4BC4-87E5-6851671DBFBD}"/>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4770C8D7-6A14-4FDE-A182-78C010E6E9A7}"/>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D12FD23-9B0E-4901-9CC0-B06B455E6AC3}"/>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6AB53C0-A1F2-4ADA-8F62-97AD1B22C31D}"/>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BE60C67-1D35-455B-9A6B-517D7B5E7E71}"/>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004F4D7C-F641-4875-84ED-0FA468F965EE}"/>
            </a:ext>
          </a:extLst>
        </xdr:cNvPr>
        <xdr:cNvCxnSpPr/>
      </xdr:nvCxnSpPr>
      <xdr:spPr>
        <a:xfrm flipV="1">
          <a:off x="4177665" y="9127998"/>
          <a:ext cx="0" cy="1325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F190F2-CC45-4B4C-A916-EF952CFB79F2}"/>
            </a:ext>
          </a:extLst>
        </xdr:cNvPr>
        <xdr:cNvSpPr txBox="1"/>
      </xdr:nvSpPr>
      <xdr:spPr>
        <a:xfrm>
          <a:off x="4216400"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3387BF5D-7574-4F5B-AFFE-A5A3AF55AE80}"/>
            </a:ext>
          </a:extLst>
        </xdr:cNvPr>
        <xdr:cNvCxnSpPr/>
      </xdr:nvCxnSpPr>
      <xdr:spPr>
        <a:xfrm>
          <a:off x="4108450" y="10453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8D620120-4C53-4F82-BCD2-CA87EC40C9BA}"/>
            </a:ext>
          </a:extLst>
        </xdr:cNvPr>
        <xdr:cNvSpPr txBox="1"/>
      </xdr:nvSpPr>
      <xdr:spPr>
        <a:xfrm>
          <a:off x="4216400" y="89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E04D67A8-103A-4852-88DF-54C07C935523}"/>
            </a:ext>
          </a:extLst>
        </xdr:cNvPr>
        <xdr:cNvCxnSpPr/>
      </xdr:nvCxnSpPr>
      <xdr:spPr>
        <a:xfrm>
          <a:off x="4108450" y="91279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142511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8B06569-A993-413B-80C8-388DAF8BA5B2}"/>
            </a:ext>
          </a:extLst>
        </xdr:cNvPr>
        <xdr:cNvSpPr txBox="1"/>
      </xdr:nvSpPr>
      <xdr:spPr>
        <a:xfrm>
          <a:off x="4216400" y="9724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A661D3AB-2D7D-470A-B5FB-10C3A224586E}"/>
            </a:ext>
          </a:extLst>
        </xdr:cNvPr>
        <xdr:cNvSpPr/>
      </xdr:nvSpPr>
      <xdr:spPr>
        <a:xfrm>
          <a:off x="4127500" y="97462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273148C5-2E69-4EA9-8EC1-D42937511817}"/>
            </a:ext>
          </a:extLst>
        </xdr:cNvPr>
        <xdr:cNvSpPr/>
      </xdr:nvSpPr>
      <xdr:spPr>
        <a:xfrm>
          <a:off x="3384550" y="9725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D0694E4E-5F9E-4812-A813-F31D16758C7F}"/>
            </a:ext>
          </a:extLst>
        </xdr:cNvPr>
        <xdr:cNvSpPr/>
      </xdr:nvSpPr>
      <xdr:spPr>
        <a:xfrm>
          <a:off x="2571750" y="9691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73E324C6-6A34-4D4D-95AB-C1309DF10E06}"/>
            </a:ext>
          </a:extLst>
        </xdr:cNvPr>
        <xdr:cNvSpPr/>
      </xdr:nvSpPr>
      <xdr:spPr>
        <a:xfrm>
          <a:off x="17780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152654</xdr:rowOff>
    </xdr:from>
    <xdr:to>
      <xdr:col>6</xdr:col>
      <xdr:colOff>38100</xdr:colOff>
      <xdr:row>58</xdr:row>
      <xdr:rowOff>82804</xdr:rowOff>
    </xdr:to>
    <xdr:sp macro="" textlink="">
      <xdr:nvSpPr>
        <xdr:cNvPr id="183" name="フローチャート: 判断 182">
          <a:extLst>
            <a:ext uri="{FF2B5EF4-FFF2-40B4-BE49-F238E27FC236}">
              <a16:creationId xmlns:a16="http://schemas.microsoft.com/office/drawing/2014/main" id="{4DB2EFC1-3985-4208-A22B-648281556A71}"/>
            </a:ext>
          </a:extLst>
        </xdr:cNvPr>
        <xdr:cNvSpPr/>
      </xdr:nvSpPr>
      <xdr:spPr>
        <a:xfrm>
          <a:off x="984250" y="95697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0C6F491-4D74-4A38-8B93-D5E3FE2F8334}"/>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49DC6A-C5D5-4228-B6BD-D4AB634BDA5F}"/>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CE53910-3E41-4F74-B66F-B0F687D6ADD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8EACA4E-7601-4C7D-B762-AFC0B5813E5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CFDBD6F-95B2-42C7-90F8-075DD25D91A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106934</xdr:rowOff>
    </xdr:from>
    <xdr:to>
      <xdr:col>24</xdr:col>
      <xdr:colOff>114300</xdr:colOff>
      <xdr:row>59</xdr:row>
      <xdr:rowOff>37084</xdr:rowOff>
    </xdr:to>
    <xdr:sp macro="" textlink="">
      <xdr:nvSpPr>
        <xdr:cNvPr id="189" name="楕円 188">
          <a:extLst>
            <a:ext uri="{FF2B5EF4-FFF2-40B4-BE49-F238E27FC236}">
              <a16:creationId xmlns:a16="http://schemas.microsoft.com/office/drawing/2014/main" id="{25E88099-379A-4468-B0BD-CE4A75142D51}"/>
            </a:ext>
          </a:extLst>
        </xdr:cNvPr>
        <xdr:cNvSpPr/>
      </xdr:nvSpPr>
      <xdr:spPr>
        <a:xfrm>
          <a:off x="4127500" y="96890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129811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7A9A21A-28D3-4F8F-8124-17C465780E2E}"/>
            </a:ext>
          </a:extLst>
        </xdr:cNvPr>
        <xdr:cNvSpPr txBox="1"/>
      </xdr:nvSpPr>
      <xdr:spPr>
        <a:xfrm>
          <a:off x="4216400" y="9546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68072</xdr:rowOff>
    </xdr:from>
    <xdr:to>
      <xdr:col>20</xdr:col>
      <xdr:colOff>38100</xdr:colOff>
      <xdr:row>58</xdr:row>
      <xdr:rowOff>169672</xdr:rowOff>
    </xdr:to>
    <xdr:sp macro="" textlink="">
      <xdr:nvSpPr>
        <xdr:cNvPr id="191" name="楕円 190">
          <a:extLst>
            <a:ext uri="{FF2B5EF4-FFF2-40B4-BE49-F238E27FC236}">
              <a16:creationId xmlns:a16="http://schemas.microsoft.com/office/drawing/2014/main" id="{73A83F6A-84F6-496B-BD7F-6D85FF269531}"/>
            </a:ext>
          </a:extLst>
        </xdr:cNvPr>
        <xdr:cNvSpPr/>
      </xdr:nvSpPr>
      <xdr:spPr>
        <a:xfrm>
          <a:off x="3384550" y="96502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118872</xdr:rowOff>
    </xdr:from>
    <xdr:to>
      <xdr:col>24</xdr:col>
      <xdr:colOff>63500</xdr:colOff>
      <xdr:row>58</xdr:row>
      <xdr:rowOff>157734</xdr:rowOff>
    </xdr:to>
    <xdr:cxnSp macro="">
      <xdr:nvCxnSpPr>
        <xdr:cNvPr id="192" name="直線コネクタ 191">
          <a:extLst>
            <a:ext uri="{FF2B5EF4-FFF2-40B4-BE49-F238E27FC236}">
              <a16:creationId xmlns:a16="http://schemas.microsoft.com/office/drawing/2014/main" id="{DA05BBF0-08F9-49B6-A449-C38EF0D5A50B}"/>
            </a:ext>
          </a:extLst>
        </xdr:cNvPr>
        <xdr:cNvCxnSpPr/>
      </xdr:nvCxnSpPr>
      <xdr:spPr>
        <a:xfrm>
          <a:off x="3429000" y="9701022"/>
          <a:ext cx="7493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31496</xdr:rowOff>
    </xdr:from>
    <xdr:to>
      <xdr:col>15</xdr:col>
      <xdr:colOff>101600</xdr:colOff>
      <xdr:row>58</xdr:row>
      <xdr:rowOff>133096</xdr:rowOff>
    </xdr:to>
    <xdr:sp macro="" textlink="">
      <xdr:nvSpPr>
        <xdr:cNvPr id="193" name="楕円 192">
          <a:extLst>
            <a:ext uri="{FF2B5EF4-FFF2-40B4-BE49-F238E27FC236}">
              <a16:creationId xmlns:a16="http://schemas.microsoft.com/office/drawing/2014/main" id="{D3BA6DE2-F1D6-4920-A57A-4AF570156626}"/>
            </a:ext>
          </a:extLst>
        </xdr:cNvPr>
        <xdr:cNvSpPr/>
      </xdr:nvSpPr>
      <xdr:spPr>
        <a:xfrm>
          <a:off x="2571750" y="961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82296</xdr:rowOff>
    </xdr:from>
    <xdr:to>
      <xdr:col>19</xdr:col>
      <xdr:colOff>177800</xdr:colOff>
      <xdr:row>58</xdr:row>
      <xdr:rowOff>118872</xdr:rowOff>
    </xdr:to>
    <xdr:cxnSp macro="">
      <xdr:nvCxnSpPr>
        <xdr:cNvPr id="194" name="直線コネクタ 193">
          <a:extLst>
            <a:ext uri="{FF2B5EF4-FFF2-40B4-BE49-F238E27FC236}">
              <a16:creationId xmlns:a16="http://schemas.microsoft.com/office/drawing/2014/main" id="{1E37286E-88E6-4B39-BA8E-49664FA4C26E}"/>
            </a:ext>
          </a:extLst>
        </xdr:cNvPr>
        <xdr:cNvCxnSpPr/>
      </xdr:nvCxnSpPr>
      <xdr:spPr>
        <a:xfrm>
          <a:off x="2622550" y="9664446"/>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164084</xdr:rowOff>
    </xdr:from>
    <xdr:to>
      <xdr:col>10</xdr:col>
      <xdr:colOff>165100</xdr:colOff>
      <xdr:row>58</xdr:row>
      <xdr:rowOff>94234</xdr:rowOff>
    </xdr:to>
    <xdr:sp macro="" textlink="">
      <xdr:nvSpPr>
        <xdr:cNvPr id="195" name="楕円 194">
          <a:extLst>
            <a:ext uri="{FF2B5EF4-FFF2-40B4-BE49-F238E27FC236}">
              <a16:creationId xmlns:a16="http://schemas.microsoft.com/office/drawing/2014/main" id="{89286D87-EC88-452C-AD0F-C8945B9C9BD6}"/>
            </a:ext>
          </a:extLst>
        </xdr:cNvPr>
        <xdr:cNvSpPr/>
      </xdr:nvSpPr>
      <xdr:spPr>
        <a:xfrm>
          <a:off x="1778000" y="95811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43434</xdr:rowOff>
    </xdr:from>
    <xdr:to>
      <xdr:col>15</xdr:col>
      <xdr:colOff>50800</xdr:colOff>
      <xdr:row>58</xdr:row>
      <xdr:rowOff>82296</xdr:rowOff>
    </xdr:to>
    <xdr:cxnSp macro="">
      <xdr:nvCxnSpPr>
        <xdr:cNvPr id="196" name="直線コネクタ 195">
          <a:extLst>
            <a:ext uri="{FF2B5EF4-FFF2-40B4-BE49-F238E27FC236}">
              <a16:creationId xmlns:a16="http://schemas.microsoft.com/office/drawing/2014/main" id="{7DF3C914-2245-47A7-AFDF-7665A6D2C8DA}"/>
            </a:ext>
          </a:extLst>
        </xdr:cNvPr>
        <xdr:cNvCxnSpPr/>
      </xdr:nvCxnSpPr>
      <xdr:spPr>
        <a:xfrm>
          <a:off x="1828800" y="9625584"/>
          <a:ext cx="7937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125222</xdr:rowOff>
    </xdr:from>
    <xdr:to>
      <xdr:col>6</xdr:col>
      <xdr:colOff>38100</xdr:colOff>
      <xdr:row>58</xdr:row>
      <xdr:rowOff>55372</xdr:rowOff>
    </xdr:to>
    <xdr:sp macro="" textlink="">
      <xdr:nvSpPr>
        <xdr:cNvPr id="197" name="楕円 196">
          <a:extLst>
            <a:ext uri="{FF2B5EF4-FFF2-40B4-BE49-F238E27FC236}">
              <a16:creationId xmlns:a16="http://schemas.microsoft.com/office/drawing/2014/main" id="{88409915-487E-43DA-B0B5-1F284F3B9FD6}"/>
            </a:ext>
          </a:extLst>
        </xdr:cNvPr>
        <xdr:cNvSpPr/>
      </xdr:nvSpPr>
      <xdr:spPr>
        <a:xfrm>
          <a:off x="984250" y="95422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4572</xdr:rowOff>
    </xdr:from>
    <xdr:to>
      <xdr:col>10</xdr:col>
      <xdr:colOff>114300</xdr:colOff>
      <xdr:row>58</xdr:row>
      <xdr:rowOff>43434</xdr:rowOff>
    </xdr:to>
    <xdr:cxnSp macro="">
      <xdr:nvCxnSpPr>
        <xdr:cNvPr id="198" name="直線コネクタ 197">
          <a:extLst>
            <a:ext uri="{FF2B5EF4-FFF2-40B4-BE49-F238E27FC236}">
              <a16:creationId xmlns:a16="http://schemas.microsoft.com/office/drawing/2014/main" id="{9C51F2F5-4866-4083-A61F-BB21EB05E214}"/>
            </a:ext>
          </a:extLst>
        </xdr:cNvPr>
        <xdr:cNvCxnSpPr/>
      </xdr:nvCxnSpPr>
      <xdr:spPr>
        <a:xfrm>
          <a:off x="1028700" y="9586722"/>
          <a:ext cx="8001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64787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F8E078F-B8C0-4969-BA73-6A928AF10A42}"/>
            </a:ext>
          </a:extLst>
        </xdr:cNvPr>
        <xdr:cNvSpPr txBox="1"/>
      </xdr:nvSpPr>
      <xdr:spPr>
        <a:xfrm>
          <a:off x="3239144" y="981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B17C5F2-7157-4D7A-87E6-AC8AD0BFBC17}"/>
            </a:ext>
          </a:extLst>
        </xdr:cNvPr>
        <xdr:cNvSpPr txBox="1"/>
      </xdr:nvSpPr>
      <xdr:spPr>
        <a:xfrm>
          <a:off x="2439044" y="977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15CE860-C3FA-49F5-80D7-607323F7AE9E}"/>
            </a:ext>
          </a:extLst>
        </xdr:cNvPr>
        <xdr:cNvSpPr txBox="1"/>
      </xdr:nvSpPr>
      <xdr:spPr>
        <a:xfrm>
          <a:off x="1645294" y="972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73931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0AB4503-AF2C-4928-961E-57D3996B6F9F}"/>
            </a:ext>
          </a:extLst>
        </xdr:cNvPr>
        <xdr:cNvSpPr txBox="1"/>
      </xdr:nvSpPr>
      <xdr:spPr>
        <a:xfrm>
          <a:off x="851544" y="9656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14749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811AE29-5871-4621-92B2-71E423CE9ED3}"/>
            </a:ext>
          </a:extLst>
        </xdr:cNvPr>
        <xdr:cNvSpPr txBox="1"/>
      </xdr:nvSpPr>
      <xdr:spPr>
        <a:xfrm>
          <a:off x="3239144" y="9431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149623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B137536-07D0-41C3-AD81-39F67C2760A8}"/>
            </a:ext>
          </a:extLst>
        </xdr:cNvPr>
        <xdr:cNvSpPr txBox="1"/>
      </xdr:nvSpPr>
      <xdr:spPr>
        <a:xfrm>
          <a:off x="2439044" y="940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110761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993F958-492F-4EDB-8EB8-40B26CB781ED}"/>
            </a:ext>
          </a:extLst>
        </xdr:cNvPr>
        <xdr:cNvSpPr txBox="1"/>
      </xdr:nvSpPr>
      <xdr:spPr>
        <a:xfrm>
          <a:off x="1645294" y="936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71899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AA436DE-08DC-4FF4-BB10-031944F67C84}"/>
            </a:ext>
          </a:extLst>
        </xdr:cNvPr>
        <xdr:cNvSpPr txBox="1"/>
      </xdr:nvSpPr>
      <xdr:spPr>
        <a:xfrm>
          <a:off x="851544" y="9323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6B4598A-99BE-4B83-ACB4-C5EF9DC76E2D}"/>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7A9F22E-1593-46AA-8198-015390F5BE9E}"/>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5BD50F8-8645-4ACF-9C4B-C901A0FA9837}"/>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26180C3-662C-478F-A459-62AD7EDF32C7}"/>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AB7EB54-3649-406D-AA15-E647C38A1F38}"/>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D98B98C-6908-49EB-9C06-5543628C430A}"/>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F5B27A0-EBB1-4885-B4BB-19BB43FDA272}"/>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0D9E134-85EC-4EF0-8368-DDBA02A7AE2B}"/>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AFD9DB1-748F-4281-A757-87D2BE4C82E3}"/>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4B27078-DA4D-420B-93C0-2BE247FD6771}"/>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F23BBF54-3AD7-43A1-984B-1D3FA2B47BC9}"/>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169CC0F5-2914-4018-A5F9-B26F0F50D2B6}"/>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4B7FA4E1-4DA6-4A6C-9F6C-E72F5F405B82}"/>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8A009FB5-6E33-41E5-AABA-32F6B1F2128D}"/>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122140EA-38CE-438E-A987-0B07C7DA6A3A}"/>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95CB5570-BE82-42CD-8DFA-3EB7E81CD0E3}"/>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6DF43F12-27B3-458F-872C-B6858C089191}"/>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F12A3914-B460-4834-A332-5D8307551B49}"/>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F4A4BAD5-48CB-44F0-8CDC-3BE45D1D8170}"/>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6C773278-0D3B-4107-8A67-5F2FB3E341AD}"/>
            </a:ext>
          </a:extLst>
        </xdr:cNvPr>
        <xdr:cNvSpPr txBox="1"/>
      </xdr:nvSpPr>
      <xdr:spPr>
        <a:xfrm>
          <a:off x="5327878" y="93056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C74AE01C-D16A-4F4D-9F98-C916F8B08D91}"/>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687A1356-FB95-4F45-AB4C-B42044FB466A}"/>
            </a:ext>
          </a:extLst>
        </xdr:cNvPr>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FA417418-29BD-4606-B3D3-BD03D956DD7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7D4CBAD4-B36F-4293-AF9C-CA3B113A9DF9}"/>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3628F45F-B7B9-456B-BC83-5D521C77076A}"/>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11B9270F-D02C-47C0-AE23-0DE894424E5D}"/>
            </a:ext>
          </a:extLst>
        </xdr:cNvPr>
        <xdr:cNvCxnSpPr/>
      </xdr:nvCxnSpPr>
      <xdr:spPr>
        <a:xfrm flipV="1">
          <a:off x="9429115" y="9148498"/>
          <a:ext cx="0" cy="153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02D64996-4F6B-4D3C-A829-C8D95825483C}"/>
            </a:ext>
          </a:extLst>
        </xdr:cNvPr>
        <xdr:cNvSpPr txBox="1"/>
      </xdr:nvSpPr>
      <xdr:spPr>
        <a:xfrm>
          <a:off x="9467850" y="1068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674B8652-10D4-4E60-AF17-0DB88869E7E1}"/>
            </a:ext>
          </a:extLst>
        </xdr:cNvPr>
        <xdr:cNvCxnSpPr/>
      </xdr:nvCxnSpPr>
      <xdr:spPr>
        <a:xfrm>
          <a:off x="9359900" y="106796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8C2A090B-70D2-43FB-9391-22EEBBA82647}"/>
            </a:ext>
          </a:extLst>
        </xdr:cNvPr>
        <xdr:cNvSpPr txBox="1"/>
      </xdr:nvSpPr>
      <xdr:spPr>
        <a:xfrm>
          <a:off x="9467850" y="8930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68848F70-AE2E-49EE-AAD3-836020B0C7EF}"/>
            </a:ext>
          </a:extLst>
        </xdr:cNvPr>
        <xdr:cNvCxnSpPr/>
      </xdr:nvCxnSpPr>
      <xdr:spPr>
        <a:xfrm>
          <a:off x="9359900" y="91484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8A595C16-3D51-4484-A601-4A15983CA1E4}"/>
            </a:ext>
          </a:extLst>
        </xdr:cNvPr>
        <xdr:cNvSpPr txBox="1"/>
      </xdr:nvSpPr>
      <xdr:spPr>
        <a:xfrm>
          <a:off x="9467850" y="10066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12DE98D7-883A-4AC3-9DCB-C50B7EA1EB12}"/>
            </a:ext>
          </a:extLst>
        </xdr:cNvPr>
        <xdr:cNvSpPr/>
      </xdr:nvSpPr>
      <xdr:spPr>
        <a:xfrm>
          <a:off x="9398000" y="100813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EE1BC127-E5D3-4453-B87B-A3FDA063D1B6}"/>
            </a:ext>
          </a:extLst>
        </xdr:cNvPr>
        <xdr:cNvSpPr/>
      </xdr:nvSpPr>
      <xdr:spPr>
        <a:xfrm>
          <a:off x="8636000" y="1012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76AC52A3-724F-4BB8-9D07-917AEA52B764}"/>
            </a:ext>
          </a:extLst>
        </xdr:cNvPr>
        <xdr:cNvSpPr/>
      </xdr:nvSpPr>
      <xdr:spPr>
        <a:xfrm>
          <a:off x="7842250" y="101396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5FD7FCA4-2749-4499-899D-26DEFF64F863}"/>
            </a:ext>
          </a:extLst>
        </xdr:cNvPr>
        <xdr:cNvSpPr/>
      </xdr:nvSpPr>
      <xdr:spPr>
        <a:xfrm>
          <a:off x="7029450" y="101445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98984</xdr:rowOff>
    </xdr:from>
    <xdr:to>
      <xdr:col>36</xdr:col>
      <xdr:colOff>165100</xdr:colOff>
      <xdr:row>62</xdr:row>
      <xdr:rowOff>29134</xdr:rowOff>
    </xdr:to>
    <xdr:sp macro="" textlink="">
      <xdr:nvSpPr>
        <xdr:cNvPr id="242" name="フローチャート: 判断 241">
          <a:extLst>
            <a:ext uri="{FF2B5EF4-FFF2-40B4-BE49-F238E27FC236}">
              <a16:creationId xmlns:a16="http://schemas.microsoft.com/office/drawing/2014/main" id="{42ABD8F8-EEF2-48D0-903D-6F567CCCE049}"/>
            </a:ext>
          </a:extLst>
        </xdr:cNvPr>
        <xdr:cNvSpPr/>
      </xdr:nvSpPr>
      <xdr:spPr>
        <a:xfrm>
          <a:off x="6235700" y="101764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A18EC47-5287-4417-B38C-18437392AEAA}"/>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AACB4DF-C954-450E-A0F9-90BEDA22AE47}"/>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5A2C503-2730-4B73-ADFB-93BD1C909B5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DB313F3-0808-4C05-A909-16F91C6E0C87}"/>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34E6F34-7FE0-4AFD-AB33-5E04A562F0F5}"/>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41615</xdr:rowOff>
    </xdr:from>
    <xdr:to>
      <xdr:col>55</xdr:col>
      <xdr:colOff>50800</xdr:colOff>
      <xdr:row>60</xdr:row>
      <xdr:rowOff>143215</xdr:rowOff>
    </xdr:to>
    <xdr:sp macro="" textlink="">
      <xdr:nvSpPr>
        <xdr:cNvPr id="248" name="楕円 247">
          <a:extLst>
            <a:ext uri="{FF2B5EF4-FFF2-40B4-BE49-F238E27FC236}">
              <a16:creationId xmlns:a16="http://schemas.microsoft.com/office/drawing/2014/main" id="{D74FB722-7763-4A39-99DF-017D4DA34C93}"/>
            </a:ext>
          </a:extLst>
        </xdr:cNvPr>
        <xdr:cNvSpPr/>
      </xdr:nvSpPr>
      <xdr:spPr>
        <a:xfrm>
          <a:off x="9398000" y="99539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64492</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E74D73F-45FC-4CC2-BADA-BB281DAD2C7A}"/>
            </a:ext>
          </a:extLst>
        </xdr:cNvPr>
        <xdr:cNvSpPr txBox="1"/>
      </xdr:nvSpPr>
      <xdr:spPr>
        <a:xfrm>
          <a:off x="9467850" y="981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52639</xdr:rowOff>
    </xdr:from>
    <xdr:to>
      <xdr:col>50</xdr:col>
      <xdr:colOff>165100</xdr:colOff>
      <xdr:row>60</xdr:row>
      <xdr:rowOff>154239</xdr:rowOff>
    </xdr:to>
    <xdr:sp macro="" textlink="">
      <xdr:nvSpPr>
        <xdr:cNvPr id="250" name="楕円 249">
          <a:extLst>
            <a:ext uri="{FF2B5EF4-FFF2-40B4-BE49-F238E27FC236}">
              <a16:creationId xmlns:a16="http://schemas.microsoft.com/office/drawing/2014/main" id="{2057CB96-9F1F-4CB8-B806-882CE81CED2D}"/>
            </a:ext>
          </a:extLst>
        </xdr:cNvPr>
        <xdr:cNvSpPr/>
      </xdr:nvSpPr>
      <xdr:spPr>
        <a:xfrm>
          <a:off x="8636000" y="996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92415</xdr:rowOff>
    </xdr:from>
    <xdr:to>
      <xdr:col>55</xdr:col>
      <xdr:colOff>0</xdr:colOff>
      <xdr:row>60</xdr:row>
      <xdr:rowOff>103439</xdr:rowOff>
    </xdr:to>
    <xdr:cxnSp macro="">
      <xdr:nvCxnSpPr>
        <xdr:cNvPr id="251" name="直線コネクタ 250">
          <a:extLst>
            <a:ext uri="{FF2B5EF4-FFF2-40B4-BE49-F238E27FC236}">
              <a16:creationId xmlns:a16="http://schemas.microsoft.com/office/drawing/2014/main" id="{70E46F2E-1B70-4EBD-B11F-7920FF128C6C}"/>
            </a:ext>
          </a:extLst>
        </xdr:cNvPr>
        <xdr:cNvCxnSpPr/>
      </xdr:nvCxnSpPr>
      <xdr:spPr>
        <a:xfrm flipV="1">
          <a:off x="8686800" y="10004765"/>
          <a:ext cx="742950" cy="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64188</xdr:rowOff>
    </xdr:from>
    <xdr:to>
      <xdr:col>46</xdr:col>
      <xdr:colOff>38100</xdr:colOff>
      <xdr:row>60</xdr:row>
      <xdr:rowOff>165788</xdr:rowOff>
    </xdr:to>
    <xdr:sp macro="" textlink="">
      <xdr:nvSpPr>
        <xdr:cNvPr id="252" name="楕円 251">
          <a:extLst>
            <a:ext uri="{FF2B5EF4-FFF2-40B4-BE49-F238E27FC236}">
              <a16:creationId xmlns:a16="http://schemas.microsoft.com/office/drawing/2014/main" id="{EE65A273-34CC-489E-B2B8-C1D0B5434652}"/>
            </a:ext>
          </a:extLst>
        </xdr:cNvPr>
        <xdr:cNvSpPr/>
      </xdr:nvSpPr>
      <xdr:spPr>
        <a:xfrm>
          <a:off x="7842250" y="99765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103439</xdr:rowOff>
    </xdr:from>
    <xdr:to>
      <xdr:col>50</xdr:col>
      <xdr:colOff>114300</xdr:colOff>
      <xdr:row>60</xdr:row>
      <xdr:rowOff>114988</xdr:rowOff>
    </xdr:to>
    <xdr:cxnSp macro="">
      <xdr:nvCxnSpPr>
        <xdr:cNvPr id="253" name="直線コネクタ 252">
          <a:extLst>
            <a:ext uri="{FF2B5EF4-FFF2-40B4-BE49-F238E27FC236}">
              <a16:creationId xmlns:a16="http://schemas.microsoft.com/office/drawing/2014/main" id="{38D976C9-D98C-4123-A636-22EFDE110D53}"/>
            </a:ext>
          </a:extLst>
        </xdr:cNvPr>
        <xdr:cNvCxnSpPr/>
      </xdr:nvCxnSpPr>
      <xdr:spPr>
        <a:xfrm flipV="1">
          <a:off x="7886700" y="10015789"/>
          <a:ext cx="800100" cy="1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79981</xdr:rowOff>
    </xdr:from>
    <xdr:to>
      <xdr:col>41</xdr:col>
      <xdr:colOff>101600</xdr:colOff>
      <xdr:row>61</xdr:row>
      <xdr:rowOff>10131</xdr:rowOff>
    </xdr:to>
    <xdr:sp macro="" textlink="">
      <xdr:nvSpPr>
        <xdr:cNvPr id="254" name="楕円 253">
          <a:extLst>
            <a:ext uri="{FF2B5EF4-FFF2-40B4-BE49-F238E27FC236}">
              <a16:creationId xmlns:a16="http://schemas.microsoft.com/office/drawing/2014/main" id="{9C4C047C-332E-439A-8CB5-A5A28F20F8ED}"/>
            </a:ext>
          </a:extLst>
        </xdr:cNvPr>
        <xdr:cNvSpPr/>
      </xdr:nvSpPr>
      <xdr:spPr>
        <a:xfrm>
          <a:off x="7029450" y="99923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114988</xdr:rowOff>
    </xdr:from>
    <xdr:to>
      <xdr:col>45</xdr:col>
      <xdr:colOff>177800</xdr:colOff>
      <xdr:row>60</xdr:row>
      <xdr:rowOff>130781</xdr:rowOff>
    </xdr:to>
    <xdr:cxnSp macro="">
      <xdr:nvCxnSpPr>
        <xdr:cNvPr id="255" name="直線コネクタ 254">
          <a:extLst>
            <a:ext uri="{FF2B5EF4-FFF2-40B4-BE49-F238E27FC236}">
              <a16:creationId xmlns:a16="http://schemas.microsoft.com/office/drawing/2014/main" id="{931E4DAE-9C65-4014-B97A-C054879CE359}"/>
            </a:ext>
          </a:extLst>
        </xdr:cNvPr>
        <xdr:cNvCxnSpPr/>
      </xdr:nvCxnSpPr>
      <xdr:spPr>
        <a:xfrm flipV="1">
          <a:off x="7080250" y="10027338"/>
          <a:ext cx="80645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96456</xdr:rowOff>
    </xdr:from>
    <xdr:to>
      <xdr:col>36</xdr:col>
      <xdr:colOff>165100</xdr:colOff>
      <xdr:row>61</xdr:row>
      <xdr:rowOff>26606</xdr:rowOff>
    </xdr:to>
    <xdr:sp macro="" textlink="">
      <xdr:nvSpPr>
        <xdr:cNvPr id="256" name="楕円 255">
          <a:extLst>
            <a:ext uri="{FF2B5EF4-FFF2-40B4-BE49-F238E27FC236}">
              <a16:creationId xmlns:a16="http://schemas.microsoft.com/office/drawing/2014/main" id="{0FB2D9B6-3B82-46B9-85EC-7C2B66E51458}"/>
            </a:ext>
          </a:extLst>
        </xdr:cNvPr>
        <xdr:cNvSpPr/>
      </xdr:nvSpPr>
      <xdr:spPr>
        <a:xfrm>
          <a:off x="6235700" y="100088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130781</xdr:rowOff>
    </xdr:from>
    <xdr:to>
      <xdr:col>41</xdr:col>
      <xdr:colOff>50800</xdr:colOff>
      <xdr:row>60</xdr:row>
      <xdr:rowOff>147256</xdr:rowOff>
    </xdr:to>
    <xdr:cxnSp macro="">
      <xdr:nvCxnSpPr>
        <xdr:cNvPr id="257" name="直線コネクタ 256">
          <a:extLst>
            <a:ext uri="{FF2B5EF4-FFF2-40B4-BE49-F238E27FC236}">
              <a16:creationId xmlns:a16="http://schemas.microsoft.com/office/drawing/2014/main" id="{505CCF35-C2A6-43A6-A13B-D668B6CFAC40}"/>
            </a:ext>
          </a:extLst>
        </xdr:cNvPr>
        <xdr:cNvCxnSpPr/>
      </xdr:nvCxnSpPr>
      <xdr:spPr>
        <a:xfrm flipV="1">
          <a:off x="6286500" y="10043131"/>
          <a:ext cx="79375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136224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F3BB396C-B936-4A8B-B332-6B8CAB72DD6E}"/>
            </a:ext>
          </a:extLst>
        </xdr:cNvPr>
        <xdr:cNvSpPr txBox="1"/>
      </xdr:nvSpPr>
      <xdr:spPr>
        <a:xfrm>
          <a:off x="8399995" y="1021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154965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DFAF04B3-FEE7-44E6-8AA1-8FAFB61A4743}"/>
            </a:ext>
          </a:extLst>
        </xdr:cNvPr>
        <xdr:cNvSpPr txBox="1"/>
      </xdr:nvSpPr>
      <xdr:spPr>
        <a:xfrm>
          <a:off x="7612595" y="1023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159783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E4B43702-1E6B-4DB8-BE53-82CC52514DE4}"/>
            </a:ext>
          </a:extLst>
        </xdr:cNvPr>
        <xdr:cNvSpPr txBox="1"/>
      </xdr:nvSpPr>
      <xdr:spPr>
        <a:xfrm>
          <a:off x="6818845" y="1023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20261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3EFAC4C3-1FF2-49C2-878E-5C181B4EA1CC}"/>
            </a:ext>
          </a:extLst>
        </xdr:cNvPr>
        <xdr:cNvSpPr txBox="1"/>
      </xdr:nvSpPr>
      <xdr:spPr>
        <a:xfrm>
          <a:off x="6006045" y="1026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170766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19B8ECA9-40C2-4065-8DEF-4E16D86EE3F3}"/>
            </a:ext>
          </a:extLst>
        </xdr:cNvPr>
        <xdr:cNvSpPr txBox="1"/>
      </xdr:nvSpPr>
      <xdr:spPr>
        <a:xfrm>
          <a:off x="8399995" y="97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10865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11DF318B-3518-4F65-902B-A935FA0D400D}"/>
            </a:ext>
          </a:extLst>
        </xdr:cNvPr>
        <xdr:cNvSpPr txBox="1"/>
      </xdr:nvSpPr>
      <xdr:spPr>
        <a:xfrm>
          <a:off x="7612595" y="975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26658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40D6C8DC-8F50-4FB3-82D6-BA95B0C90CBC}"/>
            </a:ext>
          </a:extLst>
        </xdr:cNvPr>
        <xdr:cNvSpPr txBox="1"/>
      </xdr:nvSpPr>
      <xdr:spPr>
        <a:xfrm>
          <a:off x="6818845" y="977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43133</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CADCBF5F-DDA1-4398-B2A6-CBC0C9030DAD}"/>
            </a:ext>
          </a:extLst>
        </xdr:cNvPr>
        <xdr:cNvSpPr txBox="1"/>
      </xdr:nvSpPr>
      <xdr:spPr>
        <a:xfrm>
          <a:off x="6006045" y="979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AC4C21F-FFD6-4EA7-AEA7-3BAD02FB89A8}"/>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1122E03-7611-4D1B-A9AF-7B73E2C66E1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211D736-72EF-4A17-A177-4373BC6707F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607776B-B275-4494-8537-AA4743941E1B}"/>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6C833B53-E985-4CDB-AD8F-1DA3DD06A96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FF8474F-CC14-4660-8971-2997E16AFCCD}"/>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7D7D45D-F419-4839-BFE9-58E4910B8642}"/>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B99BD2F-D666-4302-9B44-6E2D6915882E}"/>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6917792-93FB-4DA7-B85C-DA51B2D3FF7C}"/>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14BED6C-11B6-4953-8022-7AC2E39B01D8}"/>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833B20AF-72E4-4B77-9AC4-141F5ED0E5F8}"/>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63158B31-D2A4-4D7A-A022-E31D24343689}"/>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7C99DEC1-1CE6-4280-BB22-1E7246B031BE}"/>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E84ACAC0-F578-40DE-8F78-0B370A3E312A}"/>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D539CE0-0F2B-4E22-A87E-C6BA6300A4F2}"/>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8CB8CC5E-674E-4A86-82FF-EBBF76F8EB92}"/>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F1267E00-86DE-4CC6-82C3-37E2239291A7}"/>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3DE984A4-C85F-449C-B467-9EE1D4F4B4F1}"/>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E9181A81-A6FB-4687-BAEB-730C7553B319}"/>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9B4F38EF-73E1-4BEF-8628-E8C09F3D1B96}"/>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C80B8DEA-E01D-4131-B9DF-DD79B815718F}"/>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4300DE5-6942-48C5-9C58-FCF56D48EBD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B78B2389-BBCC-4B31-BF6D-419C6E7EC948}"/>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136A8BA4-1DBE-4D9A-BA20-F123FA055FE6}"/>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95B2B6C1-CEB2-43B6-AAF4-0A962FBE9C28}"/>
            </a:ext>
          </a:extLst>
        </xdr:cNvPr>
        <xdr:cNvCxnSpPr/>
      </xdr:nvCxnSpPr>
      <xdr:spPr>
        <a:xfrm flipV="1">
          <a:off x="4177665" y="12887961"/>
          <a:ext cx="0" cy="1398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997CD2C7-82BF-4F26-9ED4-3ADBEBB42C19}"/>
            </a:ext>
          </a:extLst>
        </xdr:cNvPr>
        <xdr:cNvSpPr txBox="1"/>
      </xdr:nvSpPr>
      <xdr:spPr>
        <a:xfrm>
          <a:off x="4216400" y="1429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02AB4B67-8C71-4324-9FB4-A05D88468C56}"/>
            </a:ext>
          </a:extLst>
        </xdr:cNvPr>
        <xdr:cNvCxnSpPr/>
      </xdr:nvCxnSpPr>
      <xdr:spPr>
        <a:xfrm>
          <a:off x="4108450" y="14286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96D91F43-7F98-4BDC-B9BC-354381F980A1}"/>
            </a:ext>
          </a:extLst>
        </xdr:cNvPr>
        <xdr:cNvSpPr txBox="1"/>
      </xdr:nvSpPr>
      <xdr:spPr>
        <a:xfrm>
          <a:off x="4216400" y="12675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4DEC4962-422C-4902-93B5-3A692240D515}"/>
            </a:ext>
          </a:extLst>
        </xdr:cNvPr>
        <xdr:cNvCxnSpPr/>
      </xdr:nvCxnSpPr>
      <xdr:spPr>
        <a:xfrm>
          <a:off x="4108450" y="1288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9C56CC09-FFE6-42AF-A48A-771AB485CAB6}"/>
            </a:ext>
          </a:extLst>
        </xdr:cNvPr>
        <xdr:cNvSpPr txBox="1"/>
      </xdr:nvSpPr>
      <xdr:spPr>
        <a:xfrm>
          <a:off x="4216400" y="13494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B6629D89-4A50-4498-8780-E9FDD5871C8F}"/>
            </a:ext>
          </a:extLst>
        </xdr:cNvPr>
        <xdr:cNvSpPr/>
      </xdr:nvSpPr>
      <xdr:spPr>
        <a:xfrm>
          <a:off x="4127500" y="13636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C86341AD-5054-4358-8D12-DB06F12525DE}"/>
            </a:ext>
          </a:extLst>
        </xdr:cNvPr>
        <xdr:cNvSpPr/>
      </xdr:nvSpPr>
      <xdr:spPr>
        <a:xfrm>
          <a:off x="3384550" y="136404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B4782AF1-E6FB-4697-9703-60158634939E}"/>
            </a:ext>
          </a:extLst>
        </xdr:cNvPr>
        <xdr:cNvSpPr/>
      </xdr:nvSpPr>
      <xdr:spPr>
        <a:xfrm>
          <a:off x="2571750" y="13644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4B9967BF-53E0-4EB4-B3C5-18F5471613D4}"/>
            </a:ext>
          </a:extLst>
        </xdr:cNvPr>
        <xdr:cNvSpPr/>
      </xdr:nvSpPr>
      <xdr:spPr>
        <a:xfrm>
          <a:off x="1778000" y="13623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300" name="フローチャート: 判断 299">
          <a:extLst>
            <a:ext uri="{FF2B5EF4-FFF2-40B4-BE49-F238E27FC236}">
              <a16:creationId xmlns:a16="http://schemas.microsoft.com/office/drawing/2014/main" id="{AAA4FE14-28D2-4F37-8176-C4EAD6DEAD8D}"/>
            </a:ext>
          </a:extLst>
        </xdr:cNvPr>
        <xdr:cNvSpPr/>
      </xdr:nvSpPr>
      <xdr:spPr>
        <a:xfrm>
          <a:off x="984250" y="13568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97A5A11-2F9B-49D6-816E-9E91D94804E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07F1AEF-0B50-416A-94F5-57BC1BEC4D8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9C2C086-62B9-4423-96C7-7B1102776737}"/>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2858D87-FC2C-46DC-8EE1-14EA7A0BDDF7}"/>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ACDEEAB-0AD2-4C62-8295-AFA5CBB1E8C8}"/>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19686</xdr:rowOff>
    </xdr:from>
    <xdr:to>
      <xdr:col>24</xdr:col>
      <xdr:colOff>114300</xdr:colOff>
      <xdr:row>84</xdr:row>
      <xdr:rowOff>121286</xdr:rowOff>
    </xdr:to>
    <xdr:sp macro="" textlink="">
      <xdr:nvSpPr>
        <xdr:cNvPr id="306" name="楕円 305">
          <a:extLst>
            <a:ext uri="{FF2B5EF4-FFF2-40B4-BE49-F238E27FC236}">
              <a16:creationId xmlns:a16="http://schemas.microsoft.com/office/drawing/2014/main" id="{1AD317FF-2C5E-48CC-90C6-7D9527A1A5A6}"/>
            </a:ext>
          </a:extLst>
        </xdr:cNvPr>
        <xdr:cNvSpPr/>
      </xdr:nvSpPr>
      <xdr:spPr>
        <a:xfrm>
          <a:off x="4127500" y="1389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169563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364565E9-AE2D-42D1-9E92-474EAF638561}"/>
            </a:ext>
          </a:extLst>
        </xdr:cNvPr>
        <xdr:cNvSpPr txBox="1"/>
      </xdr:nvSpPr>
      <xdr:spPr>
        <a:xfrm>
          <a:off x="4216400"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308" name="楕円 307">
          <a:extLst>
            <a:ext uri="{FF2B5EF4-FFF2-40B4-BE49-F238E27FC236}">
              <a16:creationId xmlns:a16="http://schemas.microsoft.com/office/drawing/2014/main" id="{763E23C4-8A23-4B32-A73A-E7F0EDE505D6}"/>
            </a:ext>
          </a:extLst>
        </xdr:cNvPr>
        <xdr:cNvSpPr/>
      </xdr:nvSpPr>
      <xdr:spPr>
        <a:xfrm>
          <a:off x="3384550" y="13868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84</xdr:row>
      <xdr:rowOff>70486</xdr:rowOff>
    </xdr:to>
    <xdr:cxnSp macro="">
      <xdr:nvCxnSpPr>
        <xdr:cNvPr id="309" name="直線コネクタ 308">
          <a:extLst>
            <a:ext uri="{FF2B5EF4-FFF2-40B4-BE49-F238E27FC236}">
              <a16:creationId xmlns:a16="http://schemas.microsoft.com/office/drawing/2014/main" id="{AF8C3EDE-8D91-40AD-B614-3FCB71A5BDAF}"/>
            </a:ext>
          </a:extLst>
        </xdr:cNvPr>
        <xdr:cNvCxnSpPr/>
      </xdr:nvCxnSpPr>
      <xdr:spPr>
        <a:xfrm>
          <a:off x="3429000" y="13912850"/>
          <a:ext cx="7493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122555</xdr:rowOff>
    </xdr:from>
    <xdr:to>
      <xdr:col>15</xdr:col>
      <xdr:colOff>101600</xdr:colOff>
      <xdr:row>84</xdr:row>
      <xdr:rowOff>52705</xdr:rowOff>
    </xdr:to>
    <xdr:sp macro="" textlink="">
      <xdr:nvSpPr>
        <xdr:cNvPr id="310" name="楕円 309">
          <a:extLst>
            <a:ext uri="{FF2B5EF4-FFF2-40B4-BE49-F238E27FC236}">
              <a16:creationId xmlns:a16="http://schemas.microsoft.com/office/drawing/2014/main" id="{CC0C31DE-CABA-4ECB-ACA8-421DD66ED198}"/>
            </a:ext>
          </a:extLst>
        </xdr:cNvPr>
        <xdr:cNvSpPr/>
      </xdr:nvSpPr>
      <xdr:spPr>
        <a:xfrm>
          <a:off x="2571750" y="13832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1905</xdr:rowOff>
    </xdr:from>
    <xdr:to>
      <xdr:col>19</xdr:col>
      <xdr:colOff>177800</xdr:colOff>
      <xdr:row>84</xdr:row>
      <xdr:rowOff>38100</xdr:rowOff>
    </xdr:to>
    <xdr:cxnSp macro="">
      <xdr:nvCxnSpPr>
        <xdr:cNvPr id="311" name="直線コネクタ 310">
          <a:extLst>
            <a:ext uri="{FF2B5EF4-FFF2-40B4-BE49-F238E27FC236}">
              <a16:creationId xmlns:a16="http://schemas.microsoft.com/office/drawing/2014/main" id="{708BF773-5EB9-4B6E-B0D6-6D3C133854A0}"/>
            </a:ext>
          </a:extLst>
        </xdr:cNvPr>
        <xdr:cNvCxnSpPr/>
      </xdr:nvCxnSpPr>
      <xdr:spPr>
        <a:xfrm>
          <a:off x="2622550" y="1387665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76836</xdr:rowOff>
    </xdr:from>
    <xdr:to>
      <xdr:col>10</xdr:col>
      <xdr:colOff>165100</xdr:colOff>
      <xdr:row>84</xdr:row>
      <xdr:rowOff>6986</xdr:rowOff>
    </xdr:to>
    <xdr:sp macro="" textlink="">
      <xdr:nvSpPr>
        <xdr:cNvPr id="312" name="楕円 311">
          <a:extLst>
            <a:ext uri="{FF2B5EF4-FFF2-40B4-BE49-F238E27FC236}">
              <a16:creationId xmlns:a16="http://schemas.microsoft.com/office/drawing/2014/main" id="{882FE814-B1F0-480C-8CCC-1075870C7F33}"/>
            </a:ext>
          </a:extLst>
        </xdr:cNvPr>
        <xdr:cNvSpPr/>
      </xdr:nvSpPr>
      <xdr:spPr>
        <a:xfrm>
          <a:off x="1778000" y="137864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127636</xdr:rowOff>
    </xdr:from>
    <xdr:to>
      <xdr:col>15</xdr:col>
      <xdr:colOff>50800</xdr:colOff>
      <xdr:row>84</xdr:row>
      <xdr:rowOff>1905</xdr:rowOff>
    </xdr:to>
    <xdr:cxnSp macro="">
      <xdr:nvCxnSpPr>
        <xdr:cNvPr id="313" name="直線コネクタ 312">
          <a:extLst>
            <a:ext uri="{FF2B5EF4-FFF2-40B4-BE49-F238E27FC236}">
              <a16:creationId xmlns:a16="http://schemas.microsoft.com/office/drawing/2014/main" id="{24C16BE4-0AF2-4F13-A84D-CC97C718E6B1}"/>
            </a:ext>
          </a:extLst>
        </xdr:cNvPr>
        <xdr:cNvCxnSpPr/>
      </xdr:nvCxnSpPr>
      <xdr:spPr>
        <a:xfrm>
          <a:off x="1828800" y="13837286"/>
          <a:ext cx="79375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27305</xdr:rowOff>
    </xdr:from>
    <xdr:to>
      <xdr:col>6</xdr:col>
      <xdr:colOff>38100</xdr:colOff>
      <xdr:row>83</xdr:row>
      <xdr:rowOff>128905</xdr:rowOff>
    </xdr:to>
    <xdr:sp macro="" textlink="">
      <xdr:nvSpPr>
        <xdr:cNvPr id="314" name="楕円 313">
          <a:extLst>
            <a:ext uri="{FF2B5EF4-FFF2-40B4-BE49-F238E27FC236}">
              <a16:creationId xmlns:a16="http://schemas.microsoft.com/office/drawing/2014/main" id="{1F040222-22A6-4D1D-8D6B-71AC5AEE339A}"/>
            </a:ext>
          </a:extLst>
        </xdr:cNvPr>
        <xdr:cNvSpPr/>
      </xdr:nvSpPr>
      <xdr:spPr>
        <a:xfrm>
          <a:off x="984250" y="137369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78105</xdr:rowOff>
    </xdr:from>
    <xdr:to>
      <xdr:col>10</xdr:col>
      <xdr:colOff>114300</xdr:colOff>
      <xdr:row>83</xdr:row>
      <xdr:rowOff>127636</xdr:rowOff>
    </xdr:to>
    <xdr:cxnSp macro="">
      <xdr:nvCxnSpPr>
        <xdr:cNvPr id="315" name="直線コネクタ 314">
          <a:extLst>
            <a:ext uri="{FF2B5EF4-FFF2-40B4-BE49-F238E27FC236}">
              <a16:creationId xmlns:a16="http://schemas.microsoft.com/office/drawing/2014/main" id="{8A503622-189F-40A6-B701-FD446ED234AA}"/>
            </a:ext>
          </a:extLst>
        </xdr:cNvPr>
        <xdr:cNvCxnSpPr/>
      </xdr:nvCxnSpPr>
      <xdr:spPr>
        <a:xfrm>
          <a:off x="1028700" y="13787755"/>
          <a:ext cx="8001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macro="" textlink="">
      <xdr:nvSpPr>
        <xdr:cNvPr id="316" name="n_1aveValue【公営住宅】&#10;有形固定資産減価償却率">
          <a:extLst>
            <a:ext uri="{FF2B5EF4-FFF2-40B4-BE49-F238E27FC236}">
              <a16:creationId xmlns:a16="http://schemas.microsoft.com/office/drawing/2014/main" id="{E91348DA-CA26-40B3-B0EB-1D94E08C580C}"/>
            </a:ext>
          </a:extLst>
        </xdr:cNvPr>
        <xdr:cNvSpPr txBox="1"/>
      </xdr:nvSpPr>
      <xdr:spPr>
        <a:xfrm>
          <a:off x="3239144" y="1342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7" name="n_2aveValue【公営住宅】&#10;有形固定資産減価償却率">
          <a:extLst>
            <a:ext uri="{FF2B5EF4-FFF2-40B4-BE49-F238E27FC236}">
              <a16:creationId xmlns:a16="http://schemas.microsoft.com/office/drawing/2014/main" id="{26D241F0-F0AF-4A86-8005-2851E3FFF448}"/>
            </a:ext>
          </a:extLst>
        </xdr:cNvPr>
        <xdr:cNvSpPr txBox="1"/>
      </xdr:nvSpPr>
      <xdr:spPr>
        <a:xfrm>
          <a:off x="2439044" y="13425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3AC59910-8C73-4257-B956-1D1F76BCE823}"/>
            </a:ext>
          </a:extLst>
        </xdr:cNvPr>
        <xdr:cNvSpPr txBox="1"/>
      </xdr:nvSpPr>
      <xdr:spPr>
        <a:xfrm>
          <a:off x="1645294" y="1340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19" name="n_4aveValue【公営住宅】&#10;有形固定資産減価償却率">
          <a:extLst>
            <a:ext uri="{FF2B5EF4-FFF2-40B4-BE49-F238E27FC236}">
              <a16:creationId xmlns:a16="http://schemas.microsoft.com/office/drawing/2014/main" id="{FADE55A5-3012-49AB-A1E7-186EC2E086FD}"/>
            </a:ext>
          </a:extLst>
        </xdr:cNvPr>
        <xdr:cNvSpPr txBox="1"/>
      </xdr:nvSpPr>
      <xdr:spPr>
        <a:xfrm>
          <a:off x="851544"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320" name="n_1mainValue【公営住宅】&#10;有形固定資産減価償却率">
          <a:extLst>
            <a:ext uri="{FF2B5EF4-FFF2-40B4-BE49-F238E27FC236}">
              <a16:creationId xmlns:a16="http://schemas.microsoft.com/office/drawing/2014/main" id="{2822D514-6642-4B1E-836F-6D0B5B5FE950}"/>
            </a:ext>
          </a:extLst>
        </xdr:cNvPr>
        <xdr:cNvSpPr txBox="1"/>
      </xdr:nvSpPr>
      <xdr:spPr>
        <a:xfrm>
          <a:off x="32391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43832</xdr:rowOff>
    </xdr:from>
    <xdr:ext cx="405111" cy="259045"/>
    <xdr:sp macro="" textlink="">
      <xdr:nvSpPr>
        <xdr:cNvPr id="321" name="n_2mainValue【公営住宅】&#10;有形固定資産減価償却率">
          <a:extLst>
            <a:ext uri="{FF2B5EF4-FFF2-40B4-BE49-F238E27FC236}">
              <a16:creationId xmlns:a16="http://schemas.microsoft.com/office/drawing/2014/main" id="{DD4F6D2B-0010-4C52-A92D-3AB0E39822CF}"/>
            </a:ext>
          </a:extLst>
        </xdr:cNvPr>
        <xdr:cNvSpPr txBox="1"/>
      </xdr:nvSpPr>
      <xdr:spPr>
        <a:xfrm>
          <a:off x="2439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169563</xdr:rowOff>
    </xdr:from>
    <xdr:ext cx="405111" cy="259045"/>
    <xdr:sp macro="" textlink="">
      <xdr:nvSpPr>
        <xdr:cNvPr id="322" name="n_3mainValue【公営住宅】&#10;有形固定資産減価償却率">
          <a:extLst>
            <a:ext uri="{FF2B5EF4-FFF2-40B4-BE49-F238E27FC236}">
              <a16:creationId xmlns:a16="http://schemas.microsoft.com/office/drawing/2014/main" id="{61FA79BC-0DD5-45DF-BA83-AD7E2150610B}"/>
            </a:ext>
          </a:extLst>
        </xdr:cNvPr>
        <xdr:cNvSpPr txBox="1"/>
      </xdr:nvSpPr>
      <xdr:spPr>
        <a:xfrm>
          <a:off x="164529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120032</xdr:rowOff>
    </xdr:from>
    <xdr:ext cx="405111" cy="259045"/>
    <xdr:sp macro="" textlink="">
      <xdr:nvSpPr>
        <xdr:cNvPr id="323" name="n_4mainValue【公営住宅】&#10;有形固定資産減価償却率">
          <a:extLst>
            <a:ext uri="{FF2B5EF4-FFF2-40B4-BE49-F238E27FC236}">
              <a16:creationId xmlns:a16="http://schemas.microsoft.com/office/drawing/2014/main" id="{0A950C63-4640-4BF2-9ADC-3CC75901B29D}"/>
            </a:ext>
          </a:extLst>
        </xdr:cNvPr>
        <xdr:cNvSpPr txBox="1"/>
      </xdr:nvSpPr>
      <xdr:spPr>
        <a:xfrm>
          <a:off x="851544" y="1382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7379F4A9-66A2-4883-B81D-21EAF09E3677}"/>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9B1F600E-752A-4A9B-969A-8835617480B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E52DF93E-7FF4-4989-BA35-38AAA5A2DF9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7F5A4C56-83BA-4BCD-B518-9482757A7C31}"/>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5B00D9A0-140A-4710-8880-33C196F688BB}"/>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CC5C9943-892E-449B-A1BE-3B99A376DB6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D11DED07-3947-473D-A7CE-9D728B25FB43}"/>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ADCFD5FC-21C8-40BD-8A64-FF4885B665C3}"/>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F7CCA65C-6BC1-4BDE-A3EB-24FEC65D8D92}"/>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2DE359EE-EA60-469B-ADFC-DF7D5EFAC8E4}"/>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3CB68A7D-C6A6-454D-BA62-75517E736431}"/>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E947D742-51E7-4591-82BB-F236E07D33C5}"/>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881F2FBA-73F8-47C9-82A9-D5F4FE786D13}"/>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FCEFBA2-2C2C-4815-A77B-7C1256719E04}"/>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6FB4AA8D-8B0D-4BC9-80A1-CE79E28A20FB}"/>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2A08AAD3-7D69-42CC-8B63-38430285F79A}"/>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6B1ED41E-8C32-4CEF-AFC7-AA0B322C831E}"/>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D929B8EC-3782-4A25-8A50-EE7413E16982}"/>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76DA3E2D-433B-46FC-9DC8-008E68426626}"/>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0F610B89-676A-42CE-B666-58F32330DEB7}"/>
            </a:ext>
          </a:extLst>
        </xdr:cNvPr>
        <xdr:cNvSpPr txBox="1"/>
      </xdr:nvSpPr>
      <xdr:spPr>
        <a:xfrm>
          <a:off x="5482151" y="1271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A1E2D24-D1DD-4B2E-A9CA-727453DDA0E4}"/>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A769D139-301D-43C3-BCF6-8BE840F580F6}"/>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B65AC19C-DC2E-4394-A611-A77C14FC15B9}"/>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2E60E0EB-9D43-4374-8BA9-E13B2ACD589B}"/>
            </a:ext>
          </a:extLst>
        </xdr:cNvPr>
        <xdr:cNvCxnSpPr/>
      </xdr:nvCxnSpPr>
      <xdr:spPr>
        <a:xfrm flipV="1">
          <a:off x="9429115" y="12956539"/>
          <a:ext cx="0" cy="1336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E6E04956-5B38-4009-8047-33AEEC7CA674}"/>
            </a:ext>
          </a:extLst>
        </xdr:cNvPr>
        <xdr:cNvSpPr txBox="1"/>
      </xdr:nvSpPr>
      <xdr:spPr>
        <a:xfrm>
          <a:off x="9467850"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F688823D-27FA-40DE-ADED-C308D27202B9}"/>
            </a:ext>
          </a:extLst>
        </xdr:cNvPr>
        <xdr:cNvCxnSpPr/>
      </xdr:nvCxnSpPr>
      <xdr:spPr>
        <a:xfrm>
          <a:off x="9359900" y="14292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DF6A4A19-06A8-4B1B-AC13-1E6133490B4B}"/>
            </a:ext>
          </a:extLst>
        </xdr:cNvPr>
        <xdr:cNvSpPr txBox="1"/>
      </xdr:nvSpPr>
      <xdr:spPr>
        <a:xfrm>
          <a:off x="9467850" y="127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44A4A4B0-0A34-4BDB-98FE-07745412BF7D}"/>
            </a:ext>
          </a:extLst>
        </xdr:cNvPr>
        <xdr:cNvCxnSpPr/>
      </xdr:nvCxnSpPr>
      <xdr:spPr>
        <a:xfrm>
          <a:off x="9359900" y="12956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151401</xdr:rowOff>
    </xdr:from>
    <xdr:ext cx="469744" cy="259045"/>
    <xdr:sp macro="" textlink="">
      <xdr:nvSpPr>
        <xdr:cNvPr id="352" name="【公営住宅】&#10;一人当たり面積平均値テキスト">
          <a:extLst>
            <a:ext uri="{FF2B5EF4-FFF2-40B4-BE49-F238E27FC236}">
              <a16:creationId xmlns:a16="http://schemas.microsoft.com/office/drawing/2014/main" id="{9C9C311B-6297-4AB1-8A57-2F38F62544F4}"/>
            </a:ext>
          </a:extLst>
        </xdr:cNvPr>
        <xdr:cNvSpPr txBox="1"/>
      </xdr:nvSpPr>
      <xdr:spPr>
        <a:xfrm>
          <a:off x="9467850" y="13861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090D22A9-07D4-4A3B-8735-BE68043203A5}"/>
            </a:ext>
          </a:extLst>
        </xdr:cNvPr>
        <xdr:cNvSpPr/>
      </xdr:nvSpPr>
      <xdr:spPr>
        <a:xfrm>
          <a:off x="9398000" y="140032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53F4E71C-7B52-428B-857C-E49ACAA32037}"/>
            </a:ext>
          </a:extLst>
        </xdr:cNvPr>
        <xdr:cNvSpPr/>
      </xdr:nvSpPr>
      <xdr:spPr>
        <a:xfrm>
          <a:off x="8636000" y="140053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649D51AB-BEF3-432B-8857-6CEA25570C4E}"/>
            </a:ext>
          </a:extLst>
        </xdr:cNvPr>
        <xdr:cNvSpPr/>
      </xdr:nvSpPr>
      <xdr:spPr>
        <a:xfrm>
          <a:off x="7842250" y="140131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6771C6C7-18AD-41A9-B362-E3840DAA58B5}"/>
            </a:ext>
          </a:extLst>
        </xdr:cNvPr>
        <xdr:cNvSpPr/>
      </xdr:nvSpPr>
      <xdr:spPr>
        <a:xfrm>
          <a:off x="7029450" y="140374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156718</xdr:rowOff>
    </xdr:from>
    <xdr:to>
      <xdr:col>36</xdr:col>
      <xdr:colOff>165100</xdr:colOff>
      <xdr:row>85</xdr:row>
      <xdr:rowOff>86868</xdr:rowOff>
    </xdr:to>
    <xdr:sp macro="" textlink="">
      <xdr:nvSpPr>
        <xdr:cNvPr id="357" name="フローチャート: 判断 356">
          <a:extLst>
            <a:ext uri="{FF2B5EF4-FFF2-40B4-BE49-F238E27FC236}">
              <a16:creationId xmlns:a16="http://schemas.microsoft.com/office/drawing/2014/main" id="{FDAB69AB-B11F-4BB3-9C50-420F852C16D4}"/>
            </a:ext>
          </a:extLst>
        </xdr:cNvPr>
        <xdr:cNvSpPr/>
      </xdr:nvSpPr>
      <xdr:spPr>
        <a:xfrm>
          <a:off x="6235700" y="140314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CD38498-BAEC-4E7A-BBA0-28472294164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1B838F0-24D8-4D7F-984B-8A76838E41C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F9F0ACB-68AF-44AB-84C1-BC7735E8A094}"/>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54CA25A-D1D9-4F82-9969-AFFB4C42E82B}"/>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8F6F789-4328-46AE-B0E8-2F479D2FE54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101727</xdr:rowOff>
    </xdr:from>
    <xdr:to>
      <xdr:col>55</xdr:col>
      <xdr:colOff>50800</xdr:colOff>
      <xdr:row>86</xdr:row>
      <xdr:rowOff>31877</xdr:rowOff>
    </xdr:to>
    <xdr:sp macro="" textlink="">
      <xdr:nvSpPr>
        <xdr:cNvPr id="363" name="楕円 362">
          <a:extLst>
            <a:ext uri="{FF2B5EF4-FFF2-40B4-BE49-F238E27FC236}">
              <a16:creationId xmlns:a16="http://schemas.microsoft.com/office/drawing/2014/main" id="{3D8E214B-C939-4A5B-9E7C-F7FBA0C0417A}"/>
            </a:ext>
          </a:extLst>
        </xdr:cNvPr>
        <xdr:cNvSpPr/>
      </xdr:nvSpPr>
      <xdr:spPr>
        <a:xfrm>
          <a:off x="9398000" y="141415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16654</xdr:rowOff>
    </xdr:from>
    <xdr:ext cx="469744" cy="259045"/>
    <xdr:sp macro="" textlink="">
      <xdr:nvSpPr>
        <xdr:cNvPr id="364" name="【公営住宅】&#10;一人当たり面積該当値テキスト">
          <a:extLst>
            <a:ext uri="{FF2B5EF4-FFF2-40B4-BE49-F238E27FC236}">
              <a16:creationId xmlns:a16="http://schemas.microsoft.com/office/drawing/2014/main" id="{FD881EB5-3C0C-47D7-A747-4496E0164650}"/>
            </a:ext>
          </a:extLst>
        </xdr:cNvPr>
        <xdr:cNvSpPr txBox="1"/>
      </xdr:nvSpPr>
      <xdr:spPr>
        <a:xfrm>
          <a:off x="9467850" y="1405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103760</xdr:rowOff>
    </xdr:from>
    <xdr:to>
      <xdr:col>50</xdr:col>
      <xdr:colOff>165100</xdr:colOff>
      <xdr:row>86</xdr:row>
      <xdr:rowOff>33910</xdr:rowOff>
    </xdr:to>
    <xdr:sp macro="" textlink="">
      <xdr:nvSpPr>
        <xdr:cNvPr id="365" name="楕円 364">
          <a:extLst>
            <a:ext uri="{FF2B5EF4-FFF2-40B4-BE49-F238E27FC236}">
              <a16:creationId xmlns:a16="http://schemas.microsoft.com/office/drawing/2014/main" id="{E9BCA13A-A6E4-4226-BF92-BE8319855CDB}"/>
            </a:ext>
          </a:extLst>
        </xdr:cNvPr>
        <xdr:cNvSpPr/>
      </xdr:nvSpPr>
      <xdr:spPr>
        <a:xfrm>
          <a:off x="8636000" y="14143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152527</xdr:rowOff>
    </xdr:from>
    <xdr:to>
      <xdr:col>55</xdr:col>
      <xdr:colOff>0</xdr:colOff>
      <xdr:row>85</xdr:row>
      <xdr:rowOff>154560</xdr:rowOff>
    </xdr:to>
    <xdr:cxnSp macro="">
      <xdr:nvCxnSpPr>
        <xdr:cNvPr id="366" name="直線コネクタ 365">
          <a:extLst>
            <a:ext uri="{FF2B5EF4-FFF2-40B4-BE49-F238E27FC236}">
              <a16:creationId xmlns:a16="http://schemas.microsoft.com/office/drawing/2014/main" id="{23F0EAA7-0F9A-4372-966C-FE34709299C1}"/>
            </a:ext>
          </a:extLst>
        </xdr:cNvPr>
        <xdr:cNvCxnSpPr/>
      </xdr:nvCxnSpPr>
      <xdr:spPr>
        <a:xfrm flipV="1">
          <a:off x="8686800" y="14192377"/>
          <a:ext cx="742950" cy="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105918</xdr:rowOff>
    </xdr:from>
    <xdr:to>
      <xdr:col>46</xdr:col>
      <xdr:colOff>38100</xdr:colOff>
      <xdr:row>86</xdr:row>
      <xdr:rowOff>36068</xdr:rowOff>
    </xdr:to>
    <xdr:sp macro="" textlink="">
      <xdr:nvSpPr>
        <xdr:cNvPr id="367" name="楕円 366">
          <a:extLst>
            <a:ext uri="{FF2B5EF4-FFF2-40B4-BE49-F238E27FC236}">
              <a16:creationId xmlns:a16="http://schemas.microsoft.com/office/drawing/2014/main" id="{B1499369-5CE2-40CA-9AFD-725C2F2744F6}"/>
            </a:ext>
          </a:extLst>
        </xdr:cNvPr>
        <xdr:cNvSpPr/>
      </xdr:nvSpPr>
      <xdr:spPr>
        <a:xfrm>
          <a:off x="7842250" y="141457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154560</xdr:rowOff>
    </xdr:from>
    <xdr:to>
      <xdr:col>50</xdr:col>
      <xdr:colOff>114300</xdr:colOff>
      <xdr:row>85</xdr:row>
      <xdr:rowOff>156718</xdr:rowOff>
    </xdr:to>
    <xdr:cxnSp macro="">
      <xdr:nvCxnSpPr>
        <xdr:cNvPr id="368" name="直線コネクタ 367">
          <a:extLst>
            <a:ext uri="{FF2B5EF4-FFF2-40B4-BE49-F238E27FC236}">
              <a16:creationId xmlns:a16="http://schemas.microsoft.com/office/drawing/2014/main" id="{F21A08B7-6546-48BA-BDBB-1A3ADB6B2D84}"/>
            </a:ext>
          </a:extLst>
        </xdr:cNvPr>
        <xdr:cNvCxnSpPr/>
      </xdr:nvCxnSpPr>
      <xdr:spPr>
        <a:xfrm flipV="1">
          <a:off x="7886700" y="14194410"/>
          <a:ext cx="8001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108838</xdr:rowOff>
    </xdr:from>
    <xdr:to>
      <xdr:col>41</xdr:col>
      <xdr:colOff>101600</xdr:colOff>
      <xdr:row>86</xdr:row>
      <xdr:rowOff>38988</xdr:rowOff>
    </xdr:to>
    <xdr:sp macro="" textlink="">
      <xdr:nvSpPr>
        <xdr:cNvPr id="369" name="楕円 368">
          <a:extLst>
            <a:ext uri="{FF2B5EF4-FFF2-40B4-BE49-F238E27FC236}">
              <a16:creationId xmlns:a16="http://schemas.microsoft.com/office/drawing/2014/main" id="{96076F3F-6000-4B81-8ABB-9D38E845B022}"/>
            </a:ext>
          </a:extLst>
        </xdr:cNvPr>
        <xdr:cNvSpPr/>
      </xdr:nvSpPr>
      <xdr:spPr>
        <a:xfrm>
          <a:off x="7029450" y="141486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156718</xdr:rowOff>
    </xdr:from>
    <xdr:to>
      <xdr:col>45</xdr:col>
      <xdr:colOff>177800</xdr:colOff>
      <xdr:row>85</xdr:row>
      <xdr:rowOff>159638</xdr:rowOff>
    </xdr:to>
    <xdr:cxnSp macro="">
      <xdr:nvCxnSpPr>
        <xdr:cNvPr id="370" name="直線コネクタ 369">
          <a:extLst>
            <a:ext uri="{FF2B5EF4-FFF2-40B4-BE49-F238E27FC236}">
              <a16:creationId xmlns:a16="http://schemas.microsoft.com/office/drawing/2014/main" id="{8AFB7AFE-D3B0-49E8-9288-6C4DE869F4F1}"/>
            </a:ext>
          </a:extLst>
        </xdr:cNvPr>
        <xdr:cNvCxnSpPr/>
      </xdr:nvCxnSpPr>
      <xdr:spPr>
        <a:xfrm flipV="1">
          <a:off x="7080250" y="14196568"/>
          <a:ext cx="80645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108965</xdr:rowOff>
    </xdr:from>
    <xdr:to>
      <xdr:col>36</xdr:col>
      <xdr:colOff>165100</xdr:colOff>
      <xdr:row>86</xdr:row>
      <xdr:rowOff>39115</xdr:rowOff>
    </xdr:to>
    <xdr:sp macro="" textlink="">
      <xdr:nvSpPr>
        <xdr:cNvPr id="371" name="楕円 370">
          <a:extLst>
            <a:ext uri="{FF2B5EF4-FFF2-40B4-BE49-F238E27FC236}">
              <a16:creationId xmlns:a16="http://schemas.microsoft.com/office/drawing/2014/main" id="{3CC47055-F36B-41E1-B68B-EBE73E80DC83}"/>
            </a:ext>
          </a:extLst>
        </xdr:cNvPr>
        <xdr:cNvSpPr/>
      </xdr:nvSpPr>
      <xdr:spPr>
        <a:xfrm>
          <a:off x="6235700" y="141488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159638</xdr:rowOff>
    </xdr:from>
    <xdr:to>
      <xdr:col>41</xdr:col>
      <xdr:colOff>50800</xdr:colOff>
      <xdr:row>85</xdr:row>
      <xdr:rowOff>159765</xdr:rowOff>
    </xdr:to>
    <xdr:cxnSp macro="">
      <xdr:nvCxnSpPr>
        <xdr:cNvPr id="372" name="直線コネクタ 371">
          <a:extLst>
            <a:ext uri="{FF2B5EF4-FFF2-40B4-BE49-F238E27FC236}">
              <a16:creationId xmlns:a16="http://schemas.microsoft.com/office/drawing/2014/main" id="{3524057E-2CDF-4B4D-B598-0381B632EC34}"/>
            </a:ext>
          </a:extLst>
        </xdr:cNvPr>
        <xdr:cNvCxnSpPr/>
      </xdr:nvCxnSpPr>
      <xdr:spPr>
        <a:xfrm flipV="1">
          <a:off x="6286500" y="14199488"/>
          <a:ext cx="79375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77233</xdr:rowOff>
    </xdr:from>
    <xdr:ext cx="469744" cy="259045"/>
    <xdr:sp macro="" textlink="">
      <xdr:nvSpPr>
        <xdr:cNvPr id="373" name="n_1aveValue【公営住宅】&#10;一人当たり面積">
          <a:extLst>
            <a:ext uri="{FF2B5EF4-FFF2-40B4-BE49-F238E27FC236}">
              <a16:creationId xmlns:a16="http://schemas.microsoft.com/office/drawing/2014/main" id="{B1008325-2D1B-4EE1-84B6-5B9FD7785051}"/>
            </a:ext>
          </a:extLst>
        </xdr:cNvPr>
        <xdr:cNvSpPr txBox="1"/>
      </xdr:nvSpPr>
      <xdr:spPr>
        <a:xfrm>
          <a:off x="8458277" y="137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85107</xdr:rowOff>
    </xdr:from>
    <xdr:ext cx="469744" cy="259045"/>
    <xdr:sp macro="" textlink="">
      <xdr:nvSpPr>
        <xdr:cNvPr id="374" name="n_2aveValue【公営住宅】&#10;一人当たり面積">
          <a:extLst>
            <a:ext uri="{FF2B5EF4-FFF2-40B4-BE49-F238E27FC236}">
              <a16:creationId xmlns:a16="http://schemas.microsoft.com/office/drawing/2014/main" id="{9FF0D6EC-ED09-49ED-9479-FA042B58B8B8}"/>
            </a:ext>
          </a:extLst>
        </xdr:cNvPr>
        <xdr:cNvSpPr txBox="1"/>
      </xdr:nvSpPr>
      <xdr:spPr>
        <a:xfrm>
          <a:off x="767722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109365</xdr:rowOff>
    </xdr:from>
    <xdr:ext cx="469744" cy="259045"/>
    <xdr:sp macro="" textlink="">
      <xdr:nvSpPr>
        <xdr:cNvPr id="375" name="n_3aveValue【公営住宅】&#10;一人当たり面積">
          <a:extLst>
            <a:ext uri="{FF2B5EF4-FFF2-40B4-BE49-F238E27FC236}">
              <a16:creationId xmlns:a16="http://schemas.microsoft.com/office/drawing/2014/main" id="{037E1DC6-9AF4-4430-8D7D-3FC5CE50EBCD}"/>
            </a:ext>
          </a:extLst>
        </xdr:cNvPr>
        <xdr:cNvSpPr txBox="1"/>
      </xdr:nvSpPr>
      <xdr:spPr>
        <a:xfrm>
          <a:off x="6864427" y="1381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103395</xdr:rowOff>
    </xdr:from>
    <xdr:ext cx="469744" cy="259045"/>
    <xdr:sp macro="" textlink="">
      <xdr:nvSpPr>
        <xdr:cNvPr id="376" name="n_4aveValue【公営住宅】&#10;一人当たり面積">
          <a:extLst>
            <a:ext uri="{FF2B5EF4-FFF2-40B4-BE49-F238E27FC236}">
              <a16:creationId xmlns:a16="http://schemas.microsoft.com/office/drawing/2014/main" id="{E318EF21-D73F-4641-B8B1-A52C617EE09F}"/>
            </a:ext>
          </a:extLst>
        </xdr:cNvPr>
        <xdr:cNvSpPr txBox="1"/>
      </xdr:nvSpPr>
      <xdr:spPr>
        <a:xfrm>
          <a:off x="6070677" y="1381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25037</xdr:rowOff>
    </xdr:from>
    <xdr:ext cx="469744" cy="259045"/>
    <xdr:sp macro="" textlink="">
      <xdr:nvSpPr>
        <xdr:cNvPr id="377" name="n_1mainValue【公営住宅】&#10;一人当たり面積">
          <a:extLst>
            <a:ext uri="{FF2B5EF4-FFF2-40B4-BE49-F238E27FC236}">
              <a16:creationId xmlns:a16="http://schemas.microsoft.com/office/drawing/2014/main" id="{46074AD5-5899-43C9-BC0D-B920DC8C4165}"/>
            </a:ext>
          </a:extLst>
        </xdr:cNvPr>
        <xdr:cNvSpPr txBox="1"/>
      </xdr:nvSpPr>
      <xdr:spPr>
        <a:xfrm>
          <a:off x="8458277" y="1422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27195</xdr:rowOff>
    </xdr:from>
    <xdr:ext cx="469744" cy="259045"/>
    <xdr:sp macro="" textlink="">
      <xdr:nvSpPr>
        <xdr:cNvPr id="378" name="n_2mainValue【公営住宅】&#10;一人当たり面積">
          <a:extLst>
            <a:ext uri="{FF2B5EF4-FFF2-40B4-BE49-F238E27FC236}">
              <a16:creationId xmlns:a16="http://schemas.microsoft.com/office/drawing/2014/main" id="{710B3EA4-DD47-4A71-B36A-A353A7245995}"/>
            </a:ext>
          </a:extLst>
        </xdr:cNvPr>
        <xdr:cNvSpPr txBox="1"/>
      </xdr:nvSpPr>
      <xdr:spPr>
        <a:xfrm>
          <a:off x="7677227" y="1423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30115</xdr:rowOff>
    </xdr:from>
    <xdr:ext cx="469744" cy="259045"/>
    <xdr:sp macro="" textlink="">
      <xdr:nvSpPr>
        <xdr:cNvPr id="379" name="n_3mainValue【公営住宅】&#10;一人当たり面積">
          <a:extLst>
            <a:ext uri="{FF2B5EF4-FFF2-40B4-BE49-F238E27FC236}">
              <a16:creationId xmlns:a16="http://schemas.microsoft.com/office/drawing/2014/main" id="{7F9D1386-F636-4725-AE2F-8BD8396BCAB7}"/>
            </a:ext>
          </a:extLst>
        </xdr:cNvPr>
        <xdr:cNvSpPr txBox="1"/>
      </xdr:nvSpPr>
      <xdr:spPr>
        <a:xfrm>
          <a:off x="6864427" y="1423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30242</xdr:rowOff>
    </xdr:from>
    <xdr:ext cx="469744" cy="259045"/>
    <xdr:sp macro="" textlink="">
      <xdr:nvSpPr>
        <xdr:cNvPr id="380" name="n_4mainValue【公営住宅】&#10;一人当たり面積">
          <a:extLst>
            <a:ext uri="{FF2B5EF4-FFF2-40B4-BE49-F238E27FC236}">
              <a16:creationId xmlns:a16="http://schemas.microsoft.com/office/drawing/2014/main" id="{23C56BC2-2EBB-4A73-9716-ABB7F1144176}"/>
            </a:ext>
          </a:extLst>
        </xdr:cNvPr>
        <xdr:cNvSpPr txBox="1"/>
      </xdr:nvSpPr>
      <xdr:spPr>
        <a:xfrm>
          <a:off x="6070677" y="1423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A614F00-ACB7-48A6-9687-7F3FA32FCCE6}"/>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5101C125-72BC-4BE4-94B6-3F7CCFACCD39}"/>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C37CE61-48CC-4F6E-B1EE-48F960A8FC94}"/>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D6701CE3-CE2E-4CE6-960D-7A63E108586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140E4FAC-EE5E-48D2-849D-599EAF4BED7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2D32CC4-221F-43E5-B267-74D4E16893EC}"/>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85046E1-1732-42FA-89CB-5EA232688F7F}"/>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660F7A53-B420-4862-BBAA-61BB1209952D}"/>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AE7FD741-B654-431A-BBE5-2655F3FDACBA}"/>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986DFE09-1204-4FD8-890C-2F3A70B3CA9C}"/>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E49C5CEB-92E0-46E9-BFC2-111731F1339A}"/>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EECC7DA4-A05D-424E-B584-E8C45EBFA518}"/>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161E0725-F122-4842-9140-9790BEF1E014}"/>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C6FD7B7-A67A-4B86-965F-33B92696653B}"/>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69FD0158-9ABD-4E80-8791-8A3251C4E1F9}"/>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B4C50F4C-D158-404D-B631-B248FB18F1EC}"/>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42E06716-63DC-4980-BF33-D989441897EE}"/>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812BC8AE-4480-452C-8CD8-9BB46302AD31}"/>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F33F8ED5-FF8C-43A8-9535-05966395E8A3}"/>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3ED9C523-D4A8-481A-91F2-48342A61D9D3}"/>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8AA21264-BB6C-4384-95C8-2516F8DB843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A379C6AC-FD01-4A11-88A3-23BF28A1733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969721B-0D22-4071-87AE-E7BDF779F74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DF409C58-AFF6-483C-8257-BC2CD8557E94}"/>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9D700E30-F6EE-4D1A-97A6-FDD0A31E48EF}"/>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19187558-ECDA-469B-B3C0-26285A7E9A88}"/>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DFAC1D3E-9A0B-4CC3-B57F-7D83FBEF3CCC}"/>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33203A6D-E58A-427B-AE79-84E335090D7F}"/>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C47B9A73-DBF8-418A-B164-D6E8C69E91AC}"/>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64477450-AC01-478E-A99F-30E3E86826FC}"/>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13278751-FFF1-4380-94B9-11E9845B0AD2}"/>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954DAFB2-DB76-4957-8DF0-7FB538372872}"/>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C610BA82-CE88-4A9D-A8FA-4AF392460131}"/>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E4625486-7ACC-471A-93DE-0BB4DF6FE896}"/>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F2C1087B-449D-477E-B5E6-8E25F8054114}"/>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65CA6E2-615E-44A4-AEC0-DB7E4AE0891A}"/>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3C9CFB4-A443-44E5-AEE8-C5084D71512F}"/>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B56BA1AE-0EAE-434F-87DB-29128B72322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6B80DF80-513B-4FD9-973D-17F6448A6CB5}"/>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94E0B02B-6FB0-49AB-9D33-059F3A8A30C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4559379B-2B8A-4046-A906-6D70784A4AA9}"/>
            </a:ext>
          </a:extLst>
        </xdr:cNvPr>
        <xdr:cNvCxnSpPr/>
      </xdr:nvCxnSpPr>
      <xdr:spPr>
        <a:xfrm flipV="1">
          <a:off x="14699614" y="573405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3BCAB77B-6670-4CF2-99DD-C91124E27EFB}"/>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2A5CF326-1CFE-4D3E-945C-7B66FD03920D}"/>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443F8755-1A50-4512-928C-050EEA2F546D}"/>
            </a:ext>
          </a:extLst>
        </xdr:cNvPr>
        <xdr:cNvSpPr txBox="1"/>
      </xdr:nvSpPr>
      <xdr:spPr>
        <a:xfrm>
          <a:off x="14738350"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425" name="直線コネクタ 424">
          <a:extLst>
            <a:ext uri="{FF2B5EF4-FFF2-40B4-BE49-F238E27FC236}">
              <a16:creationId xmlns:a16="http://schemas.microsoft.com/office/drawing/2014/main" id="{6E099FB1-3EBD-4F48-B6BE-75EDE3EED0B0}"/>
            </a:ext>
          </a:extLst>
        </xdr:cNvPr>
        <xdr:cNvCxnSpPr/>
      </xdr:nvCxnSpPr>
      <xdr:spPr>
        <a:xfrm>
          <a:off x="14611350" y="5734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11447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C2C2383A-3294-4DBB-8448-6738A970BE23}"/>
            </a:ext>
          </a:extLst>
        </xdr:cNvPr>
        <xdr:cNvSpPr txBox="1"/>
      </xdr:nvSpPr>
      <xdr:spPr>
        <a:xfrm>
          <a:off x="14738350" y="6126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427" name="フローチャート: 判断 426">
          <a:extLst>
            <a:ext uri="{FF2B5EF4-FFF2-40B4-BE49-F238E27FC236}">
              <a16:creationId xmlns:a16="http://schemas.microsoft.com/office/drawing/2014/main" id="{DA894333-D3DF-40A0-B156-7E09CBB0B3A9}"/>
            </a:ext>
          </a:extLst>
        </xdr:cNvPr>
        <xdr:cNvSpPr/>
      </xdr:nvSpPr>
      <xdr:spPr>
        <a:xfrm>
          <a:off x="14649450" y="61480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28" name="フローチャート: 判断 427">
          <a:extLst>
            <a:ext uri="{FF2B5EF4-FFF2-40B4-BE49-F238E27FC236}">
              <a16:creationId xmlns:a16="http://schemas.microsoft.com/office/drawing/2014/main" id="{77ACFF78-F26B-480E-8E79-A9DC194DAE9B}"/>
            </a:ext>
          </a:extLst>
        </xdr:cNvPr>
        <xdr:cNvSpPr/>
      </xdr:nvSpPr>
      <xdr:spPr>
        <a:xfrm>
          <a:off x="1388745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429" name="フローチャート: 判断 428">
          <a:extLst>
            <a:ext uri="{FF2B5EF4-FFF2-40B4-BE49-F238E27FC236}">
              <a16:creationId xmlns:a16="http://schemas.microsoft.com/office/drawing/2014/main" id="{357EDD1D-4A7E-414C-95B8-5787E50AC661}"/>
            </a:ext>
          </a:extLst>
        </xdr:cNvPr>
        <xdr:cNvSpPr/>
      </xdr:nvSpPr>
      <xdr:spPr>
        <a:xfrm>
          <a:off x="13093700" y="6189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430" name="フローチャート: 判断 429">
          <a:extLst>
            <a:ext uri="{FF2B5EF4-FFF2-40B4-BE49-F238E27FC236}">
              <a16:creationId xmlns:a16="http://schemas.microsoft.com/office/drawing/2014/main" id="{F4BF81A8-8F88-4EB7-A81C-B745B791B568}"/>
            </a:ext>
          </a:extLst>
        </xdr:cNvPr>
        <xdr:cNvSpPr/>
      </xdr:nvSpPr>
      <xdr:spPr>
        <a:xfrm>
          <a:off x="12299950" y="6169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31" name="フローチャート: 判断 430">
          <a:extLst>
            <a:ext uri="{FF2B5EF4-FFF2-40B4-BE49-F238E27FC236}">
              <a16:creationId xmlns:a16="http://schemas.microsoft.com/office/drawing/2014/main" id="{A95A77FA-5F49-4C6F-823B-FEB1B1652995}"/>
            </a:ext>
          </a:extLst>
        </xdr:cNvPr>
        <xdr:cNvSpPr/>
      </xdr:nvSpPr>
      <xdr:spPr>
        <a:xfrm>
          <a:off x="11487150" y="6101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0B731DA-6F1D-48A5-88FE-F04E7DEB2C23}"/>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7CB79DA-1A36-421E-97EE-E53C0A2128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8BC0457-BC43-4441-A14C-189275A73417}"/>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B8E000E-6FC5-4F39-B8BD-06F9B51291E9}"/>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FC41D89-0F80-4D60-9EBF-02C712E47437}"/>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437" name="楕円 436">
          <a:extLst>
            <a:ext uri="{FF2B5EF4-FFF2-40B4-BE49-F238E27FC236}">
              <a16:creationId xmlns:a16="http://schemas.microsoft.com/office/drawing/2014/main" id="{A6DCE8D2-0ED7-4BE6-B912-FA647CDB05BB}"/>
            </a:ext>
          </a:extLst>
        </xdr:cNvPr>
        <xdr:cNvSpPr/>
      </xdr:nvSpPr>
      <xdr:spPr>
        <a:xfrm>
          <a:off x="14649450" y="6080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153052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BB606976-CFE7-4B9E-B4E2-57A0530B0B98}"/>
            </a:ext>
          </a:extLst>
        </xdr:cNvPr>
        <xdr:cNvSpPr txBox="1"/>
      </xdr:nvSpPr>
      <xdr:spPr>
        <a:xfrm>
          <a:off x="14738350" y="593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133985</xdr:rowOff>
    </xdr:from>
    <xdr:to>
      <xdr:col>81</xdr:col>
      <xdr:colOff>101600</xdr:colOff>
      <xdr:row>40</xdr:row>
      <xdr:rowOff>64135</xdr:rowOff>
    </xdr:to>
    <xdr:sp macro="" textlink="">
      <xdr:nvSpPr>
        <xdr:cNvPr id="439" name="楕円 438">
          <a:extLst>
            <a:ext uri="{FF2B5EF4-FFF2-40B4-BE49-F238E27FC236}">
              <a16:creationId xmlns:a16="http://schemas.microsoft.com/office/drawing/2014/main" id="{8A5D11B8-6665-4AE0-AB22-A42819ADAC08}"/>
            </a:ext>
          </a:extLst>
        </xdr:cNvPr>
        <xdr:cNvSpPr/>
      </xdr:nvSpPr>
      <xdr:spPr>
        <a:xfrm>
          <a:off x="13887450" y="6579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xdr:rowOff>
    </xdr:from>
    <xdr:to>
      <xdr:col>85</xdr:col>
      <xdr:colOff>127000</xdr:colOff>
      <xdr:row>40</xdr:row>
      <xdr:rowOff>13335</xdr:rowOff>
    </xdr:to>
    <xdr:cxnSp macro="">
      <xdr:nvCxnSpPr>
        <xdr:cNvPr id="440" name="直線コネクタ 439">
          <a:extLst>
            <a:ext uri="{FF2B5EF4-FFF2-40B4-BE49-F238E27FC236}">
              <a16:creationId xmlns:a16="http://schemas.microsoft.com/office/drawing/2014/main" id="{24607D7B-D33E-44B9-AF32-F86C1F16502E}"/>
            </a:ext>
          </a:extLst>
        </xdr:cNvPr>
        <xdr:cNvCxnSpPr/>
      </xdr:nvCxnSpPr>
      <xdr:spPr>
        <a:xfrm flipV="1">
          <a:off x="13938250" y="6124575"/>
          <a:ext cx="76200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441" name="楕円 440">
          <a:extLst>
            <a:ext uri="{FF2B5EF4-FFF2-40B4-BE49-F238E27FC236}">
              <a16:creationId xmlns:a16="http://schemas.microsoft.com/office/drawing/2014/main" id="{23CA2A9E-E212-4C6E-85C4-E61DA7F54AF8}"/>
            </a:ext>
          </a:extLst>
        </xdr:cNvPr>
        <xdr:cNvSpPr/>
      </xdr:nvSpPr>
      <xdr:spPr>
        <a:xfrm>
          <a:off x="13093700" y="6550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156210</xdr:rowOff>
    </xdr:from>
    <xdr:to>
      <xdr:col>81</xdr:col>
      <xdr:colOff>50800</xdr:colOff>
      <xdr:row>40</xdr:row>
      <xdr:rowOff>13335</xdr:rowOff>
    </xdr:to>
    <xdr:cxnSp macro="">
      <xdr:nvCxnSpPr>
        <xdr:cNvPr id="442" name="直線コネクタ 441">
          <a:extLst>
            <a:ext uri="{FF2B5EF4-FFF2-40B4-BE49-F238E27FC236}">
              <a16:creationId xmlns:a16="http://schemas.microsoft.com/office/drawing/2014/main" id="{20187E9E-7EF3-47E3-9957-D6EDC93614F4}"/>
            </a:ext>
          </a:extLst>
        </xdr:cNvPr>
        <xdr:cNvCxnSpPr/>
      </xdr:nvCxnSpPr>
      <xdr:spPr>
        <a:xfrm>
          <a:off x="13144500" y="6601460"/>
          <a:ext cx="79375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78740</xdr:rowOff>
    </xdr:from>
    <xdr:to>
      <xdr:col>72</xdr:col>
      <xdr:colOff>38100</xdr:colOff>
      <xdr:row>40</xdr:row>
      <xdr:rowOff>8890</xdr:rowOff>
    </xdr:to>
    <xdr:sp macro="" textlink="">
      <xdr:nvSpPr>
        <xdr:cNvPr id="443" name="楕円 442">
          <a:extLst>
            <a:ext uri="{FF2B5EF4-FFF2-40B4-BE49-F238E27FC236}">
              <a16:creationId xmlns:a16="http://schemas.microsoft.com/office/drawing/2014/main" id="{9CCE3804-EC57-4B4D-8D4D-48743C0CAB90}"/>
            </a:ext>
          </a:extLst>
        </xdr:cNvPr>
        <xdr:cNvSpPr/>
      </xdr:nvSpPr>
      <xdr:spPr>
        <a:xfrm>
          <a:off x="12299950" y="65239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129540</xdr:rowOff>
    </xdr:from>
    <xdr:to>
      <xdr:col>76</xdr:col>
      <xdr:colOff>114300</xdr:colOff>
      <xdr:row>39</xdr:row>
      <xdr:rowOff>156210</xdr:rowOff>
    </xdr:to>
    <xdr:cxnSp macro="">
      <xdr:nvCxnSpPr>
        <xdr:cNvPr id="444" name="直線コネクタ 443">
          <a:extLst>
            <a:ext uri="{FF2B5EF4-FFF2-40B4-BE49-F238E27FC236}">
              <a16:creationId xmlns:a16="http://schemas.microsoft.com/office/drawing/2014/main" id="{EAD93E68-5ADD-4944-81C3-8338A42BE1B4}"/>
            </a:ext>
          </a:extLst>
        </xdr:cNvPr>
        <xdr:cNvCxnSpPr/>
      </xdr:nvCxnSpPr>
      <xdr:spPr>
        <a:xfrm>
          <a:off x="12344400" y="657479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38735</xdr:rowOff>
    </xdr:from>
    <xdr:to>
      <xdr:col>67</xdr:col>
      <xdr:colOff>101600</xdr:colOff>
      <xdr:row>39</xdr:row>
      <xdr:rowOff>140335</xdr:rowOff>
    </xdr:to>
    <xdr:sp macro="" textlink="">
      <xdr:nvSpPr>
        <xdr:cNvPr id="445" name="楕円 444">
          <a:extLst>
            <a:ext uri="{FF2B5EF4-FFF2-40B4-BE49-F238E27FC236}">
              <a16:creationId xmlns:a16="http://schemas.microsoft.com/office/drawing/2014/main" id="{447C7F3C-00A8-48C5-B137-22E449EEB526}"/>
            </a:ext>
          </a:extLst>
        </xdr:cNvPr>
        <xdr:cNvSpPr/>
      </xdr:nvSpPr>
      <xdr:spPr>
        <a:xfrm>
          <a:off x="1148715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89535</xdr:rowOff>
    </xdr:from>
    <xdr:to>
      <xdr:col>71</xdr:col>
      <xdr:colOff>177800</xdr:colOff>
      <xdr:row>39</xdr:row>
      <xdr:rowOff>129540</xdr:rowOff>
    </xdr:to>
    <xdr:cxnSp macro="">
      <xdr:nvCxnSpPr>
        <xdr:cNvPr id="446" name="直線コネクタ 445">
          <a:extLst>
            <a:ext uri="{FF2B5EF4-FFF2-40B4-BE49-F238E27FC236}">
              <a16:creationId xmlns:a16="http://schemas.microsoft.com/office/drawing/2014/main" id="{6D12EDCE-E67E-4C54-B4AE-00329B0C4572}"/>
            </a:ext>
          </a:extLst>
        </xdr:cNvPr>
        <xdr:cNvCxnSpPr/>
      </xdr:nvCxnSpPr>
      <xdr:spPr>
        <a:xfrm>
          <a:off x="11537950" y="653478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DBEA26F4-7F58-45B2-9059-313B10AE7B1F}"/>
            </a:ext>
          </a:extLst>
        </xdr:cNvPr>
        <xdr:cNvSpPr txBox="1"/>
      </xdr:nvSpPr>
      <xdr:spPr>
        <a:xfrm>
          <a:off x="13742044" y="593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21607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463B988-6CCE-4C61-995F-A10360C61F40}"/>
            </a:ext>
          </a:extLst>
        </xdr:cNvPr>
        <xdr:cNvSpPr txBox="1"/>
      </xdr:nvSpPr>
      <xdr:spPr>
        <a:xfrm>
          <a:off x="12960994"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B53877E5-5ED2-48F8-9D3E-F1ADD271DB1E}"/>
            </a:ext>
          </a:extLst>
        </xdr:cNvPr>
        <xdr:cNvSpPr txBox="1"/>
      </xdr:nvSpPr>
      <xdr:spPr>
        <a:xfrm>
          <a:off x="12167244"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43D1E6E7-BB23-4469-9BBC-612DA803998F}"/>
            </a:ext>
          </a:extLst>
        </xdr:cNvPr>
        <xdr:cNvSpPr txBox="1"/>
      </xdr:nvSpPr>
      <xdr:spPr>
        <a:xfrm>
          <a:off x="11354444"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55262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F9A3F917-2C5C-42CA-B58B-EDAF6E39AA14}"/>
            </a:ext>
          </a:extLst>
        </xdr:cNvPr>
        <xdr:cNvSpPr txBox="1"/>
      </xdr:nvSpPr>
      <xdr:spPr>
        <a:xfrm>
          <a:off x="1374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6660084D-EF36-4056-86D2-2D0F286EF036}"/>
            </a:ext>
          </a:extLst>
        </xdr:cNvPr>
        <xdr:cNvSpPr txBox="1"/>
      </xdr:nvSpPr>
      <xdr:spPr>
        <a:xfrm>
          <a:off x="1296099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F036974C-7175-4339-926E-8F6E26C3583A}"/>
            </a:ext>
          </a:extLst>
        </xdr:cNvPr>
        <xdr:cNvSpPr txBox="1"/>
      </xdr:nvSpPr>
      <xdr:spPr>
        <a:xfrm>
          <a:off x="121672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131462</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4939D2A4-E5DE-40F6-917F-6E49730B59CD}"/>
            </a:ext>
          </a:extLst>
        </xdr:cNvPr>
        <xdr:cNvSpPr txBox="1"/>
      </xdr:nvSpPr>
      <xdr:spPr>
        <a:xfrm>
          <a:off x="11354444" y="657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3AC4BB48-F48C-432E-B733-9DFFF2909A83}"/>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C9D73307-A3FD-4C20-BBDA-078827AF63E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AE542D29-D47B-464A-ADD1-9EE826AA5C57}"/>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11558449-2A81-4682-B66C-A7EEE6FF6A4B}"/>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F8129518-BCF7-4343-8AB0-ABCCFCE6482F}"/>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32990C7-327C-4969-9BF3-22D3BF01257C}"/>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268A7483-2AAC-492D-9BF9-20F5DF708B3D}"/>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EA20CDEB-B84D-44A6-9105-4D4F7069B618}"/>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7ACC7780-15C9-4FCB-BC10-28352ECBC345}"/>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D43C289D-15F3-49A6-B0A4-8BD56F806323}"/>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363C42F5-5296-48FC-95CD-9FAE7E0A117F}"/>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BAD15AE0-D9D4-4AFF-A800-E53F7297E680}"/>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274F3736-DC80-48B0-B209-D8B9467387AC}"/>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ACCE62EB-B180-451D-9E71-1402218A408C}"/>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E556B84B-B9EF-4D73-8A0E-116CA52DD3F1}"/>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0FB96721-B847-4E34-8A06-50182253C748}"/>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583F6B88-E92F-49D3-B63B-C0BA5B71E498}"/>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D8C72B8F-D3EC-4B2F-A3E0-02845A173F5E}"/>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4CF4DE77-5E65-4AD3-82DB-0D91728B7015}"/>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1D4D65C7-D6A8-469F-9100-BAB853E2D79D}"/>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18A88D78-2CCB-4260-970F-617C9CE516A9}"/>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A39297B1-E306-4AF6-9A82-39F672B6B157}"/>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7C32346-2494-4B26-8A0D-483A145799D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478" name="直線コネクタ 477">
          <a:extLst>
            <a:ext uri="{FF2B5EF4-FFF2-40B4-BE49-F238E27FC236}">
              <a16:creationId xmlns:a16="http://schemas.microsoft.com/office/drawing/2014/main" id="{3B94C53F-3DCC-45DF-AB0A-C680922AF145}"/>
            </a:ext>
          </a:extLst>
        </xdr:cNvPr>
        <xdr:cNvCxnSpPr/>
      </xdr:nvCxnSpPr>
      <xdr:spPr>
        <a:xfrm flipV="1">
          <a:off x="19951064" y="5695950"/>
          <a:ext cx="0" cy="123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20FE6DB9-CCBD-4603-8384-667A13BA8C00}"/>
            </a:ext>
          </a:extLst>
        </xdr:cNvPr>
        <xdr:cNvSpPr txBox="1"/>
      </xdr:nvSpPr>
      <xdr:spPr>
        <a:xfrm>
          <a:off x="19989800" y="69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480" name="直線コネクタ 479">
          <a:extLst>
            <a:ext uri="{FF2B5EF4-FFF2-40B4-BE49-F238E27FC236}">
              <a16:creationId xmlns:a16="http://schemas.microsoft.com/office/drawing/2014/main" id="{DBBCCE88-529E-4000-9E02-2294D25440E1}"/>
            </a:ext>
          </a:extLst>
        </xdr:cNvPr>
        <xdr:cNvCxnSpPr/>
      </xdr:nvCxnSpPr>
      <xdr:spPr>
        <a:xfrm>
          <a:off x="19881850" y="6931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45261C3E-81C1-4A6F-9851-5F8D0BF37190}"/>
            </a:ext>
          </a:extLst>
        </xdr:cNvPr>
        <xdr:cNvSpPr txBox="1"/>
      </xdr:nvSpPr>
      <xdr:spPr>
        <a:xfrm>
          <a:off x="199898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482" name="直線コネクタ 481">
          <a:extLst>
            <a:ext uri="{FF2B5EF4-FFF2-40B4-BE49-F238E27FC236}">
              <a16:creationId xmlns:a16="http://schemas.microsoft.com/office/drawing/2014/main" id="{2723907E-B92D-4A5B-8C6D-6CB5DA0D0FF6}"/>
            </a:ext>
          </a:extLst>
        </xdr:cNvPr>
        <xdr:cNvCxnSpPr/>
      </xdr:nvCxnSpPr>
      <xdr:spPr>
        <a:xfrm>
          <a:off x="19881850" y="5695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60977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18511A7C-0124-49B8-ADED-0344A0B04525}"/>
            </a:ext>
          </a:extLst>
        </xdr:cNvPr>
        <xdr:cNvSpPr txBox="1"/>
      </xdr:nvSpPr>
      <xdr:spPr>
        <a:xfrm>
          <a:off x="19989800" y="6341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84" name="フローチャート: 判断 483">
          <a:extLst>
            <a:ext uri="{FF2B5EF4-FFF2-40B4-BE49-F238E27FC236}">
              <a16:creationId xmlns:a16="http://schemas.microsoft.com/office/drawing/2014/main" id="{F4D60A87-8259-414D-A114-D628E0BFDB78}"/>
            </a:ext>
          </a:extLst>
        </xdr:cNvPr>
        <xdr:cNvSpPr/>
      </xdr:nvSpPr>
      <xdr:spPr>
        <a:xfrm>
          <a:off x="19900900" y="6362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485" name="フローチャート: 判断 484">
          <a:extLst>
            <a:ext uri="{FF2B5EF4-FFF2-40B4-BE49-F238E27FC236}">
              <a16:creationId xmlns:a16="http://schemas.microsoft.com/office/drawing/2014/main" id="{3ED55587-1B26-4D47-B8E1-E2B79434F959}"/>
            </a:ext>
          </a:extLst>
        </xdr:cNvPr>
        <xdr:cNvSpPr/>
      </xdr:nvSpPr>
      <xdr:spPr>
        <a:xfrm>
          <a:off x="19157950" y="64046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486" name="フローチャート: 判断 485">
          <a:extLst>
            <a:ext uri="{FF2B5EF4-FFF2-40B4-BE49-F238E27FC236}">
              <a16:creationId xmlns:a16="http://schemas.microsoft.com/office/drawing/2014/main" id="{ACC4D2AF-AC1E-47DC-8610-F75A76747D2D}"/>
            </a:ext>
          </a:extLst>
        </xdr:cNvPr>
        <xdr:cNvSpPr/>
      </xdr:nvSpPr>
      <xdr:spPr>
        <a:xfrm>
          <a:off x="18345150" y="6433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487" name="フローチャート: 判断 486">
          <a:extLst>
            <a:ext uri="{FF2B5EF4-FFF2-40B4-BE49-F238E27FC236}">
              <a16:creationId xmlns:a16="http://schemas.microsoft.com/office/drawing/2014/main" id="{65C3E387-D975-454A-BD2E-81551008E4E8}"/>
            </a:ext>
          </a:extLst>
        </xdr:cNvPr>
        <xdr:cNvSpPr/>
      </xdr:nvSpPr>
      <xdr:spPr>
        <a:xfrm>
          <a:off x="175514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164465</xdr:rowOff>
    </xdr:from>
    <xdr:to>
      <xdr:col>98</xdr:col>
      <xdr:colOff>38100</xdr:colOff>
      <xdr:row>39</xdr:row>
      <xdr:rowOff>94615</xdr:rowOff>
    </xdr:to>
    <xdr:sp macro="" textlink="">
      <xdr:nvSpPr>
        <xdr:cNvPr id="488" name="フローチャート: 判断 487">
          <a:extLst>
            <a:ext uri="{FF2B5EF4-FFF2-40B4-BE49-F238E27FC236}">
              <a16:creationId xmlns:a16="http://schemas.microsoft.com/office/drawing/2014/main" id="{5C697439-08CA-4A3B-8161-6F1BF2977D5E}"/>
            </a:ext>
          </a:extLst>
        </xdr:cNvPr>
        <xdr:cNvSpPr/>
      </xdr:nvSpPr>
      <xdr:spPr>
        <a:xfrm>
          <a:off x="16757650" y="64446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AE710C6-27B1-40D2-853F-D48E32AEE348}"/>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8ED0A34-508B-4472-9AA9-14414EE57EF5}"/>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D1ECEC8-79ED-457D-9878-1DDEAA4036A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9D97021-A336-4486-98D3-00DF96C4565B}"/>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07D8709-1C52-488A-A78D-89A59A88D84D}"/>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76835</xdr:rowOff>
    </xdr:from>
    <xdr:to>
      <xdr:col>116</xdr:col>
      <xdr:colOff>114300</xdr:colOff>
      <xdr:row>38</xdr:row>
      <xdr:rowOff>6985</xdr:rowOff>
    </xdr:to>
    <xdr:sp macro="" textlink="">
      <xdr:nvSpPr>
        <xdr:cNvPr id="494" name="楕円 493">
          <a:extLst>
            <a:ext uri="{FF2B5EF4-FFF2-40B4-BE49-F238E27FC236}">
              <a16:creationId xmlns:a16="http://schemas.microsoft.com/office/drawing/2014/main" id="{8F54029F-8193-4E03-A767-8FD79E932513}"/>
            </a:ext>
          </a:extLst>
        </xdr:cNvPr>
        <xdr:cNvSpPr/>
      </xdr:nvSpPr>
      <xdr:spPr>
        <a:xfrm>
          <a:off x="19900900" y="6191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99712</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2B04D772-E114-42AA-9D76-710A801D5B68}"/>
            </a:ext>
          </a:extLst>
        </xdr:cNvPr>
        <xdr:cNvSpPr txBox="1"/>
      </xdr:nvSpPr>
      <xdr:spPr>
        <a:xfrm>
          <a:off x="19989800" y="604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145415</xdr:rowOff>
    </xdr:from>
    <xdr:to>
      <xdr:col>112</xdr:col>
      <xdr:colOff>38100</xdr:colOff>
      <xdr:row>37</xdr:row>
      <xdr:rowOff>75565</xdr:rowOff>
    </xdr:to>
    <xdr:sp macro="" textlink="">
      <xdr:nvSpPr>
        <xdr:cNvPr id="496" name="楕円 495">
          <a:extLst>
            <a:ext uri="{FF2B5EF4-FFF2-40B4-BE49-F238E27FC236}">
              <a16:creationId xmlns:a16="http://schemas.microsoft.com/office/drawing/2014/main" id="{D71C0F1F-8FFE-4216-A9C2-59011B1D096C}"/>
            </a:ext>
          </a:extLst>
        </xdr:cNvPr>
        <xdr:cNvSpPr/>
      </xdr:nvSpPr>
      <xdr:spPr>
        <a:xfrm>
          <a:off x="19157950" y="60953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24765</xdr:rowOff>
    </xdr:from>
    <xdr:to>
      <xdr:col>116</xdr:col>
      <xdr:colOff>63500</xdr:colOff>
      <xdr:row>37</xdr:row>
      <xdr:rowOff>127635</xdr:rowOff>
    </xdr:to>
    <xdr:cxnSp macro="">
      <xdr:nvCxnSpPr>
        <xdr:cNvPr id="497" name="直線コネクタ 496">
          <a:extLst>
            <a:ext uri="{FF2B5EF4-FFF2-40B4-BE49-F238E27FC236}">
              <a16:creationId xmlns:a16="http://schemas.microsoft.com/office/drawing/2014/main" id="{2DBAE1CE-CC37-4201-BDC6-453C91608704}"/>
            </a:ext>
          </a:extLst>
        </xdr:cNvPr>
        <xdr:cNvCxnSpPr/>
      </xdr:nvCxnSpPr>
      <xdr:spPr>
        <a:xfrm>
          <a:off x="19202400" y="6139815"/>
          <a:ext cx="7493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158750</xdr:rowOff>
    </xdr:from>
    <xdr:to>
      <xdr:col>107</xdr:col>
      <xdr:colOff>101600</xdr:colOff>
      <xdr:row>37</xdr:row>
      <xdr:rowOff>88900</xdr:rowOff>
    </xdr:to>
    <xdr:sp macro="" textlink="">
      <xdr:nvSpPr>
        <xdr:cNvPr id="498" name="楕円 497">
          <a:extLst>
            <a:ext uri="{FF2B5EF4-FFF2-40B4-BE49-F238E27FC236}">
              <a16:creationId xmlns:a16="http://schemas.microsoft.com/office/drawing/2014/main" id="{E5B18748-DFE8-4A80-AB80-1B9AB242E08B}"/>
            </a:ext>
          </a:extLst>
        </xdr:cNvPr>
        <xdr:cNvSpPr/>
      </xdr:nvSpPr>
      <xdr:spPr>
        <a:xfrm>
          <a:off x="18345150" y="6108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24765</xdr:rowOff>
    </xdr:from>
    <xdr:to>
      <xdr:col>111</xdr:col>
      <xdr:colOff>177800</xdr:colOff>
      <xdr:row>37</xdr:row>
      <xdr:rowOff>38100</xdr:rowOff>
    </xdr:to>
    <xdr:cxnSp macro="">
      <xdr:nvCxnSpPr>
        <xdr:cNvPr id="499" name="直線コネクタ 498">
          <a:extLst>
            <a:ext uri="{FF2B5EF4-FFF2-40B4-BE49-F238E27FC236}">
              <a16:creationId xmlns:a16="http://schemas.microsoft.com/office/drawing/2014/main" id="{2A3F2D6C-D571-4573-B2F3-46938D3257CA}"/>
            </a:ext>
          </a:extLst>
        </xdr:cNvPr>
        <xdr:cNvCxnSpPr/>
      </xdr:nvCxnSpPr>
      <xdr:spPr>
        <a:xfrm flipV="1">
          <a:off x="18395950" y="6139815"/>
          <a:ext cx="8064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6350</xdr:rowOff>
    </xdr:from>
    <xdr:to>
      <xdr:col>102</xdr:col>
      <xdr:colOff>165100</xdr:colOff>
      <xdr:row>37</xdr:row>
      <xdr:rowOff>107950</xdr:rowOff>
    </xdr:to>
    <xdr:sp macro="" textlink="">
      <xdr:nvSpPr>
        <xdr:cNvPr id="500" name="楕円 499">
          <a:extLst>
            <a:ext uri="{FF2B5EF4-FFF2-40B4-BE49-F238E27FC236}">
              <a16:creationId xmlns:a16="http://schemas.microsoft.com/office/drawing/2014/main" id="{F7A92CB2-59D6-4F13-9EC7-BB62E7A4D279}"/>
            </a:ext>
          </a:extLst>
        </xdr:cNvPr>
        <xdr:cNvSpPr/>
      </xdr:nvSpPr>
      <xdr:spPr>
        <a:xfrm>
          <a:off x="175514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38100</xdr:rowOff>
    </xdr:from>
    <xdr:to>
      <xdr:col>107</xdr:col>
      <xdr:colOff>50800</xdr:colOff>
      <xdr:row>37</xdr:row>
      <xdr:rowOff>57150</xdr:rowOff>
    </xdr:to>
    <xdr:cxnSp macro="">
      <xdr:nvCxnSpPr>
        <xdr:cNvPr id="501" name="直線コネクタ 500">
          <a:extLst>
            <a:ext uri="{FF2B5EF4-FFF2-40B4-BE49-F238E27FC236}">
              <a16:creationId xmlns:a16="http://schemas.microsoft.com/office/drawing/2014/main" id="{4C4E18FF-BE83-4E76-9B35-DA61600CBFEE}"/>
            </a:ext>
          </a:extLst>
        </xdr:cNvPr>
        <xdr:cNvCxnSpPr/>
      </xdr:nvCxnSpPr>
      <xdr:spPr>
        <a:xfrm flipV="1">
          <a:off x="17602200" y="615315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27305</xdr:rowOff>
    </xdr:from>
    <xdr:to>
      <xdr:col>98</xdr:col>
      <xdr:colOff>38100</xdr:colOff>
      <xdr:row>37</xdr:row>
      <xdr:rowOff>128905</xdr:rowOff>
    </xdr:to>
    <xdr:sp macro="" textlink="">
      <xdr:nvSpPr>
        <xdr:cNvPr id="502" name="楕円 501">
          <a:extLst>
            <a:ext uri="{FF2B5EF4-FFF2-40B4-BE49-F238E27FC236}">
              <a16:creationId xmlns:a16="http://schemas.microsoft.com/office/drawing/2014/main" id="{A5DE8FEB-51C9-45DC-B1F8-62CC021D715B}"/>
            </a:ext>
          </a:extLst>
        </xdr:cNvPr>
        <xdr:cNvSpPr/>
      </xdr:nvSpPr>
      <xdr:spPr>
        <a:xfrm>
          <a:off x="16757650" y="6142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57150</xdr:rowOff>
    </xdr:from>
    <xdr:to>
      <xdr:col>102</xdr:col>
      <xdr:colOff>114300</xdr:colOff>
      <xdr:row>37</xdr:row>
      <xdr:rowOff>78105</xdr:rowOff>
    </xdr:to>
    <xdr:cxnSp macro="">
      <xdr:nvCxnSpPr>
        <xdr:cNvPr id="503" name="直線コネクタ 502">
          <a:extLst>
            <a:ext uri="{FF2B5EF4-FFF2-40B4-BE49-F238E27FC236}">
              <a16:creationId xmlns:a16="http://schemas.microsoft.com/office/drawing/2014/main" id="{964919FC-C4C0-4B52-BA59-1EBD5D040958}"/>
            </a:ext>
          </a:extLst>
        </xdr:cNvPr>
        <xdr:cNvCxnSpPr/>
      </xdr:nvCxnSpPr>
      <xdr:spPr>
        <a:xfrm flipV="1">
          <a:off x="16802100" y="6172200"/>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45737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CF9E6EBA-7B4E-428B-9523-2EFE306AA831}"/>
            </a:ext>
          </a:extLst>
        </xdr:cNvPr>
        <xdr:cNvSpPr txBox="1"/>
      </xdr:nvSpPr>
      <xdr:spPr>
        <a:xfrm>
          <a:off x="189802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74312</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5FE5965E-ED1B-49D8-90A5-90813CAE9711}"/>
            </a:ext>
          </a:extLst>
        </xdr:cNvPr>
        <xdr:cNvSpPr txBox="1"/>
      </xdr:nvSpPr>
      <xdr:spPr>
        <a:xfrm>
          <a:off x="18180127" y="651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104792</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AA864CF8-76BF-4286-B761-434A3697B6D4}"/>
            </a:ext>
          </a:extLst>
        </xdr:cNvPr>
        <xdr:cNvSpPr txBox="1"/>
      </xdr:nvSpPr>
      <xdr:spPr>
        <a:xfrm>
          <a:off x="17386377" y="655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85742</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F2B1EF66-051D-408C-968D-FF560E3DD6E3}"/>
            </a:ext>
          </a:extLst>
        </xdr:cNvPr>
        <xdr:cNvSpPr txBox="1"/>
      </xdr:nvSpPr>
      <xdr:spPr>
        <a:xfrm>
          <a:off x="16592627" y="6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92092</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7A12ABC3-D019-4E43-B5EF-AD3027A102A7}"/>
            </a:ext>
          </a:extLst>
        </xdr:cNvPr>
        <xdr:cNvSpPr txBox="1"/>
      </xdr:nvSpPr>
      <xdr:spPr>
        <a:xfrm>
          <a:off x="18980227" y="58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105427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7FAC336F-6A96-4C1A-97D5-7568009E2B1B}"/>
            </a:ext>
          </a:extLst>
        </xdr:cNvPr>
        <xdr:cNvSpPr txBox="1"/>
      </xdr:nvSpPr>
      <xdr:spPr>
        <a:xfrm>
          <a:off x="18180127" y="589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124477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AC28A2A0-32DC-4718-8FDD-FEA9EFF26C0C}"/>
            </a:ext>
          </a:extLst>
        </xdr:cNvPr>
        <xdr:cNvSpPr txBox="1"/>
      </xdr:nvSpPr>
      <xdr:spPr>
        <a:xfrm>
          <a:off x="17386377"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145432</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31A87AA2-E0B0-4042-B740-38333E648BF4}"/>
            </a:ext>
          </a:extLst>
        </xdr:cNvPr>
        <xdr:cNvSpPr txBox="1"/>
      </xdr:nvSpPr>
      <xdr:spPr>
        <a:xfrm>
          <a:off x="16592627" y="593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A8BF0494-F68A-45AF-AD77-5E4477FED333}"/>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9A44050D-9B59-436D-9D63-C29154A9A8B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61C3B486-1A90-4AB6-943D-DC1F2A08CA3B}"/>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31CDC526-4F5B-4670-9513-866B7AB002E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DDF072DE-B46B-4481-B451-CF852462177D}"/>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8F618D42-DF73-487A-8925-E76A3F2F131F}"/>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96C4D4CA-2C44-49C1-BC50-C54699031ED7}"/>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7386DFCA-0D2D-40EA-9FBB-D421245AC85F}"/>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50F37495-DEC0-4C5E-8A50-9F3A29C354F1}"/>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522FF5C7-6B9B-4707-9A90-C8D670CBDFAA}"/>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A840CA6-2FEF-4C89-A9DA-94DEACC0E2A2}"/>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BD69E0A6-373D-4CA6-8D52-E0EF5096FC07}"/>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C67021E9-ECA1-4AFF-9275-B8D488699A44}"/>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5E3CE798-8B48-4096-A023-762A4A37A423}"/>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E580FCE7-DFA1-4120-B335-C0F41A4F16AE}"/>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AB403B0A-6F20-433C-8F94-6A6396832A4D}"/>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50E89B01-008D-4029-91A2-07498DE345E3}"/>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7874A78A-3605-4B51-8945-B1ACA38CBE01}"/>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A9BC2235-23CF-4A84-BEAC-3F871ACDB6E8}"/>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7C7C5AA8-A277-4740-95B2-C6C0D024451D}"/>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B296EEE1-B779-4F8B-A528-FE83829542C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C0746E55-A230-4521-91E8-651E94C513FB}"/>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DE326EC3-CB95-40D0-89DA-79F279DE12BD}"/>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865BC64A-6BD6-4D36-8A1D-D2AFF4D67D8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76120036-ED6D-4497-B51C-59F8C3E25159}"/>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E1B0B754-C728-4AF5-82EB-B456288703DA}"/>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538" name="直線コネクタ 537">
          <a:extLst>
            <a:ext uri="{FF2B5EF4-FFF2-40B4-BE49-F238E27FC236}">
              <a16:creationId xmlns:a16="http://schemas.microsoft.com/office/drawing/2014/main" id="{F6B81FD2-FAE1-4BAD-95B3-0FFC29222925}"/>
            </a:ext>
          </a:extLst>
        </xdr:cNvPr>
        <xdr:cNvCxnSpPr/>
      </xdr:nvCxnSpPr>
      <xdr:spPr>
        <a:xfrm flipV="1">
          <a:off x="14699614" y="924523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59AB5F92-29A6-4A8A-AD7A-7EE6EA6E4CB6}"/>
            </a:ext>
          </a:extLst>
        </xdr:cNvPr>
        <xdr:cNvSpPr txBox="1"/>
      </xdr:nvSpPr>
      <xdr:spPr>
        <a:xfrm>
          <a:off x="14738350"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540" name="直線コネクタ 539">
          <a:extLst>
            <a:ext uri="{FF2B5EF4-FFF2-40B4-BE49-F238E27FC236}">
              <a16:creationId xmlns:a16="http://schemas.microsoft.com/office/drawing/2014/main" id="{E72BC1DA-CA43-49CB-B04F-54E76A2E19B3}"/>
            </a:ext>
          </a:extLst>
        </xdr:cNvPr>
        <xdr:cNvCxnSpPr/>
      </xdr:nvCxnSpPr>
      <xdr:spPr>
        <a:xfrm>
          <a:off x="14611350" y="10709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35B5C639-25F7-486A-90C7-21AA07C1B086}"/>
            </a:ext>
          </a:extLst>
        </xdr:cNvPr>
        <xdr:cNvSpPr txBox="1"/>
      </xdr:nvSpPr>
      <xdr:spPr>
        <a:xfrm>
          <a:off x="14738350" y="902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42" name="直線コネクタ 541">
          <a:extLst>
            <a:ext uri="{FF2B5EF4-FFF2-40B4-BE49-F238E27FC236}">
              <a16:creationId xmlns:a16="http://schemas.microsoft.com/office/drawing/2014/main" id="{0EDB4CC6-E33F-4222-BC6F-F8028DD3DBF2}"/>
            </a:ext>
          </a:extLst>
        </xdr:cNvPr>
        <xdr:cNvCxnSpPr/>
      </xdr:nvCxnSpPr>
      <xdr:spPr>
        <a:xfrm>
          <a:off x="14611350" y="9245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58255</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E3F117C0-64C7-4B0D-8A1E-CB96954D08E7}"/>
            </a:ext>
          </a:extLst>
        </xdr:cNvPr>
        <xdr:cNvSpPr txBox="1"/>
      </xdr:nvSpPr>
      <xdr:spPr>
        <a:xfrm>
          <a:off x="14738350" y="9970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544" name="フローチャート: 判断 543">
          <a:extLst>
            <a:ext uri="{FF2B5EF4-FFF2-40B4-BE49-F238E27FC236}">
              <a16:creationId xmlns:a16="http://schemas.microsoft.com/office/drawing/2014/main" id="{5D621F9D-6E4C-4BDA-8991-D6BE1D19F54F}"/>
            </a:ext>
          </a:extLst>
        </xdr:cNvPr>
        <xdr:cNvSpPr/>
      </xdr:nvSpPr>
      <xdr:spPr>
        <a:xfrm>
          <a:off x="14649450" y="99921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545" name="フローチャート: 判断 544">
          <a:extLst>
            <a:ext uri="{FF2B5EF4-FFF2-40B4-BE49-F238E27FC236}">
              <a16:creationId xmlns:a16="http://schemas.microsoft.com/office/drawing/2014/main" id="{0ED76498-21EC-433D-AD04-9C2A82C2C4BB}"/>
            </a:ext>
          </a:extLst>
        </xdr:cNvPr>
        <xdr:cNvSpPr/>
      </xdr:nvSpPr>
      <xdr:spPr>
        <a:xfrm>
          <a:off x="13887450" y="99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46" name="フローチャート: 判断 545">
          <a:extLst>
            <a:ext uri="{FF2B5EF4-FFF2-40B4-BE49-F238E27FC236}">
              <a16:creationId xmlns:a16="http://schemas.microsoft.com/office/drawing/2014/main" id="{7386B0D1-67E1-4BB3-88A8-57D4A97C6665}"/>
            </a:ext>
          </a:extLst>
        </xdr:cNvPr>
        <xdr:cNvSpPr/>
      </xdr:nvSpPr>
      <xdr:spPr>
        <a:xfrm>
          <a:off x="13093700" y="99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547" name="フローチャート: 判断 546">
          <a:extLst>
            <a:ext uri="{FF2B5EF4-FFF2-40B4-BE49-F238E27FC236}">
              <a16:creationId xmlns:a16="http://schemas.microsoft.com/office/drawing/2014/main" id="{CA069930-86E3-4A6A-B5F8-64D2804F7260}"/>
            </a:ext>
          </a:extLst>
        </xdr:cNvPr>
        <xdr:cNvSpPr/>
      </xdr:nvSpPr>
      <xdr:spPr>
        <a:xfrm>
          <a:off x="12299950" y="99105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macro="" textlink="">
      <xdr:nvSpPr>
        <xdr:cNvPr id="548" name="フローチャート: 判断 547">
          <a:extLst>
            <a:ext uri="{FF2B5EF4-FFF2-40B4-BE49-F238E27FC236}">
              <a16:creationId xmlns:a16="http://schemas.microsoft.com/office/drawing/2014/main" id="{8026CD8B-DD19-4D2B-9425-3384BCDC1FFC}"/>
            </a:ext>
          </a:extLst>
        </xdr:cNvPr>
        <xdr:cNvSpPr/>
      </xdr:nvSpPr>
      <xdr:spPr>
        <a:xfrm>
          <a:off x="11487150" y="98483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1F622C1-8089-44A5-95DB-5F2AC73579E9}"/>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00D01AD-3D28-4FF3-8FB3-9ABBBCB9E23E}"/>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71693CD-F26A-4D9C-BB91-E0D8B284052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F39130A1-2057-42AD-89A1-1ABBBC8B59FA}"/>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B0DF2358-B138-4A44-80EF-135054D070D6}"/>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554" name="楕円 553">
          <a:extLst>
            <a:ext uri="{FF2B5EF4-FFF2-40B4-BE49-F238E27FC236}">
              <a16:creationId xmlns:a16="http://schemas.microsoft.com/office/drawing/2014/main" id="{66986CF1-5B9C-4852-B735-2A82068A8182}"/>
            </a:ext>
          </a:extLst>
        </xdr:cNvPr>
        <xdr:cNvSpPr/>
      </xdr:nvSpPr>
      <xdr:spPr>
        <a:xfrm>
          <a:off x="14649450" y="98483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123933</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0BED0CB2-4B4B-4D37-B2E9-AECD63C6B7A7}"/>
            </a:ext>
          </a:extLst>
        </xdr:cNvPr>
        <xdr:cNvSpPr txBox="1"/>
      </xdr:nvSpPr>
      <xdr:spPr>
        <a:xfrm>
          <a:off x="14738350"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32476</xdr:rowOff>
    </xdr:from>
    <xdr:to>
      <xdr:col>81</xdr:col>
      <xdr:colOff>101600</xdr:colOff>
      <xdr:row>59</xdr:row>
      <xdr:rowOff>134076</xdr:rowOff>
    </xdr:to>
    <xdr:sp macro="" textlink="">
      <xdr:nvSpPr>
        <xdr:cNvPr id="556" name="楕円 555">
          <a:extLst>
            <a:ext uri="{FF2B5EF4-FFF2-40B4-BE49-F238E27FC236}">
              <a16:creationId xmlns:a16="http://schemas.microsoft.com/office/drawing/2014/main" id="{23A71374-A140-4CC6-993C-0565EA6A6C4D}"/>
            </a:ext>
          </a:extLst>
        </xdr:cNvPr>
        <xdr:cNvSpPr/>
      </xdr:nvSpPr>
      <xdr:spPr>
        <a:xfrm>
          <a:off x="13887450" y="977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83276</xdr:rowOff>
    </xdr:from>
    <xdr:to>
      <xdr:col>85</xdr:col>
      <xdr:colOff>127000</xdr:colOff>
      <xdr:row>59</xdr:row>
      <xdr:rowOff>151856</xdr:rowOff>
    </xdr:to>
    <xdr:cxnSp macro="">
      <xdr:nvCxnSpPr>
        <xdr:cNvPr id="557" name="直線コネクタ 556">
          <a:extLst>
            <a:ext uri="{FF2B5EF4-FFF2-40B4-BE49-F238E27FC236}">
              <a16:creationId xmlns:a16="http://schemas.microsoft.com/office/drawing/2014/main" id="{2BBF092F-2096-40DC-B173-D756F68758C7}"/>
            </a:ext>
          </a:extLst>
        </xdr:cNvPr>
        <xdr:cNvCxnSpPr/>
      </xdr:nvCxnSpPr>
      <xdr:spPr>
        <a:xfrm>
          <a:off x="13938250" y="9830526"/>
          <a:ext cx="762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138612</xdr:rowOff>
    </xdr:from>
    <xdr:to>
      <xdr:col>76</xdr:col>
      <xdr:colOff>165100</xdr:colOff>
      <xdr:row>59</xdr:row>
      <xdr:rowOff>68762</xdr:rowOff>
    </xdr:to>
    <xdr:sp macro="" textlink="">
      <xdr:nvSpPr>
        <xdr:cNvPr id="558" name="楕円 557">
          <a:extLst>
            <a:ext uri="{FF2B5EF4-FFF2-40B4-BE49-F238E27FC236}">
              <a16:creationId xmlns:a16="http://schemas.microsoft.com/office/drawing/2014/main" id="{4233183C-47FE-403B-821B-C096557741D4}"/>
            </a:ext>
          </a:extLst>
        </xdr:cNvPr>
        <xdr:cNvSpPr/>
      </xdr:nvSpPr>
      <xdr:spPr>
        <a:xfrm>
          <a:off x="13093700" y="97207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17962</xdr:rowOff>
    </xdr:from>
    <xdr:to>
      <xdr:col>81</xdr:col>
      <xdr:colOff>50800</xdr:colOff>
      <xdr:row>59</xdr:row>
      <xdr:rowOff>83276</xdr:rowOff>
    </xdr:to>
    <xdr:cxnSp macro="">
      <xdr:nvCxnSpPr>
        <xdr:cNvPr id="559" name="直線コネクタ 558">
          <a:extLst>
            <a:ext uri="{FF2B5EF4-FFF2-40B4-BE49-F238E27FC236}">
              <a16:creationId xmlns:a16="http://schemas.microsoft.com/office/drawing/2014/main" id="{A0DF98B8-36F2-44E7-8065-3E4A145883EC}"/>
            </a:ext>
          </a:extLst>
        </xdr:cNvPr>
        <xdr:cNvCxnSpPr/>
      </xdr:nvCxnSpPr>
      <xdr:spPr>
        <a:xfrm>
          <a:off x="13144500" y="9765212"/>
          <a:ext cx="7937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70031</xdr:rowOff>
    </xdr:from>
    <xdr:to>
      <xdr:col>72</xdr:col>
      <xdr:colOff>38100</xdr:colOff>
      <xdr:row>59</xdr:row>
      <xdr:rowOff>181</xdr:rowOff>
    </xdr:to>
    <xdr:sp macro="" textlink="">
      <xdr:nvSpPr>
        <xdr:cNvPr id="560" name="楕円 559">
          <a:extLst>
            <a:ext uri="{FF2B5EF4-FFF2-40B4-BE49-F238E27FC236}">
              <a16:creationId xmlns:a16="http://schemas.microsoft.com/office/drawing/2014/main" id="{0E81382D-07BF-48C6-8A8E-2EBF69D9E818}"/>
            </a:ext>
          </a:extLst>
        </xdr:cNvPr>
        <xdr:cNvSpPr/>
      </xdr:nvSpPr>
      <xdr:spPr>
        <a:xfrm>
          <a:off x="12299950" y="96521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120831</xdr:rowOff>
    </xdr:from>
    <xdr:to>
      <xdr:col>76</xdr:col>
      <xdr:colOff>114300</xdr:colOff>
      <xdr:row>59</xdr:row>
      <xdr:rowOff>17962</xdr:rowOff>
    </xdr:to>
    <xdr:cxnSp macro="">
      <xdr:nvCxnSpPr>
        <xdr:cNvPr id="561" name="直線コネクタ 560">
          <a:extLst>
            <a:ext uri="{FF2B5EF4-FFF2-40B4-BE49-F238E27FC236}">
              <a16:creationId xmlns:a16="http://schemas.microsoft.com/office/drawing/2014/main" id="{4C2201B2-052D-4FB2-925A-933FD523E66E}"/>
            </a:ext>
          </a:extLst>
        </xdr:cNvPr>
        <xdr:cNvCxnSpPr/>
      </xdr:nvCxnSpPr>
      <xdr:spPr>
        <a:xfrm>
          <a:off x="12344400" y="9702981"/>
          <a:ext cx="80010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xdr:rowOff>
    </xdr:from>
    <xdr:to>
      <xdr:col>67</xdr:col>
      <xdr:colOff>101600</xdr:colOff>
      <xdr:row>58</xdr:row>
      <xdr:rowOff>103051</xdr:rowOff>
    </xdr:to>
    <xdr:sp macro="" textlink="">
      <xdr:nvSpPr>
        <xdr:cNvPr id="562" name="楕円 561">
          <a:extLst>
            <a:ext uri="{FF2B5EF4-FFF2-40B4-BE49-F238E27FC236}">
              <a16:creationId xmlns:a16="http://schemas.microsoft.com/office/drawing/2014/main" id="{005156A8-1E67-463D-A99E-5481414311A4}"/>
            </a:ext>
          </a:extLst>
        </xdr:cNvPr>
        <xdr:cNvSpPr/>
      </xdr:nvSpPr>
      <xdr:spPr>
        <a:xfrm>
          <a:off x="11487150" y="958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52251</xdr:rowOff>
    </xdr:from>
    <xdr:to>
      <xdr:col>71</xdr:col>
      <xdr:colOff>177800</xdr:colOff>
      <xdr:row>58</xdr:row>
      <xdr:rowOff>120831</xdr:rowOff>
    </xdr:to>
    <xdr:cxnSp macro="">
      <xdr:nvCxnSpPr>
        <xdr:cNvPr id="563" name="直線コネクタ 562">
          <a:extLst>
            <a:ext uri="{FF2B5EF4-FFF2-40B4-BE49-F238E27FC236}">
              <a16:creationId xmlns:a16="http://schemas.microsoft.com/office/drawing/2014/main" id="{0518D38F-49B8-450D-B4CD-8F388A25567C}"/>
            </a:ext>
          </a:extLst>
        </xdr:cNvPr>
        <xdr:cNvCxnSpPr/>
      </xdr:nvCxnSpPr>
      <xdr:spPr>
        <a:xfrm>
          <a:off x="11537950" y="9634401"/>
          <a:ext cx="8064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143164</xdr:rowOff>
    </xdr:from>
    <xdr:ext cx="405111" cy="259045"/>
    <xdr:sp macro="" textlink="">
      <xdr:nvSpPr>
        <xdr:cNvPr id="564" name="n_1aveValue【学校施設】&#10;有形固定資産減価償却率">
          <a:extLst>
            <a:ext uri="{FF2B5EF4-FFF2-40B4-BE49-F238E27FC236}">
              <a16:creationId xmlns:a16="http://schemas.microsoft.com/office/drawing/2014/main" id="{2BC326BC-1136-462F-9705-76502802FA64}"/>
            </a:ext>
          </a:extLst>
        </xdr:cNvPr>
        <xdr:cNvSpPr txBox="1"/>
      </xdr:nvSpPr>
      <xdr:spPr>
        <a:xfrm>
          <a:off x="13742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90912</xdr:rowOff>
    </xdr:from>
    <xdr:ext cx="405111" cy="259045"/>
    <xdr:sp macro="" textlink="">
      <xdr:nvSpPr>
        <xdr:cNvPr id="565" name="n_2aveValue【学校施設】&#10;有形固定資産減価償却率">
          <a:extLst>
            <a:ext uri="{FF2B5EF4-FFF2-40B4-BE49-F238E27FC236}">
              <a16:creationId xmlns:a16="http://schemas.microsoft.com/office/drawing/2014/main" id="{9299E81E-9078-4D2F-A4DE-85F6A4F124C1}"/>
            </a:ext>
          </a:extLst>
        </xdr:cNvPr>
        <xdr:cNvSpPr txBox="1"/>
      </xdr:nvSpPr>
      <xdr:spPr>
        <a:xfrm>
          <a:off x="1296099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90912</xdr:rowOff>
    </xdr:from>
    <xdr:ext cx="405111" cy="259045"/>
    <xdr:sp macro="" textlink="">
      <xdr:nvSpPr>
        <xdr:cNvPr id="566" name="n_3aveValue【学校施設】&#10;有形固定資産減価償却率">
          <a:extLst>
            <a:ext uri="{FF2B5EF4-FFF2-40B4-BE49-F238E27FC236}">
              <a16:creationId xmlns:a16="http://schemas.microsoft.com/office/drawing/2014/main" id="{5EA01214-ED52-49BC-8BC1-93A41775F1FB}"/>
            </a:ext>
          </a:extLst>
        </xdr:cNvPr>
        <xdr:cNvSpPr txBox="1"/>
      </xdr:nvSpPr>
      <xdr:spPr>
        <a:xfrm>
          <a:off x="121672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22333</xdr:rowOff>
    </xdr:from>
    <xdr:ext cx="405111" cy="259045"/>
    <xdr:sp macro="" textlink="">
      <xdr:nvSpPr>
        <xdr:cNvPr id="567" name="n_4aveValue【学校施設】&#10;有形固定資産減価償却率">
          <a:extLst>
            <a:ext uri="{FF2B5EF4-FFF2-40B4-BE49-F238E27FC236}">
              <a16:creationId xmlns:a16="http://schemas.microsoft.com/office/drawing/2014/main" id="{02C8C0D2-3CED-46FA-8758-111BFE156352}"/>
            </a:ext>
          </a:extLst>
        </xdr:cNvPr>
        <xdr:cNvSpPr txBox="1"/>
      </xdr:nvSpPr>
      <xdr:spPr>
        <a:xfrm>
          <a:off x="113544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150603</xdr:rowOff>
    </xdr:from>
    <xdr:ext cx="405111" cy="259045"/>
    <xdr:sp macro="" textlink="">
      <xdr:nvSpPr>
        <xdr:cNvPr id="568" name="n_1mainValue【学校施設】&#10;有形固定資産減価償却率">
          <a:extLst>
            <a:ext uri="{FF2B5EF4-FFF2-40B4-BE49-F238E27FC236}">
              <a16:creationId xmlns:a16="http://schemas.microsoft.com/office/drawing/2014/main" id="{A486C988-075F-4B94-B405-170471D87322}"/>
            </a:ext>
          </a:extLst>
        </xdr:cNvPr>
        <xdr:cNvSpPr txBox="1"/>
      </xdr:nvSpPr>
      <xdr:spPr>
        <a:xfrm>
          <a:off x="13742044" y="9567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85289</xdr:rowOff>
    </xdr:from>
    <xdr:ext cx="405111" cy="259045"/>
    <xdr:sp macro="" textlink="">
      <xdr:nvSpPr>
        <xdr:cNvPr id="569" name="n_2mainValue【学校施設】&#10;有形固定資産減価償却率">
          <a:extLst>
            <a:ext uri="{FF2B5EF4-FFF2-40B4-BE49-F238E27FC236}">
              <a16:creationId xmlns:a16="http://schemas.microsoft.com/office/drawing/2014/main" id="{B17072A5-E10D-4A73-96D2-43C7F6F6FB0D}"/>
            </a:ext>
          </a:extLst>
        </xdr:cNvPr>
        <xdr:cNvSpPr txBox="1"/>
      </xdr:nvSpPr>
      <xdr:spPr>
        <a:xfrm>
          <a:off x="12960994" y="9502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16708</xdr:rowOff>
    </xdr:from>
    <xdr:ext cx="405111" cy="259045"/>
    <xdr:sp macro="" textlink="">
      <xdr:nvSpPr>
        <xdr:cNvPr id="570" name="n_3mainValue【学校施設】&#10;有形固定資産減価償却率">
          <a:extLst>
            <a:ext uri="{FF2B5EF4-FFF2-40B4-BE49-F238E27FC236}">
              <a16:creationId xmlns:a16="http://schemas.microsoft.com/office/drawing/2014/main" id="{E1413BEA-81CE-44C7-8FE8-124791D96850}"/>
            </a:ext>
          </a:extLst>
        </xdr:cNvPr>
        <xdr:cNvSpPr txBox="1"/>
      </xdr:nvSpPr>
      <xdr:spPr>
        <a:xfrm>
          <a:off x="12167244" y="9433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119578</xdr:rowOff>
    </xdr:from>
    <xdr:ext cx="405111" cy="259045"/>
    <xdr:sp macro="" textlink="">
      <xdr:nvSpPr>
        <xdr:cNvPr id="571" name="n_4mainValue【学校施設】&#10;有形固定資産減価償却率">
          <a:extLst>
            <a:ext uri="{FF2B5EF4-FFF2-40B4-BE49-F238E27FC236}">
              <a16:creationId xmlns:a16="http://schemas.microsoft.com/office/drawing/2014/main" id="{82617EAC-940C-43FC-B99D-8BEDCFD4E0B1}"/>
            </a:ext>
          </a:extLst>
        </xdr:cNvPr>
        <xdr:cNvSpPr txBox="1"/>
      </xdr:nvSpPr>
      <xdr:spPr>
        <a:xfrm>
          <a:off x="11354444" y="9371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8AAD9DD1-98CE-4CAB-B45E-B4E03D154FD1}"/>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403975A9-DB90-4B5D-8189-7B9ED92AE642}"/>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83570A83-063C-4589-9E19-F20F627F37A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C21337EC-7A09-4BC0-B499-CF291235025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FFFAA2E0-AB39-466E-B34C-953BBA02C177}"/>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D0211596-5219-4247-B5CF-60D8740B77DD}"/>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2F949D20-8390-44F9-9771-FB5FA12AE8E8}"/>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41C7FAC9-6058-4A5F-8E6F-D83498D19F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6979D83E-1D72-4966-9384-1C282C57CB9B}"/>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7B3D3249-AE82-460E-8E4B-D801716CC3D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8F70742E-7125-4956-A831-948D7937017D}"/>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6704AFDE-1197-46DA-AD57-81B597493A00}"/>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5313938D-5A6E-4464-BB1F-5196D8DBC4D6}"/>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C3599AAA-E12A-4625-B22B-28C3EE36FAEC}"/>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9628A853-C4E4-42E7-AF7C-16732F34432C}"/>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1870C041-0C86-40E8-A3AE-D6CDF3524162}"/>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1785DBBD-3837-419B-A2C0-98CE242D2532}"/>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0653E5AE-493F-481E-97AB-54FF223E0CDC}"/>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42031E38-95B9-4E75-859B-20622DD189C3}"/>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2CEFB470-7798-4961-8E5F-F1DA903A2E2E}"/>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58A477FE-A694-432B-A4C7-C6B3CD99C53B}"/>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9FC11D29-DB2D-4306-98B7-2BEE6449191F}"/>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D347FD81-68A5-446B-BE0C-FD29600697AA}"/>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271D6197-3E87-4E1B-82CC-250AD69A5EA9}"/>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3AE9F95A-247A-4949-B1B3-FC76ACE5772C}"/>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6A33BB23-71D5-48F6-9808-DEE8258380C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598" name="直線コネクタ 597">
          <a:extLst>
            <a:ext uri="{FF2B5EF4-FFF2-40B4-BE49-F238E27FC236}">
              <a16:creationId xmlns:a16="http://schemas.microsoft.com/office/drawing/2014/main" id="{8C136637-D9D5-487F-BDBD-B0F3920EB6F4}"/>
            </a:ext>
          </a:extLst>
        </xdr:cNvPr>
        <xdr:cNvCxnSpPr/>
      </xdr:nvCxnSpPr>
      <xdr:spPr>
        <a:xfrm flipV="1">
          <a:off x="19951064" y="9207681"/>
          <a:ext cx="0" cy="1464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599" name="【学校施設】&#10;一人当たり面積最小値テキスト">
          <a:extLst>
            <a:ext uri="{FF2B5EF4-FFF2-40B4-BE49-F238E27FC236}">
              <a16:creationId xmlns:a16="http://schemas.microsoft.com/office/drawing/2014/main" id="{8F001E57-B9C6-40EB-925A-1381AD997657}"/>
            </a:ext>
          </a:extLst>
        </xdr:cNvPr>
        <xdr:cNvSpPr txBox="1"/>
      </xdr:nvSpPr>
      <xdr:spPr>
        <a:xfrm>
          <a:off x="19989800" y="1067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00" name="直線コネクタ 599">
          <a:extLst>
            <a:ext uri="{FF2B5EF4-FFF2-40B4-BE49-F238E27FC236}">
              <a16:creationId xmlns:a16="http://schemas.microsoft.com/office/drawing/2014/main" id="{EC5DFB81-37B2-405F-972B-901B5C011F03}"/>
            </a:ext>
          </a:extLst>
        </xdr:cNvPr>
        <xdr:cNvCxnSpPr/>
      </xdr:nvCxnSpPr>
      <xdr:spPr>
        <a:xfrm>
          <a:off x="19881850" y="106717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01" name="【学校施設】&#10;一人当たり面積最大値テキスト">
          <a:extLst>
            <a:ext uri="{FF2B5EF4-FFF2-40B4-BE49-F238E27FC236}">
              <a16:creationId xmlns:a16="http://schemas.microsoft.com/office/drawing/2014/main" id="{C519D3DA-B5EB-450E-84F0-1FD5036E3EDE}"/>
            </a:ext>
          </a:extLst>
        </xdr:cNvPr>
        <xdr:cNvSpPr txBox="1"/>
      </xdr:nvSpPr>
      <xdr:spPr>
        <a:xfrm>
          <a:off x="19989800" y="898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02" name="直線コネクタ 601">
          <a:extLst>
            <a:ext uri="{FF2B5EF4-FFF2-40B4-BE49-F238E27FC236}">
              <a16:creationId xmlns:a16="http://schemas.microsoft.com/office/drawing/2014/main" id="{A61F4A00-D097-4A8E-A8B4-79DDC5C24BBA}"/>
            </a:ext>
          </a:extLst>
        </xdr:cNvPr>
        <xdr:cNvCxnSpPr/>
      </xdr:nvCxnSpPr>
      <xdr:spPr>
        <a:xfrm>
          <a:off x="19881850" y="92076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03" name="【学校施設】&#10;一人当たり面積平均値テキスト">
          <a:extLst>
            <a:ext uri="{FF2B5EF4-FFF2-40B4-BE49-F238E27FC236}">
              <a16:creationId xmlns:a16="http://schemas.microsoft.com/office/drawing/2014/main" id="{C7A0379F-266C-48E8-BDB3-8731C1508667}"/>
            </a:ext>
          </a:extLst>
        </xdr:cNvPr>
        <xdr:cNvSpPr txBox="1"/>
      </xdr:nvSpPr>
      <xdr:spPr>
        <a:xfrm>
          <a:off x="19989800" y="10091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4" name="フローチャート: 判断 603">
          <a:extLst>
            <a:ext uri="{FF2B5EF4-FFF2-40B4-BE49-F238E27FC236}">
              <a16:creationId xmlns:a16="http://schemas.microsoft.com/office/drawing/2014/main" id="{896A1C9B-22EA-45F3-9FF2-751EC5135047}"/>
            </a:ext>
          </a:extLst>
        </xdr:cNvPr>
        <xdr:cNvSpPr/>
      </xdr:nvSpPr>
      <xdr:spPr>
        <a:xfrm>
          <a:off x="19900900" y="1011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605" name="フローチャート: 判断 604">
          <a:extLst>
            <a:ext uri="{FF2B5EF4-FFF2-40B4-BE49-F238E27FC236}">
              <a16:creationId xmlns:a16="http://schemas.microsoft.com/office/drawing/2014/main" id="{233BC180-7F87-41E2-A256-6A216136690C}"/>
            </a:ext>
          </a:extLst>
        </xdr:cNvPr>
        <xdr:cNvSpPr/>
      </xdr:nvSpPr>
      <xdr:spPr>
        <a:xfrm>
          <a:off x="19157950" y="101122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606" name="フローチャート: 判断 605">
          <a:extLst>
            <a:ext uri="{FF2B5EF4-FFF2-40B4-BE49-F238E27FC236}">
              <a16:creationId xmlns:a16="http://schemas.microsoft.com/office/drawing/2014/main" id="{584956B5-0604-4EA9-9D93-B91CECE5F0C2}"/>
            </a:ext>
          </a:extLst>
        </xdr:cNvPr>
        <xdr:cNvSpPr/>
      </xdr:nvSpPr>
      <xdr:spPr>
        <a:xfrm>
          <a:off x="18345150" y="1013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607" name="フローチャート: 判断 606">
          <a:extLst>
            <a:ext uri="{FF2B5EF4-FFF2-40B4-BE49-F238E27FC236}">
              <a16:creationId xmlns:a16="http://schemas.microsoft.com/office/drawing/2014/main" id="{A2DA9FC1-88C7-429F-A3A1-399DD7A5A52E}"/>
            </a:ext>
          </a:extLst>
        </xdr:cNvPr>
        <xdr:cNvSpPr/>
      </xdr:nvSpPr>
      <xdr:spPr>
        <a:xfrm>
          <a:off x="17551400" y="1008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151347</xdr:rowOff>
    </xdr:from>
    <xdr:to>
      <xdr:col>98</xdr:col>
      <xdr:colOff>38100</xdr:colOff>
      <xdr:row>61</xdr:row>
      <xdr:rowOff>81497</xdr:rowOff>
    </xdr:to>
    <xdr:sp macro="" textlink="">
      <xdr:nvSpPr>
        <xdr:cNvPr id="608" name="フローチャート: 判断 607">
          <a:extLst>
            <a:ext uri="{FF2B5EF4-FFF2-40B4-BE49-F238E27FC236}">
              <a16:creationId xmlns:a16="http://schemas.microsoft.com/office/drawing/2014/main" id="{B6FB14F4-FF3C-40EB-B429-05302F12B79B}"/>
            </a:ext>
          </a:extLst>
        </xdr:cNvPr>
        <xdr:cNvSpPr/>
      </xdr:nvSpPr>
      <xdr:spPr>
        <a:xfrm>
          <a:off x="16757650" y="100636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D9B1C16C-25E4-4736-BC78-65B20EC14166}"/>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CE0C8303-8C08-490A-9433-336092F66668}"/>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339702EA-9100-40A3-B081-6355D73ED17E}"/>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1EFECCB1-E7A0-4946-A974-54525F745E0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E70EC99A-10EB-4E3A-8257-62A5B195A9DF}"/>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17453</xdr:rowOff>
    </xdr:from>
    <xdr:to>
      <xdr:col>116</xdr:col>
      <xdr:colOff>114300</xdr:colOff>
      <xdr:row>59</xdr:row>
      <xdr:rowOff>119053</xdr:rowOff>
    </xdr:to>
    <xdr:sp macro="" textlink="">
      <xdr:nvSpPr>
        <xdr:cNvPr id="614" name="楕円 613">
          <a:extLst>
            <a:ext uri="{FF2B5EF4-FFF2-40B4-BE49-F238E27FC236}">
              <a16:creationId xmlns:a16="http://schemas.microsoft.com/office/drawing/2014/main" id="{53FAB205-1B27-401F-A39C-6E50B69A6D6F}"/>
            </a:ext>
          </a:extLst>
        </xdr:cNvPr>
        <xdr:cNvSpPr/>
      </xdr:nvSpPr>
      <xdr:spPr>
        <a:xfrm>
          <a:off x="19900900" y="976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40330</xdr:rowOff>
    </xdr:from>
    <xdr:ext cx="469744" cy="259045"/>
    <xdr:sp macro="" textlink="">
      <xdr:nvSpPr>
        <xdr:cNvPr id="615" name="【学校施設】&#10;一人当たり面積該当値テキスト">
          <a:extLst>
            <a:ext uri="{FF2B5EF4-FFF2-40B4-BE49-F238E27FC236}">
              <a16:creationId xmlns:a16="http://schemas.microsoft.com/office/drawing/2014/main" id="{A63A498D-401C-4F25-BD55-A695F6D1A8A4}"/>
            </a:ext>
          </a:extLst>
        </xdr:cNvPr>
        <xdr:cNvSpPr txBox="1"/>
      </xdr:nvSpPr>
      <xdr:spPr>
        <a:xfrm>
          <a:off x="19989800" y="962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36395</xdr:rowOff>
    </xdr:from>
    <xdr:to>
      <xdr:col>112</xdr:col>
      <xdr:colOff>38100</xdr:colOff>
      <xdr:row>59</xdr:row>
      <xdr:rowOff>137995</xdr:rowOff>
    </xdr:to>
    <xdr:sp macro="" textlink="">
      <xdr:nvSpPr>
        <xdr:cNvPr id="616" name="楕円 615">
          <a:extLst>
            <a:ext uri="{FF2B5EF4-FFF2-40B4-BE49-F238E27FC236}">
              <a16:creationId xmlns:a16="http://schemas.microsoft.com/office/drawing/2014/main" id="{031F4574-3B3F-437F-83EF-05252A438E7C}"/>
            </a:ext>
          </a:extLst>
        </xdr:cNvPr>
        <xdr:cNvSpPr/>
      </xdr:nvSpPr>
      <xdr:spPr>
        <a:xfrm>
          <a:off x="19157950" y="97836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68253</xdr:rowOff>
    </xdr:from>
    <xdr:to>
      <xdr:col>116</xdr:col>
      <xdr:colOff>63500</xdr:colOff>
      <xdr:row>59</xdr:row>
      <xdr:rowOff>87195</xdr:rowOff>
    </xdr:to>
    <xdr:cxnSp macro="">
      <xdr:nvCxnSpPr>
        <xdr:cNvPr id="617" name="直線コネクタ 616">
          <a:extLst>
            <a:ext uri="{FF2B5EF4-FFF2-40B4-BE49-F238E27FC236}">
              <a16:creationId xmlns:a16="http://schemas.microsoft.com/office/drawing/2014/main" id="{2C0AEA8E-6CDC-4E46-B86A-84959B036F21}"/>
            </a:ext>
          </a:extLst>
        </xdr:cNvPr>
        <xdr:cNvCxnSpPr/>
      </xdr:nvCxnSpPr>
      <xdr:spPr>
        <a:xfrm flipV="1">
          <a:off x="19202400" y="9815503"/>
          <a:ext cx="7493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56315</xdr:rowOff>
    </xdr:from>
    <xdr:to>
      <xdr:col>107</xdr:col>
      <xdr:colOff>101600</xdr:colOff>
      <xdr:row>59</xdr:row>
      <xdr:rowOff>157915</xdr:rowOff>
    </xdr:to>
    <xdr:sp macro="" textlink="">
      <xdr:nvSpPr>
        <xdr:cNvPr id="618" name="楕円 617">
          <a:extLst>
            <a:ext uri="{FF2B5EF4-FFF2-40B4-BE49-F238E27FC236}">
              <a16:creationId xmlns:a16="http://schemas.microsoft.com/office/drawing/2014/main" id="{FA1C0A3A-FF72-4F84-9EE1-FE5D63C56400}"/>
            </a:ext>
          </a:extLst>
        </xdr:cNvPr>
        <xdr:cNvSpPr/>
      </xdr:nvSpPr>
      <xdr:spPr>
        <a:xfrm>
          <a:off x="18345150" y="980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87195</xdr:rowOff>
    </xdr:from>
    <xdr:to>
      <xdr:col>111</xdr:col>
      <xdr:colOff>177800</xdr:colOff>
      <xdr:row>59</xdr:row>
      <xdr:rowOff>107115</xdr:rowOff>
    </xdr:to>
    <xdr:cxnSp macro="">
      <xdr:nvCxnSpPr>
        <xdr:cNvPr id="619" name="直線コネクタ 618">
          <a:extLst>
            <a:ext uri="{FF2B5EF4-FFF2-40B4-BE49-F238E27FC236}">
              <a16:creationId xmlns:a16="http://schemas.microsoft.com/office/drawing/2014/main" id="{6BB9C7E0-4FB0-4C06-8EB3-09C99CB3F481}"/>
            </a:ext>
          </a:extLst>
        </xdr:cNvPr>
        <xdr:cNvCxnSpPr/>
      </xdr:nvCxnSpPr>
      <xdr:spPr>
        <a:xfrm flipV="1">
          <a:off x="18395950" y="9834445"/>
          <a:ext cx="806450" cy="1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83748</xdr:rowOff>
    </xdr:from>
    <xdr:to>
      <xdr:col>102</xdr:col>
      <xdr:colOff>165100</xdr:colOff>
      <xdr:row>60</xdr:row>
      <xdr:rowOff>13898</xdr:rowOff>
    </xdr:to>
    <xdr:sp macro="" textlink="">
      <xdr:nvSpPr>
        <xdr:cNvPr id="620" name="楕円 619">
          <a:extLst>
            <a:ext uri="{FF2B5EF4-FFF2-40B4-BE49-F238E27FC236}">
              <a16:creationId xmlns:a16="http://schemas.microsoft.com/office/drawing/2014/main" id="{E664C0AE-B730-4E7B-A98D-1291E7FB8C2D}"/>
            </a:ext>
          </a:extLst>
        </xdr:cNvPr>
        <xdr:cNvSpPr/>
      </xdr:nvSpPr>
      <xdr:spPr>
        <a:xfrm>
          <a:off x="17551400" y="98309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107115</xdr:rowOff>
    </xdr:from>
    <xdr:to>
      <xdr:col>107</xdr:col>
      <xdr:colOff>50800</xdr:colOff>
      <xdr:row>59</xdr:row>
      <xdr:rowOff>134548</xdr:rowOff>
    </xdr:to>
    <xdr:cxnSp macro="">
      <xdr:nvCxnSpPr>
        <xdr:cNvPr id="621" name="直線コネクタ 620">
          <a:extLst>
            <a:ext uri="{FF2B5EF4-FFF2-40B4-BE49-F238E27FC236}">
              <a16:creationId xmlns:a16="http://schemas.microsoft.com/office/drawing/2014/main" id="{87C115DE-91DC-4E5B-8449-57A7EB13492D}"/>
            </a:ext>
          </a:extLst>
        </xdr:cNvPr>
        <xdr:cNvCxnSpPr/>
      </xdr:nvCxnSpPr>
      <xdr:spPr>
        <a:xfrm flipV="1">
          <a:off x="17602200" y="9854365"/>
          <a:ext cx="79375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111833</xdr:rowOff>
    </xdr:from>
    <xdr:to>
      <xdr:col>98</xdr:col>
      <xdr:colOff>38100</xdr:colOff>
      <xdr:row>60</xdr:row>
      <xdr:rowOff>41983</xdr:rowOff>
    </xdr:to>
    <xdr:sp macro="" textlink="">
      <xdr:nvSpPr>
        <xdr:cNvPr id="622" name="楕円 621">
          <a:extLst>
            <a:ext uri="{FF2B5EF4-FFF2-40B4-BE49-F238E27FC236}">
              <a16:creationId xmlns:a16="http://schemas.microsoft.com/office/drawing/2014/main" id="{AB89650B-BDD6-4311-909F-B30941543895}"/>
            </a:ext>
          </a:extLst>
        </xdr:cNvPr>
        <xdr:cNvSpPr/>
      </xdr:nvSpPr>
      <xdr:spPr>
        <a:xfrm>
          <a:off x="16757650" y="98590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134548</xdr:rowOff>
    </xdr:from>
    <xdr:to>
      <xdr:col>102</xdr:col>
      <xdr:colOff>114300</xdr:colOff>
      <xdr:row>59</xdr:row>
      <xdr:rowOff>162633</xdr:rowOff>
    </xdr:to>
    <xdr:cxnSp macro="">
      <xdr:nvCxnSpPr>
        <xdr:cNvPr id="623" name="直線コネクタ 622">
          <a:extLst>
            <a:ext uri="{FF2B5EF4-FFF2-40B4-BE49-F238E27FC236}">
              <a16:creationId xmlns:a16="http://schemas.microsoft.com/office/drawing/2014/main" id="{F4BDCE60-B629-478E-AA05-EB45B7B64EBA}"/>
            </a:ext>
          </a:extLst>
        </xdr:cNvPr>
        <xdr:cNvCxnSpPr/>
      </xdr:nvCxnSpPr>
      <xdr:spPr>
        <a:xfrm flipV="1">
          <a:off x="16802100" y="9881798"/>
          <a:ext cx="8001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127488</xdr:rowOff>
    </xdr:from>
    <xdr:ext cx="469744" cy="259045"/>
    <xdr:sp macro="" textlink="">
      <xdr:nvSpPr>
        <xdr:cNvPr id="624" name="n_1aveValue【学校施設】&#10;一人当たり面積">
          <a:extLst>
            <a:ext uri="{FF2B5EF4-FFF2-40B4-BE49-F238E27FC236}">
              <a16:creationId xmlns:a16="http://schemas.microsoft.com/office/drawing/2014/main" id="{D9A5EEEC-B554-44D7-A485-FC447C99916A}"/>
            </a:ext>
          </a:extLst>
        </xdr:cNvPr>
        <xdr:cNvSpPr txBox="1"/>
      </xdr:nvSpPr>
      <xdr:spPr>
        <a:xfrm>
          <a:off x="18980227" y="102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147736</xdr:rowOff>
    </xdr:from>
    <xdr:ext cx="469744" cy="259045"/>
    <xdr:sp macro="" textlink="">
      <xdr:nvSpPr>
        <xdr:cNvPr id="625" name="n_2aveValue【学校施設】&#10;一人当たり面積">
          <a:extLst>
            <a:ext uri="{FF2B5EF4-FFF2-40B4-BE49-F238E27FC236}">
              <a16:creationId xmlns:a16="http://schemas.microsoft.com/office/drawing/2014/main" id="{F0979DA1-746B-4DB2-8D95-ADAE3DAE535A}"/>
            </a:ext>
          </a:extLst>
        </xdr:cNvPr>
        <xdr:cNvSpPr txBox="1"/>
      </xdr:nvSpPr>
      <xdr:spPr>
        <a:xfrm>
          <a:off x="18180127" y="1022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100383</xdr:rowOff>
    </xdr:from>
    <xdr:ext cx="469744" cy="259045"/>
    <xdr:sp macro="" textlink="">
      <xdr:nvSpPr>
        <xdr:cNvPr id="626" name="n_3aveValue【学校施設】&#10;一人当たり面積">
          <a:extLst>
            <a:ext uri="{FF2B5EF4-FFF2-40B4-BE49-F238E27FC236}">
              <a16:creationId xmlns:a16="http://schemas.microsoft.com/office/drawing/2014/main" id="{36A64E11-6A94-4F9E-98B9-AA532CE14126}"/>
            </a:ext>
          </a:extLst>
        </xdr:cNvPr>
        <xdr:cNvSpPr txBox="1"/>
      </xdr:nvSpPr>
      <xdr:spPr>
        <a:xfrm>
          <a:off x="17386377" y="1017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72624</xdr:rowOff>
    </xdr:from>
    <xdr:ext cx="469744" cy="259045"/>
    <xdr:sp macro="" textlink="">
      <xdr:nvSpPr>
        <xdr:cNvPr id="627" name="n_4aveValue【学校施設】&#10;一人当たり面積">
          <a:extLst>
            <a:ext uri="{FF2B5EF4-FFF2-40B4-BE49-F238E27FC236}">
              <a16:creationId xmlns:a16="http://schemas.microsoft.com/office/drawing/2014/main" id="{E9E92037-0B86-4785-9FA8-F3FD68DA867C}"/>
            </a:ext>
          </a:extLst>
        </xdr:cNvPr>
        <xdr:cNvSpPr txBox="1"/>
      </xdr:nvSpPr>
      <xdr:spPr>
        <a:xfrm>
          <a:off x="16592627" y="1015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154522</xdr:rowOff>
    </xdr:from>
    <xdr:ext cx="469744" cy="259045"/>
    <xdr:sp macro="" textlink="">
      <xdr:nvSpPr>
        <xdr:cNvPr id="628" name="n_1mainValue【学校施設】&#10;一人当たり面積">
          <a:extLst>
            <a:ext uri="{FF2B5EF4-FFF2-40B4-BE49-F238E27FC236}">
              <a16:creationId xmlns:a16="http://schemas.microsoft.com/office/drawing/2014/main" id="{078D8324-0748-4661-9B4C-9652AF99EFD7}"/>
            </a:ext>
          </a:extLst>
        </xdr:cNvPr>
        <xdr:cNvSpPr txBox="1"/>
      </xdr:nvSpPr>
      <xdr:spPr>
        <a:xfrm>
          <a:off x="18980227" y="957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2992</xdr:rowOff>
    </xdr:from>
    <xdr:ext cx="469744" cy="259045"/>
    <xdr:sp macro="" textlink="">
      <xdr:nvSpPr>
        <xdr:cNvPr id="629" name="n_2mainValue【学校施設】&#10;一人当たり面積">
          <a:extLst>
            <a:ext uri="{FF2B5EF4-FFF2-40B4-BE49-F238E27FC236}">
              <a16:creationId xmlns:a16="http://schemas.microsoft.com/office/drawing/2014/main" id="{729C1996-4EC9-403F-9CFB-9981BD2A8819}"/>
            </a:ext>
          </a:extLst>
        </xdr:cNvPr>
        <xdr:cNvSpPr txBox="1"/>
      </xdr:nvSpPr>
      <xdr:spPr>
        <a:xfrm>
          <a:off x="18180127" y="958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30425</xdr:rowOff>
    </xdr:from>
    <xdr:ext cx="469744" cy="259045"/>
    <xdr:sp macro="" textlink="">
      <xdr:nvSpPr>
        <xdr:cNvPr id="630" name="n_3mainValue【学校施設】&#10;一人当たり面積">
          <a:extLst>
            <a:ext uri="{FF2B5EF4-FFF2-40B4-BE49-F238E27FC236}">
              <a16:creationId xmlns:a16="http://schemas.microsoft.com/office/drawing/2014/main" id="{2EC6B218-AC96-4A22-A0A4-6A40A9358A97}"/>
            </a:ext>
          </a:extLst>
        </xdr:cNvPr>
        <xdr:cNvSpPr txBox="1"/>
      </xdr:nvSpPr>
      <xdr:spPr>
        <a:xfrm>
          <a:off x="17386377" y="961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58510</xdr:rowOff>
    </xdr:from>
    <xdr:ext cx="469744" cy="259045"/>
    <xdr:sp macro="" textlink="">
      <xdr:nvSpPr>
        <xdr:cNvPr id="631" name="n_4mainValue【学校施設】&#10;一人当たり面積">
          <a:extLst>
            <a:ext uri="{FF2B5EF4-FFF2-40B4-BE49-F238E27FC236}">
              <a16:creationId xmlns:a16="http://schemas.microsoft.com/office/drawing/2014/main" id="{3604DC8B-DA4C-422B-BF68-CFCD6CA4276B}"/>
            </a:ext>
          </a:extLst>
        </xdr:cNvPr>
        <xdr:cNvSpPr txBox="1"/>
      </xdr:nvSpPr>
      <xdr:spPr>
        <a:xfrm>
          <a:off x="16592627" y="964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36B8A864-79E3-486F-9C5B-03A1683FCC06}"/>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6937B002-C12E-42DD-AAFA-5F062C0A9F1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9F3A1018-927D-46F6-BA82-8A7A4D9DA29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9EF27590-D75C-45C7-9F13-AC5DBCAF7EA7}"/>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3AE30377-8479-443F-BAB5-D03F7697B3B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16BA00AD-9C75-44A8-846E-11178AFDCA13}"/>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BD9512E9-06AE-4A47-946D-E54FA19CD2E2}"/>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6EE8AE96-8D20-423F-A19E-3705DFE7640E}"/>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A71925A6-59E1-4FA2-9F8F-83896808AF13}"/>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6117B70C-8407-43A0-A8BB-B0217E2E75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370FC413-2823-4A3F-9F4E-EF9F6E82CF21}"/>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14016A5C-01B0-44CD-9EB0-08CF66EFD13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8F3E2256-544A-4D65-88D4-6B8058E74E36}"/>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CBAA81CF-569B-4C4D-811C-980013F3541E}"/>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4901E243-8A18-4E3D-B341-702A48ABD2A1}"/>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D7008DBB-9C9D-41D3-84D3-F43B0D97ACC2}"/>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22D0DCAB-139D-431D-87E3-7BF04C093AE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DD079106-0543-40B1-9739-BBCA69FA0B35}"/>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259E1773-970F-4117-96C6-95368C0259F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85B3DD01-2AB6-45C1-A4F1-96A0D1EB2D3F}"/>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4CB1E653-00C5-4403-83A7-3F3C1421A344}"/>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45427F6D-BE56-4A53-86EC-663B403500F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7A433A4A-0FC8-4E44-9544-36FE4FC45F9D}"/>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A128899F-91B7-44F2-B177-67DB159F4CC3}"/>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1A337BEF-61E6-4473-8CAE-BC000B071A2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FAAEF487-6206-418D-B10F-6459B24B2C6E}"/>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63AC9006-4F4F-4D0B-9830-98BA1ED6E431}"/>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CB4A7111-1EB0-483D-A2E7-A84843C63987}"/>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CA8C7218-B3E2-4CC9-97CA-6CE3B8D9E1E9}"/>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0C6027E4-0D39-485B-B5E4-2FD616C08EAD}"/>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63335E23-E582-44A0-AEAB-5A7C09109823}"/>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53D48CF6-79B9-46CA-9BE5-84CB95C0F21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BB57E5A2-A3FC-48A0-AB19-881515454761}"/>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F73B1E86-F620-40DE-ACC0-4CF001C4EDA6}"/>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029EE6E4-02E3-4D44-8975-0E5F22800EA9}"/>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2B24E8DF-33B8-4230-8564-F2FC4D63789B}"/>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a:extLst>
            <a:ext uri="{FF2B5EF4-FFF2-40B4-BE49-F238E27FC236}">
              <a16:creationId xmlns:a16="http://schemas.microsoft.com/office/drawing/2014/main" id="{B6749F6F-9EE9-4492-BA67-E4AFC97827A0}"/>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29BF7E2A-55E8-43EF-9165-14DDBBFE6AC6}"/>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a:extLst>
            <a:ext uri="{FF2B5EF4-FFF2-40B4-BE49-F238E27FC236}">
              <a16:creationId xmlns:a16="http://schemas.microsoft.com/office/drawing/2014/main" id="{0FF9BBBF-FD0F-49D0-A220-CB0E4A78D623}"/>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9347EE60-CEA8-41E9-86B1-78CFB8FAFB38}"/>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672" name="直線コネクタ 671">
          <a:extLst>
            <a:ext uri="{FF2B5EF4-FFF2-40B4-BE49-F238E27FC236}">
              <a16:creationId xmlns:a16="http://schemas.microsoft.com/office/drawing/2014/main" id="{14C14888-600D-4B98-8AD7-49884CD8F2A3}"/>
            </a:ext>
          </a:extLst>
        </xdr:cNvPr>
        <xdr:cNvCxnSpPr/>
      </xdr:nvCxnSpPr>
      <xdr:spPr>
        <a:xfrm flipV="1">
          <a:off x="14699614" y="166096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673" name="【公民館】&#10;有形固定資産減価償却率最小値テキスト">
          <a:extLst>
            <a:ext uri="{FF2B5EF4-FFF2-40B4-BE49-F238E27FC236}">
              <a16:creationId xmlns:a16="http://schemas.microsoft.com/office/drawing/2014/main" id="{703AB15C-3D5A-47B6-B648-0FFD813273D0}"/>
            </a:ext>
          </a:extLst>
        </xdr:cNvPr>
        <xdr:cNvSpPr txBox="1"/>
      </xdr:nvSpPr>
      <xdr:spPr>
        <a:xfrm>
          <a:off x="1473835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674" name="直線コネクタ 673">
          <a:extLst>
            <a:ext uri="{FF2B5EF4-FFF2-40B4-BE49-F238E27FC236}">
              <a16:creationId xmlns:a16="http://schemas.microsoft.com/office/drawing/2014/main" id="{6236782C-A225-40ED-8622-3807AC3FB243}"/>
            </a:ext>
          </a:extLst>
        </xdr:cNvPr>
        <xdr:cNvCxnSpPr/>
      </xdr:nvCxnSpPr>
      <xdr:spPr>
        <a:xfrm>
          <a:off x="14611350" y="18061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75" name="【公民館】&#10;有形固定資産減価償却率最大値テキスト">
          <a:extLst>
            <a:ext uri="{FF2B5EF4-FFF2-40B4-BE49-F238E27FC236}">
              <a16:creationId xmlns:a16="http://schemas.microsoft.com/office/drawing/2014/main" id="{A58D064A-64AF-4287-80A3-E47BAE50A8EF}"/>
            </a:ext>
          </a:extLst>
        </xdr:cNvPr>
        <xdr:cNvSpPr txBox="1"/>
      </xdr:nvSpPr>
      <xdr:spPr>
        <a:xfrm>
          <a:off x="14738350" y="16384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76" name="直線コネクタ 675">
          <a:extLst>
            <a:ext uri="{FF2B5EF4-FFF2-40B4-BE49-F238E27FC236}">
              <a16:creationId xmlns:a16="http://schemas.microsoft.com/office/drawing/2014/main" id="{4886F92D-C6B8-41E1-A336-7FD7CE97ECB1}"/>
            </a:ext>
          </a:extLst>
        </xdr:cNvPr>
        <xdr:cNvCxnSpPr/>
      </xdr:nvCxnSpPr>
      <xdr:spPr>
        <a:xfrm>
          <a:off x="14611350" y="16609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15891</xdr:rowOff>
    </xdr:from>
    <xdr:ext cx="405111" cy="259045"/>
    <xdr:sp macro="" textlink="">
      <xdr:nvSpPr>
        <xdr:cNvPr id="677" name="【公民館】&#10;有形固定資産減価償却率平均値テキスト">
          <a:extLst>
            <a:ext uri="{FF2B5EF4-FFF2-40B4-BE49-F238E27FC236}">
              <a16:creationId xmlns:a16="http://schemas.microsoft.com/office/drawing/2014/main" id="{41537EC1-9C44-4502-AE86-C43A7A2A8512}"/>
            </a:ext>
          </a:extLst>
        </xdr:cNvPr>
        <xdr:cNvSpPr txBox="1"/>
      </xdr:nvSpPr>
      <xdr:spPr>
        <a:xfrm>
          <a:off x="14738350" y="17275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678" name="フローチャート: 判断 677">
          <a:extLst>
            <a:ext uri="{FF2B5EF4-FFF2-40B4-BE49-F238E27FC236}">
              <a16:creationId xmlns:a16="http://schemas.microsoft.com/office/drawing/2014/main" id="{286B4BAB-6363-4F6D-8CFA-3995FD9677C8}"/>
            </a:ext>
          </a:extLst>
        </xdr:cNvPr>
        <xdr:cNvSpPr/>
      </xdr:nvSpPr>
      <xdr:spPr>
        <a:xfrm>
          <a:off x="14649450" y="174237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9" name="フローチャート: 判断 678">
          <a:extLst>
            <a:ext uri="{FF2B5EF4-FFF2-40B4-BE49-F238E27FC236}">
              <a16:creationId xmlns:a16="http://schemas.microsoft.com/office/drawing/2014/main" id="{3944BE95-F761-459B-B29E-99BC7A626C99}"/>
            </a:ext>
          </a:extLst>
        </xdr:cNvPr>
        <xdr:cNvSpPr/>
      </xdr:nvSpPr>
      <xdr:spPr>
        <a:xfrm>
          <a:off x="13887450" y="1736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680" name="フローチャート: 判断 679">
          <a:extLst>
            <a:ext uri="{FF2B5EF4-FFF2-40B4-BE49-F238E27FC236}">
              <a16:creationId xmlns:a16="http://schemas.microsoft.com/office/drawing/2014/main" id="{E68CB1D2-265A-4E8D-8EFE-A7B490032C6A}"/>
            </a:ext>
          </a:extLst>
        </xdr:cNvPr>
        <xdr:cNvSpPr/>
      </xdr:nvSpPr>
      <xdr:spPr>
        <a:xfrm>
          <a:off x="13093700" y="1753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681" name="フローチャート: 判断 680">
          <a:extLst>
            <a:ext uri="{FF2B5EF4-FFF2-40B4-BE49-F238E27FC236}">
              <a16:creationId xmlns:a16="http://schemas.microsoft.com/office/drawing/2014/main" id="{3FE7B23B-B192-4768-854B-A5486C038A5F}"/>
            </a:ext>
          </a:extLst>
        </xdr:cNvPr>
        <xdr:cNvSpPr/>
      </xdr:nvSpPr>
      <xdr:spPr>
        <a:xfrm>
          <a:off x="12299950" y="174713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133986</xdr:rowOff>
    </xdr:from>
    <xdr:to>
      <xdr:col>67</xdr:col>
      <xdr:colOff>101600</xdr:colOff>
      <xdr:row>105</xdr:row>
      <xdr:rowOff>64136</xdr:rowOff>
    </xdr:to>
    <xdr:sp macro="" textlink="">
      <xdr:nvSpPr>
        <xdr:cNvPr id="682" name="フローチャート: 判断 681">
          <a:extLst>
            <a:ext uri="{FF2B5EF4-FFF2-40B4-BE49-F238E27FC236}">
              <a16:creationId xmlns:a16="http://schemas.microsoft.com/office/drawing/2014/main" id="{8AFB5E93-0DB9-4435-B292-9750CD977AC3}"/>
            </a:ext>
          </a:extLst>
        </xdr:cNvPr>
        <xdr:cNvSpPr/>
      </xdr:nvSpPr>
      <xdr:spPr>
        <a:xfrm>
          <a:off x="11487150" y="173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C9BC8A0-5336-4B6C-B9E8-60042CD4641A}"/>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6D22DC43-A116-4C11-A5CF-77458EDB677E}"/>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CD0AC6D5-FC69-4E29-8878-FD3CA7E4ED19}"/>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9B97FE90-9384-49D1-922C-95FA06BAA978}"/>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28926BE6-3059-43F4-82B1-9F0E7539BD6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168275</xdr:rowOff>
    </xdr:from>
    <xdr:to>
      <xdr:col>85</xdr:col>
      <xdr:colOff>177800</xdr:colOff>
      <xdr:row>106</xdr:row>
      <xdr:rowOff>98425</xdr:rowOff>
    </xdr:to>
    <xdr:sp macro="" textlink="">
      <xdr:nvSpPr>
        <xdr:cNvPr id="688" name="楕円 687">
          <a:extLst>
            <a:ext uri="{FF2B5EF4-FFF2-40B4-BE49-F238E27FC236}">
              <a16:creationId xmlns:a16="http://schemas.microsoft.com/office/drawing/2014/main" id="{4E141827-107F-4BA0-9FA0-E33103BA9F3F}"/>
            </a:ext>
          </a:extLst>
        </xdr:cNvPr>
        <xdr:cNvSpPr/>
      </xdr:nvSpPr>
      <xdr:spPr>
        <a:xfrm>
          <a:off x="14649450" y="175990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146702</xdr:rowOff>
    </xdr:from>
    <xdr:ext cx="405111" cy="259045"/>
    <xdr:sp macro="" textlink="">
      <xdr:nvSpPr>
        <xdr:cNvPr id="689" name="【公民館】&#10;有形固定資産減価償却率該当値テキスト">
          <a:extLst>
            <a:ext uri="{FF2B5EF4-FFF2-40B4-BE49-F238E27FC236}">
              <a16:creationId xmlns:a16="http://schemas.microsoft.com/office/drawing/2014/main" id="{B76BD9B5-FFC7-42BA-8CB6-91CF7263E5A2}"/>
            </a:ext>
          </a:extLst>
        </xdr:cNvPr>
        <xdr:cNvSpPr txBox="1"/>
      </xdr:nvSpPr>
      <xdr:spPr>
        <a:xfrm>
          <a:off x="14738350" y="175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168275</xdr:rowOff>
    </xdr:from>
    <xdr:to>
      <xdr:col>81</xdr:col>
      <xdr:colOff>101600</xdr:colOff>
      <xdr:row>106</xdr:row>
      <xdr:rowOff>98425</xdr:rowOff>
    </xdr:to>
    <xdr:sp macro="" textlink="">
      <xdr:nvSpPr>
        <xdr:cNvPr id="690" name="楕円 689">
          <a:extLst>
            <a:ext uri="{FF2B5EF4-FFF2-40B4-BE49-F238E27FC236}">
              <a16:creationId xmlns:a16="http://schemas.microsoft.com/office/drawing/2014/main" id="{9ECB9A6F-CD0B-43DF-BE57-59DB48CBC3D5}"/>
            </a:ext>
          </a:extLst>
        </xdr:cNvPr>
        <xdr:cNvSpPr/>
      </xdr:nvSpPr>
      <xdr:spPr>
        <a:xfrm>
          <a:off x="1388745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47625</xdr:rowOff>
    </xdr:from>
    <xdr:to>
      <xdr:col>85</xdr:col>
      <xdr:colOff>127000</xdr:colOff>
      <xdr:row>106</xdr:row>
      <xdr:rowOff>47625</xdr:rowOff>
    </xdr:to>
    <xdr:cxnSp macro="">
      <xdr:nvCxnSpPr>
        <xdr:cNvPr id="691" name="直線コネクタ 690">
          <a:extLst>
            <a:ext uri="{FF2B5EF4-FFF2-40B4-BE49-F238E27FC236}">
              <a16:creationId xmlns:a16="http://schemas.microsoft.com/office/drawing/2014/main" id="{64E877A2-8E42-444E-889B-4F9A601D8CE4}"/>
            </a:ext>
          </a:extLst>
        </xdr:cNvPr>
        <xdr:cNvCxnSpPr/>
      </xdr:nvCxnSpPr>
      <xdr:spPr>
        <a:xfrm>
          <a:off x="13938250" y="1764982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135889</xdr:rowOff>
    </xdr:from>
    <xdr:to>
      <xdr:col>76</xdr:col>
      <xdr:colOff>165100</xdr:colOff>
      <xdr:row>106</xdr:row>
      <xdr:rowOff>66039</xdr:rowOff>
    </xdr:to>
    <xdr:sp macro="" textlink="">
      <xdr:nvSpPr>
        <xdr:cNvPr id="692" name="楕円 691">
          <a:extLst>
            <a:ext uri="{FF2B5EF4-FFF2-40B4-BE49-F238E27FC236}">
              <a16:creationId xmlns:a16="http://schemas.microsoft.com/office/drawing/2014/main" id="{26CC8492-40D4-4AF2-BB03-4AC68243B5F9}"/>
            </a:ext>
          </a:extLst>
        </xdr:cNvPr>
        <xdr:cNvSpPr/>
      </xdr:nvSpPr>
      <xdr:spPr>
        <a:xfrm>
          <a:off x="130937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15239</xdr:rowOff>
    </xdr:from>
    <xdr:to>
      <xdr:col>81</xdr:col>
      <xdr:colOff>50800</xdr:colOff>
      <xdr:row>106</xdr:row>
      <xdr:rowOff>47625</xdr:rowOff>
    </xdr:to>
    <xdr:cxnSp macro="">
      <xdr:nvCxnSpPr>
        <xdr:cNvPr id="693" name="直線コネクタ 692">
          <a:extLst>
            <a:ext uri="{FF2B5EF4-FFF2-40B4-BE49-F238E27FC236}">
              <a16:creationId xmlns:a16="http://schemas.microsoft.com/office/drawing/2014/main" id="{227876F4-DBB3-48B6-BDF8-0A9522FDEF17}"/>
            </a:ext>
          </a:extLst>
        </xdr:cNvPr>
        <xdr:cNvCxnSpPr/>
      </xdr:nvCxnSpPr>
      <xdr:spPr>
        <a:xfrm>
          <a:off x="13144500" y="17617439"/>
          <a:ext cx="79375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694" name="楕円 693">
          <a:extLst>
            <a:ext uri="{FF2B5EF4-FFF2-40B4-BE49-F238E27FC236}">
              <a16:creationId xmlns:a16="http://schemas.microsoft.com/office/drawing/2014/main" id="{52E604E5-2623-489C-994A-085C9AD1BEEA}"/>
            </a:ext>
          </a:extLst>
        </xdr:cNvPr>
        <xdr:cNvSpPr/>
      </xdr:nvSpPr>
      <xdr:spPr>
        <a:xfrm>
          <a:off x="12299950" y="17524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106</xdr:row>
      <xdr:rowOff>15239</xdr:rowOff>
    </xdr:to>
    <xdr:cxnSp macro="">
      <xdr:nvCxnSpPr>
        <xdr:cNvPr id="695" name="直線コネクタ 694">
          <a:extLst>
            <a:ext uri="{FF2B5EF4-FFF2-40B4-BE49-F238E27FC236}">
              <a16:creationId xmlns:a16="http://schemas.microsoft.com/office/drawing/2014/main" id="{63B226BF-2FD2-4B33-ACF3-CB7FD4088B16}"/>
            </a:ext>
          </a:extLst>
        </xdr:cNvPr>
        <xdr:cNvCxnSpPr/>
      </xdr:nvCxnSpPr>
      <xdr:spPr>
        <a:xfrm>
          <a:off x="12344400" y="17575530"/>
          <a:ext cx="8001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52070</xdr:rowOff>
    </xdr:from>
    <xdr:to>
      <xdr:col>67</xdr:col>
      <xdr:colOff>101600</xdr:colOff>
      <xdr:row>105</xdr:row>
      <xdr:rowOff>153670</xdr:rowOff>
    </xdr:to>
    <xdr:sp macro="" textlink="">
      <xdr:nvSpPr>
        <xdr:cNvPr id="696" name="楕円 695">
          <a:extLst>
            <a:ext uri="{FF2B5EF4-FFF2-40B4-BE49-F238E27FC236}">
              <a16:creationId xmlns:a16="http://schemas.microsoft.com/office/drawing/2014/main" id="{BFC03D11-29FC-49AB-97A0-527144C851B9}"/>
            </a:ext>
          </a:extLst>
        </xdr:cNvPr>
        <xdr:cNvSpPr/>
      </xdr:nvSpPr>
      <xdr:spPr>
        <a:xfrm>
          <a:off x="1148715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102870</xdr:rowOff>
    </xdr:from>
    <xdr:to>
      <xdr:col>71</xdr:col>
      <xdr:colOff>177800</xdr:colOff>
      <xdr:row>105</xdr:row>
      <xdr:rowOff>144780</xdr:rowOff>
    </xdr:to>
    <xdr:cxnSp macro="">
      <xdr:nvCxnSpPr>
        <xdr:cNvPr id="697" name="直線コネクタ 696">
          <a:extLst>
            <a:ext uri="{FF2B5EF4-FFF2-40B4-BE49-F238E27FC236}">
              <a16:creationId xmlns:a16="http://schemas.microsoft.com/office/drawing/2014/main" id="{B49694BC-B893-4479-9330-046216153AB9}"/>
            </a:ext>
          </a:extLst>
        </xdr:cNvPr>
        <xdr:cNvCxnSpPr/>
      </xdr:nvCxnSpPr>
      <xdr:spPr>
        <a:xfrm>
          <a:off x="11537950" y="17533620"/>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8" name="n_1aveValue【公民館】&#10;有形固定資産減価償却率">
          <a:extLst>
            <a:ext uri="{FF2B5EF4-FFF2-40B4-BE49-F238E27FC236}">
              <a16:creationId xmlns:a16="http://schemas.microsoft.com/office/drawing/2014/main" id="{AD510FEC-64E0-48DD-AA6A-3A0E43F5AE48}"/>
            </a:ext>
          </a:extLst>
        </xdr:cNvPr>
        <xdr:cNvSpPr txBox="1"/>
      </xdr:nvSpPr>
      <xdr:spPr>
        <a:xfrm>
          <a:off x="13742044"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699" name="n_2aveValue【公民館】&#10;有形固定資産減価償却率">
          <a:extLst>
            <a:ext uri="{FF2B5EF4-FFF2-40B4-BE49-F238E27FC236}">
              <a16:creationId xmlns:a16="http://schemas.microsoft.com/office/drawing/2014/main" id="{C2B39299-3A91-4EC0-B1F3-456FF9E92955}"/>
            </a:ext>
          </a:extLst>
        </xdr:cNvPr>
        <xdr:cNvSpPr txBox="1"/>
      </xdr:nvSpPr>
      <xdr:spPr>
        <a:xfrm>
          <a:off x="1296099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158766</xdr:rowOff>
    </xdr:from>
    <xdr:ext cx="405111" cy="259045"/>
    <xdr:sp macro="" textlink="">
      <xdr:nvSpPr>
        <xdr:cNvPr id="700" name="n_3aveValue【公民館】&#10;有形固定資産減価償却率">
          <a:extLst>
            <a:ext uri="{FF2B5EF4-FFF2-40B4-BE49-F238E27FC236}">
              <a16:creationId xmlns:a16="http://schemas.microsoft.com/office/drawing/2014/main" id="{439F9DDA-3E98-4E24-BF23-0C9E9E561224}"/>
            </a:ext>
          </a:extLst>
        </xdr:cNvPr>
        <xdr:cNvSpPr txBox="1"/>
      </xdr:nvSpPr>
      <xdr:spPr>
        <a:xfrm>
          <a:off x="121672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80663</xdr:rowOff>
    </xdr:from>
    <xdr:ext cx="405111" cy="259045"/>
    <xdr:sp macro="" textlink="">
      <xdr:nvSpPr>
        <xdr:cNvPr id="701" name="n_4aveValue【公民館】&#10;有形固定資産減価償却率">
          <a:extLst>
            <a:ext uri="{FF2B5EF4-FFF2-40B4-BE49-F238E27FC236}">
              <a16:creationId xmlns:a16="http://schemas.microsoft.com/office/drawing/2014/main" id="{CBFB4904-087F-432A-9CA0-4689BCA5B346}"/>
            </a:ext>
          </a:extLst>
        </xdr:cNvPr>
        <xdr:cNvSpPr txBox="1"/>
      </xdr:nvSpPr>
      <xdr:spPr>
        <a:xfrm>
          <a:off x="11354444" y="1716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89552</xdr:rowOff>
    </xdr:from>
    <xdr:ext cx="405111" cy="259045"/>
    <xdr:sp macro="" textlink="">
      <xdr:nvSpPr>
        <xdr:cNvPr id="702" name="n_1mainValue【公民館】&#10;有形固定資産減価償却率">
          <a:extLst>
            <a:ext uri="{FF2B5EF4-FFF2-40B4-BE49-F238E27FC236}">
              <a16:creationId xmlns:a16="http://schemas.microsoft.com/office/drawing/2014/main" id="{0534D53C-E7AC-4B4F-805C-4AF3DA1EFBC4}"/>
            </a:ext>
          </a:extLst>
        </xdr:cNvPr>
        <xdr:cNvSpPr txBox="1"/>
      </xdr:nvSpPr>
      <xdr:spPr>
        <a:xfrm>
          <a:off x="13742044" y="1769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57166</xdr:rowOff>
    </xdr:from>
    <xdr:ext cx="405111" cy="259045"/>
    <xdr:sp macro="" textlink="">
      <xdr:nvSpPr>
        <xdr:cNvPr id="703" name="n_2mainValue【公民館】&#10;有形固定資産減価償却率">
          <a:extLst>
            <a:ext uri="{FF2B5EF4-FFF2-40B4-BE49-F238E27FC236}">
              <a16:creationId xmlns:a16="http://schemas.microsoft.com/office/drawing/2014/main" id="{53EA5A2D-BE44-4A00-A204-85E1806DF629}"/>
            </a:ext>
          </a:extLst>
        </xdr:cNvPr>
        <xdr:cNvSpPr txBox="1"/>
      </xdr:nvSpPr>
      <xdr:spPr>
        <a:xfrm>
          <a:off x="1296099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15257</xdr:rowOff>
    </xdr:from>
    <xdr:ext cx="405111" cy="259045"/>
    <xdr:sp macro="" textlink="">
      <xdr:nvSpPr>
        <xdr:cNvPr id="704" name="n_3mainValue【公民館】&#10;有形固定資産減価償却率">
          <a:extLst>
            <a:ext uri="{FF2B5EF4-FFF2-40B4-BE49-F238E27FC236}">
              <a16:creationId xmlns:a16="http://schemas.microsoft.com/office/drawing/2014/main" id="{F576E17E-FC1F-4F22-8E34-A0D38EB604B2}"/>
            </a:ext>
          </a:extLst>
        </xdr:cNvPr>
        <xdr:cNvSpPr txBox="1"/>
      </xdr:nvSpPr>
      <xdr:spPr>
        <a:xfrm>
          <a:off x="121672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144797</xdr:rowOff>
    </xdr:from>
    <xdr:ext cx="405111" cy="259045"/>
    <xdr:sp macro="" textlink="">
      <xdr:nvSpPr>
        <xdr:cNvPr id="705" name="n_4mainValue【公民館】&#10;有形固定資産減価償却率">
          <a:extLst>
            <a:ext uri="{FF2B5EF4-FFF2-40B4-BE49-F238E27FC236}">
              <a16:creationId xmlns:a16="http://schemas.microsoft.com/office/drawing/2014/main" id="{C8147410-247F-4F39-A841-81C30BAF5979}"/>
            </a:ext>
          </a:extLst>
        </xdr:cNvPr>
        <xdr:cNvSpPr txBox="1"/>
      </xdr:nvSpPr>
      <xdr:spPr>
        <a:xfrm>
          <a:off x="11354444" y="1757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B0532872-8916-47FE-B528-AF95E06642A8}"/>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4B01FCAC-2D2B-44F8-BCCF-DC2F6A9215F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3492E5D5-0D9D-4414-B0B9-55B44BC500D2}"/>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917CC3B3-5673-4D34-B3DF-5A35ED0A4FBF}"/>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924EDCD2-50BC-4877-A90F-CF11DCDED74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2E5DDA52-D970-4349-AB76-8F3859861F2F}"/>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06808A80-1D05-4EE7-8261-6DF4CAC59DB5}"/>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A5087255-5CB5-49EB-B86C-3B43DFEB3CE7}"/>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D4955483-EB61-4273-8C3F-2EBB52B0A8B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E6FF95A7-9E8A-448B-BF34-C91D7AB76D97}"/>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17139F98-0F8D-40F7-970A-3AFA54596A74}"/>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5097A88F-7F22-48BA-9CB0-C62CB5EA2E3B}"/>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39F54A4F-8E77-409C-9C39-86A71F23D439}"/>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0320AD79-2C6D-48E6-9C69-1C6DF2496288}"/>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9BAA065D-DE38-4899-8A5A-2FEA11BF1C0E}"/>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C4297A53-F535-4149-85C5-B395E5E73F8F}"/>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946D0A82-2777-4035-A08C-F6153018B29C}"/>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BA31C6F3-0C1A-43E3-93AE-CAB91BBD3EFB}"/>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10866725-1C6B-45DE-B04B-C446818F7C4C}"/>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87096B40-84FC-4DC0-8055-C39DBB90DDEA}"/>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47F6F445-518D-4144-A693-5FA72BEB53B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F77DB147-944B-4BE8-A5DE-A025D3D970ED}"/>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1054543C-85C1-456D-8670-BF7309B3127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729" name="直線コネクタ 728">
          <a:extLst>
            <a:ext uri="{FF2B5EF4-FFF2-40B4-BE49-F238E27FC236}">
              <a16:creationId xmlns:a16="http://schemas.microsoft.com/office/drawing/2014/main" id="{1DED446D-ADC8-46C6-A26D-0F73947CE357}"/>
            </a:ext>
          </a:extLst>
        </xdr:cNvPr>
        <xdr:cNvCxnSpPr/>
      </xdr:nvCxnSpPr>
      <xdr:spPr>
        <a:xfrm flipV="1">
          <a:off x="19951064" y="167159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730" name="【公民館】&#10;一人当たり面積最小値テキスト">
          <a:extLst>
            <a:ext uri="{FF2B5EF4-FFF2-40B4-BE49-F238E27FC236}">
              <a16:creationId xmlns:a16="http://schemas.microsoft.com/office/drawing/2014/main" id="{C5BE2944-9D86-4DF7-B2E7-2E1E4ED93AD7}"/>
            </a:ext>
          </a:extLst>
        </xdr:cNvPr>
        <xdr:cNvSpPr txBox="1"/>
      </xdr:nvSpPr>
      <xdr:spPr>
        <a:xfrm>
          <a:off x="19989800" y="1802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731" name="直線コネクタ 730">
          <a:extLst>
            <a:ext uri="{FF2B5EF4-FFF2-40B4-BE49-F238E27FC236}">
              <a16:creationId xmlns:a16="http://schemas.microsoft.com/office/drawing/2014/main" id="{A51CFE5E-112B-4B3A-9388-D1A24314BBA8}"/>
            </a:ext>
          </a:extLst>
        </xdr:cNvPr>
        <xdr:cNvCxnSpPr/>
      </xdr:nvCxnSpPr>
      <xdr:spPr>
        <a:xfrm>
          <a:off x="19881850" y="180220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732" name="【公民館】&#10;一人当たり面積最大値テキスト">
          <a:extLst>
            <a:ext uri="{FF2B5EF4-FFF2-40B4-BE49-F238E27FC236}">
              <a16:creationId xmlns:a16="http://schemas.microsoft.com/office/drawing/2014/main" id="{61A36881-EFC6-4290-A0FB-D6FB2EBE07B4}"/>
            </a:ext>
          </a:extLst>
        </xdr:cNvPr>
        <xdr:cNvSpPr txBox="1"/>
      </xdr:nvSpPr>
      <xdr:spPr>
        <a:xfrm>
          <a:off x="19989800" y="1649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733" name="直線コネクタ 732">
          <a:extLst>
            <a:ext uri="{FF2B5EF4-FFF2-40B4-BE49-F238E27FC236}">
              <a16:creationId xmlns:a16="http://schemas.microsoft.com/office/drawing/2014/main" id="{1E9D81DC-B585-4931-89DA-86A8BA599F25}"/>
            </a:ext>
          </a:extLst>
        </xdr:cNvPr>
        <xdr:cNvCxnSpPr/>
      </xdr:nvCxnSpPr>
      <xdr:spPr>
        <a:xfrm>
          <a:off x="19881850" y="167159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115840</xdr:rowOff>
    </xdr:from>
    <xdr:ext cx="469744" cy="259045"/>
    <xdr:sp macro="" textlink="">
      <xdr:nvSpPr>
        <xdr:cNvPr id="734" name="【公民館】&#10;一人当たり面積平均値テキスト">
          <a:extLst>
            <a:ext uri="{FF2B5EF4-FFF2-40B4-BE49-F238E27FC236}">
              <a16:creationId xmlns:a16="http://schemas.microsoft.com/office/drawing/2014/main" id="{1EEA1E01-19AD-413D-AA82-E9A3AC8E1C3B}"/>
            </a:ext>
          </a:extLst>
        </xdr:cNvPr>
        <xdr:cNvSpPr txBox="1"/>
      </xdr:nvSpPr>
      <xdr:spPr>
        <a:xfrm>
          <a:off x="19989800" y="17718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735" name="フローチャート: 判断 734">
          <a:extLst>
            <a:ext uri="{FF2B5EF4-FFF2-40B4-BE49-F238E27FC236}">
              <a16:creationId xmlns:a16="http://schemas.microsoft.com/office/drawing/2014/main" id="{25A1D63F-380A-441F-893C-4D23D0B2A90F}"/>
            </a:ext>
          </a:extLst>
        </xdr:cNvPr>
        <xdr:cNvSpPr/>
      </xdr:nvSpPr>
      <xdr:spPr>
        <a:xfrm>
          <a:off x="199009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736" name="フローチャート: 判断 735">
          <a:extLst>
            <a:ext uri="{FF2B5EF4-FFF2-40B4-BE49-F238E27FC236}">
              <a16:creationId xmlns:a16="http://schemas.microsoft.com/office/drawing/2014/main" id="{C1656FEC-E6D9-4606-9BC3-DE955C9F753F}"/>
            </a:ext>
          </a:extLst>
        </xdr:cNvPr>
        <xdr:cNvSpPr/>
      </xdr:nvSpPr>
      <xdr:spPr>
        <a:xfrm>
          <a:off x="19157950" y="177716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737" name="フローチャート: 判断 736">
          <a:extLst>
            <a:ext uri="{FF2B5EF4-FFF2-40B4-BE49-F238E27FC236}">
              <a16:creationId xmlns:a16="http://schemas.microsoft.com/office/drawing/2014/main" id="{41FED0AD-99C7-4A9A-838D-E1EF58D9CC37}"/>
            </a:ext>
          </a:extLst>
        </xdr:cNvPr>
        <xdr:cNvSpPr/>
      </xdr:nvSpPr>
      <xdr:spPr>
        <a:xfrm>
          <a:off x="18345150" y="17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738" name="フローチャート: 判断 737">
          <a:extLst>
            <a:ext uri="{FF2B5EF4-FFF2-40B4-BE49-F238E27FC236}">
              <a16:creationId xmlns:a16="http://schemas.microsoft.com/office/drawing/2014/main" id="{0AB35343-1DC8-4435-BEA7-DECD2262EF1C}"/>
            </a:ext>
          </a:extLst>
        </xdr:cNvPr>
        <xdr:cNvSpPr/>
      </xdr:nvSpPr>
      <xdr:spPr>
        <a:xfrm>
          <a:off x="175514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12446</xdr:rowOff>
    </xdr:from>
    <xdr:to>
      <xdr:col>98</xdr:col>
      <xdr:colOff>38100</xdr:colOff>
      <xdr:row>107</xdr:row>
      <xdr:rowOff>114046</xdr:rowOff>
    </xdr:to>
    <xdr:sp macro="" textlink="">
      <xdr:nvSpPr>
        <xdr:cNvPr id="739" name="フローチャート: 判断 738">
          <a:extLst>
            <a:ext uri="{FF2B5EF4-FFF2-40B4-BE49-F238E27FC236}">
              <a16:creationId xmlns:a16="http://schemas.microsoft.com/office/drawing/2014/main" id="{3B7B6643-C887-49E3-B1A5-DEC1156010CD}"/>
            </a:ext>
          </a:extLst>
        </xdr:cNvPr>
        <xdr:cNvSpPr/>
      </xdr:nvSpPr>
      <xdr:spPr>
        <a:xfrm>
          <a:off x="16757650" y="177860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2BC9D864-0867-4D1E-AC3B-F2173B49A2A5}"/>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A03EE2C8-D79F-434E-A388-1FDF4FEA8FB3}"/>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A9BE816F-E827-4D5B-A665-A1983C8928E7}"/>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99AC010B-8260-4AD0-87DD-B4FE6BBC495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C33A4DB1-913B-451C-AC95-6F3761E4342F}"/>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98552</xdr:rowOff>
    </xdr:from>
    <xdr:to>
      <xdr:col>116</xdr:col>
      <xdr:colOff>114300</xdr:colOff>
      <xdr:row>107</xdr:row>
      <xdr:rowOff>28702</xdr:rowOff>
    </xdr:to>
    <xdr:sp macro="" textlink="">
      <xdr:nvSpPr>
        <xdr:cNvPr id="745" name="楕円 744">
          <a:extLst>
            <a:ext uri="{FF2B5EF4-FFF2-40B4-BE49-F238E27FC236}">
              <a16:creationId xmlns:a16="http://schemas.microsoft.com/office/drawing/2014/main" id="{45EA2EEE-AF76-43AE-AEF7-B9A6DF4BB267}"/>
            </a:ext>
          </a:extLst>
        </xdr:cNvPr>
        <xdr:cNvSpPr/>
      </xdr:nvSpPr>
      <xdr:spPr>
        <a:xfrm>
          <a:off x="199009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121429</xdr:rowOff>
    </xdr:from>
    <xdr:ext cx="469744" cy="259045"/>
    <xdr:sp macro="" textlink="">
      <xdr:nvSpPr>
        <xdr:cNvPr id="746" name="【公民館】&#10;一人当たり面積該当値テキスト">
          <a:extLst>
            <a:ext uri="{FF2B5EF4-FFF2-40B4-BE49-F238E27FC236}">
              <a16:creationId xmlns:a16="http://schemas.microsoft.com/office/drawing/2014/main" id="{DF4CB64C-2EB4-4659-940F-7D387CE8ADB8}"/>
            </a:ext>
          </a:extLst>
        </xdr:cNvPr>
        <xdr:cNvSpPr txBox="1"/>
      </xdr:nvSpPr>
      <xdr:spPr>
        <a:xfrm>
          <a:off x="19989800" y="1755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103124</xdr:rowOff>
    </xdr:from>
    <xdr:to>
      <xdr:col>112</xdr:col>
      <xdr:colOff>38100</xdr:colOff>
      <xdr:row>107</xdr:row>
      <xdr:rowOff>33274</xdr:rowOff>
    </xdr:to>
    <xdr:sp macro="" textlink="">
      <xdr:nvSpPr>
        <xdr:cNvPr id="747" name="楕円 746">
          <a:extLst>
            <a:ext uri="{FF2B5EF4-FFF2-40B4-BE49-F238E27FC236}">
              <a16:creationId xmlns:a16="http://schemas.microsoft.com/office/drawing/2014/main" id="{4D076D72-AE77-4FF2-84D3-A36CB3F7001E}"/>
            </a:ext>
          </a:extLst>
        </xdr:cNvPr>
        <xdr:cNvSpPr/>
      </xdr:nvSpPr>
      <xdr:spPr>
        <a:xfrm>
          <a:off x="19157950" y="177053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149352</xdr:rowOff>
    </xdr:from>
    <xdr:to>
      <xdr:col>116</xdr:col>
      <xdr:colOff>63500</xdr:colOff>
      <xdr:row>106</xdr:row>
      <xdr:rowOff>153924</xdr:rowOff>
    </xdr:to>
    <xdr:cxnSp macro="">
      <xdr:nvCxnSpPr>
        <xdr:cNvPr id="748" name="直線コネクタ 747">
          <a:extLst>
            <a:ext uri="{FF2B5EF4-FFF2-40B4-BE49-F238E27FC236}">
              <a16:creationId xmlns:a16="http://schemas.microsoft.com/office/drawing/2014/main" id="{A804299D-BF42-4488-BDED-9E684A5E147A}"/>
            </a:ext>
          </a:extLst>
        </xdr:cNvPr>
        <xdr:cNvCxnSpPr/>
      </xdr:nvCxnSpPr>
      <xdr:spPr>
        <a:xfrm flipV="1">
          <a:off x="19202400" y="17751552"/>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749" name="楕円 748">
          <a:extLst>
            <a:ext uri="{FF2B5EF4-FFF2-40B4-BE49-F238E27FC236}">
              <a16:creationId xmlns:a16="http://schemas.microsoft.com/office/drawing/2014/main" id="{A669E5D3-C34D-41A3-8975-3C7E7847B90E}"/>
            </a:ext>
          </a:extLst>
        </xdr:cNvPr>
        <xdr:cNvSpPr/>
      </xdr:nvSpPr>
      <xdr:spPr>
        <a:xfrm>
          <a:off x="1834515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153924</xdr:rowOff>
    </xdr:from>
    <xdr:to>
      <xdr:col>111</xdr:col>
      <xdr:colOff>177800</xdr:colOff>
      <xdr:row>106</xdr:row>
      <xdr:rowOff>160020</xdr:rowOff>
    </xdr:to>
    <xdr:cxnSp macro="">
      <xdr:nvCxnSpPr>
        <xdr:cNvPr id="750" name="直線コネクタ 749">
          <a:extLst>
            <a:ext uri="{FF2B5EF4-FFF2-40B4-BE49-F238E27FC236}">
              <a16:creationId xmlns:a16="http://schemas.microsoft.com/office/drawing/2014/main" id="{189B4563-0449-4B2B-9E49-ABEF0F40B5AC}"/>
            </a:ext>
          </a:extLst>
        </xdr:cNvPr>
        <xdr:cNvCxnSpPr/>
      </xdr:nvCxnSpPr>
      <xdr:spPr>
        <a:xfrm flipV="1">
          <a:off x="18395950" y="17756124"/>
          <a:ext cx="80645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51" name="楕円 750">
          <a:extLst>
            <a:ext uri="{FF2B5EF4-FFF2-40B4-BE49-F238E27FC236}">
              <a16:creationId xmlns:a16="http://schemas.microsoft.com/office/drawing/2014/main" id="{A1411487-A31B-4583-B7E2-BA4E42D665B3}"/>
            </a:ext>
          </a:extLst>
        </xdr:cNvPr>
        <xdr:cNvSpPr/>
      </xdr:nvSpPr>
      <xdr:spPr>
        <a:xfrm>
          <a:off x="175514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160020</xdr:rowOff>
    </xdr:from>
    <xdr:to>
      <xdr:col>107</xdr:col>
      <xdr:colOff>50800</xdr:colOff>
      <xdr:row>106</xdr:row>
      <xdr:rowOff>167639</xdr:rowOff>
    </xdr:to>
    <xdr:cxnSp macro="">
      <xdr:nvCxnSpPr>
        <xdr:cNvPr id="752" name="直線コネクタ 751">
          <a:extLst>
            <a:ext uri="{FF2B5EF4-FFF2-40B4-BE49-F238E27FC236}">
              <a16:creationId xmlns:a16="http://schemas.microsoft.com/office/drawing/2014/main" id="{2C57F18C-8945-4C57-8E74-796A7A6AC37A}"/>
            </a:ext>
          </a:extLst>
        </xdr:cNvPr>
        <xdr:cNvCxnSpPr/>
      </xdr:nvCxnSpPr>
      <xdr:spPr>
        <a:xfrm flipV="1">
          <a:off x="17602200" y="17762220"/>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124461</xdr:rowOff>
    </xdr:from>
    <xdr:to>
      <xdr:col>98</xdr:col>
      <xdr:colOff>38100</xdr:colOff>
      <xdr:row>107</xdr:row>
      <xdr:rowOff>54611</xdr:rowOff>
    </xdr:to>
    <xdr:sp macro="" textlink="">
      <xdr:nvSpPr>
        <xdr:cNvPr id="753" name="楕円 752">
          <a:extLst>
            <a:ext uri="{FF2B5EF4-FFF2-40B4-BE49-F238E27FC236}">
              <a16:creationId xmlns:a16="http://schemas.microsoft.com/office/drawing/2014/main" id="{A40C84C0-5243-484B-B8BA-EE4ACEA36804}"/>
            </a:ext>
          </a:extLst>
        </xdr:cNvPr>
        <xdr:cNvSpPr/>
      </xdr:nvSpPr>
      <xdr:spPr>
        <a:xfrm>
          <a:off x="16757650" y="177266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107</xdr:row>
      <xdr:rowOff>3811</xdr:rowOff>
    </xdr:to>
    <xdr:cxnSp macro="">
      <xdr:nvCxnSpPr>
        <xdr:cNvPr id="754" name="直線コネクタ 753">
          <a:extLst>
            <a:ext uri="{FF2B5EF4-FFF2-40B4-BE49-F238E27FC236}">
              <a16:creationId xmlns:a16="http://schemas.microsoft.com/office/drawing/2014/main" id="{26FAA5D8-2989-439A-B2E9-8C999770FAFB}"/>
            </a:ext>
          </a:extLst>
        </xdr:cNvPr>
        <xdr:cNvCxnSpPr/>
      </xdr:nvCxnSpPr>
      <xdr:spPr>
        <a:xfrm flipV="1">
          <a:off x="16802100" y="17769839"/>
          <a:ext cx="8001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90695</xdr:rowOff>
    </xdr:from>
    <xdr:ext cx="469744" cy="259045"/>
    <xdr:sp macro="" textlink="">
      <xdr:nvSpPr>
        <xdr:cNvPr id="755" name="n_1aveValue【公民館】&#10;一人当たり面積">
          <a:extLst>
            <a:ext uri="{FF2B5EF4-FFF2-40B4-BE49-F238E27FC236}">
              <a16:creationId xmlns:a16="http://schemas.microsoft.com/office/drawing/2014/main" id="{59667C06-C39E-42D6-BC8D-11801823F1FF}"/>
            </a:ext>
          </a:extLst>
        </xdr:cNvPr>
        <xdr:cNvSpPr txBox="1"/>
      </xdr:nvSpPr>
      <xdr:spPr>
        <a:xfrm>
          <a:off x="18980227" y="1786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100601</xdr:rowOff>
    </xdr:from>
    <xdr:ext cx="469744" cy="259045"/>
    <xdr:sp macro="" textlink="">
      <xdr:nvSpPr>
        <xdr:cNvPr id="756" name="n_2aveValue【公民館】&#10;一人当たり面積">
          <a:extLst>
            <a:ext uri="{FF2B5EF4-FFF2-40B4-BE49-F238E27FC236}">
              <a16:creationId xmlns:a16="http://schemas.microsoft.com/office/drawing/2014/main" id="{93ADBB77-01DD-48C7-B862-021FA0B41CCA}"/>
            </a:ext>
          </a:extLst>
        </xdr:cNvPr>
        <xdr:cNvSpPr txBox="1"/>
      </xdr:nvSpPr>
      <xdr:spPr>
        <a:xfrm>
          <a:off x="18180127" y="1787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757" name="n_3aveValue【公民館】&#10;一人当たり面積">
          <a:extLst>
            <a:ext uri="{FF2B5EF4-FFF2-40B4-BE49-F238E27FC236}">
              <a16:creationId xmlns:a16="http://schemas.microsoft.com/office/drawing/2014/main" id="{019C5FAD-E85B-40B3-B1D0-0DD1D5F3E0AE}"/>
            </a:ext>
          </a:extLst>
        </xdr:cNvPr>
        <xdr:cNvSpPr txBox="1"/>
      </xdr:nvSpPr>
      <xdr:spPr>
        <a:xfrm>
          <a:off x="17386377" y="178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105173</xdr:rowOff>
    </xdr:from>
    <xdr:ext cx="469744" cy="259045"/>
    <xdr:sp macro="" textlink="">
      <xdr:nvSpPr>
        <xdr:cNvPr id="758" name="n_4aveValue【公民館】&#10;一人当たり面積">
          <a:extLst>
            <a:ext uri="{FF2B5EF4-FFF2-40B4-BE49-F238E27FC236}">
              <a16:creationId xmlns:a16="http://schemas.microsoft.com/office/drawing/2014/main" id="{06919DED-C351-4B30-8BB9-32830C388BCF}"/>
            </a:ext>
          </a:extLst>
        </xdr:cNvPr>
        <xdr:cNvSpPr txBox="1"/>
      </xdr:nvSpPr>
      <xdr:spPr>
        <a:xfrm>
          <a:off x="16592627" y="178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49801</xdr:rowOff>
    </xdr:from>
    <xdr:ext cx="469744" cy="259045"/>
    <xdr:sp macro="" textlink="">
      <xdr:nvSpPr>
        <xdr:cNvPr id="759" name="n_1mainValue【公民館】&#10;一人当たり面積">
          <a:extLst>
            <a:ext uri="{FF2B5EF4-FFF2-40B4-BE49-F238E27FC236}">
              <a16:creationId xmlns:a16="http://schemas.microsoft.com/office/drawing/2014/main" id="{5CB55DB3-1C7F-427D-B24B-5A7F3F251F4F}"/>
            </a:ext>
          </a:extLst>
        </xdr:cNvPr>
        <xdr:cNvSpPr txBox="1"/>
      </xdr:nvSpPr>
      <xdr:spPr>
        <a:xfrm>
          <a:off x="18980227" y="1748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760" name="n_2mainValue【公民館】&#10;一人当たり面積">
          <a:extLst>
            <a:ext uri="{FF2B5EF4-FFF2-40B4-BE49-F238E27FC236}">
              <a16:creationId xmlns:a16="http://schemas.microsoft.com/office/drawing/2014/main" id="{340664F5-02CF-4D2E-82B1-F9C5689400F6}"/>
            </a:ext>
          </a:extLst>
        </xdr:cNvPr>
        <xdr:cNvSpPr txBox="1"/>
      </xdr:nvSpPr>
      <xdr:spPr>
        <a:xfrm>
          <a:off x="181801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761" name="n_3mainValue【公民館】&#10;一人当たり面積">
          <a:extLst>
            <a:ext uri="{FF2B5EF4-FFF2-40B4-BE49-F238E27FC236}">
              <a16:creationId xmlns:a16="http://schemas.microsoft.com/office/drawing/2014/main" id="{12E9C023-39D1-46AF-8899-DB654AE9F975}"/>
            </a:ext>
          </a:extLst>
        </xdr:cNvPr>
        <xdr:cNvSpPr txBox="1"/>
      </xdr:nvSpPr>
      <xdr:spPr>
        <a:xfrm>
          <a:off x="1738637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71138</xdr:rowOff>
    </xdr:from>
    <xdr:ext cx="469744" cy="259045"/>
    <xdr:sp macro="" textlink="">
      <xdr:nvSpPr>
        <xdr:cNvPr id="762" name="n_4mainValue【公民館】&#10;一人当たり面積">
          <a:extLst>
            <a:ext uri="{FF2B5EF4-FFF2-40B4-BE49-F238E27FC236}">
              <a16:creationId xmlns:a16="http://schemas.microsoft.com/office/drawing/2014/main" id="{B3045FBC-987C-42DE-93E6-8094CE495625}"/>
            </a:ext>
          </a:extLst>
        </xdr:cNvPr>
        <xdr:cNvSpPr txBox="1"/>
      </xdr:nvSpPr>
      <xdr:spPr>
        <a:xfrm>
          <a:off x="1659262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22735987-C0FA-4483-AD23-C402AD984D3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057FDFC8-5572-4F47-9C43-D0E639466B7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92CB6EF6-2715-4586-9FDD-88FC4C4637F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公共施設の老朽化が進んでいるため、全体的に有形固定資産減価償却率は類似団体</a:t>
          </a:r>
          <a:r>
            <a:rPr kumimoji="1" lang="ja-JP" altLang="en-US" sz="1100">
              <a:solidFill>
                <a:schemeClr val="dk1"/>
              </a:solidFill>
              <a:effectLst/>
              <a:latin typeface="+mn-lt"/>
              <a:ea typeface="+mn-ea"/>
              <a:cs typeface="+mn-cs"/>
            </a:rPr>
            <a:t>ほぼ同値で</a:t>
          </a:r>
          <a:r>
            <a:rPr kumimoji="1" lang="ja-JP" altLang="ja-JP" sz="1100">
              <a:solidFill>
                <a:schemeClr val="dk1"/>
              </a:solidFill>
              <a:effectLst/>
              <a:latin typeface="+mn-lt"/>
              <a:ea typeface="+mn-ea"/>
              <a:cs typeface="+mn-cs"/>
            </a:rPr>
            <a:t>あるが、学校施設、橋梁・トンネル</a:t>
          </a:r>
          <a:r>
            <a:rPr kumimoji="1" lang="ja-JP" altLang="en-US" sz="110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については低くなっている。</a:t>
          </a:r>
          <a:endParaRPr lang="ja-JP" altLang="ja-JP" sz="1400">
            <a:effectLst/>
          </a:endParaRPr>
        </a:p>
        <a:p>
          <a:r>
            <a:rPr kumimoji="1" lang="ja-JP" altLang="ja-JP" sz="1100">
              <a:solidFill>
                <a:schemeClr val="dk1"/>
              </a:solidFill>
              <a:effectLst/>
              <a:latin typeface="+mn-lt"/>
              <a:ea typeface="+mn-ea"/>
              <a:cs typeface="+mn-cs"/>
            </a:rPr>
            <a:t>道路・橋梁・トンネルの有形固定資産減価償却率については、定期的に改修・改築を行いながら維持管理していることから、類似団体と比較してほぼ同値となっている。また、町域が広く人口が少ないため、道路の一人当たり延長は、他団体と比較して非常に高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認定こども園・幼稚園・保育所については、</a:t>
          </a:r>
          <a:r>
            <a:rPr kumimoji="1" lang="ja-JP" altLang="en-US" sz="1100">
              <a:solidFill>
                <a:schemeClr val="dk1"/>
              </a:solidFill>
              <a:effectLst/>
              <a:latin typeface="+mn-lt"/>
              <a:ea typeface="+mn-ea"/>
              <a:cs typeface="+mn-cs"/>
            </a:rPr>
            <a:t>認定こども園統合へ向けた新設・改修を行ったことにより、</a:t>
          </a:r>
          <a:r>
            <a:rPr kumimoji="1" lang="ja-JP" altLang="ja-JP" sz="1100">
              <a:solidFill>
                <a:schemeClr val="dk1"/>
              </a:solidFill>
              <a:effectLst/>
              <a:latin typeface="+mn-lt"/>
              <a:ea typeface="+mn-ea"/>
              <a:cs typeface="+mn-cs"/>
            </a:rPr>
            <a:t>類似団体と比較して有形固定資産減価償却率は</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学校施設は、町内の中学校の統合・整備と小学校のプール新設により、類似団体よりも有形固定資産減価償却率が低くなっている。他の公共施設よりは比較的新しくなっているが、老朽化によって維持修繕費が増加傾向にある。</a:t>
          </a:r>
          <a:endParaRPr lang="ja-JP" altLang="ja-JP" sz="1400">
            <a:effectLst/>
          </a:endParaRPr>
        </a:p>
        <a:p>
          <a:r>
            <a:rPr kumimoji="1" lang="ja-JP" altLang="ja-JP" sz="1100">
              <a:solidFill>
                <a:schemeClr val="dk1"/>
              </a:solidFill>
              <a:effectLst/>
              <a:latin typeface="+mn-lt"/>
              <a:ea typeface="+mn-ea"/>
              <a:cs typeface="+mn-cs"/>
            </a:rPr>
            <a:t>公営住宅は、古くなった団地の廃止を行っているが、類似団体と比較して有形固定資産減価償却率は高くなっている。一人当たりの面積についても、類似団体よりもかなり低い状態となっており、今後、定住促進住宅の整備を行っていくこととしている。</a:t>
          </a:r>
          <a:endParaRPr lang="ja-JP" altLang="ja-JP" sz="1400">
            <a:effectLst/>
          </a:endParaRPr>
        </a:p>
        <a:p>
          <a:r>
            <a:rPr kumimoji="1" lang="ja-JP" altLang="ja-JP" sz="1100">
              <a:solidFill>
                <a:schemeClr val="dk1"/>
              </a:solidFill>
              <a:effectLst/>
              <a:latin typeface="+mn-lt"/>
              <a:ea typeface="+mn-ea"/>
              <a:cs typeface="+mn-cs"/>
            </a:rPr>
            <a:t>公民館の有形固定資産減価償却率については、類似団体より年々増加傾向にあり、老朽化により大規模な改修が必要な施設もあるため、計画修繕を行っていくこととしている。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895840-189B-40C5-B0D7-68E18AAEC138}"/>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64F527-0E44-4078-AB2E-4EE634ED4573}"/>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0A1BE96-EE5E-43DC-A322-85E6CFBADE8B}"/>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78AD62-3061-4E13-8687-230F51F9563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54FFBC-12C4-4784-B4BB-608A47C59A2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629B64-8760-458E-B4AD-D85C9D090439}"/>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0B4975-7F81-4B0B-AC49-9540ED941A11}"/>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61F919-63B7-4478-9980-8C5FADBD03D6}"/>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DFB2677-C86C-4E87-AA6F-52802D048C09}"/>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187F4F-518A-4283-9B15-323A5F745AC2}"/>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10,347
10,083
268.78
12,461,863
11,869,287
492,869
5,544,671
8,305,721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2C36E2-2696-46D4-A0DF-38A5E0433DC2}"/>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7EBB34-A651-4161-89D1-4DFF983A8C14}"/>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F77DB7-7874-44B1-8400-AAB80D4235C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1CD233-4FDE-45C7-820D-F6D2257E8F3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BA82B5-E371-4C0F-BA70-997D4C2C725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9A5454A-011E-4CB1-83B4-52CED5F20F59}"/>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4E0EC2-DDE6-48B8-80EB-0E6713784EED}"/>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4E844E1-1B2B-45E8-80C9-C7CF0C20F38C}"/>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2E50FD-0866-4A4E-8F4B-4EB24A84792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0C2CE7-4947-42DB-B767-3CC5A8D6DD8A}"/>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1F7C14-5A72-4BD1-BE2A-680FBD4F6D2E}"/>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CE78711-C8DC-4256-80E7-344CA506495B}"/>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64FA01-28BE-4C54-B90B-EF8A5B7E063C}"/>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4121C86-8766-46EA-8D3D-9BC23EEDA2B8}"/>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19CA74-D0AB-42EE-BA90-3440E428780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C61C45-EDB7-4B86-8246-204E23F7A944}"/>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E0172B-DC41-4F03-8367-4A5B0987DCE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652B1D5-5F42-41FE-85F2-E89002C874A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5D174A7-140F-4B59-B1C8-C8496D8BFF5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D77714-3975-4C78-B237-59EB720D22D9}"/>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627AAC-D543-461A-B92D-80B8692FEA31}"/>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FDAE512-4632-4239-AC1A-7885DC7AD497}"/>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F0C049-FD5C-4EF0-828D-C4C6807A4F09}"/>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AADF88-9C13-4E59-8DEC-D2BEF4EDA837}"/>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415181-8FDC-429E-92C6-B79032D7ED0E}"/>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BF26719-C829-498F-8E1F-3546DB48DE4C}"/>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C8B753-1BDA-4559-9D24-D73DD4C235C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04DAB7-DA25-4C19-AC8A-239D259AF837}"/>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B289FB1-6968-4F5A-977E-94A0AE85784C}"/>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E14A4E-0EA1-473E-9116-9ED1E72FF72B}"/>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ADAC1E7-C832-45EC-B3B5-2218BD51ED7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C3CDAA9-BA1E-4CF2-B7FD-9BFCDED3A4D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7C2D0C5-7376-403A-88A1-A4054949CB98}"/>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A6AAAAD-3D3E-4F0F-AEB4-FF5EDD71F689}"/>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BAD39B4-5FF3-4BC5-862C-BAD0E8020BF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9E912A5-CEF0-46CE-AC9A-84D713D9839D}"/>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1C721B2-5F92-4F7E-82D7-30A37C637829}"/>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86C79E3-1475-4E1E-AEC0-EC2A622DF6D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3D6051C-A357-4AAC-A7CF-21CF5342FF8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8DE272C-4F58-4E18-80CF-3DD84AFDA91A}"/>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5906997-9FF9-4B3F-A7F6-6374E2FC6EB2}"/>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DE0C3DC-4F92-4138-B6C4-615A916F766D}"/>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4CF8730-C919-4BBA-90AD-82DCAE7CE44A}"/>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FE43D3E-9407-4D68-853D-A3C7054B4CCA}"/>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31A02D0-42F6-41DB-A8CB-BB9B89E9E5B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31B208F-0A34-41AF-8B0E-50D4E1F19FE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5D4C8E6-B101-4F7B-B40F-307CEC1301E8}"/>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E947A78-4857-49CD-AE25-0BDB1D583E68}"/>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BD57403-B9F7-4F31-9433-2AEF595CA654}"/>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E6A47F9-B49A-4BDE-8F04-B03784929E0C}"/>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8AD8DEB5-1C01-48F4-8F3F-F7212D4D4595}"/>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3BCDA9F-6C72-4D56-BE59-549B891772A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23187264-D0F8-4FB1-9247-A3AB2D7F3BCB}"/>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C12ADC63-D451-4FB4-BB2B-5A8743B076D8}"/>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51770759-0838-428C-A5D7-C8288F5A107A}"/>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23D7C49F-F3D1-431D-844D-4D7B993A1609}"/>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12A84727-472F-412E-A480-663CA42724AA}"/>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87A6504-FC1E-494B-B5B2-92933F43079A}"/>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1465E18-584A-4C25-9D47-CFD1D0779DFB}"/>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7845C6E9-5521-440F-B9CD-971F0E62B137}"/>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3EE3EAC-C1FD-46E3-9D28-3AF2B022EFD1}"/>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7C029CF-3123-40A3-94E9-B697DE09EF8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45BC3C97-6820-4A86-8D6D-E6BE6DDDC81A}"/>
            </a:ext>
          </a:extLst>
        </xdr:cNvPr>
        <xdr:cNvCxnSpPr/>
      </xdr:nvCxnSpPr>
      <xdr:spPr>
        <a:xfrm flipV="1">
          <a:off x="4177665" y="9336859"/>
          <a:ext cx="0" cy="136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33CB598C-5522-4041-9BE8-6D8F7F04C5BC}"/>
            </a:ext>
          </a:extLst>
        </xdr:cNvPr>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AC22A5E8-ADA6-424E-BF37-C7B20BBA7266}"/>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2EB17E0D-F497-47E2-86D3-64BE22D45187}"/>
            </a:ext>
          </a:extLst>
        </xdr:cNvPr>
        <xdr:cNvSpPr txBox="1"/>
      </xdr:nvSpPr>
      <xdr:spPr>
        <a:xfrm>
          <a:off x="4216400" y="911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A2B5351B-1C6E-4A86-9823-5091A01BC7CB}"/>
            </a:ext>
          </a:extLst>
        </xdr:cNvPr>
        <xdr:cNvCxnSpPr/>
      </xdr:nvCxnSpPr>
      <xdr:spPr>
        <a:xfrm>
          <a:off x="4108450" y="93368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92908</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8A482947-5A75-40AB-AC8C-9EFA44CFE110}"/>
            </a:ext>
          </a:extLst>
        </xdr:cNvPr>
        <xdr:cNvSpPr txBox="1"/>
      </xdr:nvSpPr>
      <xdr:spPr>
        <a:xfrm>
          <a:off x="4216400" y="10005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80" name="フローチャート: 判断 79">
          <a:extLst>
            <a:ext uri="{FF2B5EF4-FFF2-40B4-BE49-F238E27FC236}">
              <a16:creationId xmlns:a16="http://schemas.microsoft.com/office/drawing/2014/main" id="{CD70BF31-3FCC-4936-B8D9-7879B46509CF}"/>
            </a:ext>
          </a:extLst>
        </xdr:cNvPr>
        <xdr:cNvSpPr/>
      </xdr:nvSpPr>
      <xdr:spPr>
        <a:xfrm>
          <a:off x="4127500" y="101474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81" name="フローチャート: 判断 80">
          <a:extLst>
            <a:ext uri="{FF2B5EF4-FFF2-40B4-BE49-F238E27FC236}">
              <a16:creationId xmlns:a16="http://schemas.microsoft.com/office/drawing/2014/main" id="{61D4202E-C563-43DA-B063-2554DF16F286}"/>
            </a:ext>
          </a:extLst>
        </xdr:cNvPr>
        <xdr:cNvSpPr/>
      </xdr:nvSpPr>
      <xdr:spPr>
        <a:xfrm>
          <a:off x="3384550" y="102505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82" name="フローチャート: 判断 81">
          <a:extLst>
            <a:ext uri="{FF2B5EF4-FFF2-40B4-BE49-F238E27FC236}">
              <a16:creationId xmlns:a16="http://schemas.microsoft.com/office/drawing/2014/main" id="{27AFCFF2-2910-4792-987A-A5A4B16E50E3}"/>
            </a:ext>
          </a:extLst>
        </xdr:cNvPr>
        <xdr:cNvSpPr/>
      </xdr:nvSpPr>
      <xdr:spPr>
        <a:xfrm>
          <a:off x="2571750" y="102372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83" name="フローチャート: 判断 82">
          <a:extLst>
            <a:ext uri="{FF2B5EF4-FFF2-40B4-BE49-F238E27FC236}">
              <a16:creationId xmlns:a16="http://schemas.microsoft.com/office/drawing/2014/main" id="{6866EE65-FBC1-4DE2-B9A4-5F92FEAEF880}"/>
            </a:ext>
          </a:extLst>
        </xdr:cNvPr>
        <xdr:cNvSpPr/>
      </xdr:nvSpPr>
      <xdr:spPr>
        <a:xfrm>
          <a:off x="177800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87993</xdr:rowOff>
    </xdr:from>
    <xdr:to>
      <xdr:col>6</xdr:col>
      <xdr:colOff>38100</xdr:colOff>
      <xdr:row>62</xdr:row>
      <xdr:rowOff>18143</xdr:rowOff>
    </xdr:to>
    <xdr:sp macro="" textlink="">
      <xdr:nvSpPr>
        <xdr:cNvPr id="84" name="フローチャート: 判断 83">
          <a:extLst>
            <a:ext uri="{FF2B5EF4-FFF2-40B4-BE49-F238E27FC236}">
              <a16:creationId xmlns:a16="http://schemas.microsoft.com/office/drawing/2014/main" id="{64AEE0B9-5A32-498F-BD54-4C898EB8A4B5}"/>
            </a:ext>
          </a:extLst>
        </xdr:cNvPr>
        <xdr:cNvSpPr/>
      </xdr:nvSpPr>
      <xdr:spPr>
        <a:xfrm>
          <a:off x="984250" y="10165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FE72C82-28B6-4419-B927-C8C20479EB4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F04D3F4-DE6B-4E55-AE45-2A9881727397}"/>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E9CF0F0-A899-446C-986B-729890307607}"/>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78C226C-AA80-47C6-A0D5-4DB5004E1248}"/>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33FB6F12-1FB1-4080-B215-63B88692AD01}"/>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119017</xdr:rowOff>
    </xdr:from>
    <xdr:to>
      <xdr:col>24</xdr:col>
      <xdr:colOff>114300</xdr:colOff>
      <xdr:row>62</xdr:row>
      <xdr:rowOff>49167</xdr:rowOff>
    </xdr:to>
    <xdr:sp macro="" textlink="">
      <xdr:nvSpPr>
        <xdr:cNvPr id="90" name="楕円 89">
          <a:extLst>
            <a:ext uri="{FF2B5EF4-FFF2-40B4-BE49-F238E27FC236}">
              <a16:creationId xmlns:a16="http://schemas.microsoft.com/office/drawing/2014/main" id="{E493B224-63B8-4F28-A0C2-5EF662D82C6B}"/>
            </a:ext>
          </a:extLst>
        </xdr:cNvPr>
        <xdr:cNvSpPr/>
      </xdr:nvSpPr>
      <xdr:spPr>
        <a:xfrm>
          <a:off x="4127500" y="101964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97444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379174B-C7BD-4607-8E02-53459CF69BD7}"/>
            </a:ext>
          </a:extLst>
        </xdr:cNvPr>
        <xdr:cNvSpPr txBox="1"/>
      </xdr:nvSpPr>
      <xdr:spPr>
        <a:xfrm>
          <a:off x="4216400" y="10174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79828</xdr:rowOff>
    </xdr:from>
    <xdr:to>
      <xdr:col>20</xdr:col>
      <xdr:colOff>38100</xdr:colOff>
      <xdr:row>62</xdr:row>
      <xdr:rowOff>9978</xdr:rowOff>
    </xdr:to>
    <xdr:sp macro="" textlink="">
      <xdr:nvSpPr>
        <xdr:cNvPr id="92" name="楕円 91">
          <a:extLst>
            <a:ext uri="{FF2B5EF4-FFF2-40B4-BE49-F238E27FC236}">
              <a16:creationId xmlns:a16="http://schemas.microsoft.com/office/drawing/2014/main" id="{CE3ED6D2-5ED4-40AA-A002-C2B6FC05A877}"/>
            </a:ext>
          </a:extLst>
        </xdr:cNvPr>
        <xdr:cNvSpPr/>
      </xdr:nvSpPr>
      <xdr:spPr>
        <a:xfrm>
          <a:off x="3384550" y="101572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130628</xdr:rowOff>
    </xdr:from>
    <xdr:to>
      <xdr:col>24</xdr:col>
      <xdr:colOff>63500</xdr:colOff>
      <xdr:row>61</xdr:row>
      <xdr:rowOff>169817</xdr:rowOff>
    </xdr:to>
    <xdr:cxnSp macro="">
      <xdr:nvCxnSpPr>
        <xdr:cNvPr id="93" name="直線コネクタ 92">
          <a:extLst>
            <a:ext uri="{FF2B5EF4-FFF2-40B4-BE49-F238E27FC236}">
              <a16:creationId xmlns:a16="http://schemas.microsoft.com/office/drawing/2014/main" id="{2C2EA59D-2044-404E-B650-2CA52FDC96FE}"/>
            </a:ext>
          </a:extLst>
        </xdr:cNvPr>
        <xdr:cNvCxnSpPr/>
      </xdr:nvCxnSpPr>
      <xdr:spPr>
        <a:xfrm>
          <a:off x="3429000" y="10208078"/>
          <a:ext cx="74930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39007</xdr:rowOff>
    </xdr:from>
    <xdr:to>
      <xdr:col>15</xdr:col>
      <xdr:colOff>101600</xdr:colOff>
      <xdr:row>61</xdr:row>
      <xdr:rowOff>140607</xdr:rowOff>
    </xdr:to>
    <xdr:sp macro="" textlink="">
      <xdr:nvSpPr>
        <xdr:cNvPr id="94" name="楕円 93">
          <a:extLst>
            <a:ext uri="{FF2B5EF4-FFF2-40B4-BE49-F238E27FC236}">
              <a16:creationId xmlns:a16="http://schemas.microsoft.com/office/drawing/2014/main" id="{BB1FE7A3-69DD-4069-95E1-E60615D22603}"/>
            </a:ext>
          </a:extLst>
        </xdr:cNvPr>
        <xdr:cNvSpPr/>
      </xdr:nvSpPr>
      <xdr:spPr>
        <a:xfrm>
          <a:off x="2571750" y="101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89807</xdr:rowOff>
    </xdr:from>
    <xdr:to>
      <xdr:col>19</xdr:col>
      <xdr:colOff>177800</xdr:colOff>
      <xdr:row>61</xdr:row>
      <xdr:rowOff>130628</xdr:rowOff>
    </xdr:to>
    <xdr:cxnSp macro="">
      <xdr:nvCxnSpPr>
        <xdr:cNvPr id="95" name="直線コネクタ 94">
          <a:extLst>
            <a:ext uri="{FF2B5EF4-FFF2-40B4-BE49-F238E27FC236}">
              <a16:creationId xmlns:a16="http://schemas.microsoft.com/office/drawing/2014/main" id="{9232309F-986B-4727-95A5-C1EBCF3155A5}"/>
            </a:ext>
          </a:extLst>
        </xdr:cNvPr>
        <xdr:cNvCxnSpPr/>
      </xdr:nvCxnSpPr>
      <xdr:spPr>
        <a:xfrm>
          <a:off x="2622550" y="10167257"/>
          <a:ext cx="8064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168003</xdr:rowOff>
    </xdr:from>
    <xdr:to>
      <xdr:col>10</xdr:col>
      <xdr:colOff>165100</xdr:colOff>
      <xdr:row>61</xdr:row>
      <xdr:rowOff>98153</xdr:rowOff>
    </xdr:to>
    <xdr:sp macro="" textlink="">
      <xdr:nvSpPr>
        <xdr:cNvPr id="96" name="楕円 95">
          <a:extLst>
            <a:ext uri="{FF2B5EF4-FFF2-40B4-BE49-F238E27FC236}">
              <a16:creationId xmlns:a16="http://schemas.microsoft.com/office/drawing/2014/main" id="{01085C1F-1411-4641-87FC-2BDFCFAA7FCC}"/>
            </a:ext>
          </a:extLst>
        </xdr:cNvPr>
        <xdr:cNvSpPr/>
      </xdr:nvSpPr>
      <xdr:spPr>
        <a:xfrm>
          <a:off x="1778000" y="100803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47353</xdr:rowOff>
    </xdr:from>
    <xdr:to>
      <xdr:col>15</xdr:col>
      <xdr:colOff>50800</xdr:colOff>
      <xdr:row>61</xdr:row>
      <xdr:rowOff>89807</xdr:rowOff>
    </xdr:to>
    <xdr:cxnSp macro="">
      <xdr:nvCxnSpPr>
        <xdr:cNvPr id="97" name="直線コネクタ 96">
          <a:extLst>
            <a:ext uri="{FF2B5EF4-FFF2-40B4-BE49-F238E27FC236}">
              <a16:creationId xmlns:a16="http://schemas.microsoft.com/office/drawing/2014/main" id="{A4D9B04A-C8E8-4438-92AC-6F08E7A759A3}"/>
            </a:ext>
          </a:extLst>
        </xdr:cNvPr>
        <xdr:cNvCxnSpPr/>
      </xdr:nvCxnSpPr>
      <xdr:spPr>
        <a:xfrm>
          <a:off x="1828800" y="10124803"/>
          <a:ext cx="79375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127181</xdr:rowOff>
    </xdr:from>
    <xdr:to>
      <xdr:col>6</xdr:col>
      <xdr:colOff>38100</xdr:colOff>
      <xdr:row>61</xdr:row>
      <xdr:rowOff>57331</xdr:rowOff>
    </xdr:to>
    <xdr:sp macro="" textlink="">
      <xdr:nvSpPr>
        <xdr:cNvPr id="98" name="楕円 97">
          <a:extLst>
            <a:ext uri="{FF2B5EF4-FFF2-40B4-BE49-F238E27FC236}">
              <a16:creationId xmlns:a16="http://schemas.microsoft.com/office/drawing/2014/main" id="{EAF55492-F28E-4192-BBAD-0196CE232847}"/>
            </a:ext>
          </a:extLst>
        </xdr:cNvPr>
        <xdr:cNvSpPr/>
      </xdr:nvSpPr>
      <xdr:spPr>
        <a:xfrm>
          <a:off x="984250" y="100395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6531</xdr:rowOff>
    </xdr:from>
    <xdr:to>
      <xdr:col>10</xdr:col>
      <xdr:colOff>114300</xdr:colOff>
      <xdr:row>61</xdr:row>
      <xdr:rowOff>47353</xdr:rowOff>
    </xdr:to>
    <xdr:cxnSp macro="">
      <xdr:nvCxnSpPr>
        <xdr:cNvPr id="99" name="直線コネクタ 98">
          <a:extLst>
            <a:ext uri="{FF2B5EF4-FFF2-40B4-BE49-F238E27FC236}">
              <a16:creationId xmlns:a16="http://schemas.microsoft.com/office/drawing/2014/main" id="{4EFB0B09-31DF-4098-8D4D-307A51953520}"/>
            </a:ext>
          </a:extLst>
        </xdr:cNvPr>
        <xdr:cNvCxnSpPr/>
      </xdr:nvCxnSpPr>
      <xdr:spPr>
        <a:xfrm>
          <a:off x="1028700" y="10083981"/>
          <a:ext cx="8001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100710</xdr:rowOff>
    </xdr:from>
    <xdr:ext cx="405111" cy="259045"/>
    <xdr:sp macro="" textlink="">
      <xdr:nvSpPr>
        <xdr:cNvPr id="100" name="n_1aveValue【体育館・プール】&#10;有形固定資産減価償却率">
          <a:extLst>
            <a:ext uri="{FF2B5EF4-FFF2-40B4-BE49-F238E27FC236}">
              <a16:creationId xmlns:a16="http://schemas.microsoft.com/office/drawing/2014/main" id="{6F9EF654-DDCA-4B64-9E86-D8A7DDB8604E}"/>
            </a:ext>
          </a:extLst>
        </xdr:cNvPr>
        <xdr:cNvSpPr txBox="1"/>
      </xdr:nvSpPr>
      <xdr:spPr>
        <a:xfrm>
          <a:off x="3239144" y="10343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101" name="n_2aveValue【体育館・プール】&#10;有形固定資産減価償却率">
          <a:extLst>
            <a:ext uri="{FF2B5EF4-FFF2-40B4-BE49-F238E27FC236}">
              <a16:creationId xmlns:a16="http://schemas.microsoft.com/office/drawing/2014/main" id="{67354FD8-4E5E-46AF-B748-A714B3843D0A}"/>
            </a:ext>
          </a:extLst>
        </xdr:cNvPr>
        <xdr:cNvSpPr txBox="1"/>
      </xdr:nvSpPr>
      <xdr:spPr>
        <a:xfrm>
          <a:off x="2439044" y="10323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58255</xdr:rowOff>
    </xdr:from>
    <xdr:ext cx="405111" cy="259045"/>
    <xdr:sp macro="" textlink="">
      <xdr:nvSpPr>
        <xdr:cNvPr id="102" name="n_3aveValue【体育館・プール】&#10;有形固定資産減価償却率">
          <a:extLst>
            <a:ext uri="{FF2B5EF4-FFF2-40B4-BE49-F238E27FC236}">
              <a16:creationId xmlns:a16="http://schemas.microsoft.com/office/drawing/2014/main" id="{1B55AFE8-596A-4BB8-ABEA-572E4CC81804}"/>
            </a:ext>
          </a:extLst>
        </xdr:cNvPr>
        <xdr:cNvSpPr txBox="1"/>
      </xdr:nvSpPr>
      <xdr:spPr>
        <a:xfrm>
          <a:off x="1645294" y="10300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9270</xdr:rowOff>
    </xdr:from>
    <xdr:ext cx="405111" cy="259045"/>
    <xdr:sp macro="" textlink="">
      <xdr:nvSpPr>
        <xdr:cNvPr id="103" name="n_4aveValue【体育館・プール】&#10;有形固定資産減価償却率">
          <a:extLst>
            <a:ext uri="{FF2B5EF4-FFF2-40B4-BE49-F238E27FC236}">
              <a16:creationId xmlns:a16="http://schemas.microsoft.com/office/drawing/2014/main" id="{8BB55D74-692D-4636-9EA9-6DA804EA1598}"/>
            </a:ext>
          </a:extLst>
        </xdr:cNvPr>
        <xdr:cNvSpPr txBox="1"/>
      </xdr:nvSpPr>
      <xdr:spPr>
        <a:xfrm>
          <a:off x="851544" y="10251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26505</xdr:rowOff>
    </xdr:from>
    <xdr:ext cx="405111" cy="259045"/>
    <xdr:sp macro="" textlink="">
      <xdr:nvSpPr>
        <xdr:cNvPr id="104" name="n_1mainValue【体育館・プール】&#10;有形固定資産減価償却率">
          <a:extLst>
            <a:ext uri="{FF2B5EF4-FFF2-40B4-BE49-F238E27FC236}">
              <a16:creationId xmlns:a16="http://schemas.microsoft.com/office/drawing/2014/main" id="{1FA4C167-51DE-4B30-BA3A-CA3E88BE43FC}"/>
            </a:ext>
          </a:extLst>
        </xdr:cNvPr>
        <xdr:cNvSpPr txBox="1"/>
      </xdr:nvSpPr>
      <xdr:spPr>
        <a:xfrm>
          <a:off x="3239144" y="9938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105" name="n_2mainValue【体育館・プール】&#10;有形固定資産減価償却率">
          <a:extLst>
            <a:ext uri="{FF2B5EF4-FFF2-40B4-BE49-F238E27FC236}">
              <a16:creationId xmlns:a16="http://schemas.microsoft.com/office/drawing/2014/main" id="{E7CFD107-E629-4485-A735-529892440866}"/>
            </a:ext>
          </a:extLst>
        </xdr:cNvPr>
        <xdr:cNvSpPr txBox="1"/>
      </xdr:nvSpPr>
      <xdr:spPr>
        <a:xfrm>
          <a:off x="2439044" y="990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114680</xdr:rowOff>
    </xdr:from>
    <xdr:ext cx="405111" cy="259045"/>
    <xdr:sp macro="" textlink="">
      <xdr:nvSpPr>
        <xdr:cNvPr id="106" name="n_3mainValue【体育館・プール】&#10;有形固定資産減価償却率">
          <a:extLst>
            <a:ext uri="{FF2B5EF4-FFF2-40B4-BE49-F238E27FC236}">
              <a16:creationId xmlns:a16="http://schemas.microsoft.com/office/drawing/2014/main" id="{57258408-22BB-4B31-A784-4E6647DFA72E}"/>
            </a:ext>
          </a:extLst>
        </xdr:cNvPr>
        <xdr:cNvSpPr txBox="1"/>
      </xdr:nvSpPr>
      <xdr:spPr>
        <a:xfrm>
          <a:off x="1645294" y="9861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107" name="n_4mainValue【体育館・プール】&#10;有形固定資産減価償却率">
          <a:extLst>
            <a:ext uri="{FF2B5EF4-FFF2-40B4-BE49-F238E27FC236}">
              <a16:creationId xmlns:a16="http://schemas.microsoft.com/office/drawing/2014/main" id="{8B6D33D6-A7E0-428F-8DFF-DE7EDBB2C61F}"/>
            </a:ext>
          </a:extLst>
        </xdr:cNvPr>
        <xdr:cNvSpPr txBox="1"/>
      </xdr:nvSpPr>
      <xdr:spPr>
        <a:xfrm>
          <a:off x="851544" y="9821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EEC20F1-D44E-4E22-905E-562379130906}"/>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B1415A4E-642A-4D20-A0E8-47CBD8BD4004}"/>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D92297AD-3345-46CA-9766-DE6CFF465181}"/>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67AAA185-5D84-4232-A316-E573EBE8448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8ED0D95E-21AE-4537-BD70-F985F26F594F}"/>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A560C78-ADBE-4B92-8A17-55BC48E695DE}"/>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E5334E99-54D1-4508-9315-9081E4BB70A3}"/>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A61BE8E1-CD5F-4F5F-BFC0-B665259EB334}"/>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386DDB1-AC4A-4CFD-BCC1-D21F7876EEB3}"/>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F98F5D22-F4FB-45A7-9911-0B22ED452E4E}"/>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9FF429E9-00DB-459C-BDC3-1EC3E6371DDE}"/>
            </a:ext>
          </a:extLst>
        </xdr:cNvPr>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F67CC652-02E0-4777-90C8-E366F7D58B57}"/>
            </a:ext>
          </a:extLst>
        </xdr:cNvPr>
        <xdr:cNvSpPr txBox="1"/>
      </xdr:nvSpPr>
      <xdr:spPr>
        <a:xfrm>
          <a:off x="552722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BF291937-CE9E-4809-AB17-EE39284DD1D4}"/>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72938CAC-1BBF-4B8E-AAB1-39880EC0A58C}"/>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35A6F184-2E43-4BE3-B5EE-3966FA250160}"/>
            </a:ext>
          </a:extLst>
        </xdr:cNvPr>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67212D6C-1D48-4D1B-84F5-B28DFD3CC760}"/>
            </a:ext>
          </a:extLst>
        </xdr:cNvPr>
        <xdr:cNvSpPr txBox="1"/>
      </xdr:nvSpPr>
      <xdr:spPr>
        <a:xfrm>
          <a:off x="552722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56D96772-95FA-4E20-8B91-75D51BEB0587}"/>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DF03E5DE-E1AE-4B09-ABE7-25AFF7389BC2}"/>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97181711-83FE-4375-B218-9CD8B6E3BAEC}"/>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127" name="直線コネクタ 126">
          <a:extLst>
            <a:ext uri="{FF2B5EF4-FFF2-40B4-BE49-F238E27FC236}">
              <a16:creationId xmlns:a16="http://schemas.microsoft.com/office/drawing/2014/main" id="{1E515D18-0749-4B17-B161-74FE68F95F7F}"/>
            </a:ext>
          </a:extLst>
        </xdr:cNvPr>
        <xdr:cNvCxnSpPr/>
      </xdr:nvCxnSpPr>
      <xdr:spPr>
        <a:xfrm flipV="1">
          <a:off x="9429115" y="9259380"/>
          <a:ext cx="0" cy="120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8" name="【体育館・プール】&#10;一人当たり面積最小値テキスト">
          <a:extLst>
            <a:ext uri="{FF2B5EF4-FFF2-40B4-BE49-F238E27FC236}">
              <a16:creationId xmlns:a16="http://schemas.microsoft.com/office/drawing/2014/main" id="{F99A6984-E640-4CA6-9BE8-57B904C78FF6}"/>
            </a:ext>
          </a:extLst>
        </xdr:cNvPr>
        <xdr:cNvSpPr txBox="1"/>
      </xdr:nvSpPr>
      <xdr:spPr>
        <a:xfrm>
          <a:off x="9467850" y="1046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9" name="直線コネクタ 128">
          <a:extLst>
            <a:ext uri="{FF2B5EF4-FFF2-40B4-BE49-F238E27FC236}">
              <a16:creationId xmlns:a16="http://schemas.microsoft.com/office/drawing/2014/main" id="{611AB23E-0BDF-4A70-8E40-42D6E976EE9C}"/>
            </a:ext>
          </a:extLst>
        </xdr:cNvPr>
        <xdr:cNvCxnSpPr/>
      </xdr:nvCxnSpPr>
      <xdr:spPr>
        <a:xfrm>
          <a:off x="9359900" y="10463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130" name="【体育館・プール】&#10;一人当たり面積最大値テキスト">
          <a:extLst>
            <a:ext uri="{FF2B5EF4-FFF2-40B4-BE49-F238E27FC236}">
              <a16:creationId xmlns:a16="http://schemas.microsoft.com/office/drawing/2014/main" id="{CF3B2253-5E83-4382-8A8A-B17BA7AA42C9}"/>
            </a:ext>
          </a:extLst>
        </xdr:cNvPr>
        <xdr:cNvSpPr txBox="1"/>
      </xdr:nvSpPr>
      <xdr:spPr>
        <a:xfrm>
          <a:off x="9467850" y="904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131" name="直線コネクタ 130">
          <a:extLst>
            <a:ext uri="{FF2B5EF4-FFF2-40B4-BE49-F238E27FC236}">
              <a16:creationId xmlns:a16="http://schemas.microsoft.com/office/drawing/2014/main" id="{7EA5AA63-3475-48C2-84F3-1071ACD111F7}"/>
            </a:ext>
          </a:extLst>
        </xdr:cNvPr>
        <xdr:cNvCxnSpPr/>
      </xdr:nvCxnSpPr>
      <xdr:spPr>
        <a:xfrm>
          <a:off x="9359900" y="9259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163657</xdr:rowOff>
    </xdr:from>
    <xdr:ext cx="469744" cy="259045"/>
    <xdr:sp macro="" textlink="">
      <xdr:nvSpPr>
        <xdr:cNvPr id="132" name="【体育館・プール】&#10;一人当たり面積平均値テキスト">
          <a:extLst>
            <a:ext uri="{FF2B5EF4-FFF2-40B4-BE49-F238E27FC236}">
              <a16:creationId xmlns:a16="http://schemas.microsoft.com/office/drawing/2014/main" id="{F38AD9F7-94A0-4224-8943-7F08E17266B9}"/>
            </a:ext>
          </a:extLst>
        </xdr:cNvPr>
        <xdr:cNvSpPr txBox="1"/>
      </xdr:nvSpPr>
      <xdr:spPr>
        <a:xfrm>
          <a:off x="9467850" y="10076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133" name="フローチャート: 判断 132">
          <a:extLst>
            <a:ext uri="{FF2B5EF4-FFF2-40B4-BE49-F238E27FC236}">
              <a16:creationId xmlns:a16="http://schemas.microsoft.com/office/drawing/2014/main" id="{68F8AF4D-BA2D-4730-B22B-5296D40139D6}"/>
            </a:ext>
          </a:extLst>
        </xdr:cNvPr>
        <xdr:cNvSpPr/>
      </xdr:nvSpPr>
      <xdr:spPr>
        <a:xfrm>
          <a:off x="9398000" y="10091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134" name="フローチャート: 判断 133">
          <a:extLst>
            <a:ext uri="{FF2B5EF4-FFF2-40B4-BE49-F238E27FC236}">
              <a16:creationId xmlns:a16="http://schemas.microsoft.com/office/drawing/2014/main" id="{6FDECA68-7A0C-4922-82FE-4BCA13E8B5A3}"/>
            </a:ext>
          </a:extLst>
        </xdr:cNvPr>
        <xdr:cNvSpPr/>
      </xdr:nvSpPr>
      <xdr:spPr>
        <a:xfrm>
          <a:off x="8636000" y="1010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135" name="フローチャート: 判断 134">
          <a:extLst>
            <a:ext uri="{FF2B5EF4-FFF2-40B4-BE49-F238E27FC236}">
              <a16:creationId xmlns:a16="http://schemas.microsoft.com/office/drawing/2014/main" id="{F426C814-6D1F-4BE9-A7D6-EB9230D766FF}"/>
            </a:ext>
          </a:extLst>
        </xdr:cNvPr>
        <xdr:cNvSpPr/>
      </xdr:nvSpPr>
      <xdr:spPr>
        <a:xfrm>
          <a:off x="7842250" y="100969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136" name="フローチャート: 判断 135">
          <a:extLst>
            <a:ext uri="{FF2B5EF4-FFF2-40B4-BE49-F238E27FC236}">
              <a16:creationId xmlns:a16="http://schemas.microsoft.com/office/drawing/2014/main" id="{262D165F-E1CC-40DF-A557-BB551039811A}"/>
            </a:ext>
          </a:extLst>
        </xdr:cNvPr>
        <xdr:cNvSpPr/>
      </xdr:nvSpPr>
      <xdr:spPr>
        <a:xfrm>
          <a:off x="7029450" y="10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xdr:rowOff>
    </xdr:from>
    <xdr:to>
      <xdr:col>36</xdr:col>
      <xdr:colOff>165100</xdr:colOff>
      <xdr:row>61</xdr:row>
      <xdr:rowOff>118237</xdr:rowOff>
    </xdr:to>
    <xdr:sp macro="" textlink="">
      <xdr:nvSpPr>
        <xdr:cNvPr id="137" name="フローチャート: 判断 136">
          <a:extLst>
            <a:ext uri="{FF2B5EF4-FFF2-40B4-BE49-F238E27FC236}">
              <a16:creationId xmlns:a16="http://schemas.microsoft.com/office/drawing/2014/main" id="{D592B3B0-C02D-4057-A72A-33736660D1EC}"/>
            </a:ext>
          </a:extLst>
        </xdr:cNvPr>
        <xdr:cNvSpPr/>
      </xdr:nvSpPr>
      <xdr:spPr>
        <a:xfrm>
          <a:off x="6235700" y="100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6D55FDB7-E364-49DF-8554-F47964E4D9AB}"/>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6DAEF126-279C-433A-BBC8-285195C8DFF7}"/>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9C8C0EE8-11D1-40CE-8BCD-A8E9B9203581}"/>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B7F8013-5BD9-40A0-880B-9C9D8D3D947A}"/>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FCE9C24-F873-4DC6-ABE2-843607300BE9}"/>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112649</xdr:rowOff>
    </xdr:from>
    <xdr:to>
      <xdr:col>55</xdr:col>
      <xdr:colOff>50800</xdr:colOff>
      <xdr:row>61</xdr:row>
      <xdr:rowOff>42799</xdr:rowOff>
    </xdr:to>
    <xdr:sp macro="" textlink="">
      <xdr:nvSpPr>
        <xdr:cNvPr id="143" name="楕円 142">
          <a:extLst>
            <a:ext uri="{FF2B5EF4-FFF2-40B4-BE49-F238E27FC236}">
              <a16:creationId xmlns:a16="http://schemas.microsoft.com/office/drawing/2014/main" id="{90090451-E4D3-4DD5-BACD-1A9BEDD1765C}"/>
            </a:ext>
          </a:extLst>
        </xdr:cNvPr>
        <xdr:cNvSpPr/>
      </xdr:nvSpPr>
      <xdr:spPr>
        <a:xfrm>
          <a:off x="9398000" y="100249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135526</xdr:rowOff>
    </xdr:from>
    <xdr:ext cx="469744" cy="259045"/>
    <xdr:sp macro="" textlink="">
      <xdr:nvSpPr>
        <xdr:cNvPr id="144" name="【体育館・プール】&#10;一人当たり面積該当値テキスト">
          <a:extLst>
            <a:ext uri="{FF2B5EF4-FFF2-40B4-BE49-F238E27FC236}">
              <a16:creationId xmlns:a16="http://schemas.microsoft.com/office/drawing/2014/main" id="{4260227C-2CA7-496D-8AA5-D4BAC4A98D49}"/>
            </a:ext>
          </a:extLst>
        </xdr:cNvPr>
        <xdr:cNvSpPr txBox="1"/>
      </xdr:nvSpPr>
      <xdr:spPr>
        <a:xfrm>
          <a:off x="9467850" y="988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118935</xdr:rowOff>
    </xdr:from>
    <xdr:to>
      <xdr:col>50</xdr:col>
      <xdr:colOff>165100</xdr:colOff>
      <xdr:row>61</xdr:row>
      <xdr:rowOff>49085</xdr:rowOff>
    </xdr:to>
    <xdr:sp macro="" textlink="">
      <xdr:nvSpPr>
        <xdr:cNvPr id="145" name="楕円 144">
          <a:extLst>
            <a:ext uri="{FF2B5EF4-FFF2-40B4-BE49-F238E27FC236}">
              <a16:creationId xmlns:a16="http://schemas.microsoft.com/office/drawing/2014/main" id="{6339C28E-B88C-4809-85A8-0AB2AA81BB5D}"/>
            </a:ext>
          </a:extLst>
        </xdr:cNvPr>
        <xdr:cNvSpPr/>
      </xdr:nvSpPr>
      <xdr:spPr>
        <a:xfrm>
          <a:off x="8636000" y="10031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163449</xdr:rowOff>
    </xdr:from>
    <xdr:to>
      <xdr:col>55</xdr:col>
      <xdr:colOff>0</xdr:colOff>
      <xdr:row>60</xdr:row>
      <xdr:rowOff>169735</xdr:rowOff>
    </xdr:to>
    <xdr:cxnSp macro="">
      <xdr:nvCxnSpPr>
        <xdr:cNvPr id="146" name="直線コネクタ 145">
          <a:extLst>
            <a:ext uri="{FF2B5EF4-FFF2-40B4-BE49-F238E27FC236}">
              <a16:creationId xmlns:a16="http://schemas.microsoft.com/office/drawing/2014/main" id="{3F69A0F5-D472-4340-84AC-425088CCCC41}"/>
            </a:ext>
          </a:extLst>
        </xdr:cNvPr>
        <xdr:cNvCxnSpPr/>
      </xdr:nvCxnSpPr>
      <xdr:spPr>
        <a:xfrm flipV="1">
          <a:off x="8686800" y="1007579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125222</xdr:rowOff>
    </xdr:from>
    <xdr:to>
      <xdr:col>46</xdr:col>
      <xdr:colOff>38100</xdr:colOff>
      <xdr:row>61</xdr:row>
      <xdr:rowOff>55372</xdr:rowOff>
    </xdr:to>
    <xdr:sp macro="" textlink="">
      <xdr:nvSpPr>
        <xdr:cNvPr id="147" name="楕円 146">
          <a:extLst>
            <a:ext uri="{FF2B5EF4-FFF2-40B4-BE49-F238E27FC236}">
              <a16:creationId xmlns:a16="http://schemas.microsoft.com/office/drawing/2014/main" id="{F2DE7BC6-0EC7-41B0-B3FE-406FE4BB36E6}"/>
            </a:ext>
          </a:extLst>
        </xdr:cNvPr>
        <xdr:cNvSpPr/>
      </xdr:nvSpPr>
      <xdr:spPr>
        <a:xfrm>
          <a:off x="7842250" y="100375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169735</xdr:rowOff>
    </xdr:from>
    <xdr:to>
      <xdr:col>50</xdr:col>
      <xdr:colOff>114300</xdr:colOff>
      <xdr:row>61</xdr:row>
      <xdr:rowOff>4572</xdr:rowOff>
    </xdr:to>
    <xdr:cxnSp macro="">
      <xdr:nvCxnSpPr>
        <xdr:cNvPr id="148" name="直線コネクタ 147">
          <a:extLst>
            <a:ext uri="{FF2B5EF4-FFF2-40B4-BE49-F238E27FC236}">
              <a16:creationId xmlns:a16="http://schemas.microsoft.com/office/drawing/2014/main" id="{C08A1DF5-4043-4561-A095-93E9875893E9}"/>
            </a:ext>
          </a:extLst>
        </xdr:cNvPr>
        <xdr:cNvCxnSpPr/>
      </xdr:nvCxnSpPr>
      <xdr:spPr>
        <a:xfrm flipV="1">
          <a:off x="7886700" y="10075735"/>
          <a:ext cx="8001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60071</xdr:rowOff>
    </xdr:from>
    <xdr:to>
      <xdr:col>41</xdr:col>
      <xdr:colOff>101600</xdr:colOff>
      <xdr:row>61</xdr:row>
      <xdr:rowOff>161671</xdr:rowOff>
    </xdr:to>
    <xdr:sp macro="" textlink="">
      <xdr:nvSpPr>
        <xdr:cNvPr id="149" name="楕円 148">
          <a:extLst>
            <a:ext uri="{FF2B5EF4-FFF2-40B4-BE49-F238E27FC236}">
              <a16:creationId xmlns:a16="http://schemas.microsoft.com/office/drawing/2014/main" id="{E137B7BC-40DD-4F7C-AB72-5B7DC2117687}"/>
            </a:ext>
          </a:extLst>
        </xdr:cNvPr>
        <xdr:cNvSpPr/>
      </xdr:nvSpPr>
      <xdr:spPr>
        <a:xfrm>
          <a:off x="7029450" y="101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4572</xdr:rowOff>
    </xdr:from>
    <xdr:to>
      <xdr:col>45</xdr:col>
      <xdr:colOff>177800</xdr:colOff>
      <xdr:row>61</xdr:row>
      <xdr:rowOff>110871</xdr:rowOff>
    </xdr:to>
    <xdr:cxnSp macro="">
      <xdr:nvCxnSpPr>
        <xdr:cNvPr id="150" name="直線コネクタ 149">
          <a:extLst>
            <a:ext uri="{FF2B5EF4-FFF2-40B4-BE49-F238E27FC236}">
              <a16:creationId xmlns:a16="http://schemas.microsoft.com/office/drawing/2014/main" id="{ACC9DB69-BE72-4E00-8C3B-521FD50B8EFD}"/>
            </a:ext>
          </a:extLst>
        </xdr:cNvPr>
        <xdr:cNvCxnSpPr/>
      </xdr:nvCxnSpPr>
      <xdr:spPr>
        <a:xfrm flipV="1">
          <a:off x="7080250" y="10082022"/>
          <a:ext cx="80645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143510</xdr:rowOff>
    </xdr:from>
    <xdr:to>
      <xdr:col>36</xdr:col>
      <xdr:colOff>165100</xdr:colOff>
      <xdr:row>61</xdr:row>
      <xdr:rowOff>73660</xdr:rowOff>
    </xdr:to>
    <xdr:sp macro="" textlink="">
      <xdr:nvSpPr>
        <xdr:cNvPr id="151" name="楕円 150">
          <a:extLst>
            <a:ext uri="{FF2B5EF4-FFF2-40B4-BE49-F238E27FC236}">
              <a16:creationId xmlns:a16="http://schemas.microsoft.com/office/drawing/2014/main" id="{08D93734-4A33-4CD9-974C-293C5EBF3758}"/>
            </a:ext>
          </a:extLst>
        </xdr:cNvPr>
        <xdr:cNvSpPr/>
      </xdr:nvSpPr>
      <xdr:spPr>
        <a:xfrm>
          <a:off x="6235700" y="10055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22860</xdr:rowOff>
    </xdr:from>
    <xdr:to>
      <xdr:col>41</xdr:col>
      <xdr:colOff>50800</xdr:colOff>
      <xdr:row>61</xdr:row>
      <xdr:rowOff>110871</xdr:rowOff>
    </xdr:to>
    <xdr:cxnSp macro="">
      <xdr:nvCxnSpPr>
        <xdr:cNvPr id="152" name="直線コネクタ 151">
          <a:extLst>
            <a:ext uri="{FF2B5EF4-FFF2-40B4-BE49-F238E27FC236}">
              <a16:creationId xmlns:a16="http://schemas.microsoft.com/office/drawing/2014/main" id="{9213B4D2-8402-4E77-9C50-2119D224F5EA}"/>
            </a:ext>
          </a:extLst>
        </xdr:cNvPr>
        <xdr:cNvCxnSpPr/>
      </xdr:nvCxnSpPr>
      <xdr:spPr>
        <a:xfrm>
          <a:off x="6286500" y="10100310"/>
          <a:ext cx="79375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120794</xdr:rowOff>
    </xdr:from>
    <xdr:ext cx="469744" cy="259045"/>
    <xdr:sp macro="" textlink="">
      <xdr:nvSpPr>
        <xdr:cNvPr id="153" name="n_1aveValue【体育館・プール】&#10;一人当たり面積">
          <a:extLst>
            <a:ext uri="{FF2B5EF4-FFF2-40B4-BE49-F238E27FC236}">
              <a16:creationId xmlns:a16="http://schemas.microsoft.com/office/drawing/2014/main" id="{EC75FF87-5851-4428-A415-E7365D777373}"/>
            </a:ext>
          </a:extLst>
        </xdr:cNvPr>
        <xdr:cNvSpPr txBox="1"/>
      </xdr:nvSpPr>
      <xdr:spPr>
        <a:xfrm>
          <a:off x="8458277" y="1019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112221</xdr:rowOff>
    </xdr:from>
    <xdr:ext cx="469744" cy="259045"/>
    <xdr:sp macro="" textlink="">
      <xdr:nvSpPr>
        <xdr:cNvPr id="154" name="n_2aveValue【体育館・プール】&#10;一人当たり面積">
          <a:extLst>
            <a:ext uri="{FF2B5EF4-FFF2-40B4-BE49-F238E27FC236}">
              <a16:creationId xmlns:a16="http://schemas.microsoft.com/office/drawing/2014/main" id="{F0DFF6B1-BFD8-4A54-9C6B-13979BB8EA16}"/>
            </a:ext>
          </a:extLst>
        </xdr:cNvPr>
        <xdr:cNvSpPr txBox="1"/>
      </xdr:nvSpPr>
      <xdr:spPr>
        <a:xfrm>
          <a:off x="7677227" y="1018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158196</xdr:rowOff>
    </xdr:from>
    <xdr:ext cx="469744" cy="259045"/>
    <xdr:sp macro="" textlink="">
      <xdr:nvSpPr>
        <xdr:cNvPr id="155" name="n_3aveValue【体育館・プール】&#10;一人当たり面積">
          <a:extLst>
            <a:ext uri="{FF2B5EF4-FFF2-40B4-BE49-F238E27FC236}">
              <a16:creationId xmlns:a16="http://schemas.microsoft.com/office/drawing/2014/main" id="{D4CA67E4-852A-40A6-8D25-D5969FBB3761}"/>
            </a:ext>
          </a:extLst>
        </xdr:cNvPr>
        <xdr:cNvSpPr txBox="1"/>
      </xdr:nvSpPr>
      <xdr:spPr>
        <a:xfrm>
          <a:off x="6864427" y="990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109364</xdr:rowOff>
    </xdr:from>
    <xdr:ext cx="469744" cy="259045"/>
    <xdr:sp macro="" textlink="">
      <xdr:nvSpPr>
        <xdr:cNvPr id="156" name="n_4aveValue【体育館・プール】&#10;一人当たり面積">
          <a:extLst>
            <a:ext uri="{FF2B5EF4-FFF2-40B4-BE49-F238E27FC236}">
              <a16:creationId xmlns:a16="http://schemas.microsoft.com/office/drawing/2014/main" id="{90AC60F9-1F93-425A-B39B-5616D0681A30}"/>
            </a:ext>
          </a:extLst>
        </xdr:cNvPr>
        <xdr:cNvSpPr txBox="1"/>
      </xdr:nvSpPr>
      <xdr:spPr>
        <a:xfrm>
          <a:off x="6070677" y="1018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65612</xdr:rowOff>
    </xdr:from>
    <xdr:ext cx="469744" cy="259045"/>
    <xdr:sp macro="" textlink="">
      <xdr:nvSpPr>
        <xdr:cNvPr id="157" name="n_1mainValue【体育館・プール】&#10;一人当たり面積">
          <a:extLst>
            <a:ext uri="{FF2B5EF4-FFF2-40B4-BE49-F238E27FC236}">
              <a16:creationId xmlns:a16="http://schemas.microsoft.com/office/drawing/2014/main" id="{22644E40-0DC1-43F8-8E03-ACCC89E0AA28}"/>
            </a:ext>
          </a:extLst>
        </xdr:cNvPr>
        <xdr:cNvSpPr txBox="1"/>
      </xdr:nvSpPr>
      <xdr:spPr>
        <a:xfrm>
          <a:off x="8458277" y="98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71899</xdr:rowOff>
    </xdr:from>
    <xdr:ext cx="469744" cy="259045"/>
    <xdr:sp macro="" textlink="">
      <xdr:nvSpPr>
        <xdr:cNvPr id="158" name="n_2mainValue【体育館・プール】&#10;一人当たり面積">
          <a:extLst>
            <a:ext uri="{FF2B5EF4-FFF2-40B4-BE49-F238E27FC236}">
              <a16:creationId xmlns:a16="http://schemas.microsoft.com/office/drawing/2014/main" id="{44C5E0B3-0554-495E-8CD9-8BF72EB20E4E}"/>
            </a:ext>
          </a:extLst>
        </xdr:cNvPr>
        <xdr:cNvSpPr txBox="1"/>
      </xdr:nvSpPr>
      <xdr:spPr>
        <a:xfrm>
          <a:off x="7677227" y="981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152798</xdr:rowOff>
    </xdr:from>
    <xdr:ext cx="469744" cy="259045"/>
    <xdr:sp macro="" textlink="">
      <xdr:nvSpPr>
        <xdr:cNvPr id="159" name="n_3mainValue【体育館・プール】&#10;一人当たり面積">
          <a:extLst>
            <a:ext uri="{FF2B5EF4-FFF2-40B4-BE49-F238E27FC236}">
              <a16:creationId xmlns:a16="http://schemas.microsoft.com/office/drawing/2014/main" id="{FD1FB530-9A20-4C2B-B998-103EB4E11EA7}"/>
            </a:ext>
          </a:extLst>
        </xdr:cNvPr>
        <xdr:cNvSpPr txBox="1"/>
      </xdr:nvSpPr>
      <xdr:spPr>
        <a:xfrm>
          <a:off x="6864427" y="1023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90187</xdr:rowOff>
    </xdr:from>
    <xdr:ext cx="469744" cy="259045"/>
    <xdr:sp macro="" textlink="">
      <xdr:nvSpPr>
        <xdr:cNvPr id="160" name="n_4mainValue【体育館・プール】&#10;一人当たり面積">
          <a:extLst>
            <a:ext uri="{FF2B5EF4-FFF2-40B4-BE49-F238E27FC236}">
              <a16:creationId xmlns:a16="http://schemas.microsoft.com/office/drawing/2014/main" id="{A4592876-AD60-44A6-ACF8-C79E8ABDEB35}"/>
            </a:ext>
          </a:extLst>
        </xdr:cNvPr>
        <xdr:cNvSpPr txBox="1"/>
      </xdr:nvSpPr>
      <xdr:spPr>
        <a:xfrm>
          <a:off x="6070677" y="983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2394C0A0-E82F-4A56-B3FA-EB1AC474A4D2}"/>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E088CA66-D78E-4731-8EE4-E31AC585779C}"/>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6DC6B3E5-7174-46AE-BB78-1CD773DBECB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70FE80F-CD18-4746-9801-9FE22E855731}"/>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4D98008C-0F9E-4875-9331-3B921687E669}"/>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FC8F061B-7B51-44AA-94FB-E44EBF317F24}"/>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D583C84D-46B3-4315-A0F7-9A1F726F85FA}"/>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EE5031F-0300-4CC1-858B-507D9A4B9F7A}"/>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1269B0AA-0733-4A19-BED6-6CC17C71E50E}"/>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B9EC9F2B-EF36-448B-8332-BDE176517BB2}"/>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0B0DDDF8-B2A8-4B2F-9E74-0E9EEB6A133C}"/>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2" name="直線コネクタ 171">
          <a:extLst>
            <a:ext uri="{FF2B5EF4-FFF2-40B4-BE49-F238E27FC236}">
              <a16:creationId xmlns:a16="http://schemas.microsoft.com/office/drawing/2014/main" id="{9419CE53-F55C-4683-B0D9-9AB923E0BFF3}"/>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3" name="テキスト ボックス 172">
          <a:extLst>
            <a:ext uri="{FF2B5EF4-FFF2-40B4-BE49-F238E27FC236}">
              <a16:creationId xmlns:a16="http://schemas.microsoft.com/office/drawing/2014/main" id="{DF8A2221-CF2C-4A16-AC64-5BD27791DCC8}"/>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4" name="直線コネクタ 173">
          <a:extLst>
            <a:ext uri="{FF2B5EF4-FFF2-40B4-BE49-F238E27FC236}">
              <a16:creationId xmlns:a16="http://schemas.microsoft.com/office/drawing/2014/main" id="{F347B506-BFC0-4490-B740-962745217FE9}"/>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5" name="テキスト ボックス 174">
          <a:extLst>
            <a:ext uri="{FF2B5EF4-FFF2-40B4-BE49-F238E27FC236}">
              <a16:creationId xmlns:a16="http://schemas.microsoft.com/office/drawing/2014/main" id="{0DF90E62-5977-4A50-9301-7842068B03B5}"/>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6" name="直線コネクタ 175">
          <a:extLst>
            <a:ext uri="{FF2B5EF4-FFF2-40B4-BE49-F238E27FC236}">
              <a16:creationId xmlns:a16="http://schemas.microsoft.com/office/drawing/2014/main" id="{BD039109-F7A0-4899-AB0F-A5DB8D73303D}"/>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7" name="テキスト ボックス 176">
          <a:extLst>
            <a:ext uri="{FF2B5EF4-FFF2-40B4-BE49-F238E27FC236}">
              <a16:creationId xmlns:a16="http://schemas.microsoft.com/office/drawing/2014/main" id="{0E30F9BB-C588-4671-8D4A-90A8787FD326}"/>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8" name="直線コネクタ 177">
          <a:extLst>
            <a:ext uri="{FF2B5EF4-FFF2-40B4-BE49-F238E27FC236}">
              <a16:creationId xmlns:a16="http://schemas.microsoft.com/office/drawing/2014/main" id="{8E955F9B-3028-4471-BF2F-B3E93EFBD0E7}"/>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9" name="テキスト ボックス 178">
          <a:extLst>
            <a:ext uri="{FF2B5EF4-FFF2-40B4-BE49-F238E27FC236}">
              <a16:creationId xmlns:a16="http://schemas.microsoft.com/office/drawing/2014/main" id="{98A38BD4-E26C-4237-923A-C0FB14932481}"/>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D330FA62-5E0C-46C1-B5EE-D7E52B70340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1" name="テキスト ボックス 180">
          <a:extLst>
            <a:ext uri="{FF2B5EF4-FFF2-40B4-BE49-F238E27FC236}">
              <a16:creationId xmlns:a16="http://schemas.microsoft.com/office/drawing/2014/main" id="{2565B778-6474-4AC8-AEE2-FD7082D128E1}"/>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24152EA9-FBF5-4B63-B55C-442CA63BAF31}"/>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183" name="直線コネクタ 182">
          <a:extLst>
            <a:ext uri="{FF2B5EF4-FFF2-40B4-BE49-F238E27FC236}">
              <a16:creationId xmlns:a16="http://schemas.microsoft.com/office/drawing/2014/main" id="{AE5BAA2E-98A1-44DF-8339-3B579A5113D0}"/>
            </a:ext>
          </a:extLst>
        </xdr:cNvPr>
        <xdr:cNvCxnSpPr/>
      </xdr:nvCxnSpPr>
      <xdr:spPr>
        <a:xfrm flipV="1">
          <a:off x="4177665" y="13022835"/>
          <a:ext cx="0" cy="122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1942F5F6-28DF-4801-BFF4-AB702433EDFC}"/>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5" name="直線コネクタ 184">
          <a:extLst>
            <a:ext uri="{FF2B5EF4-FFF2-40B4-BE49-F238E27FC236}">
              <a16:creationId xmlns:a16="http://schemas.microsoft.com/office/drawing/2014/main" id="{C8E2C6BE-D86C-4112-A4F3-C2D921F5026B}"/>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186" name="【福祉施設】&#10;有形固定資産減価償却率最大値テキスト">
          <a:extLst>
            <a:ext uri="{FF2B5EF4-FFF2-40B4-BE49-F238E27FC236}">
              <a16:creationId xmlns:a16="http://schemas.microsoft.com/office/drawing/2014/main" id="{A517497E-D7E8-444A-BFD8-51DE35C76ADA}"/>
            </a:ext>
          </a:extLst>
        </xdr:cNvPr>
        <xdr:cNvSpPr txBox="1"/>
      </xdr:nvSpPr>
      <xdr:spPr>
        <a:xfrm>
          <a:off x="4216400" y="12804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187" name="直線コネクタ 186">
          <a:extLst>
            <a:ext uri="{FF2B5EF4-FFF2-40B4-BE49-F238E27FC236}">
              <a16:creationId xmlns:a16="http://schemas.microsoft.com/office/drawing/2014/main" id="{E4EE9043-99A3-4161-94FC-0479225867AE}"/>
            </a:ext>
          </a:extLst>
        </xdr:cNvPr>
        <xdr:cNvCxnSpPr/>
      </xdr:nvCxnSpPr>
      <xdr:spPr>
        <a:xfrm>
          <a:off x="4108450" y="13022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87901</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02E940C5-4549-406D-BA3B-647092F57813}"/>
            </a:ext>
          </a:extLst>
        </xdr:cNvPr>
        <xdr:cNvSpPr txBox="1"/>
      </xdr:nvSpPr>
      <xdr:spPr>
        <a:xfrm>
          <a:off x="4216400" y="13302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189" name="フローチャート: 判断 188">
          <a:extLst>
            <a:ext uri="{FF2B5EF4-FFF2-40B4-BE49-F238E27FC236}">
              <a16:creationId xmlns:a16="http://schemas.microsoft.com/office/drawing/2014/main" id="{2443215A-5072-4856-86C4-3825611A840E}"/>
            </a:ext>
          </a:extLst>
        </xdr:cNvPr>
        <xdr:cNvSpPr/>
      </xdr:nvSpPr>
      <xdr:spPr>
        <a:xfrm>
          <a:off x="4127500" y="1344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190" name="フローチャート: 判断 189">
          <a:extLst>
            <a:ext uri="{FF2B5EF4-FFF2-40B4-BE49-F238E27FC236}">
              <a16:creationId xmlns:a16="http://schemas.microsoft.com/office/drawing/2014/main" id="{5CA4EF1D-AE4E-4EB6-8429-11559549A1E1}"/>
            </a:ext>
          </a:extLst>
        </xdr:cNvPr>
        <xdr:cNvSpPr/>
      </xdr:nvSpPr>
      <xdr:spPr>
        <a:xfrm>
          <a:off x="3384550" y="135199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191" name="フローチャート: 判断 190">
          <a:extLst>
            <a:ext uri="{FF2B5EF4-FFF2-40B4-BE49-F238E27FC236}">
              <a16:creationId xmlns:a16="http://schemas.microsoft.com/office/drawing/2014/main" id="{42A30234-5A84-4F04-B92F-EEA83EF25C25}"/>
            </a:ext>
          </a:extLst>
        </xdr:cNvPr>
        <xdr:cNvSpPr/>
      </xdr:nvSpPr>
      <xdr:spPr>
        <a:xfrm>
          <a:off x="2571750" y="134787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192" name="フローチャート: 判断 191">
          <a:extLst>
            <a:ext uri="{FF2B5EF4-FFF2-40B4-BE49-F238E27FC236}">
              <a16:creationId xmlns:a16="http://schemas.microsoft.com/office/drawing/2014/main" id="{CF57BCBF-D2DF-4BA8-9E56-89658804E346}"/>
            </a:ext>
          </a:extLst>
        </xdr:cNvPr>
        <xdr:cNvSpPr/>
      </xdr:nvSpPr>
      <xdr:spPr>
        <a:xfrm>
          <a:off x="1778000" y="13336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193" name="フローチャート: 判断 192">
          <a:extLst>
            <a:ext uri="{FF2B5EF4-FFF2-40B4-BE49-F238E27FC236}">
              <a16:creationId xmlns:a16="http://schemas.microsoft.com/office/drawing/2014/main" id="{E9B73E24-499B-4199-B25D-85C3ABBE083A}"/>
            </a:ext>
          </a:extLst>
        </xdr:cNvPr>
        <xdr:cNvSpPr/>
      </xdr:nvSpPr>
      <xdr:spPr>
        <a:xfrm>
          <a:off x="984250" y="133873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8B95CD57-050E-420A-B053-5F58FC96AAE3}"/>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C6B0947B-DC36-4772-AF85-15F023670F25}"/>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8E3E11D1-E987-4C51-85FC-4DD39D891B2D}"/>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F3B42123-90E3-4DD3-8116-B9179DE92961}"/>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E86FE5BA-385A-4671-A11B-A1ED5D6E935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140463</xdr:rowOff>
    </xdr:from>
    <xdr:to>
      <xdr:col>24</xdr:col>
      <xdr:colOff>114300</xdr:colOff>
      <xdr:row>83</xdr:row>
      <xdr:rowOff>70613</xdr:rowOff>
    </xdr:to>
    <xdr:sp macro="" textlink="">
      <xdr:nvSpPr>
        <xdr:cNvPr id="199" name="楕円 198">
          <a:extLst>
            <a:ext uri="{FF2B5EF4-FFF2-40B4-BE49-F238E27FC236}">
              <a16:creationId xmlns:a16="http://schemas.microsoft.com/office/drawing/2014/main" id="{3F325078-B12F-4C94-8139-65AD9667293C}"/>
            </a:ext>
          </a:extLst>
        </xdr:cNvPr>
        <xdr:cNvSpPr/>
      </xdr:nvSpPr>
      <xdr:spPr>
        <a:xfrm>
          <a:off x="4127500" y="136850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118890</xdr:rowOff>
    </xdr:from>
    <xdr:ext cx="405111" cy="259045"/>
    <xdr:sp macro="" textlink="">
      <xdr:nvSpPr>
        <xdr:cNvPr id="200" name="【福祉施設】&#10;有形固定資産減価償却率該当値テキスト">
          <a:extLst>
            <a:ext uri="{FF2B5EF4-FFF2-40B4-BE49-F238E27FC236}">
              <a16:creationId xmlns:a16="http://schemas.microsoft.com/office/drawing/2014/main" id="{74E41612-9E6D-4975-91E6-D6AAD1925AC5}"/>
            </a:ext>
          </a:extLst>
        </xdr:cNvPr>
        <xdr:cNvSpPr txBox="1"/>
      </xdr:nvSpPr>
      <xdr:spPr>
        <a:xfrm>
          <a:off x="4216400" y="1366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92456</xdr:rowOff>
    </xdr:from>
    <xdr:to>
      <xdr:col>20</xdr:col>
      <xdr:colOff>38100</xdr:colOff>
      <xdr:row>83</xdr:row>
      <xdr:rowOff>22606</xdr:rowOff>
    </xdr:to>
    <xdr:sp macro="" textlink="">
      <xdr:nvSpPr>
        <xdr:cNvPr id="201" name="楕円 200">
          <a:extLst>
            <a:ext uri="{FF2B5EF4-FFF2-40B4-BE49-F238E27FC236}">
              <a16:creationId xmlns:a16="http://schemas.microsoft.com/office/drawing/2014/main" id="{647C8415-8B43-452F-B034-4E0DDC894090}"/>
            </a:ext>
          </a:extLst>
        </xdr:cNvPr>
        <xdr:cNvSpPr/>
      </xdr:nvSpPr>
      <xdr:spPr>
        <a:xfrm>
          <a:off x="3384550" y="136370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143256</xdr:rowOff>
    </xdr:from>
    <xdr:to>
      <xdr:col>24</xdr:col>
      <xdr:colOff>63500</xdr:colOff>
      <xdr:row>83</xdr:row>
      <xdr:rowOff>19813</xdr:rowOff>
    </xdr:to>
    <xdr:cxnSp macro="">
      <xdr:nvCxnSpPr>
        <xdr:cNvPr id="202" name="直線コネクタ 201">
          <a:extLst>
            <a:ext uri="{FF2B5EF4-FFF2-40B4-BE49-F238E27FC236}">
              <a16:creationId xmlns:a16="http://schemas.microsoft.com/office/drawing/2014/main" id="{17585EEB-8D3A-439A-8484-D57583284811}"/>
            </a:ext>
          </a:extLst>
        </xdr:cNvPr>
        <xdr:cNvCxnSpPr/>
      </xdr:nvCxnSpPr>
      <xdr:spPr>
        <a:xfrm>
          <a:off x="3429000" y="13687806"/>
          <a:ext cx="749300" cy="4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42163</xdr:rowOff>
    </xdr:from>
    <xdr:to>
      <xdr:col>15</xdr:col>
      <xdr:colOff>101600</xdr:colOff>
      <xdr:row>82</xdr:row>
      <xdr:rowOff>143763</xdr:rowOff>
    </xdr:to>
    <xdr:sp macro="" textlink="">
      <xdr:nvSpPr>
        <xdr:cNvPr id="203" name="楕円 202">
          <a:extLst>
            <a:ext uri="{FF2B5EF4-FFF2-40B4-BE49-F238E27FC236}">
              <a16:creationId xmlns:a16="http://schemas.microsoft.com/office/drawing/2014/main" id="{8B511DD9-2BCA-4D88-B421-85F833DBFA80}"/>
            </a:ext>
          </a:extLst>
        </xdr:cNvPr>
        <xdr:cNvSpPr/>
      </xdr:nvSpPr>
      <xdr:spPr>
        <a:xfrm>
          <a:off x="257175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92963</xdr:rowOff>
    </xdr:from>
    <xdr:to>
      <xdr:col>19</xdr:col>
      <xdr:colOff>177800</xdr:colOff>
      <xdr:row>82</xdr:row>
      <xdr:rowOff>143256</xdr:rowOff>
    </xdr:to>
    <xdr:cxnSp macro="">
      <xdr:nvCxnSpPr>
        <xdr:cNvPr id="204" name="直線コネクタ 203">
          <a:extLst>
            <a:ext uri="{FF2B5EF4-FFF2-40B4-BE49-F238E27FC236}">
              <a16:creationId xmlns:a16="http://schemas.microsoft.com/office/drawing/2014/main" id="{95D7E6BA-C029-4FA4-A599-1F555DF3B585}"/>
            </a:ext>
          </a:extLst>
        </xdr:cNvPr>
        <xdr:cNvCxnSpPr/>
      </xdr:nvCxnSpPr>
      <xdr:spPr>
        <a:xfrm>
          <a:off x="2622550" y="13637513"/>
          <a:ext cx="80645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163322</xdr:rowOff>
    </xdr:from>
    <xdr:to>
      <xdr:col>10</xdr:col>
      <xdr:colOff>165100</xdr:colOff>
      <xdr:row>82</xdr:row>
      <xdr:rowOff>93472</xdr:rowOff>
    </xdr:to>
    <xdr:sp macro="" textlink="">
      <xdr:nvSpPr>
        <xdr:cNvPr id="205" name="楕円 204">
          <a:extLst>
            <a:ext uri="{FF2B5EF4-FFF2-40B4-BE49-F238E27FC236}">
              <a16:creationId xmlns:a16="http://schemas.microsoft.com/office/drawing/2014/main" id="{3204D44B-A1B7-4F11-BF31-094FF425405C}"/>
            </a:ext>
          </a:extLst>
        </xdr:cNvPr>
        <xdr:cNvSpPr/>
      </xdr:nvSpPr>
      <xdr:spPr>
        <a:xfrm>
          <a:off x="1778000" y="135427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42672</xdr:rowOff>
    </xdr:from>
    <xdr:to>
      <xdr:col>15</xdr:col>
      <xdr:colOff>50800</xdr:colOff>
      <xdr:row>82</xdr:row>
      <xdr:rowOff>92963</xdr:rowOff>
    </xdr:to>
    <xdr:cxnSp macro="">
      <xdr:nvCxnSpPr>
        <xdr:cNvPr id="206" name="直線コネクタ 205">
          <a:extLst>
            <a:ext uri="{FF2B5EF4-FFF2-40B4-BE49-F238E27FC236}">
              <a16:creationId xmlns:a16="http://schemas.microsoft.com/office/drawing/2014/main" id="{99608D3C-6AEC-4F09-9217-F0D103A4945A}"/>
            </a:ext>
          </a:extLst>
        </xdr:cNvPr>
        <xdr:cNvCxnSpPr/>
      </xdr:nvCxnSpPr>
      <xdr:spPr>
        <a:xfrm>
          <a:off x="1828800" y="13587222"/>
          <a:ext cx="79375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113030</xdr:rowOff>
    </xdr:from>
    <xdr:to>
      <xdr:col>6</xdr:col>
      <xdr:colOff>38100</xdr:colOff>
      <xdr:row>82</xdr:row>
      <xdr:rowOff>43180</xdr:rowOff>
    </xdr:to>
    <xdr:sp macro="" textlink="">
      <xdr:nvSpPr>
        <xdr:cNvPr id="207" name="楕円 206">
          <a:extLst>
            <a:ext uri="{FF2B5EF4-FFF2-40B4-BE49-F238E27FC236}">
              <a16:creationId xmlns:a16="http://schemas.microsoft.com/office/drawing/2014/main" id="{0C4018A1-7FBD-4EBF-A9D4-5BAB91619415}"/>
            </a:ext>
          </a:extLst>
        </xdr:cNvPr>
        <xdr:cNvSpPr/>
      </xdr:nvSpPr>
      <xdr:spPr>
        <a:xfrm>
          <a:off x="984250" y="13492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163830</xdr:rowOff>
    </xdr:from>
    <xdr:to>
      <xdr:col>10</xdr:col>
      <xdr:colOff>114300</xdr:colOff>
      <xdr:row>82</xdr:row>
      <xdr:rowOff>42672</xdr:rowOff>
    </xdr:to>
    <xdr:cxnSp macro="">
      <xdr:nvCxnSpPr>
        <xdr:cNvPr id="208" name="直線コネクタ 207">
          <a:extLst>
            <a:ext uri="{FF2B5EF4-FFF2-40B4-BE49-F238E27FC236}">
              <a16:creationId xmlns:a16="http://schemas.microsoft.com/office/drawing/2014/main" id="{555DF8B7-9851-4138-9756-90C51C6BA2BE}"/>
            </a:ext>
          </a:extLst>
        </xdr:cNvPr>
        <xdr:cNvCxnSpPr/>
      </xdr:nvCxnSpPr>
      <xdr:spPr>
        <a:xfrm>
          <a:off x="1028700" y="13543280"/>
          <a:ext cx="8001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87140</xdr:rowOff>
    </xdr:from>
    <xdr:ext cx="405111" cy="259045"/>
    <xdr:sp macro="" textlink="">
      <xdr:nvSpPr>
        <xdr:cNvPr id="209" name="n_1aveValue【福祉施設】&#10;有形固定資産減価償却率">
          <a:extLst>
            <a:ext uri="{FF2B5EF4-FFF2-40B4-BE49-F238E27FC236}">
              <a16:creationId xmlns:a16="http://schemas.microsoft.com/office/drawing/2014/main" id="{878EEF64-89FF-401B-8551-9D9C2C2FE268}"/>
            </a:ext>
          </a:extLst>
        </xdr:cNvPr>
        <xdr:cNvSpPr txBox="1"/>
      </xdr:nvSpPr>
      <xdr:spPr>
        <a:xfrm>
          <a:off x="3239144" y="1330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45990</xdr:rowOff>
    </xdr:from>
    <xdr:ext cx="405111" cy="259045"/>
    <xdr:sp macro="" textlink="">
      <xdr:nvSpPr>
        <xdr:cNvPr id="210" name="n_2aveValue【福祉施設】&#10;有形固定資産減価償却率">
          <a:extLst>
            <a:ext uri="{FF2B5EF4-FFF2-40B4-BE49-F238E27FC236}">
              <a16:creationId xmlns:a16="http://schemas.microsoft.com/office/drawing/2014/main" id="{4568C3E4-2CFA-4282-9696-C73ED44D65FB}"/>
            </a:ext>
          </a:extLst>
        </xdr:cNvPr>
        <xdr:cNvSpPr txBox="1"/>
      </xdr:nvSpPr>
      <xdr:spPr>
        <a:xfrm>
          <a:off x="2439044" y="1326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68851</xdr:rowOff>
    </xdr:from>
    <xdr:ext cx="405111" cy="259045"/>
    <xdr:sp macro="" textlink="">
      <xdr:nvSpPr>
        <xdr:cNvPr id="211" name="n_3aveValue【福祉施設】&#10;有形固定資産減価償却率">
          <a:extLst>
            <a:ext uri="{FF2B5EF4-FFF2-40B4-BE49-F238E27FC236}">
              <a16:creationId xmlns:a16="http://schemas.microsoft.com/office/drawing/2014/main" id="{02E8F8DB-1902-4843-8FA5-F4000A735C9C}"/>
            </a:ext>
          </a:extLst>
        </xdr:cNvPr>
        <xdr:cNvSpPr txBox="1"/>
      </xdr:nvSpPr>
      <xdr:spPr>
        <a:xfrm>
          <a:off x="1645294" y="131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212" name="n_4aveValue【福祉施設】&#10;有形固定資産減価償却率">
          <a:extLst>
            <a:ext uri="{FF2B5EF4-FFF2-40B4-BE49-F238E27FC236}">
              <a16:creationId xmlns:a16="http://schemas.microsoft.com/office/drawing/2014/main" id="{D4FC0DB0-1248-4D50-B915-969E8B037E30}"/>
            </a:ext>
          </a:extLst>
        </xdr:cNvPr>
        <xdr:cNvSpPr txBox="1"/>
      </xdr:nvSpPr>
      <xdr:spPr>
        <a:xfrm>
          <a:off x="851544" y="1317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13733</xdr:rowOff>
    </xdr:from>
    <xdr:ext cx="405111" cy="259045"/>
    <xdr:sp macro="" textlink="">
      <xdr:nvSpPr>
        <xdr:cNvPr id="213" name="n_1mainValue【福祉施設】&#10;有形固定資産減価償却率">
          <a:extLst>
            <a:ext uri="{FF2B5EF4-FFF2-40B4-BE49-F238E27FC236}">
              <a16:creationId xmlns:a16="http://schemas.microsoft.com/office/drawing/2014/main" id="{D4C31B19-2011-4998-9308-145AB8E35296}"/>
            </a:ext>
          </a:extLst>
        </xdr:cNvPr>
        <xdr:cNvSpPr txBox="1"/>
      </xdr:nvSpPr>
      <xdr:spPr>
        <a:xfrm>
          <a:off x="3239144" y="1372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134890</xdr:rowOff>
    </xdr:from>
    <xdr:ext cx="405111" cy="259045"/>
    <xdr:sp macro="" textlink="">
      <xdr:nvSpPr>
        <xdr:cNvPr id="214" name="n_2mainValue【福祉施設】&#10;有形固定資産減価償却率">
          <a:extLst>
            <a:ext uri="{FF2B5EF4-FFF2-40B4-BE49-F238E27FC236}">
              <a16:creationId xmlns:a16="http://schemas.microsoft.com/office/drawing/2014/main" id="{1D82A53D-6BF5-4E57-A841-756BF8D822E8}"/>
            </a:ext>
          </a:extLst>
        </xdr:cNvPr>
        <xdr:cNvSpPr txBox="1"/>
      </xdr:nvSpPr>
      <xdr:spPr>
        <a:xfrm>
          <a:off x="2439044" y="13679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84599</xdr:rowOff>
    </xdr:from>
    <xdr:ext cx="405111" cy="259045"/>
    <xdr:sp macro="" textlink="">
      <xdr:nvSpPr>
        <xdr:cNvPr id="215" name="n_3mainValue【福祉施設】&#10;有形固定資産減価償却率">
          <a:extLst>
            <a:ext uri="{FF2B5EF4-FFF2-40B4-BE49-F238E27FC236}">
              <a16:creationId xmlns:a16="http://schemas.microsoft.com/office/drawing/2014/main" id="{74DDA2C5-7AC8-4DEB-B9AA-44AAB9EEC3F7}"/>
            </a:ext>
          </a:extLst>
        </xdr:cNvPr>
        <xdr:cNvSpPr txBox="1"/>
      </xdr:nvSpPr>
      <xdr:spPr>
        <a:xfrm>
          <a:off x="1645294" y="1362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34307</xdr:rowOff>
    </xdr:from>
    <xdr:ext cx="405111" cy="259045"/>
    <xdr:sp macro="" textlink="">
      <xdr:nvSpPr>
        <xdr:cNvPr id="216" name="n_4mainValue【福祉施設】&#10;有形固定資産減価償却率">
          <a:extLst>
            <a:ext uri="{FF2B5EF4-FFF2-40B4-BE49-F238E27FC236}">
              <a16:creationId xmlns:a16="http://schemas.microsoft.com/office/drawing/2014/main" id="{148E2C25-B2FC-4506-947F-8B2127766228}"/>
            </a:ext>
          </a:extLst>
        </xdr:cNvPr>
        <xdr:cNvSpPr txBox="1"/>
      </xdr:nvSpPr>
      <xdr:spPr>
        <a:xfrm>
          <a:off x="851544" y="1357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a:extLst>
            <a:ext uri="{FF2B5EF4-FFF2-40B4-BE49-F238E27FC236}">
              <a16:creationId xmlns:a16="http://schemas.microsoft.com/office/drawing/2014/main" id="{028ABF4F-F54D-4253-BCC8-FC7D9E9E79DA}"/>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a:extLst>
            <a:ext uri="{FF2B5EF4-FFF2-40B4-BE49-F238E27FC236}">
              <a16:creationId xmlns:a16="http://schemas.microsoft.com/office/drawing/2014/main" id="{FBB4DFD7-1CB3-4E42-98F6-8DA03090F8A7}"/>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a:extLst>
            <a:ext uri="{FF2B5EF4-FFF2-40B4-BE49-F238E27FC236}">
              <a16:creationId xmlns:a16="http://schemas.microsoft.com/office/drawing/2014/main" id="{9AB95E82-413E-45B1-BCCC-17E869011F7E}"/>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a:extLst>
            <a:ext uri="{FF2B5EF4-FFF2-40B4-BE49-F238E27FC236}">
              <a16:creationId xmlns:a16="http://schemas.microsoft.com/office/drawing/2014/main" id="{DD726767-499D-439E-86C0-F9F8A9AC8506}"/>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a:extLst>
            <a:ext uri="{FF2B5EF4-FFF2-40B4-BE49-F238E27FC236}">
              <a16:creationId xmlns:a16="http://schemas.microsoft.com/office/drawing/2014/main" id="{6E8D4E1B-E529-41B8-A32C-F2968DEC48F5}"/>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a:extLst>
            <a:ext uri="{FF2B5EF4-FFF2-40B4-BE49-F238E27FC236}">
              <a16:creationId xmlns:a16="http://schemas.microsoft.com/office/drawing/2014/main" id="{4A0CD0DE-9906-4821-A910-9BDB37A38B4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a:extLst>
            <a:ext uri="{FF2B5EF4-FFF2-40B4-BE49-F238E27FC236}">
              <a16:creationId xmlns:a16="http://schemas.microsoft.com/office/drawing/2014/main" id="{0517170F-40F4-46D2-A559-BCE1F20EDD3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a:extLst>
            <a:ext uri="{FF2B5EF4-FFF2-40B4-BE49-F238E27FC236}">
              <a16:creationId xmlns:a16="http://schemas.microsoft.com/office/drawing/2014/main" id="{167D5C78-4298-47E2-8C0A-C57BF3876C26}"/>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5" name="テキスト ボックス 224">
          <a:extLst>
            <a:ext uri="{FF2B5EF4-FFF2-40B4-BE49-F238E27FC236}">
              <a16:creationId xmlns:a16="http://schemas.microsoft.com/office/drawing/2014/main" id="{06DEF8E9-D4A7-4C2B-9C81-74C02D66213F}"/>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6" name="直線コネクタ 225">
          <a:extLst>
            <a:ext uri="{FF2B5EF4-FFF2-40B4-BE49-F238E27FC236}">
              <a16:creationId xmlns:a16="http://schemas.microsoft.com/office/drawing/2014/main" id="{40B7660B-2E92-4367-81AA-350E9006C82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7" name="直線コネクタ 226">
          <a:extLst>
            <a:ext uri="{FF2B5EF4-FFF2-40B4-BE49-F238E27FC236}">
              <a16:creationId xmlns:a16="http://schemas.microsoft.com/office/drawing/2014/main" id="{1BEACCA5-BE12-4B84-9355-FC96487C9F2D}"/>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8" name="テキスト ボックス 227">
          <a:extLst>
            <a:ext uri="{FF2B5EF4-FFF2-40B4-BE49-F238E27FC236}">
              <a16:creationId xmlns:a16="http://schemas.microsoft.com/office/drawing/2014/main" id="{96FB2A28-F9CF-4952-8F4B-7EC336999ACD}"/>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9" name="直線コネクタ 228">
          <a:extLst>
            <a:ext uri="{FF2B5EF4-FFF2-40B4-BE49-F238E27FC236}">
              <a16:creationId xmlns:a16="http://schemas.microsoft.com/office/drawing/2014/main" id="{E43F6003-87AC-44E0-A090-723D818D7CF2}"/>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0" name="テキスト ボックス 229">
          <a:extLst>
            <a:ext uri="{FF2B5EF4-FFF2-40B4-BE49-F238E27FC236}">
              <a16:creationId xmlns:a16="http://schemas.microsoft.com/office/drawing/2014/main" id="{0ECBD21D-B6D8-4158-92AC-FD46B21EF0FE}"/>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1" name="直線コネクタ 230">
          <a:extLst>
            <a:ext uri="{FF2B5EF4-FFF2-40B4-BE49-F238E27FC236}">
              <a16:creationId xmlns:a16="http://schemas.microsoft.com/office/drawing/2014/main" id="{27804ABA-809B-4991-9F04-71772BB8B57C}"/>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2" name="テキスト ボックス 231">
          <a:extLst>
            <a:ext uri="{FF2B5EF4-FFF2-40B4-BE49-F238E27FC236}">
              <a16:creationId xmlns:a16="http://schemas.microsoft.com/office/drawing/2014/main" id="{9E4C9644-4C31-4520-A2CF-C3D7FAEBAD5D}"/>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3" name="直線コネクタ 232">
          <a:extLst>
            <a:ext uri="{FF2B5EF4-FFF2-40B4-BE49-F238E27FC236}">
              <a16:creationId xmlns:a16="http://schemas.microsoft.com/office/drawing/2014/main" id="{814AE79A-1F65-4E4C-A09F-86CBD3C84F4E}"/>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4" name="テキスト ボックス 233">
          <a:extLst>
            <a:ext uri="{FF2B5EF4-FFF2-40B4-BE49-F238E27FC236}">
              <a16:creationId xmlns:a16="http://schemas.microsoft.com/office/drawing/2014/main" id="{12768234-E4F3-46DC-9BEA-ACE04FE829F8}"/>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5" name="直線コネクタ 234">
          <a:extLst>
            <a:ext uri="{FF2B5EF4-FFF2-40B4-BE49-F238E27FC236}">
              <a16:creationId xmlns:a16="http://schemas.microsoft.com/office/drawing/2014/main" id="{C5EF0BCA-A400-4891-9F35-876965D028D2}"/>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6" name="テキスト ボックス 235">
          <a:extLst>
            <a:ext uri="{FF2B5EF4-FFF2-40B4-BE49-F238E27FC236}">
              <a16:creationId xmlns:a16="http://schemas.microsoft.com/office/drawing/2014/main" id="{1F44E029-CE14-43BD-B5C3-C2486D4FB962}"/>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47DE016C-F257-4CF7-8773-D4B283BD8EA3}"/>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20963A4C-520C-4D46-8AE6-DA8AA482C4D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C1BD3C10-6988-4FE2-B4BA-552E92BF37B8}"/>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240" name="直線コネクタ 239">
          <a:extLst>
            <a:ext uri="{FF2B5EF4-FFF2-40B4-BE49-F238E27FC236}">
              <a16:creationId xmlns:a16="http://schemas.microsoft.com/office/drawing/2014/main" id="{039950AA-E73F-4214-97F1-345843492FF4}"/>
            </a:ext>
          </a:extLst>
        </xdr:cNvPr>
        <xdr:cNvCxnSpPr/>
      </xdr:nvCxnSpPr>
      <xdr:spPr>
        <a:xfrm flipV="1">
          <a:off x="9429115" y="12928600"/>
          <a:ext cx="0" cy="1362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241" name="【福祉施設】&#10;一人当たり面積最小値テキスト">
          <a:extLst>
            <a:ext uri="{FF2B5EF4-FFF2-40B4-BE49-F238E27FC236}">
              <a16:creationId xmlns:a16="http://schemas.microsoft.com/office/drawing/2014/main" id="{CA4684F0-E254-4057-B90E-4C32D6546F77}"/>
            </a:ext>
          </a:extLst>
        </xdr:cNvPr>
        <xdr:cNvSpPr txBox="1"/>
      </xdr:nvSpPr>
      <xdr:spPr>
        <a:xfrm>
          <a:off x="9467850"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242" name="直線コネクタ 241">
          <a:extLst>
            <a:ext uri="{FF2B5EF4-FFF2-40B4-BE49-F238E27FC236}">
              <a16:creationId xmlns:a16="http://schemas.microsoft.com/office/drawing/2014/main" id="{CA638EAB-AD61-4D28-82AE-2430E0840E80}"/>
            </a:ext>
          </a:extLst>
        </xdr:cNvPr>
        <xdr:cNvCxnSpPr/>
      </xdr:nvCxnSpPr>
      <xdr:spPr>
        <a:xfrm>
          <a:off x="9359900" y="14291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243" name="【福祉施設】&#10;一人当たり面積最大値テキスト">
          <a:extLst>
            <a:ext uri="{FF2B5EF4-FFF2-40B4-BE49-F238E27FC236}">
              <a16:creationId xmlns:a16="http://schemas.microsoft.com/office/drawing/2014/main" id="{FD607E03-A006-4944-88FF-D56EECEA4A07}"/>
            </a:ext>
          </a:extLst>
        </xdr:cNvPr>
        <xdr:cNvSpPr txBox="1"/>
      </xdr:nvSpPr>
      <xdr:spPr>
        <a:xfrm>
          <a:off x="9467850" y="127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244" name="直線コネクタ 243">
          <a:extLst>
            <a:ext uri="{FF2B5EF4-FFF2-40B4-BE49-F238E27FC236}">
              <a16:creationId xmlns:a16="http://schemas.microsoft.com/office/drawing/2014/main" id="{05CF25B7-35E4-40AA-9ABB-DEEC87FD61E6}"/>
            </a:ext>
          </a:extLst>
        </xdr:cNvPr>
        <xdr:cNvCxnSpPr/>
      </xdr:nvCxnSpPr>
      <xdr:spPr>
        <a:xfrm>
          <a:off x="9359900" y="12928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153688</xdr:rowOff>
    </xdr:from>
    <xdr:ext cx="469744" cy="259045"/>
    <xdr:sp macro="" textlink="">
      <xdr:nvSpPr>
        <xdr:cNvPr id="245" name="【福祉施設】&#10;一人当たり面積平均値テキスト">
          <a:extLst>
            <a:ext uri="{FF2B5EF4-FFF2-40B4-BE49-F238E27FC236}">
              <a16:creationId xmlns:a16="http://schemas.microsoft.com/office/drawing/2014/main" id="{CEAC5C7B-9FF7-43D4-B036-CD684E5FD105}"/>
            </a:ext>
          </a:extLst>
        </xdr:cNvPr>
        <xdr:cNvSpPr txBox="1"/>
      </xdr:nvSpPr>
      <xdr:spPr>
        <a:xfrm>
          <a:off x="9467850" y="13863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246" name="フローチャート: 判断 245">
          <a:extLst>
            <a:ext uri="{FF2B5EF4-FFF2-40B4-BE49-F238E27FC236}">
              <a16:creationId xmlns:a16="http://schemas.microsoft.com/office/drawing/2014/main" id="{25F3226D-52D1-4DFD-90B5-A67EB018D893}"/>
            </a:ext>
          </a:extLst>
        </xdr:cNvPr>
        <xdr:cNvSpPr/>
      </xdr:nvSpPr>
      <xdr:spPr>
        <a:xfrm>
          <a:off x="9398000" y="13878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247" name="フローチャート: 判断 246">
          <a:extLst>
            <a:ext uri="{FF2B5EF4-FFF2-40B4-BE49-F238E27FC236}">
              <a16:creationId xmlns:a16="http://schemas.microsoft.com/office/drawing/2014/main" id="{4DFC273E-9E4A-43B4-A16C-42F5F9602284}"/>
            </a:ext>
          </a:extLst>
        </xdr:cNvPr>
        <xdr:cNvSpPr/>
      </xdr:nvSpPr>
      <xdr:spPr>
        <a:xfrm>
          <a:off x="86360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248" name="フローチャート: 判断 247">
          <a:extLst>
            <a:ext uri="{FF2B5EF4-FFF2-40B4-BE49-F238E27FC236}">
              <a16:creationId xmlns:a16="http://schemas.microsoft.com/office/drawing/2014/main" id="{33D25754-4DED-40F6-8541-09BB3997F29D}"/>
            </a:ext>
          </a:extLst>
        </xdr:cNvPr>
        <xdr:cNvSpPr/>
      </xdr:nvSpPr>
      <xdr:spPr>
        <a:xfrm>
          <a:off x="7842250" y="139166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249" name="フローチャート: 判断 248">
          <a:extLst>
            <a:ext uri="{FF2B5EF4-FFF2-40B4-BE49-F238E27FC236}">
              <a16:creationId xmlns:a16="http://schemas.microsoft.com/office/drawing/2014/main" id="{F2297884-ECD4-47E1-95B0-858EDEC2D05D}"/>
            </a:ext>
          </a:extLst>
        </xdr:cNvPr>
        <xdr:cNvSpPr/>
      </xdr:nvSpPr>
      <xdr:spPr>
        <a:xfrm>
          <a:off x="7029450" y="1389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24130</xdr:rowOff>
    </xdr:from>
    <xdr:to>
      <xdr:col>36</xdr:col>
      <xdr:colOff>165100</xdr:colOff>
      <xdr:row>84</xdr:row>
      <xdr:rowOff>125730</xdr:rowOff>
    </xdr:to>
    <xdr:sp macro="" textlink="">
      <xdr:nvSpPr>
        <xdr:cNvPr id="250" name="フローチャート: 判断 249">
          <a:extLst>
            <a:ext uri="{FF2B5EF4-FFF2-40B4-BE49-F238E27FC236}">
              <a16:creationId xmlns:a16="http://schemas.microsoft.com/office/drawing/2014/main" id="{EAA5A24A-5249-4317-842F-DC7BAB57C146}"/>
            </a:ext>
          </a:extLst>
        </xdr:cNvPr>
        <xdr:cNvSpPr/>
      </xdr:nvSpPr>
      <xdr:spPr>
        <a:xfrm>
          <a:off x="6235700" y="1389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7C9C6B8C-62EA-46CD-9A53-52C581C2E9D7}"/>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45084658-083E-4A20-AE11-5C8F33A27D11}"/>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AF9BAC1F-8450-4DDB-8C1D-2C728D2E3F93}"/>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724B666-898B-44D6-B223-25F3D8DD492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8D3D339-8317-4470-BD18-E48E59B56419}"/>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22861</xdr:rowOff>
    </xdr:from>
    <xdr:to>
      <xdr:col>55</xdr:col>
      <xdr:colOff>50800</xdr:colOff>
      <xdr:row>82</xdr:row>
      <xdr:rowOff>124461</xdr:rowOff>
    </xdr:to>
    <xdr:sp macro="" textlink="">
      <xdr:nvSpPr>
        <xdr:cNvPr id="256" name="楕円 255">
          <a:extLst>
            <a:ext uri="{FF2B5EF4-FFF2-40B4-BE49-F238E27FC236}">
              <a16:creationId xmlns:a16="http://schemas.microsoft.com/office/drawing/2014/main" id="{8E4CE3DB-873B-4160-BF79-471A27AC4BAA}"/>
            </a:ext>
          </a:extLst>
        </xdr:cNvPr>
        <xdr:cNvSpPr/>
      </xdr:nvSpPr>
      <xdr:spPr>
        <a:xfrm>
          <a:off x="9398000" y="135674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45738</xdr:rowOff>
    </xdr:from>
    <xdr:ext cx="469744" cy="259045"/>
    <xdr:sp macro="" textlink="">
      <xdr:nvSpPr>
        <xdr:cNvPr id="257" name="【福祉施設】&#10;一人当たり面積該当値テキスト">
          <a:extLst>
            <a:ext uri="{FF2B5EF4-FFF2-40B4-BE49-F238E27FC236}">
              <a16:creationId xmlns:a16="http://schemas.microsoft.com/office/drawing/2014/main" id="{4DE543F6-8CB0-48CC-8037-C85955340A1A}"/>
            </a:ext>
          </a:extLst>
        </xdr:cNvPr>
        <xdr:cNvSpPr txBox="1"/>
      </xdr:nvSpPr>
      <xdr:spPr>
        <a:xfrm>
          <a:off x="9467850" y="134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34289</xdr:rowOff>
    </xdr:from>
    <xdr:to>
      <xdr:col>50</xdr:col>
      <xdr:colOff>165100</xdr:colOff>
      <xdr:row>82</xdr:row>
      <xdr:rowOff>135889</xdr:rowOff>
    </xdr:to>
    <xdr:sp macro="" textlink="">
      <xdr:nvSpPr>
        <xdr:cNvPr id="258" name="楕円 257">
          <a:extLst>
            <a:ext uri="{FF2B5EF4-FFF2-40B4-BE49-F238E27FC236}">
              <a16:creationId xmlns:a16="http://schemas.microsoft.com/office/drawing/2014/main" id="{4753F591-8B95-44BC-AAED-D2EE24CACB14}"/>
            </a:ext>
          </a:extLst>
        </xdr:cNvPr>
        <xdr:cNvSpPr/>
      </xdr:nvSpPr>
      <xdr:spPr>
        <a:xfrm>
          <a:off x="8636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73661</xdr:rowOff>
    </xdr:from>
    <xdr:to>
      <xdr:col>55</xdr:col>
      <xdr:colOff>0</xdr:colOff>
      <xdr:row>82</xdr:row>
      <xdr:rowOff>85089</xdr:rowOff>
    </xdr:to>
    <xdr:cxnSp macro="">
      <xdr:nvCxnSpPr>
        <xdr:cNvPr id="259" name="直線コネクタ 258">
          <a:extLst>
            <a:ext uri="{FF2B5EF4-FFF2-40B4-BE49-F238E27FC236}">
              <a16:creationId xmlns:a16="http://schemas.microsoft.com/office/drawing/2014/main" id="{931BABA0-28C6-4075-B64D-80AF97660DEC}"/>
            </a:ext>
          </a:extLst>
        </xdr:cNvPr>
        <xdr:cNvCxnSpPr/>
      </xdr:nvCxnSpPr>
      <xdr:spPr>
        <a:xfrm flipV="1">
          <a:off x="8686800" y="13618211"/>
          <a:ext cx="74295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45720</xdr:rowOff>
    </xdr:from>
    <xdr:to>
      <xdr:col>46</xdr:col>
      <xdr:colOff>38100</xdr:colOff>
      <xdr:row>82</xdr:row>
      <xdr:rowOff>147320</xdr:rowOff>
    </xdr:to>
    <xdr:sp macro="" textlink="">
      <xdr:nvSpPr>
        <xdr:cNvPr id="260" name="楕円 259">
          <a:extLst>
            <a:ext uri="{FF2B5EF4-FFF2-40B4-BE49-F238E27FC236}">
              <a16:creationId xmlns:a16="http://schemas.microsoft.com/office/drawing/2014/main" id="{F4E78D0C-A3AE-4166-A249-57721C44E654}"/>
            </a:ext>
          </a:extLst>
        </xdr:cNvPr>
        <xdr:cNvSpPr/>
      </xdr:nvSpPr>
      <xdr:spPr>
        <a:xfrm>
          <a:off x="7842250" y="13590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85089</xdr:rowOff>
    </xdr:from>
    <xdr:to>
      <xdr:col>50</xdr:col>
      <xdr:colOff>114300</xdr:colOff>
      <xdr:row>82</xdr:row>
      <xdr:rowOff>96520</xdr:rowOff>
    </xdr:to>
    <xdr:cxnSp macro="">
      <xdr:nvCxnSpPr>
        <xdr:cNvPr id="261" name="直線コネクタ 260">
          <a:extLst>
            <a:ext uri="{FF2B5EF4-FFF2-40B4-BE49-F238E27FC236}">
              <a16:creationId xmlns:a16="http://schemas.microsoft.com/office/drawing/2014/main" id="{15A2C094-2996-4D0E-8045-34440A4516AC}"/>
            </a:ext>
          </a:extLst>
        </xdr:cNvPr>
        <xdr:cNvCxnSpPr/>
      </xdr:nvCxnSpPr>
      <xdr:spPr>
        <a:xfrm flipV="1">
          <a:off x="7886700" y="13629639"/>
          <a:ext cx="8001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62230</xdr:rowOff>
    </xdr:from>
    <xdr:to>
      <xdr:col>41</xdr:col>
      <xdr:colOff>101600</xdr:colOff>
      <xdr:row>82</xdr:row>
      <xdr:rowOff>163830</xdr:rowOff>
    </xdr:to>
    <xdr:sp macro="" textlink="">
      <xdr:nvSpPr>
        <xdr:cNvPr id="262" name="楕円 261">
          <a:extLst>
            <a:ext uri="{FF2B5EF4-FFF2-40B4-BE49-F238E27FC236}">
              <a16:creationId xmlns:a16="http://schemas.microsoft.com/office/drawing/2014/main" id="{7B20B242-4425-4FAD-A0A5-0A2788C2003A}"/>
            </a:ext>
          </a:extLst>
        </xdr:cNvPr>
        <xdr:cNvSpPr/>
      </xdr:nvSpPr>
      <xdr:spPr>
        <a:xfrm>
          <a:off x="7029450" y="136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96520</xdr:rowOff>
    </xdr:from>
    <xdr:to>
      <xdr:col>45</xdr:col>
      <xdr:colOff>177800</xdr:colOff>
      <xdr:row>82</xdr:row>
      <xdr:rowOff>113030</xdr:rowOff>
    </xdr:to>
    <xdr:cxnSp macro="">
      <xdr:nvCxnSpPr>
        <xdr:cNvPr id="263" name="直線コネクタ 262">
          <a:extLst>
            <a:ext uri="{FF2B5EF4-FFF2-40B4-BE49-F238E27FC236}">
              <a16:creationId xmlns:a16="http://schemas.microsoft.com/office/drawing/2014/main" id="{30146CE8-7AFF-4BBD-9D6B-64D345919CE5}"/>
            </a:ext>
          </a:extLst>
        </xdr:cNvPr>
        <xdr:cNvCxnSpPr/>
      </xdr:nvCxnSpPr>
      <xdr:spPr>
        <a:xfrm flipV="1">
          <a:off x="7080250" y="13641070"/>
          <a:ext cx="8064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78739</xdr:rowOff>
    </xdr:from>
    <xdr:to>
      <xdr:col>36</xdr:col>
      <xdr:colOff>165100</xdr:colOff>
      <xdr:row>83</xdr:row>
      <xdr:rowOff>8889</xdr:rowOff>
    </xdr:to>
    <xdr:sp macro="" textlink="">
      <xdr:nvSpPr>
        <xdr:cNvPr id="264" name="楕円 263">
          <a:extLst>
            <a:ext uri="{FF2B5EF4-FFF2-40B4-BE49-F238E27FC236}">
              <a16:creationId xmlns:a16="http://schemas.microsoft.com/office/drawing/2014/main" id="{6CD1B793-70DC-4A85-88CD-3A54239AE7B9}"/>
            </a:ext>
          </a:extLst>
        </xdr:cNvPr>
        <xdr:cNvSpPr/>
      </xdr:nvSpPr>
      <xdr:spPr>
        <a:xfrm>
          <a:off x="6235700" y="136232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113030</xdr:rowOff>
    </xdr:from>
    <xdr:to>
      <xdr:col>41</xdr:col>
      <xdr:colOff>50800</xdr:colOff>
      <xdr:row>82</xdr:row>
      <xdr:rowOff>129539</xdr:rowOff>
    </xdr:to>
    <xdr:cxnSp macro="">
      <xdr:nvCxnSpPr>
        <xdr:cNvPr id="265" name="直線コネクタ 264">
          <a:extLst>
            <a:ext uri="{FF2B5EF4-FFF2-40B4-BE49-F238E27FC236}">
              <a16:creationId xmlns:a16="http://schemas.microsoft.com/office/drawing/2014/main" id="{6706ED6F-57E8-47CB-AD26-F2CA6E146C52}"/>
            </a:ext>
          </a:extLst>
        </xdr:cNvPr>
        <xdr:cNvCxnSpPr/>
      </xdr:nvCxnSpPr>
      <xdr:spPr>
        <a:xfrm flipV="1">
          <a:off x="6286500" y="13657580"/>
          <a:ext cx="79375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119397</xdr:rowOff>
    </xdr:from>
    <xdr:ext cx="469744" cy="259045"/>
    <xdr:sp macro="" textlink="">
      <xdr:nvSpPr>
        <xdr:cNvPr id="266" name="n_1aveValue【福祉施設】&#10;一人当たり面積">
          <a:extLst>
            <a:ext uri="{FF2B5EF4-FFF2-40B4-BE49-F238E27FC236}">
              <a16:creationId xmlns:a16="http://schemas.microsoft.com/office/drawing/2014/main" id="{C5EE2037-4640-44D6-B9CA-4E092971EB4F}"/>
            </a:ext>
          </a:extLst>
        </xdr:cNvPr>
        <xdr:cNvSpPr txBox="1"/>
      </xdr:nvSpPr>
      <xdr:spPr>
        <a:xfrm>
          <a:off x="8458277" y="1399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134638</xdr:rowOff>
    </xdr:from>
    <xdr:ext cx="469744" cy="259045"/>
    <xdr:sp macro="" textlink="">
      <xdr:nvSpPr>
        <xdr:cNvPr id="267" name="n_2aveValue【福祉施設】&#10;一人当たり面積">
          <a:extLst>
            <a:ext uri="{FF2B5EF4-FFF2-40B4-BE49-F238E27FC236}">
              <a16:creationId xmlns:a16="http://schemas.microsoft.com/office/drawing/2014/main" id="{D9F82E48-A334-454D-BFD2-A0D5F9A4165B}"/>
            </a:ext>
          </a:extLst>
        </xdr:cNvPr>
        <xdr:cNvSpPr txBox="1"/>
      </xdr:nvSpPr>
      <xdr:spPr>
        <a:xfrm>
          <a:off x="7677227" y="1400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114316</xdr:rowOff>
    </xdr:from>
    <xdr:ext cx="469744" cy="259045"/>
    <xdr:sp macro="" textlink="">
      <xdr:nvSpPr>
        <xdr:cNvPr id="268" name="n_3aveValue【福祉施設】&#10;一人当たり面積">
          <a:extLst>
            <a:ext uri="{FF2B5EF4-FFF2-40B4-BE49-F238E27FC236}">
              <a16:creationId xmlns:a16="http://schemas.microsoft.com/office/drawing/2014/main" id="{E3E8E1F6-2C22-4A8E-BF91-A96113BC9FBD}"/>
            </a:ext>
          </a:extLst>
        </xdr:cNvPr>
        <xdr:cNvSpPr txBox="1"/>
      </xdr:nvSpPr>
      <xdr:spPr>
        <a:xfrm>
          <a:off x="68644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116857</xdr:rowOff>
    </xdr:from>
    <xdr:ext cx="469744" cy="259045"/>
    <xdr:sp macro="" textlink="">
      <xdr:nvSpPr>
        <xdr:cNvPr id="269" name="n_4aveValue【福祉施設】&#10;一人当たり面積">
          <a:extLst>
            <a:ext uri="{FF2B5EF4-FFF2-40B4-BE49-F238E27FC236}">
              <a16:creationId xmlns:a16="http://schemas.microsoft.com/office/drawing/2014/main" id="{06567175-0147-4749-9FB1-9C39B7A0653A}"/>
            </a:ext>
          </a:extLst>
        </xdr:cNvPr>
        <xdr:cNvSpPr txBox="1"/>
      </xdr:nvSpPr>
      <xdr:spPr>
        <a:xfrm>
          <a:off x="6070677" y="1399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152416</xdr:rowOff>
    </xdr:from>
    <xdr:ext cx="469744" cy="259045"/>
    <xdr:sp macro="" textlink="">
      <xdr:nvSpPr>
        <xdr:cNvPr id="270" name="n_1mainValue【福祉施設】&#10;一人当たり面積">
          <a:extLst>
            <a:ext uri="{FF2B5EF4-FFF2-40B4-BE49-F238E27FC236}">
              <a16:creationId xmlns:a16="http://schemas.microsoft.com/office/drawing/2014/main" id="{042FC556-4138-4BAE-8619-9C4D9AD39BE7}"/>
            </a:ext>
          </a:extLst>
        </xdr:cNvPr>
        <xdr:cNvSpPr txBox="1"/>
      </xdr:nvSpPr>
      <xdr:spPr>
        <a:xfrm>
          <a:off x="8458277" y="1336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163847</xdr:rowOff>
    </xdr:from>
    <xdr:ext cx="469744" cy="259045"/>
    <xdr:sp macro="" textlink="">
      <xdr:nvSpPr>
        <xdr:cNvPr id="271" name="n_2mainValue【福祉施設】&#10;一人当たり面積">
          <a:extLst>
            <a:ext uri="{FF2B5EF4-FFF2-40B4-BE49-F238E27FC236}">
              <a16:creationId xmlns:a16="http://schemas.microsoft.com/office/drawing/2014/main" id="{B0DC5C7B-0F72-4D11-8FB7-DD84C34C03CE}"/>
            </a:ext>
          </a:extLst>
        </xdr:cNvPr>
        <xdr:cNvSpPr txBox="1"/>
      </xdr:nvSpPr>
      <xdr:spPr>
        <a:xfrm>
          <a:off x="7677227" y="1337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8907</xdr:rowOff>
    </xdr:from>
    <xdr:ext cx="469744" cy="259045"/>
    <xdr:sp macro="" textlink="">
      <xdr:nvSpPr>
        <xdr:cNvPr id="272" name="n_3mainValue【福祉施設】&#10;一人当たり面積">
          <a:extLst>
            <a:ext uri="{FF2B5EF4-FFF2-40B4-BE49-F238E27FC236}">
              <a16:creationId xmlns:a16="http://schemas.microsoft.com/office/drawing/2014/main" id="{D59E6FBC-5ABE-4048-9B55-6247D15FE9F9}"/>
            </a:ext>
          </a:extLst>
        </xdr:cNvPr>
        <xdr:cNvSpPr txBox="1"/>
      </xdr:nvSpPr>
      <xdr:spPr>
        <a:xfrm>
          <a:off x="6864427" y="1338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25416</xdr:rowOff>
    </xdr:from>
    <xdr:ext cx="469744" cy="259045"/>
    <xdr:sp macro="" textlink="">
      <xdr:nvSpPr>
        <xdr:cNvPr id="273" name="n_4mainValue【福祉施設】&#10;一人当たり面積">
          <a:extLst>
            <a:ext uri="{FF2B5EF4-FFF2-40B4-BE49-F238E27FC236}">
              <a16:creationId xmlns:a16="http://schemas.microsoft.com/office/drawing/2014/main" id="{32238B3A-876F-4DD3-A843-380D0CA151F4}"/>
            </a:ext>
          </a:extLst>
        </xdr:cNvPr>
        <xdr:cNvSpPr txBox="1"/>
      </xdr:nvSpPr>
      <xdr:spPr>
        <a:xfrm>
          <a:off x="6070677" y="1340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1AA4C0EF-54C6-466C-B84C-20656EBBC753}"/>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BC7FF1B1-7C77-4FEA-B2BE-5459EB850E0A}"/>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1375C82A-6FEB-42E7-9FD8-2083605A04C6}"/>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F56E273C-F554-47F2-98BE-F7849D6B956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C7191A85-01DB-4A0C-BA9F-55B05F851D97}"/>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1F6FEB32-85C3-4748-85CC-254C01CF078C}"/>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B494AF94-1721-4C47-9ED7-B63B6F9333A5}"/>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4A024E67-D158-41B2-B2DD-36D9E017E021}"/>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a:extLst>
            <a:ext uri="{FF2B5EF4-FFF2-40B4-BE49-F238E27FC236}">
              <a16:creationId xmlns:a16="http://schemas.microsoft.com/office/drawing/2014/main" id="{ADCE9B21-A970-4E2F-B606-E2AAD27E259C}"/>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a:extLst>
            <a:ext uri="{FF2B5EF4-FFF2-40B4-BE49-F238E27FC236}">
              <a16:creationId xmlns:a16="http://schemas.microsoft.com/office/drawing/2014/main" id="{CFDA0B2D-AD1D-4166-A714-F163C079E309}"/>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4" name="テキスト ボックス 283">
          <a:extLst>
            <a:ext uri="{FF2B5EF4-FFF2-40B4-BE49-F238E27FC236}">
              <a16:creationId xmlns:a16="http://schemas.microsoft.com/office/drawing/2014/main" id="{8AFCEE98-7762-4B19-983F-2D87931D46CA}"/>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5" name="直線コネクタ 284">
          <a:extLst>
            <a:ext uri="{FF2B5EF4-FFF2-40B4-BE49-F238E27FC236}">
              <a16:creationId xmlns:a16="http://schemas.microsoft.com/office/drawing/2014/main" id="{2A0E3644-2061-49EE-938A-FA99FF8D84D2}"/>
            </a:ext>
          </a:extLst>
        </xdr:cNvPr>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6" name="テキスト ボックス 285">
          <a:extLst>
            <a:ext uri="{FF2B5EF4-FFF2-40B4-BE49-F238E27FC236}">
              <a16:creationId xmlns:a16="http://schemas.microsoft.com/office/drawing/2014/main" id="{086902FE-92B9-47AF-BF9B-9A4311D81463}"/>
            </a:ext>
          </a:extLst>
        </xdr:cNvPr>
        <xdr:cNvSpPr txBox="1"/>
      </xdr:nvSpPr>
      <xdr:spPr>
        <a:xfrm>
          <a:off x="2757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87" name="直線コネクタ 286">
          <a:extLst>
            <a:ext uri="{FF2B5EF4-FFF2-40B4-BE49-F238E27FC236}">
              <a16:creationId xmlns:a16="http://schemas.microsoft.com/office/drawing/2014/main" id="{7CFA85B8-EBD4-40A2-ABE7-5F0F98F96342}"/>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88" name="テキスト ボックス 287">
          <a:extLst>
            <a:ext uri="{FF2B5EF4-FFF2-40B4-BE49-F238E27FC236}">
              <a16:creationId xmlns:a16="http://schemas.microsoft.com/office/drawing/2014/main" id="{7970E978-ECC4-4770-ADE3-0161FA5CD309}"/>
            </a:ext>
          </a:extLst>
        </xdr:cNvPr>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89" name="直線コネクタ 288">
          <a:extLst>
            <a:ext uri="{FF2B5EF4-FFF2-40B4-BE49-F238E27FC236}">
              <a16:creationId xmlns:a16="http://schemas.microsoft.com/office/drawing/2014/main" id="{19C82EA7-5B74-4C23-B8F0-0006955298DD}"/>
            </a:ext>
          </a:extLst>
        </xdr:cNvPr>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0" name="テキスト ボックス 289">
          <a:extLst>
            <a:ext uri="{FF2B5EF4-FFF2-40B4-BE49-F238E27FC236}">
              <a16:creationId xmlns:a16="http://schemas.microsoft.com/office/drawing/2014/main" id="{C21A3F5D-3D56-4CAF-910D-F39257487067}"/>
            </a:ext>
          </a:extLst>
        </xdr:cNvPr>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1" name="直線コネクタ 290">
          <a:extLst>
            <a:ext uri="{FF2B5EF4-FFF2-40B4-BE49-F238E27FC236}">
              <a16:creationId xmlns:a16="http://schemas.microsoft.com/office/drawing/2014/main" id="{0760644B-9996-44B8-9A87-87265191865F}"/>
            </a:ext>
          </a:extLst>
        </xdr:cNvPr>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2" name="テキスト ボックス 291">
          <a:extLst>
            <a:ext uri="{FF2B5EF4-FFF2-40B4-BE49-F238E27FC236}">
              <a16:creationId xmlns:a16="http://schemas.microsoft.com/office/drawing/2014/main" id="{21B1B36D-31AE-4021-A47E-1FD5F2619A89}"/>
            </a:ext>
          </a:extLst>
        </xdr:cNvPr>
        <xdr:cNvSpPr txBox="1"/>
      </xdr:nvSpPr>
      <xdr:spPr>
        <a:xfrm>
          <a:off x="3398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3" name="直線コネクタ 292">
          <a:extLst>
            <a:ext uri="{FF2B5EF4-FFF2-40B4-BE49-F238E27FC236}">
              <a16:creationId xmlns:a16="http://schemas.microsoft.com/office/drawing/2014/main" id="{D6372824-556B-465C-AACA-F4DBFC354295}"/>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4" name="テキスト ボックス 293">
          <a:extLst>
            <a:ext uri="{FF2B5EF4-FFF2-40B4-BE49-F238E27FC236}">
              <a16:creationId xmlns:a16="http://schemas.microsoft.com/office/drawing/2014/main" id="{85303F24-BF17-4AE5-AA8E-792DD45251EA}"/>
            </a:ext>
          </a:extLst>
        </xdr:cNvPr>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5" name="【市民会館】&#10;有形固定資産減価償却率グラフ枠">
          <a:extLst>
            <a:ext uri="{FF2B5EF4-FFF2-40B4-BE49-F238E27FC236}">
              <a16:creationId xmlns:a16="http://schemas.microsoft.com/office/drawing/2014/main" id="{EBCC12C8-C020-45F2-9B45-611F7AEA51CA}"/>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60198</xdr:rowOff>
    </xdr:to>
    <xdr:cxnSp macro="">
      <xdr:nvCxnSpPr>
        <xdr:cNvPr id="296" name="直線コネクタ 295">
          <a:extLst>
            <a:ext uri="{FF2B5EF4-FFF2-40B4-BE49-F238E27FC236}">
              <a16:creationId xmlns:a16="http://schemas.microsoft.com/office/drawing/2014/main" id="{62C896C5-62DE-445D-8E92-AFE099D75186}"/>
            </a:ext>
          </a:extLst>
        </xdr:cNvPr>
        <xdr:cNvCxnSpPr/>
      </xdr:nvCxnSpPr>
      <xdr:spPr>
        <a:xfrm flipV="1">
          <a:off x="4177665" y="16780002"/>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64025</xdr:rowOff>
    </xdr:from>
    <xdr:ext cx="405111" cy="259045"/>
    <xdr:sp macro="" textlink="">
      <xdr:nvSpPr>
        <xdr:cNvPr id="297" name="【市民会館】&#10;有形固定資産減価償却率最小値テキスト">
          <a:extLst>
            <a:ext uri="{FF2B5EF4-FFF2-40B4-BE49-F238E27FC236}">
              <a16:creationId xmlns:a16="http://schemas.microsoft.com/office/drawing/2014/main" id="{BB43CDDB-CDFB-45B7-B603-F5255BA9BDFA}"/>
            </a:ext>
          </a:extLst>
        </xdr:cNvPr>
        <xdr:cNvSpPr txBox="1"/>
      </xdr:nvSpPr>
      <xdr:spPr>
        <a:xfrm>
          <a:off x="4216400" y="18009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60198</xdr:rowOff>
    </xdr:from>
    <xdr:to>
      <xdr:col>24</xdr:col>
      <xdr:colOff>152400</xdr:colOff>
      <xdr:row>108</xdr:row>
      <xdr:rowOff>60198</xdr:rowOff>
    </xdr:to>
    <xdr:cxnSp macro="">
      <xdr:nvCxnSpPr>
        <xdr:cNvPr id="298" name="直線コネクタ 297">
          <a:extLst>
            <a:ext uri="{FF2B5EF4-FFF2-40B4-BE49-F238E27FC236}">
              <a16:creationId xmlns:a16="http://schemas.microsoft.com/office/drawing/2014/main" id="{370CECB1-E59A-45E9-98E0-739E558E5E32}"/>
            </a:ext>
          </a:extLst>
        </xdr:cNvPr>
        <xdr:cNvCxnSpPr/>
      </xdr:nvCxnSpPr>
      <xdr:spPr>
        <a:xfrm>
          <a:off x="4108450" y="18005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299" name="【市民会館】&#10;有形固定資産減価償却率最大値テキスト">
          <a:extLst>
            <a:ext uri="{FF2B5EF4-FFF2-40B4-BE49-F238E27FC236}">
              <a16:creationId xmlns:a16="http://schemas.microsoft.com/office/drawing/2014/main" id="{237F63E7-9F75-4EB0-9DBB-2CB3D2A9F740}"/>
            </a:ext>
          </a:extLst>
        </xdr:cNvPr>
        <xdr:cNvSpPr txBox="1"/>
      </xdr:nvSpPr>
      <xdr:spPr>
        <a:xfrm>
          <a:off x="4216400" y="16555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300" name="直線コネクタ 299">
          <a:extLst>
            <a:ext uri="{FF2B5EF4-FFF2-40B4-BE49-F238E27FC236}">
              <a16:creationId xmlns:a16="http://schemas.microsoft.com/office/drawing/2014/main" id="{6FC22A62-1B17-46FF-9227-7375231BE06C}"/>
            </a:ext>
          </a:extLst>
        </xdr:cNvPr>
        <xdr:cNvCxnSpPr/>
      </xdr:nvCxnSpPr>
      <xdr:spPr>
        <a:xfrm>
          <a:off x="4108450" y="167800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301" name="【市民会館】&#10;有形固定資産減価償却率平均値テキスト">
          <a:extLst>
            <a:ext uri="{FF2B5EF4-FFF2-40B4-BE49-F238E27FC236}">
              <a16:creationId xmlns:a16="http://schemas.microsoft.com/office/drawing/2014/main" id="{8D435CE6-F6C1-4FB0-8BC4-208747AB2DB0}"/>
            </a:ext>
          </a:extLst>
        </xdr:cNvPr>
        <xdr:cNvSpPr txBox="1"/>
      </xdr:nvSpPr>
      <xdr:spPr>
        <a:xfrm>
          <a:off x="4216400" y="17160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02" name="フローチャート: 判断 301">
          <a:extLst>
            <a:ext uri="{FF2B5EF4-FFF2-40B4-BE49-F238E27FC236}">
              <a16:creationId xmlns:a16="http://schemas.microsoft.com/office/drawing/2014/main" id="{4D7ED125-E458-44AD-BC0F-9DE809153269}"/>
            </a:ext>
          </a:extLst>
        </xdr:cNvPr>
        <xdr:cNvSpPr/>
      </xdr:nvSpPr>
      <xdr:spPr>
        <a:xfrm>
          <a:off x="4127500" y="1718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103124</xdr:rowOff>
    </xdr:from>
    <xdr:to>
      <xdr:col>20</xdr:col>
      <xdr:colOff>38100</xdr:colOff>
      <xdr:row>104</xdr:row>
      <xdr:rowOff>33274</xdr:rowOff>
    </xdr:to>
    <xdr:sp macro="" textlink="">
      <xdr:nvSpPr>
        <xdr:cNvPr id="303" name="フローチャート: 判断 302">
          <a:extLst>
            <a:ext uri="{FF2B5EF4-FFF2-40B4-BE49-F238E27FC236}">
              <a16:creationId xmlns:a16="http://schemas.microsoft.com/office/drawing/2014/main" id="{1D7274AB-41FC-49E3-B117-61936055F5E3}"/>
            </a:ext>
          </a:extLst>
        </xdr:cNvPr>
        <xdr:cNvSpPr/>
      </xdr:nvSpPr>
      <xdr:spPr>
        <a:xfrm>
          <a:off x="3384550" y="171909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71120</xdr:rowOff>
    </xdr:from>
    <xdr:to>
      <xdr:col>15</xdr:col>
      <xdr:colOff>101600</xdr:colOff>
      <xdr:row>104</xdr:row>
      <xdr:rowOff>1270</xdr:rowOff>
    </xdr:to>
    <xdr:sp macro="" textlink="">
      <xdr:nvSpPr>
        <xdr:cNvPr id="304" name="フローチャート: 判断 303">
          <a:extLst>
            <a:ext uri="{FF2B5EF4-FFF2-40B4-BE49-F238E27FC236}">
              <a16:creationId xmlns:a16="http://schemas.microsoft.com/office/drawing/2014/main" id="{188B7EFA-8525-4B75-B233-A3BCA704323A}"/>
            </a:ext>
          </a:extLst>
        </xdr:cNvPr>
        <xdr:cNvSpPr/>
      </xdr:nvSpPr>
      <xdr:spPr>
        <a:xfrm>
          <a:off x="2571750" y="1715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36830</xdr:rowOff>
    </xdr:from>
    <xdr:to>
      <xdr:col>10</xdr:col>
      <xdr:colOff>165100</xdr:colOff>
      <xdr:row>103</xdr:row>
      <xdr:rowOff>138430</xdr:rowOff>
    </xdr:to>
    <xdr:sp macro="" textlink="">
      <xdr:nvSpPr>
        <xdr:cNvPr id="305" name="フローチャート: 判断 304">
          <a:extLst>
            <a:ext uri="{FF2B5EF4-FFF2-40B4-BE49-F238E27FC236}">
              <a16:creationId xmlns:a16="http://schemas.microsoft.com/office/drawing/2014/main" id="{4138AE81-B626-49B9-A1D9-F6540DAF041D}"/>
            </a:ext>
          </a:extLst>
        </xdr:cNvPr>
        <xdr:cNvSpPr/>
      </xdr:nvSpPr>
      <xdr:spPr>
        <a:xfrm>
          <a:off x="1778000" y="1712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144272</xdr:rowOff>
    </xdr:from>
    <xdr:to>
      <xdr:col>6</xdr:col>
      <xdr:colOff>38100</xdr:colOff>
      <xdr:row>103</xdr:row>
      <xdr:rowOff>74422</xdr:rowOff>
    </xdr:to>
    <xdr:sp macro="" textlink="">
      <xdr:nvSpPr>
        <xdr:cNvPr id="306" name="フローチャート: 判断 305">
          <a:extLst>
            <a:ext uri="{FF2B5EF4-FFF2-40B4-BE49-F238E27FC236}">
              <a16:creationId xmlns:a16="http://schemas.microsoft.com/office/drawing/2014/main" id="{4EAF88A4-E022-4255-9CC1-21C56E612D2B}"/>
            </a:ext>
          </a:extLst>
        </xdr:cNvPr>
        <xdr:cNvSpPr/>
      </xdr:nvSpPr>
      <xdr:spPr>
        <a:xfrm>
          <a:off x="984250" y="170606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2214AC07-E34A-462A-9348-0E0D4FE57145}"/>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5BBEF21C-F203-4743-901D-3E6491A9BA4D}"/>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AD5A3F68-28A2-4B16-A758-657C305AF319}"/>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9FE3FA8F-D2FE-449E-A11F-376565801C56}"/>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6555173C-A2E6-44CD-9EF0-447085F06095}"/>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4826</xdr:rowOff>
    </xdr:from>
    <xdr:to>
      <xdr:col>24</xdr:col>
      <xdr:colOff>114300</xdr:colOff>
      <xdr:row>103</xdr:row>
      <xdr:rowOff>106426</xdr:rowOff>
    </xdr:to>
    <xdr:sp macro="" textlink="">
      <xdr:nvSpPr>
        <xdr:cNvPr id="312" name="楕円 311">
          <a:extLst>
            <a:ext uri="{FF2B5EF4-FFF2-40B4-BE49-F238E27FC236}">
              <a16:creationId xmlns:a16="http://schemas.microsoft.com/office/drawing/2014/main" id="{24B413AD-29A5-441D-AC9C-D37483F4D42E}"/>
            </a:ext>
          </a:extLst>
        </xdr:cNvPr>
        <xdr:cNvSpPr/>
      </xdr:nvSpPr>
      <xdr:spPr>
        <a:xfrm>
          <a:off x="4127500" y="170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27703</xdr:rowOff>
    </xdr:from>
    <xdr:ext cx="405111" cy="259045"/>
    <xdr:sp macro="" textlink="">
      <xdr:nvSpPr>
        <xdr:cNvPr id="313" name="【市民会館】&#10;有形固定資産減価償却率該当値テキスト">
          <a:extLst>
            <a:ext uri="{FF2B5EF4-FFF2-40B4-BE49-F238E27FC236}">
              <a16:creationId xmlns:a16="http://schemas.microsoft.com/office/drawing/2014/main" id="{B7EB127E-7C5E-48C4-9C8D-048B8539704B}"/>
            </a:ext>
          </a:extLst>
        </xdr:cNvPr>
        <xdr:cNvSpPr txBox="1"/>
      </xdr:nvSpPr>
      <xdr:spPr>
        <a:xfrm>
          <a:off x="4216400" y="1694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125985</xdr:rowOff>
    </xdr:from>
    <xdr:to>
      <xdr:col>20</xdr:col>
      <xdr:colOff>38100</xdr:colOff>
      <xdr:row>103</xdr:row>
      <xdr:rowOff>56135</xdr:rowOff>
    </xdr:to>
    <xdr:sp macro="" textlink="">
      <xdr:nvSpPr>
        <xdr:cNvPr id="314" name="楕円 313">
          <a:extLst>
            <a:ext uri="{FF2B5EF4-FFF2-40B4-BE49-F238E27FC236}">
              <a16:creationId xmlns:a16="http://schemas.microsoft.com/office/drawing/2014/main" id="{C39CF114-EECD-4353-BE7D-0A48BF454278}"/>
            </a:ext>
          </a:extLst>
        </xdr:cNvPr>
        <xdr:cNvSpPr/>
      </xdr:nvSpPr>
      <xdr:spPr>
        <a:xfrm>
          <a:off x="3384550" y="170423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5335</xdr:rowOff>
    </xdr:from>
    <xdr:to>
      <xdr:col>24</xdr:col>
      <xdr:colOff>63500</xdr:colOff>
      <xdr:row>103</xdr:row>
      <xdr:rowOff>55626</xdr:rowOff>
    </xdr:to>
    <xdr:cxnSp macro="">
      <xdr:nvCxnSpPr>
        <xdr:cNvPr id="315" name="直線コネクタ 314">
          <a:extLst>
            <a:ext uri="{FF2B5EF4-FFF2-40B4-BE49-F238E27FC236}">
              <a16:creationId xmlns:a16="http://schemas.microsoft.com/office/drawing/2014/main" id="{EB6DCA73-C7D0-4486-9B97-7B3438673222}"/>
            </a:ext>
          </a:extLst>
        </xdr:cNvPr>
        <xdr:cNvCxnSpPr/>
      </xdr:nvCxnSpPr>
      <xdr:spPr>
        <a:xfrm>
          <a:off x="3429000" y="17093185"/>
          <a:ext cx="7493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75692</xdr:rowOff>
    </xdr:from>
    <xdr:to>
      <xdr:col>15</xdr:col>
      <xdr:colOff>101600</xdr:colOff>
      <xdr:row>103</xdr:row>
      <xdr:rowOff>5842</xdr:rowOff>
    </xdr:to>
    <xdr:sp macro="" textlink="">
      <xdr:nvSpPr>
        <xdr:cNvPr id="316" name="楕円 315">
          <a:extLst>
            <a:ext uri="{FF2B5EF4-FFF2-40B4-BE49-F238E27FC236}">
              <a16:creationId xmlns:a16="http://schemas.microsoft.com/office/drawing/2014/main" id="{4B153EDD-ADB2-4213-83B4-421462A4FB33}"/>
            </a:ext>
          </a:extLst>
        </xdr:cNvPr>
        <xdr:cNvSpPr/>
      </xdr:nvSpPr>
      <xdr:spPr>
        <a:xfrm>
          <a:off x="2571750" y="1699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126492</xdr:rowOff>
    </xdr:from>
    <xdr:to>
      <xdr:col>19</xdr:col>
      <xdr:colOff>177800</xdr:colOff>
      <xdr:row>103</xdr:row>
      <xdr:rowOff>5335</xdr:rowOff>
    </xdr:to>
    <xdr:cxnSp macro="">
      <xdr:nvCxnSpPr>
        <xdr:cNvPr id="317" name="直線コネクタ 316">
          <a:extLst>
            <a:ext uri="{FF2B5EF4-FFF2-40B4-BE49-F238E27FC236}">
              <a16:creationId xmlns:a16="http://schemas.microsoft.com/office/drawing/2014/main" id="{CD43BE58-B153-4219-BFD8-AE54FF55E52B}"/>
            </a:ext>
          </a:extLst>
        </xdr:cNvPr>
        <xdr:cNvCxnSpPr/>
      </xdr:nvCxnSpPr>
      <xdr:spPr>
        <a:xfrm>
          <a:off x="2622550" y="17042892"/>
          <a:ext cx="80645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25400</xdr:rowOff>
    </xdr:from>
    <xdr:to>
      <xdr:col>10</xdr:col>
      <xdr:colOff>165100</xdr:colOff>
      <xdr:row>102</xdr:row>
      <xdr:rowOff>127000</xdr:rowOff>
    </xdr:to>
    <xdr:sp macro="" textlink="">
      <xdr:nvSpPr>
        <xdr:cNvPr id="318" name="楕円 317">
          <a:extLst>
            <a:ext uri="{FF2B5EF4-FFF2-40B4-BE49-F238E27FC236}">
              <a16:creationId xmlns:a16="http://schemas.microsoft.com/office/drawing/2014/main" id="{0F35E3BF-3356-4608-9CC7-1609A829E76D}"/>
            </a:ext>
          </a:extLst>
        </xdr:cNvPr>
        <xdr:cNvSpPr/>
      </xdr:nvSpPr>
      <xdr:spPr>
        <a:xfrm>
          <a:off x="1778000" y="169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76200</xdr:rowOff>
    </xdr:from>
    <xdr:to>
      <xdr:col>15</xdr:col>
      <xdr:colOff>50800</xdr:colOff>
      <xdr:row>102</xdr:row>
      <xdr:rowOff>126492</xdr:rowOff>
    </xdr:to>
    <xdr:cxnSp macro="">
      <xdr:nvCxnSpPr>
        <xdr:cNvPr id="319" name="直線コネクタ 318">
          <a:extLst>
            <a:ext uri="{FF2B5EF4-FFF2-40B4-BE49-F238E27FC236}">
              <a16:creationId xmlns:a16="http://schemas.microsoft.com/office/drawing/2014/main" id="{906FD251-A9FA-4F79-9348-46168A00BBF4}"/>
            </a:ext>
          </a:extLst>
        </xdr:cNvPr>
        <xdr:cNvCxnSpPr/>
      </xdr:nvCxnSpPr>
      <xdr:spPr>
        <a:xfrm>
          <a:off x="1828800" y="16992600"/>
          <a:ext cx="7937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146558</xdr:rowOff>
    </xdr:from>
    <xdr:to>
      <xdr:col>6</xdr:col>
      <xdr:colOff>38100</xdr:colOff>
      <xdr:row>102</xdr:row>
      <xdr:rowOff>76708</xdr:rowOff>
    </xdr:to>
    <xdr:sp macro="" textlink="">
      <xdr:nvSpPr>
        <xdr:cNvPr id="320" name="楕円 319">
          <a:extLst>
            <a:ext uri="{FF2B5EF4-FFF2-40B4-BE49-F238E27FC236}">
              <a16:creationId xmlns:a16="http://schemas.microsoft.com/office/drawing/2014/main" id="{3786801B-F877-4F38-93C3-6AE7F6F81766}"/>
            </a:ext>
          </a:extLst>
        </xdr:cNvPr>
        <xdr:cNvSpPr/>
      </xdr:nvSpPr>
      <xdr:spPr>
        <a:xfrm>
          <a:off x="984250" y="168915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25908</xdr:rowOff>
    </xdr:from>
    <xdr:to>
      <xdr:col>10</xdr:col>
      <xdr:colOff>114300</xdr:colOff>
      <xdr:row>102</xdr:row>
      <xdr:rowOff>76200</xdr:rowOff>
    </xdr:to>
    <xdr:cxnSp macro="">
      <xdr:nvCxnSpPr>
        <xdr:cNvPr id="321" name="直線コネクタ 320">
          <a:extLst>
            <a:ext uri="{FF2B5EF4-FFF2-40B4-BE49-F238E27FC236}">
              <a16:creationId xmlns:a16="http://schemas.microsoft.com/office/drawing/2014/main" id="{F90768F2-F0B7-4D59-8C71-CD63BAD510E4}"/>
            </a:ext>
          </a:extLst>
        </xdr:cNvPr>
        <xdr:cNvCxnSpPr/>
      </xdr:nvCxnSpPr>
      <xdr:spPr>
        <a:xfrm>
          <a:off x="1028700" y="16942308"/>
          <a:ext cx="8001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24401</xdr:rowOff>
    </xdr:from>
    <xdr:ext cx="405111" cy="259045"/>
    <xdr:sp macro="" textlink="">
      <xdr:nvSpPr>
        <xdr:cNvPr id="322" name="n_1aveValue【市民会館】&#10;有形固定資産減価償却率">
          <a:extLst>
            <a:ext uri="{FF2B5EF4-FFF2-40B4-BE49-F238E27FC236}">
              <a16:creationId xmlns:a16="http://schemas.microsoft.com/office/drawing/2014/main" id="{C5ABA1E6-2A23-45AB-800B-7FF83F793180}"/>
            </a:ext>
          </a:extLst>
        </xdr:cNvPr>
        <xdr:cNvSpPr txBox="1"/>
      </xdr:nvSpPr>
      <xdr:spPr>
        <a:xfrm>
          <a:off x="3239144" y="17283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163847</xdr:rowOff>
    </xdr:from>
    <xdr:ext cx="405111" cy="259045"/>
    <xdr:sp macro="" textlink="">
      <xdr:nvSpPr>
        <xdr:cNvPr id="323" name="n_2aveValue【市民会館】&#10;有形固定資産減価償却率">
          <a:extLst>
            <a:ext uri="{FF2B5EF4-FFF2-40B4-BE49-F238E27FC236}">
              <a16:creationId xmlns:a16="http://schemas.microsoft.com/office/drawing/2014/main" id="{33908EF2-6BE1-4132-8163-60A6BC6F667F}"/>
            </a:ext>
          </a:extLst>
        </xdr:cNvPr>
        <xdr:cNvSpPr txBox="1"/>
      </xdr:nvSpPr>
      <xdr:spPr>
        <a:xfrm>
          <a:off x="2439044" y="1725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129557</xdr:rowOff>
    </xdr:from>
    <xdr:ext cx="405111" cy="259045"/>
    <xdr:sp macro="" textlink="">
      <xdr:nvSpPr>
        <xdr:cNvPr id="324" name="n_3aveValue【市民会館】&#10;有形固定資産減価償却率">
          <a:extLst>
            <a:ext uri="{FF2B5EF4-FFF2-40B4-BE49-F238E27FC236}">
              <a16:creationId xmlns:a16="http://schemas.microsoft.com/office/drawing/2014/main" id="{9A40DE06-F08C-44EF-8D09-9A1F5B7CFFA7}"/>
            </a:ext>
          </a:extLst>
        </xdr:cNvPr>
        <xdr:cNvSpPr txBox="1"/>
      </xdr:nvSpPr>
      <xdr:spPr>
        <a:xfrm>
          <a:off x="1645294" y="1721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65549</xdr:rowOff>
    </xdr:from>
    <xdr:ext cx="405111" cy="259045"/>
    <xdr:sp macro="" textlink="">
      <xdr:nvSpPr>
        <xdr:cNvPr id="325" name="n_4aveValue【市民会館】&#10;有形固定資産減価償却率">
          <a:extLst>
            <a:ext uri="{FF2B5EF4-FFF2-40B4-BE49-F238E27FC236}">
              <a16:creationId xmlns:a16="http://schemas.microsoft.com/office/drawing/2014/main" id="{5BEDF1F0-D102-4D00-8981-BAA50C3E324D}"/>
            </a:ext>
          </a:extLst>
        </xdr:cNvPr>
        <xdr:cNvSpPr txBox="1"/>
      </xdr:nvSpPr>
      <xdr:spPr>
        <a:xfrm>
          <a:off x="851544" y="17153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72662</xdr:rowOff>
    </xdr:from>
    <xdr:ext cx="405111" cy="259045"/>
    <xdr:sp macro="" textlink="">
      <xdr:nvSpPr>
        <xdr:cNvPr id="326" name="n_1mainValue【市民会館】&#10;有形固定資産減価償却率">
          <a:extLst>
            <a:ext uri="{FF2B5EF4-FFF2-40B4-BE49-F238E27FC236}">
              <a16:creationId xmlns:a16="http://schemas.microsoft.com/office/drawing/2014/main" id="{2C593A83-3C8F-4358-9916-2951B5B856C1}"/>
            </a:ext>
          </a:extLst>
        </xdr:cNvPr>
        <xdr:cNvSpPr txBox="1"/>
      </xdr:nvSpPr>
      <xdr:spPr>
        <a:xfrm>
          <a:off x="3239144" y="1681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22369</xdr:rowOff>
    </xdr:from>
    <xdr:ext cx="405111" cy="259045"/>
    <xdr:sp macro="" textlink="">
      <xdr:nvSpPr>
        <xdr:cNvPr id="327" name="n_2mainValue【市民会館】&#10;有形固定資産減価償却率">
          <a:extLst>
            <a:ext uri="{FF2B5EF4-FFF2-40B4-BE49-F238E27FC236}">
              <a16:creationId xmlns:a16="http://schemas.microsoft.com/office/drawing/2014/main" id="{F4866C9E-1CA4-4118-B3B0-E5858C58D38E}"/>
            </a:ext>
          </a:extLst>
        </xdr:cNvPr>
        <xdr:cNvSpPr txBox="1"/>
      </xdr:nvSpPr>
      <xdr:spPr>
        <a:xfrm>
          <a:off x="2439044" y="1676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143527</xdr:rowOff>
    </xdr:from>
    <xdr:ext cx="405111" cy="259045"/>
    <xdr:sp macro="" textlink="">
      <xdr:nvSpPr>
        <xdr:cNvPr id="328" name="n_3mainValue【市民会館】&#10;有形固定資産減価償却率">
          <a:extLst>
            <a:ext uri="{FF2B5EF4-FFF2-40B4-BE49-F238E27FC236}">
              <a16:creationId xmlns:a16="http://schemas.microsoft.com/office/drawing/2014/main" id="{DA385B4F-24C5-48F9-8038-79490298DE9F}"/>
            </a:ext>
          </a:extLst>
        </xdr:cNvPr>
        <xdr:cNvSpPr txBox="1"/>
      </xdr:nvSpPr>
      <xdr:spPr>
        <a:xfrm>
          <a:off x="1645294" y="1671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93235</xdr:rowOff>
    </xdr:from>
    <xdr:ext cx="405111" cy="259045"/>
    <xdr:sp macro="" textlink="">
      <xdr:nvSpPr>
        <xdr:cNvPr id="329" name="n_4mainValue【市民会館】&#10;有形固定資産減価償却率">
          <a:extLst>
            <a:ext uri="{FF2B5EF4-FFF2-40B4-BE49-F238E27FC236}">
              <a16:creationId xmlns:a16="http://schemas.microsoft.com/office/drawing/2014/main" id="{AA299EF1-5098-4B76-ADF2-3100D26F8AE1}"/>
            </a:ext>
          </a:extLst>
        </xdr:cNvPr>
        <xdr:cNvSpPr txBox="1"/>
      </xdr:nvSpPr>
      <xdr:spPr>
        <a:xfrm>
          <a:off x="851544" y="166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a:extLst>
            <a:ext uri="{FF2B5EF4-FFF2-40B4-BE49-F238E27FC236}">
              <a16:creationId xmlns:a16="http://schemas.microsoft.com/office/drawing/2014/main" id="{4C70EF36-3E99-4DF0-AC80-24B0CA7E555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a:extLst>
            <a:ext uri="{FF2B5EF4-FFF2-40B4-BE49-F238E27FC236}">
              <a16:creationId xmlns:a16="http://schemas.microsoft.com/office/drawing/2014/main" id="{D73AC09D-1543-4971-804F-4C7D367382CE}"/>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a:extLst>
            <a:ext uri="{FF2B5EF4-FFF2-40B4-BE49-F238E27FC236}">
              <a16:creationId xmlns:a16="http://schemas.microsoft.com/office/drawing/2014/main" id="{93332A64-71D6-4868-9BEB-71CAF0C7DA3A}"/>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a:extLst>
            <a:ext uri="{FF2B5EF4-FFF2-40B4-BE49-F238E27FC236}">
              <a16:creationId xmlns:a16="http://schemas.microsoft.com/office/drawing/2014/main" id="{918E4212-5410-4773-80E5-670DF7CA5916}"/>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a:extLst>
            <a:ext uri="{FF2B5EF4-FFF2-40B4-BE49-F238E27FC236}">
              <a16:creationId xmlns:a16="http://schemas.microsoft.com/office/drawing/2014/main" id="{458F4311-6D16-4F7D-AEB9-7B96FD1C8086}"/>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a:extLst>
            <a:ext uri="{FF2B5EF4-FFF2-40B4-BE49-F238E27FC236}">
              <a16:creationId xmlns:a16="http://schemas.microsoft.com/office/drawing/2014/main" id="{DD685B05-2A67-4B9F-84AA-8DBD157EC4B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a:extLst>
            <a:ext uri="{FF2B5EF4-FFF2-40B4-BE49-F238E27FC236}">
              <a16:creationId xmlns:a16="http://schemas.microsoft.com/office/drawing/2014/main" id="{9EB45D27-6505-43DB-B897-C91633DF1DF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a:extLst>
            <a:ext uri="{FF2B5EF4-FFF2-40B4-BE49-F238E27FC236}">
              <a16:creationId xmlns:a16="http://schemas.microsoft.com/office/drawing/2014/main" id="{DD37C734-0147-410F-9B5F-4FA62A6AB45B}"/>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8" name="テキスト ボックス 337">
          <a:extLst>
            <a:ext uri="{FF2B5EF4-FFF2-40B4-BE49-F238E27FC236}">
              <a16:creationId xmlns:a16="http://schemas.microsoft.com/office/drawing/2014/main" id="{31CB8BBC-7F24-4400-8BED-78B4010DC7DD}"/>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9" name="直線コネクタ 338">
          <a:extLst>
            <a:ext uri="{FF2B5EF4-FFF2-40B4-BE49-F238E27FC236}">
              <a16:creationId xmlns:a16="http://schemas.microsoft.com/office/drawing/2014/main" id="{60F3CC65-30D0-4047-80AE-05F44F10B50C}"/>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0" name="直線コネクタ 339">
          <a:extLst>
            <a:ext uri="{FF2B5EF4-FFF2-40B4-BE49-F238E27FC236}">
              <a16:creationId xmlns:a16="http://schemas.microsoft.com/office/drawing/2014/main" id="{BFA3BA4B-83B5-48CD-BAD1-6F488812CD0F}"/>
            </a:ext>
          </a:extLst>
        </xdr:cNvPr>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1" name="テキスト ボックス 340">
          <a:extLst>
            <a:ext uri="{FF2B5EF4-FFF2-40B4-BE49-F238E27FC236}">
              <a16:creationId xmlns:a16="http://schemas.microsoft.com/office/drawing/2014/main" id="{FECDDA43-3766-48C6-8CB4-F3CA95878551}"/>
            </a:ext>
          </a:extLst>
        </xdr:cNvPr>
        <xdr:cNvSpPr txBox="1"/>
      </xdr:nvSpPr>
      <xdr:spPr>
        <a:xfrm>
          <a:off x="55272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2" name="直線コネクタ 341">
          <a:extLst>
            <a:ext uri="{FF2B5EF4-FFF2-40B4-BE49-F238E27FC236}">
              <a16:creationId xmlns:a16="http://schemas.microsoft.com/office/drawing/2014/main" id="{BD54BA31-2350-4D0A-A32E-9F3D16852BF9}"/>
            </a:ext>
          </a:extLst>
        </xdr:cNvPr>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3" name="テキスト ボックス 342">
          <a:extLst>
            <a:ext uri="{FF2B5EF4-FFF2-40B4-BE49-F238E27FC236}">
              <a16:creationId xmlns:a16="http://schemas.microsoft.com/office/drawing/2014/main" id="{937D1CD0-586E-4038-8FE1-590CDA0A1AFA}"/>
            </a:ext>
          </a:extLst>
        </xdr:cNvPr>
        <xdr:cNvSpPr txBox="1"/>
      </xdr:nvSpPr>
      <xdr:spPr>
        <a:xfrm>
          <a:off x="552722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4" name="直線コネクタ 343">
          <a:extLst>
            <a:ext uri="{FF2B5EF4-FFF2-40B4-BE49-F238E27FC236}">
              <a16:creationId xmlns:a16="http://schemas.microsoft.com/office/drawing/2014/main" id="{74DC48A9-376B-42CA-8202-561D6DF71192}"/>
            </a:ext>
          </a:extLst>
        </xdr:cNvPr>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5" name="テキスト ボックス 344">
          <a:extLst>
            <a:ext uri="{FF2B5EF4-FFF2-40B4-BE49-F238E27FC236}">
              <a16:creationId xmlns:a16="http://schemas.microsoft.com/office/drawing/2014/main" id="{172B2F43-2564-4094-A7CB-4C069300FD44}"/>
            </a:ext>
          </a:extLst>
        </xdr:cNvPr>
        <xdr:cNvSpPr txBox="1"/>
      </xdr:nvSpPr>
      <xdr:spPr>
        <a:xfrm>
          <a:off x="552722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6" name="直線コネクタ 345">
          <a:extLst>
            <a:ext uri="{FF2B5EF4-FFF2-40B4-BE49-F238E27FC236}">
              <a16:creationId xmlns:a16="http://schemas.microsoft.com/office/drawing/2014/main" id="{4BC63E2A-A6FB-4AA7-9CF2-42FAB9D16A43}"/>
            </a:ext>
          </a:extLst>
        </xdr:cNvPr>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7" name="テキスト ボックス 346">
          <a:extLst>
            <a:ext uri="{FF2B5EF4-FFF2-40B4-BE49-F238E27FC236}">
              <a16:creationId xmlns:a16="http://schemas.microsoft.com/office/drawing/2014/main" id="{3EDCFC76-EEE9-43CB-B30D-0A9DDD377C0A}"/>
            </a:ext>
          </a:extLst>
        </xdr:cNvPr>
        <xdr:cNvSpPr txBox="1"/>
      </xdr:nvSpPr>
      <xdr:spPr>
        <a:xfrm>
          <a:off x="552722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8" name="直線コネクタ 347">
          <a:extLst>
            <a:ext uri="{FF2B5EF4-FFF2-40B4-BE49-F238E27FC236}">
              <a16:creationId xmlns:a16="http://schemas.microsoft.com/office/drawing/2014/main" id="{FA5AFBF6-B093-4368-AB9A-F5CF8F2B10B4}"/>
            </a:ext>
          </a:extLst>
        </xdr:cNvPr>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9" name="テキスト ボックス 348">
          <a:extLst>
            <a:ext uri="{FF2B5EF4-FFF2-40B4-BE49-F238E27FC236}">
              <a16:creationId xmlns:a16="http://schemas.microsoft.com/office/drawing/2014/main" id="{E350FE3B-343A-4735-BA3A-0AE8DAD289FF}"/>
            </a:ext>
          </a:extLst>
        </xdr:cNvPr>
        <xdr:cNvSpPr txBox="1"/>
      </xdr:nvSpPr>
      <xdr:spPr>
        <a:xfrm>
          <a:off x="552722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0" name="直線コネクタ 349">
          <a:extLst>
            <a:ext uri="{FF2B5EF4-FFF2-40B4-BE49-F238E27FC236}">
              <a16:creationId xmlns:a16="http://schemas.microsoft.com/office/drawing/2014/main" id="{CA0EF051-3266-4A49-BBBE-6679FACF8EB0}"/>
            </a:ext>
          </a:extLst>
        </xdr:cNvPr>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1" name="テキスト ボックス 350">
          <a:extLst>
            <a:ext uri="{FF2B5EF4-FFF2-40B4-BE49-F238E27FC236}">
              <a16:creationId xmlns:a16="http://schemas.microsoft.com/office/drawing/2014/main" id="{32151EC0-1A61-45B4-AF7D-141D7511FAE7}"/>
            </a:ext>
          </a:extLst>
        </xdr:cNvPr>
        <xdr:cNvSpPr txBox="1"/>
      </xdr:nvSpPr>
      <xdr:spPr>
        <a:xfrm>
          <a:off x="55272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7BD69165-045F-45C1-9260-C9B911E19C1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04B00944-776F-433E-8AB7-6DDEA6C6BEE2}"/>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id="{3083FCCF-AF34-43BA-9CC6-CD2045B009AC}"/>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84364</xdr:rowOff>
    </xdr:from>
    <xdr:to>
      <xdr:col>54</xdr:col>
      <xdr:colOff>189865</xdr:colOff>
      <xdr:row>108</xdr:row>
      <xdr:rowOff>10886</xdr:rowOff>
    </xdr:to>
    <xdr:cxnSp macro="">
      <xdr:nvCxnSpPr>
        <xdr:cNvPr id="355" name="直線コネクタ 354">
          <a:extLst>
            <a:ext uri="{FF2B5EF4-FFF2-40B4-BE49-F238E27FC236}">
              <a16:creationId xmlns:a16="http://schemas.microsoft.com/office/drawing/2014/main" id="{CED51312-CA43-4D87-B912-7539A5D995ED}"/>
            </a:ext>
          </a:extLst>
        </xdr:cNvPr>
        <xdr:cNvCxnSpPr/>
      </xdr:nvCxnSpPr>
      <xdr:spPr>
        <a:xfrm flipV="1">
          <a:off x="9429115" y="164864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356" name="【市民会館】&#10;一人当たり面積最小値テキスト">
          <a:extLst>
            <a:ext uri="{FF2B5EF4-FFF2-40B4-BE49-F238E27FC236}">
              <a16:creationId xmlns:a16="http://schemas.microsoft.com/office/drawing/2014/main" id="{7447AA6B-5B62-4D2D-A7C6-11FCF5E12CE5}"/>
            </a:ext>
          </a:extLst>
        </xdr:cNvPr>
        <xdr:cNvSpPr txBox="1"/>
      </xdr:nvSpPr>
      <xdr:spPr>
        <a:xfrm>
          <a:off x="9467850" y="1795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357" name="直線コネクタ 356">
          <a:extLst>
            <a:ext uri="{FF2B5EF4-FFF2-40B4-BE49-F238E27FC236}">
              <a16:creationId xmlns:a16="http://schemas.microsoft.com/office/drawing/2014/main" id="{B342C3A0-869E-425F-B063-49702C8CCA42}"/>
            </a:ext>
          </a:extLst>
        </xdr:cNvPr>
        <xdr:cNvCxnSpPr/>
      </xdr:nvCxnSpPr>
      <xdr:spPr>
        <a:xfrm>
          <a:off x="9359900" y="17955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31041</xdr:rowOff>
    </xdr:from>
    <xdr:ext cx="469744" cy="259045"/>
    <xdr:sp macro="" textlink="">
      <xdr:nvSpPr>
        <xdr:cNvPr id="358" name="【市民会館】&#10;一人当たり面積最大値テキスト">
          <a:extLst>
            <a:ext uri="{FF2B5EF4-FFF2-40B4-BE49-F238E27FC236}">
              <a16:creationId xmlns:a16="http://schemas.microsoft.com/office/drawing/2014/main" id="{FB421159-5E8D-49FA-BEDC-781F0784FBD4}"/>
            </a:ext>
          </a:extLst>
        </xdr:cNvPr>
        <xdr:cNvSpPr txBox="1"/>
      </xdr:nvSpPr>
      <xdr:spPr>
        <a:xfrm>
          <a:off x="9467850" y="1626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84364</xdr:rowOff>
    </xdr:from>
    <xdr:to>
      <xdr:col>55</xdr:col>
      <xdr:colOff>88900</xdr:colOff>
      <xdr:row>99</xdr:row>
      <xdr:rowOff>84364</xdr:rowOff>
    </xdr:to>
    <xdr:cxnSp macro="">
      <xdr:nvCxnSpPr>
        <xdr:cNvPr id="359" name="直線コネクタ 358">
          <a:extLst>
            <a:ext uri="{FF2B5EF4-FFF2-40B4-BE49-F238E27FC236}">
              <a16:creationId xmlns:a16="http://schemas.microsoft.com/office/drawing/2014/main" id="{84B9E709-5FD0-49A6-B15E-80BAEE220B84}"/>
            </a:ext>
          </a:extLst>
        </xdr:cNvPr>
        <xdr:cNvCxnSpPr/>
      </xdr:nvCxnSpPr>
      <xdr:spPr>
        <a:xfrm>
          <a:off x="9359900" y="164864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109963</xdr:rowOff>
    </xdr:from>
    <xdr:ext cx="469744" cy="259045"/>
    <xdr:sp macro="" textlink="">
      <xdr:nvSpPr>
        <xdr:cNvPr id="360" name="【市民会館】&#10;一人当たり面積平均値テキスト">
          <a:extLst>
            <a:ext uri="{FF2B5EF4-FFF2-40B4-BE49-F238E27FC236}">
              <a16:creationId xmlns:a16="http://schemas.microsoft.com/office/drawing/2014/main" id="{3016612A-8811-4D85-ADB4-AB5AFCE32222}"/>
            </a:ext>
          </a:extLst>
        </xdr:cNvPr>
        <xdr:cNvSpPr txBox="1"/>
      </xdr:nvSpPr>
      <xdr:spPr>
        <a:xfrm>
          <a:off x="9467850" y="1719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131536</xdr:rowOff>
    </xdr:from>
    <xdr:to>
      <xdr:col>55</xdr:col>
      <xdr:colOff>50800</xdr:colOff>
      <xdr:row>104</xdr:row>
      <xdr:rowOff>61686</xdr:rowOff>
    </xdr:to>
    <xdr:sp macro="" textlink="">
      <xdr:nvSpPr>
        <xdr:cNvPr id="361" name="フローチャート: 判断 360">
          <a:extLst>
            <a:ext uri="{FF2B5EF4-FFF2-40B4-BE49-F238E27FC236}">
              <a16:creationId xmlns:a16="http://schemas.microsoft.com/office/drawing/2014/main" id="{0C2EA5B7-887B-4903-9704-38ED91DEF46A}"/>
            </a:ext>
          </a:extLst>
        </xdr:cNvPr>
        <xdr:cNvSpPr/>
      </xdr:nvSpPr>
      <xdr:spPr>
        <a:xfrm>
          <a:off x="9398000" y="172193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18869</xdr:rowOff>
    </xdr:from>
    <xdr:to>
      <xdr:col>50</xdr:col>
      <xdr:colOff>165100</xdr:colOff>
      <xdr:row>104</xdr:row>
      <xdr:rowOff>120469</xdr:rowOff>
    </xdr:to>
    <xdr:sp macro="" textlink="">
      <xdr:nvSpPr>
        <xdr:cNvPr id="362" name="フローチャート: 判断 361">
          <a:extLst>
            <a:ext uri="{FF2B5EF4-FFF2-40B4-BE49-F238E27FC236}">
              <a16:creationId xmlns:a16="http://schemas.microsoft.com/office/drawing/2014/main" id="{6370F26B-4689-4706-9FDA-8E6B0D4F1FCF}"/>
            </a:ext>
          </a:extLst>
        </xdr:cNvPr>
        <xdr:cNvSpPr/>
      </xdr:nvSpPr>
      <xdr:spPr>
        <a:xfrm>
          <a:off x="8636000" y="1727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22134</xdr:rowOff>
    </xdr:from>
    <xdr:to>
      <xdr:col>46</xdr:col>
      <xdr:colOff>38100</xdr:colOff>
      <xdr:row>104</xdr:row>
      <xdr:rowOff>123734</xdr:rowOff>
    </xdr:to>
    <xdr:sp macro="" textlink="">
      <xdr:nvSpPr>
        <xdr:cNvPr id="363" name="フローチャート: 判断 362">
          <a:extLst>
            <a:ext uri="{FF2B5EF4-FFF2-40B4-BE49-F238E27FC236}">
              <a16:creationId xmlns:a16="http://schemas.microsoft.com/office/drawing/2014/main" id="{BC1013BA-4AA8-498E-AF30-BEB4A18BB4D9}"/>
            </a:ext>
          </a:extLst>
        </xdr:cNvPr>
        <xdr:cNvSpPr/>
      </xdr:nvSpPr>
      <xdr:spPr>
        <a:xfrm>
          <a:off x="7842250" y="172814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51526</xdr:rowOff>
    </xdr:from>
    <xdr:to>
      <xdr:col>41</xdr:col>
      <xdr:colOff>101600</xdr:colOff>
      <xdr:row>104</xdr:row>
      <xdr:rowOff>153126</xdr:rowOff>
    </xdr:to>
    <xdr:sp macro="" textlink="">
      <xdr:nvSpPr>
        <xdr:cNvPr id="364" name="フローチャート: 判断 363">
          <a:extLst>
            <a:ext uri="{FF2B5EF4-FFF2-40B4-BE49-F238E27FC236}">
              <a16:creationId xmlns:a16="http://schemas.microsoft.com/office/drawing/2014/main" id="{8C1D5063-6CAA-4F33-8642-ED45D0C41EA6}"/>
            </a:ext>
          </a:extLst>
        </xdr:cNvPr>
        <xdr:cNvSpPr/>
      </xdr:nvSpPr>
      <xdr:spPr>
        <a:xfrm>
          <a:off x="7029450" y="173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90714</xdr:rowOff>
    </xdr:from>
    <xdr:to>
      <xdr:col>36</xdr:col>
      <xdr:colOff>165100</xdr:colOff>
      <xdr:row>105</xdr:row>
      <xdr:rowOff>20864</xdr:rowOff>
    </xdr:to>
    <xdr:sp macro="" textlink="">
      <xdr:nvSpPr>
        <xdr:cNvPr id="365" name="フローチャート: 判断 364">
          <a:extLst>
            <a:ext uri="{FF2B5EF4-FFF2-40B4-BE49-F238E27FC236}">
              <a16:creationId xmlns:a16="http://schemas.microsoft.com/office/drawing/2014/main" id="{4DAA7527-5019-4FF2-8BE5-8443F2328EC0}"/>
            </a:ext>
          </a:extLst>
        </xdr:cNvPr>
        <xdr:cNvSpPr/>
      </xdr:nvSpPr>
      <xdr:spPr>
        <a:xfrm>
          <a:off x="623570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908C8F8D-63E4-4B3E-AE85-0102909385B8}"/>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BE146E1E-B8AB-4293-B188-20ACCEC7A6BF}"/>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B1011C8F-162E-4A5A-B021-F05521B3642C}"/>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5BE01D0B-D677-4631-A58D-1B5A2910AE25}"/>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5DDB6EDB-7393-48CA-B2B7-C64824EE7328}"/>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12337</xdr:rowOff>
    </xdr:from>
    <xdr:to>
      <xdr:col>55</xdr:col>
      <xdr:colOff>50800</xdr:colOff>
      <xdr:row>100</xdr:row>
      <xdr:rowOff>113937</xdr:rowOff>
    </xdr:to>
    <xdr:sp macro="" textlink="">
      <xdr:nvSpPr>
        <xdr:cNvPr id="371" name="楕円 370">
          <a:extLst>
            <a:ext uri="{FF2B5EF4-FFF2-40B4-BE49-F238E27FC236}">
              <a16:creationId xmlns:a16="http://schemas.microsoft.com/office/drawing/2014/main" id="{1508D2D4-64DF-434E-9F5B-C6BAD4426A49}"/>
            </a:ext>
          </a:extLst>
        </xdr:cNvPr>
        <xdr:cNvSpPr/>
      </xdr:nvSpPr>
      <xdr:spPr>
        <a:xfrm>
          <a:off x="9398000" y="165858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35214</xdr:rowOff>
    </xdr:from>
    <xdr:ext cx="469744" cy="259045"/>
    <xdr:sp macro="" textlink="">
      <xdr:nvSpPr>
        <xdr:cNvPr id="372" name="【市民会館】&#10;一人当たり面積該当値テキスト">
          <a:extLst>
            <a:ext uri="{FF2B5EF4-FFF2-40B4-BE49-F238E27FC236}">
              <a16:creationId xmlns:a16="http://schemas.microsoft.com/office/drawing/2014/main" id="{9D355A32-677F-4FDD-9870-F717E0C97016}"/>
            </a:ext>
          </a:extLst>
        </xdr:cNvPr>
        <xdr:cNvSpPr txBox="1"/>
      </xdr:nvSpPr>
      <xdr:spPr>
        <a:xfrm>
          <a:off x="9467850" y="1643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35198</xdr:rowOff>
    </xdr:from>
    <xdr:to>
      <xdr:col>50</xdr:col>
      <xdr:colOff>165100</xdr:colOff>
      <xdr:row>100</xdr:row>
      <xdr:rowOff>136798</xdr:rowOff>
    </xdr:to>
    <xdr:sp macro="" textlink="">
      <xdr:nvSpPr>
        <xdr:cNvPr id="373" name="楕円 372">
          <a:extLst>
            <a:ext uri="{FF2B5EF4-FFF2-40B4-BE49-F238E27FC236}">
              <a16:creationId xmlns:a16="http://schemas.microsoft.com/office/drawing/2014/main" id="{712D3C80-1CC4-40C8-937C-73B031D7BB6B}"/>
            </a:ext>
          </a:extLst>
        </xdr:cNvPr>
        <xdr:cNvSpPr/>
      </xdr:nvSpPr>
      <xdr:spPr>
        <a:xfrm>
          <a:off x="8636000" y="1660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63137</xdr:rowOff>
    </xdr:from>
    <xdr:to>
      <xdr:col>55</xdr:col>
      <xdr:colOff>0</xdr:colOff>
      <xdr:row>100</xdr:row>
      <xdr:rowOff>85998</xdr:rowOff>
    </xdr:to>
    <xdr:cxnSp macro="">
      <xdr:nvCxnSpPr>
        <xdr:cNvPr id="374" name="直線コネクタ 373">
          <a:extLst>
            <a:ext uri="{FF2B5EF4-FFF2-40B4-BE49-F238E27FC236}">
              <a16:creationId xmlns:a16="http://schemas.microsoft.com/office/drawing/2014/main" id="{3A3D5957-89EF-43B6-B91C-BF7C3568B97B}"/>
            </a:ext>
          </a:extLst>
        </xdr:cNvPr>
        <xdr:cNvCxnSpPr/>
      </xdr:nvCxnSpPr>
      <xdr:spPr>
        <a:xfrm flipV="1">
          <a:off x="8686800" y="16636637"/>
          <a:ext cx="7429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58057</xdr:rowOff>
    </xdr:from>
    <xdr:to>
      <xdr:col>46</xdr:col>
      <xdr:colOff>38100</xdr:colOff>
      <xdr:row>100</xdr:row>
      <xdr:rowOff>159657</xdr:rowOff>
    </xdr:to>
    <xdr:sp macro="" textlink="">
      <xdr:nvSpPr>
        <xdr:cNvPr id="375" name="楕円 374">
          <a:extLst>
            <a:ext uri="{FF2B5EF4-FFF2-40B4-BE49-F238E27FC236}">
              <a16:creationId xmlns:a16="http://schemas.microsoft.com/office/drawing/2014/main" id="{5528BB12-55B3-4FA9-A50D-D3CF092B3A0C}"/>
            </a:ext>
          </a:extLst>
        </xdr:cNvPr>
        <xdr:cNvSpPr/>
      </xdr:nvSpPr>
      <xdr:spPr>
        <a:xfrm>
          <a:off x="7842250" y="166315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85998</xdr:rowOff>
    </xdr:from>
    <xdr:to>
      <xdr:col>50</xdr:col>
      <xdr:colOff>114300</xdr:colOff>
      <xdr:row>100</xdr:row>
      <xdr:rowOff>108857</xdr:rowOff>
    </xdr:to>
    <xdr:cxnSp macro="">
      <xdr:nvCxnSpPr>
        <xdr:cNvPr id="376" name="直線コネクタ 375">
          <a:extLst>
            <a:ext uri="{FF2B5EF4-FFF2-40B4-BE49-F238E27FC236}">
              <a16:creationId xmlns:a16="http://schemas.microsoft.com/office/drawing/2014/main" id="{373D2CDE-C7DC-483E-9DF8-DDA152508099}"/>
            </a:ext>
          </a:extLst>
        </xdr:cNvPr>
        <xdr:cNvCxnSpPr/>
      </xdr:nvCxnSpPr>
      <xdr:spPr>
        <a:xfrm flipV="1">
          <a:off x="7886700" y="16659498"/>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90714</xdr:rowOff>
    </xdr:from>
    <xdr:to>
      <xdr:col>41</xdr:col>
      <xdr:colOff>101600</xdr:colOff>
      <xdr:row>101</xdr:row>
      <xdr:rowOff>20864</xdr:rowOff>
    </xdr:to>
    <xdr:sp macro="" textlink="">
      <xdr:nvSpPr>
        <xdr:cNvPr id="377" name="楕円 376">
          <a:extLst>
            <a:ext uri="{FF2B5EF4-FFF2-40B4-BE49-F238E27FC236}">
              <a16:creationId xmlns:a16="http://schemas.microsoft.com/office/drawing/2014/main" id="{355C3632-7BF3-4DDD-A790-6385496B066F}"/>
            </a:ext>
          </a:extLst>
        </xdr:cNvPr>
        <xdr:cNvSpPr/>
      </xdr:nvSpPr>
      <xdr:spPr>
        <a:xfrm>
          <a:off x="7029450" y="166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108857</xdr:rowOff>
    </xdr:from>
    <xdr:to>
      <xdr:col>45</xdr:col>
      <xdr:colOff>177800</xdr:colOff>
      <xdr:row>100</xdr:row>
      <xdr:rowOff>141514</xdr:rowOff>
    </xdr:to>
    <xdr:cxnSp macro="">
      <xdr:nvCxnSpPr>
        <xdr:cNvPr id="378" name="直線コネクタ 377">
          <a:extLst>
            <a:ext uri="{FF2B5EF4-FFF2-40B4-BE49-F238E27FC236}">
              <a16:creationId xmlns:a16="http://schemas.microsoft.com/office/drawing/2014/main" id="{F5DD9D66-B0F6-415A-BDBE-32B529030F32}"/>
            </a:ext>
          </a:extLst>
        </xdr:cNvPr>
        <xdr:cNvCxnSpPr/>
      </xdr:nvCxnSpPr>
      <xdr:spPr>
        <a:xfrm flipV="1">
          <a:off x="7080250" y="16682357"/>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126637</xdr:rowOff>
    </xdr:from>
    <xdr:to>
      <xdr:col>36</xdr:col>
      <xdr:colOff>165100</xdr:colOff>
      <xdr:row>101</xdr:row>
      <xdr:rowOff>56787</xdr:rowOff>
    </xdr:to>
    <xdr:sp macro="" textlink="">
      <xdr:nvSpPr>
        <xdr:cNvPr id="379" name="楕円 378">
          <a:extLst>
            <a:ext uri="{FF2B5EF4-FFF2-40B4-BE49-F238E27FC236}">
              <a16:creationId xmlns:a16="http://schemas.microsoft.com/office/drawing/2014/main" id="{393A202F-0492-4404-B485-06FFAEAFEAAF}"/>
            </a:ext>
          </a:extLst>
        </xdr:cNvPr>
        <xdr:cNvSpPr/>
      </xdr:nvSpPr>
      <xdr:spPr>
        <a:xfrm>
          <a:off x="6235700" y="167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141514</xdr:rowOff>
    </xdr:from>
    <xdr:to>
      <xdr:col>41</xdr:col>
      <xdr:colOff>50800</xdr:colOff>
      <xdr:row>101</xdr:row>
      <xdr:rowOff>5987</xdr:rowOff>
    </xdr:to>
    <xdr:cxnSp macro="">
      <xdr:nvCxnSpPr>
        <xdr:cNvPr id="380" name="直線コネクタ 379">
          <a:extLst>
            <a:ext uri="{FF2B5EF4-FFF2-40B4-BE49-F238E27FC236}">
              <a16:creationId xmlns:a16="http://schemas.microsoft.com/office/drawing/2014/main" id="{29702E6E-4A2C-4F50-9309-2E4A80A8315F}"/>
            </a:ext>
          </a:extLst>
        </xdr:cNvPr>
        <xdr:cNvCxnSpPr/>
      </xdr:nvCxnSpPr>
      <xdr:spPr>
        <a:xfrm flipV="1">
          <a:off x="6286500" y="16715014"/>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111596</xdr:rowOff>
    </xdr:from>
    <xdr:ext cx="469744" cy="259045"/>
    <xdr:sp macro="" textlink="">
      <xdr:nvSpPr>
        <xdr:cNvPr id="381" name="n_1aveValue【市民会館】&#10;一人当たり面積">
          <a:extLst>
            <a:ext uri="{FF2B5EF4-FFF2-40B4-BE49-F238E27FC236}">
              <a16:creationId xmlns:a16="http://schemas.microsoft.com/office/drawing/2014/main" id="{13AF8A0D-9485-435C-B662-7FE22B00FC2A}"/>
            </a:ext>
          </a:extLst>
        </xdr:cNvPr>
        <xdr:cNvSpPr txBox="1"/>
      </xdr:nvSpPr>
      <xdr:spPr>
        <a:xfrm>
          <a:off x="8458277" y="1737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114861</xdr:rowOff>
    </xdr:from>
    <xdr:ext cx="469744" cy="259045"/>
    <xdr:sp macro="" textlink="">
      <xdr:nvSpPr>
        <xdr:cNvPr id="382" name="n_2aveValue【市民会館】&#10;一人当たり面積">
          <a:extLst>
            <a:ext uri="{FF2B5EF4-FFF2-40B4-BE49-F238E27FC236}">
              <a16:creationId xmlns:a16="http://schemas.microsoft.com/office/drawing/2014/main" id="{9E5347D6-B8AD-43C6-B6D6-7471C0316B34}"/>
            </a:ext>
          </a:extLst>
        </xdr:cNvPr>
        <xdr:cNvSpPr txBox="1"/>
      </xdr:nvSpPr>
      <xdr:spPr>
        <a:xfrm>
          <a:off x="7677227" y="1737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144253</xdr:rowOff>
    </xdr:from>
    <xdr:ext cx="469744" cy="259045"/>
    <xdr:sp macro="" textlink="">
      <xdr:nvSpPr>
        <xdr:cNvPr id="383" name="n_3aveValue【市民会館】&#10;一人当たり面積">
          <a:extLst>
            <a:ext uri="{FF2B5EF4-FFF2-40B4-BE49-F238E27FC236}">
              <a16:creationId xmlns:a16="http://schemas.microsoft.com/office/drawing/2014/main" id="{C78111DD-7F70-4D78-A8D0-161398CEBD8E}"/>
            </a:ext>
          </a:extLst>
        </xdr:cNvPr>
        <xdr:cNvSpPr txBox="1"/>
      </xdr:nvSpPr>
      <xdr:spPr>
        <a:xfrm>
          <a:off x="6864427" y="174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11991</xdr:rowOff>
    </xdr:from>
    <xdr:ext cx="469744" cy="259045"/>
    <xdr:sp macro="" textlink="">
      <xdr:nvSpPr>
        <xdr:cNvPr id="384" name="n_4aveValue【市民会館】&#10;一人当たり面積">
          <a:extLst>
            <a:ext uri="{FF2B5EF4-FFF2-40B4-BE49-F238E27FC236}">
              <a16:creationId xmlns:a16="http://schemas.microsoft.com/office/drawing/2014/main" id="{C8864C91-2207-4F74-9759-A19D28E8C564}"/>
            </a:ext>
          </a:extLst>
        </xdr:cNvPr>
        <xdr:cNvSpPr txBox="1"/>
      </xdr:nvSpPr>
      <xdr:spPr>
        <a:xfrm>
          <a:off x="6070677" y="1744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153325</xdr:rowOff>
    </xdr:from>
    <xdr:ext cx="469744" cy="259045"/>
    <xdr:sp macro="" textlink="">
      <xdr:nvSpPr>
        <xdr:cNvPr id="385" name="n_1mainValue【市民会館】&#10;一人当たり面積">
          <a:extLst>
            <a:ext uri="{FF2B5EF4-FFF2-40B4-BE49-F238E27FC236}">
              <a16:creationId xmlns:a16="http://schemas.microsoft.com/office/drawing/2014/main" id="{E0DB3A07-956E-4398-8071-3457AF98327B}"/>
            </a:ext>
          </a:extLst>
        </xdr:cNvPr>
        <xdr:cNvSpPr txBox="1"/>
      </xdr:nvSpPr>
      <xdr:spPr>
        <a:xfrm>
          <a:off x="8458277" y="163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4734</xdr:rowOff>
    </xdr:from>
    <xdr:ext cx="469744" cy="259045"/>
    <xdr:sp macro="" textlink="">
      <xdr:nvSpPr>
        <xdr:cNvPr id="386" name="n_2mainValue【市民会館】&#10;一人当たり面積">
          <a:extLst>
            <a:ext uri="{FF2B5EF4-FFF2-40B4-BE49-F238E27FC236}">
              <a16:creationId xmlns:a16="http://schemas.microsoft.com/office/drawing/2014/main" id="{EFB72578-DBAE-40E5-8121-5ED1153767B1}"/>
            </a:ext>
          </a:extLst>
        </xdr:cNvPr>
        <xdr:cNvSpPr txBox="1"/>
      </xdr:nvSpPr>
      <xdr:spPr>
        <a:xfrm>
          <a:off x="7677227" y="1640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37391</xdr:rowOff>
    </xdr:from>
    <xdr:ext cx="469744" cy="259045"/>
    <xdr:sp macro="" textlink="">
      <xdr:nvSpPr>
        <xdr:cNvPr id="387" name="n_3mainValue【市民会館】&#10;一人当たり面積">
          <a:extLst>
            <a:ext uri="{FF2B5EF4-FFF2-40B4-BE49-F238E27FC236}">
              <a16:creationId xmlns:a16="http://schemas.microsoft.com/office/drawing/2014/main" id="{5695D8AF-82C8-4137-936E-510210081527}"/>
            </a:ext>
          </a:extLst>
        </xdr:cNvPr>
        <xdr:cNvSpPr txBox="1"/>
      </xdr:nvSpPr>
      <xdr:spPr>
        <a:xfrm>
          <a:off x="6864427" y="1643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73314</xdr:rowOff>
    </xdr:from>
    <xdr:ext cx="469744" cy="259045"/>
    <xdr:sp macro="" textlink="">
      <xdr:nvSpPr>
        <xdr:cNvPr id="388" name="n_4mainValue【市民会館】&#10;一人当たり面積">
          <a:extLst>
            <a:ext uri="{FF2B5EF4-FFF2-40B4-BE49-F238E27FC236}">
              <a16:creationId xmlns:a16="http://schemas.microsoft.com/office/drawing/2014/main" id="{62F9AFA5-FED5-42C0-86E8-B84E88B1A5D1}"/>
            </a:ext>
          </a:extLst>
        </xdr:cNvPr>
        <xdr:cNvSpPr txBox="1"/>
      </xdr:nvSpPr>
      <xdr:spPr>
        <a:xfrm>
          <a:off x="6070677" y="1647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C23CD2EB-6F69-495A-A294-2B748C323F2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2E89567-2A3D-45A3-A4F3-4FC8BCC14DB4}"/>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2622F276-15B7-4BA2-80F9-FD1E11BF4271}"/>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8B0B05A9-7690-4528-B126-B3094CD3AABC}"/>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320AF31E-3426-4EC2-88FF-0015B211BF7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3AF7FD34-69C4-4C68-AB0B-32126C3587F8}"/>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539B7C94-7C99-4B17-8743-46BEF7B11D0C}"/>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C4EDA9-5183-4350-914A-18491DF663B6}"/>
            </a:ext>
          </a:extLst>
        </xdr:cNvPr>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a:extLst>
            <a:ext uri="{FF2B5EF4-FFF2-40B4-BE49-F238E27FC236}">
              <a16:creationId xmlns:a16="http://schemas.microsoft.com/office/drawing/2014/main" id="{A76133DE-494A-420D-A0C5-3A6FE44F516A}"/>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a:extLst>
            <a:ext uri="{FF2B5EF4-FFF2-40B4-BE49-F238E27FC236}">
              <a16:creationId xmlns:a16="http://schemas.microsoft.com/office/drawing/2014/main" id="{5DD39E0A-C720-4EEF-A869-70D20F9AF2D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a:extLst>
            <a:ext uri="{FF2B5EF4-FFF2-40B4-BE49-F238E27FC236}">
              <a16:creationId xmlns:a16="http://schemas.microsoft.com/office/drawing/2014/main" id="{FD040514-46EF-443C-B220-548BA4D2FA22}"/>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a:extLst>
            <a:ext uri="{FF2B5EF4-FFF2-40B4-BE49-F238E27FC236}">
              <a16:creationId xmlns:a16="http://schemas.microsoft.com/office/drawing/2014/main" id="{891959DB-5395-490B-9B31-F411BDF266D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a:extLst>
            <a:ext uri="{FF2B5EF4-FFF2-40B4-BE49-F238E27FC236}">
              <a16:creationId xmlns:a16="http://schemas.microsoft.com/office/drawing/2014/main" id="{E63CAAB1-18FB-4434-917F-DE3771572464}"/>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a:extLst>
            <a:ext uri="{FF2B5EF4-FFF2-40B4-BE49-F238E27FC236}">
              <a16:creationId xmlns:a16="http://schemas.microsoft.com/office/drawing/2014/main" id="{6836FC65-7D01-4EC8-A4D5-B861DE60CFE7}"/>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a:extLst>
            <a:ext uri="{FF2B5EF4-FFF2-40B4-BE49-F238E27FC236}">
              <a16:creationId xmlns:a16="http://schemas.microsoft.com/office/drawing/2014/main" id="{C405D11C-573E-4CC8-B394-39DF0F8265E7}"/>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a:extLst>
            <a:ext uri="{FF2B5EF4-FFF2-40B4-BE49-F238E27FC236}">
              <a16:creationId xmlns:a16="http://schemas.microsoft.com/office/drawing/2014/main" id="{A411ED73-B11D-4550-9196-0636A1FD805E}"/>
            </a:ext>
          </a:extLst>
        </xdr:cNvPr>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B245A1BC-0E6C-4BA1-A1D7-508F467D2177}"/>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B92CA81D-5BBD-4A76-A7E8-82331CE9F81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1C9FF630-A7B4-4B43-ADA8-4F7480F26A5E}"/>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6C05379A-2FD4-4EBA-B861-DE5B2919DE58}"/>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F342DB5F-927D-45CC-81B8-A96DDF914756}"/>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DE8BD469-4949-43D0-981E-B255BC00B7B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674749F1-4E99-4A69-8CDA-E014640BA42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83479976-7B3A-4E26-B33C-D11A7AACAB78}"/>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DFD6F9DD-53B0-42D3-8E09-120B9E250BB3}"/>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id="{F9A3053F-996C-4E4A-A748-482679EC5354}"/>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id="{98847598-781A-477C-A278-EF061AB3E50A}"/>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id="{8EAC1DF9-9C50-4DAB-ADAA-E27F5E54816F}"/>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id="{7B963DE3-21A6-48D3-99EB-4CE1B77807F7}"/>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id="{36258FFF-52D6-47B0-ADEE-A2CF6F879A72}"/>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id="{9E99E9EE-FA5C-41C0-BCDA-242119E0582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id="{E36C91CC-AB26-4E2D-AE84-D18F996D3396}"/>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C7432232-289D-4646-8637-4FE5D5B457D3}"/>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EB4320F6-734D-4E3C-BD4C-6008973140B8}"/>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0F98AB47-271B-45C2-A28C-540D15FEB816}"/>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B3BE2B81-63DD-4E3D-9661-1E8CFCA96935}"/>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A872C2DA-2C02-4E35-96A3-684EA71DFFE3}"/>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ADDA787B-2D3E-4C37-8FCE-C5B06943195D}"/>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8B28E51E-A683-4116-B3B4-FE63C3DCAB3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5E894F9A-6779-454A-81AE-4E1321847C58}"/>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4048FAE2-EA9D-49BA-8941-A06A2D85529E}"/>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EB48CCC1-D38E-459A-9E64-FC1478A2A7EA}"/>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81BB9A0D-A956-484F-9EFA-D4ABD41F3BFE}"/>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a:extLst>
            <a:ext uri="{FF2B5EF4-FFF2-40B4-BE49-F238E27FC236}">
              <a16:creationId xmlns:a16="http://schemas.microsoft.com/office/drawing/2014/main" id="{9470173D-204B-4643-A77A-D3DC45908E14}"/>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3" name="テキスト ボックス 432">
          <a:extLst>
            <a:ext uri="{FF2B5EF4-FFF2-40B4-BE49-F238E27FC236}">
              <a16:creationId xmlns:a16="http://schemas.microsoft.com/office/drawing/2014/main" id="{286D61F4-D6B4-4D60-811F-BE60DB4C65B1}"/>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a:extLst>
            <a:ext uri="{FF2B5EF4-FFF2-40B4-BE49-F238E27FC236}">
              <a16:creationId xmlns:a16="http://schemas.microsoft.com/office/drawing/2014/main" id="{A5BE74AA-56DE-4372-BEA0-CA5582D43896}"/>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a:extLst>
            <a:ext uri="{FF2B5EF4-FFF2-40B4-BE49-F238E27FC236}">
              <a16:creationId xmlns:a16="http://schemas.microsoft.com/office/drawing/2014/main" id="{337C5A4D-B152-49AD-9741-3709F9227A61}"/>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a:extLst>
            <a:ext uri="{FF2B5EF4-FFF2-40B4-BE49-F238E27FC236}">
              <a16:creationId xmlns:a16="http://schemas.microsoft.com/office/drawing/2014/main" id="{666D14B0-0DD0-426F-9AB8-F0CF55D2BED5}"/>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a:extLst>
            <a:ext uri="{FF2B5EF4-FFF2-40B4-BE49-F238E27FC236}">
              <a16:creationId xmlns:a16="http://schemas.microsoft.com/office/drawing/2014/main" id="{00F6921B-EF7B-4653-ACE7-20C4AE57E043}"/>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a:extLst>
            <a:ext uri="{FF2B5EF4-FFF2-40B4-BE49-F238E27FC236}">
              <a16:creationId xmlns:a16="http://schemas.microsoft.com/office/drawing/2014/main" id="{2C0BD6F8-C470-45A3-82F7-EE6ED62D96D7}"/>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a:extLst>
            <a:ext uri="{FF2B5EF4-FFF2-40B4-BE49-F238E27FC236}">
              <a16:creationId xmlns:a16="http://schemas.microsoft.com/office/drawing/2014/main" id="{A4F1F19B-028F-4457-A901-C3C0F1DA32DC}"/>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a:extLst>
            <a:ext uri="{FF2B5EF4-FFF2-40B4-BE49-F238E27FC236}">
              <a16:creationId xmlns:a16="http://schemas.microsoft.com/office/drawing/2014/main" id="{580F9CA8-92FE-42DC-98DC-D78820B5A471}"/>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1" name="テキスト ボックス 440">
          <a:extLst>
            <a:ext uri="{FF2B5EF4-FFF2-40B4-BE49-F238E27FC236}">
              <a16:creationId xmlns:a16="http://schemas.microsoft.com/office/drawing/2014/main" id="{F197F226-C8E3-416B-AF01-E8FAC6858F61}"/>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BD122C44-7A4D-4DF3-B458-1B955A11C178}"/>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3" name="テキスト ボックス 442">
          <a:extLst>
            <a:ext uri="{FF2B5EF4-FFF2-40B4-BE49-F238E27FC236}">
              <a16:creationId xmlns:a16="http://schemas.microsoft.com/office/drawing/2014/main" id="{32E7DD88-F9FA-40C1-8DA3-3272177BA6C8}"/>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a:extLst>
            <a:ext uri="{FF2B5EF4-FFF2-40B4-BE49-F238E27FC236}">
              <a16:creationId xmlns:a16="http://schemas.microsoft.com/office/drawing/2014/main" id="{D8A9808E-81A8-4646-AE86-3D6FF4F0A815}"/>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445" name="直線コネクタ 444">
          <a:extLst>
            <a:ext uri="{FF2B5EF4-FFF2-40B4-BE49-F238E27FC236}">
              <a16:creationId xmlns:a16="http://schemas.microsoft.com/office/drawing/2014/main" id="{6340A538-84B9-4314-8D76-097F623E7B80}"/>
            </a:ext>
          </a:extLst>
        </xdr:cNvPr>
        <xdr:cNvCxnSpPr/>
      </xdr:nvCxnSpPr>
      <xdr:spPr>
        <a:xfrm flipV="1">
          <a:off x="14699614" y="1277620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446" name="【消防施設】&#10;有形固定資産減価償却率最小値テキスト">
          <a:extLst>
            <a:ext uri="{FF2B5EF4-FFF2-40B4-BE49-F238E27FC236}">
              <a16:creationId xmlns:a16="http://schemas.microsoft.com/office/drawing/2014/main" id="{AE12AA9F-6D40-4FCD-9202-7E0C6358095C}"/>
            </a:ext>
          </a:extLst>
        </xdr:cNvPr>
        <xdr:cNvSpPr txBox="1"/>
      </xdr:nvSpPr>
      <xdr:spPr>
        <a:xfrm>
          <a:off x="14738350" y="1429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447" name="直線コネクタ 446">
          <a:extLst>
            <a:ext uri="{FF2B5EF4-FFF2-40B4-BE49-F238E27FC236}">
              <a16:creationId xmlns:a16="http://schemas.microsoft.com/office/drawing/2014/main" id="{41D9BA0B-619B-4D81-9F47-4557284F20FE}"/>
            </a:ext>
          </a:extLst>
        </xdr:cNvPr>
        <xdr:cNvCxnSpPr/>
      </xdr:nvCxnSpPr>
      <xdr:spPr>
        <a:xfrm>
          <a:off x="14611350" y="142944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448" name="【消防施設】&#10;有形固定資産減価償却率最大値テキスト">
          <a:extLst>
            <a:ext uri="{FF2B5EF4-FFF2-40B4-BE49-F238E27FC236}">
              <a16:creationId xmlns:a16="http://schemas.microsoft.com/office/drawing/2014/main" id="{98B7A0A2-1EE0-4CF4-95CA-7C7C691FEE55}"/>
            </a:ext>
          </a:extLst>
        </xdr:cNvPr>
        <xdr:cNvSpPr txBox="1"/>
      </xdr:nvSpPr>
      <xdr:spPr>
        <a:xfrm>
          <a:off x="14738350" y="1255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449" name="直線コネクタ 448">
          <a:extLst>
            <a:ext uri="{FF2B5EF4-FFF2-40B4-BE49-F238E27FC236}">
              <a16:creationId xmlns:a16="http://schemas.microsoft.com/office/drawing/2014/main" id="{9E4A5ABF-AB95-4BEB-832A-1E61C1ABBBA0}"/>
            </a:ext>
          </a:extLst>
        </xdr:cNvPr>
        <xdr:cNvCxnSpPr/>
      </xdr:nvCxnSpPr>
      <xdr:spPr>
        <a:xfrm>
          <a:off x="146113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450" name="【消防施設】&#10;有形固定資産減価償却率平均値テキスト">
          <a:extLst>
            <a:ext uri="{FF2B5EF4-FFF2-40B4-BE49-F238E27FC236}">
              <a16:creationId xmlns:a16="http://schemas.microsoft.com/office/drawing/2014/main" id="{D07D8ADF-953A-470E-A222-3799B16385B8}"/>
            </a:ext>
          </a:extLst>
        </xdr:cNvPr>
        <xdr:cNvSpPr txBox="1"/>
      </xdr:nvSpPr>
      <xdr:spPr>
        <a:xfrm>
          <a:off x="14738350" y="13344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451" name="フローチャート: 判断 450">
          <a:extLst>
            <a:ext uri="{FF2B5EF4-FFF2-40B4-BE49-F238E27FC236}">
              <a16:creationId xmlns:a16="http://schemas.microsoft.com/office/drawing/2014/main" id="{8F561D8E-E8C8-4418-9167-AF989FEA6B01}"/>
            </a:ext>
          </a:extLst>
        </xdr:cNvPr>
        <xdr:cNvSpPr/>
      </xdr:nvSpPr>
      <xdr:spPr>
        <a:xfrm>
          <a:off x="14649450" y="134867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452" name="フローチャート: 判断 451">
          <a:extLst>
            <a:ext uri="{FF2B5EF4-FFF2-40B4-BE49-F238E27FC236}">
              <a16:creationId xmlns:a16="http://schemas.microsoft.com/office/drawing/2014/main" id="{5498D38C-02FB-4998-B152-8D4BBF900BF1}"/>
            </a:ext>
          </a:extLst>
        </xdr:cNvPr>
        <xdr:cNvSpPr/>
      </xdr:nvSpPr>
      <xdr:spPr>
        <a:xfrm>
          <a:off x="13887450" y="13528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453" name="フローチャート: 判断 452">
          <a:extLst>
            <a:ext uri="{FF2B5EF4-FFF2-40B4-BE49-F238E27FC236}">
              <a16:creationId xmlns:a16="http://schemas.microsoft.com/office/drawing/2014/main" id="{2250C11B-C9E9-46A6-ACE5-B4839E48E8FA}"/>
            </a:ext>
          </a:extLst>
        </xdr:cNvPr>
        <xdr:cNvSpPr/>
      </xdr:nvSpPr>
      <xdr:spPr>
        <a:xfrm>
          <a:off x="13093700" y="13507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454" name="フローチャート: 判断 453">
          <a:extLst>
            <a:ext uri="{FF2B5EF4-FFF2-40B4-BE49-F238E27FC236}">
              <a16:creationId xmlns:a16="http://schemas.microsoft.com/office/drawing/2014/main" id="{E08F0B9C-50D4-4FC7-AC93-95E51E75DD15}"/>
            </a:ext>
          </a:extLst>
        </xdr:cNvPr>
        <xdr:cNvSpPr/>
      </xdr:nvSpPr>
      <xdr:spPr>
        <a:xfrm>
          <a:off x="12299950" y="13397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455" name="フローチャート: 判断 454">
          <a:extLst>
            <a:ext uri="{FF2B5EF4-FFF2-40B4-BE49-F238E27FC236}">
              <a16:creationId xmlns:a16="http://schemas.microsoft.com/office/drawing/2014/main" id="{10D6352D-D9FF-40F6-993A-8326D647D86F}"/>
            </a:ext>
          </a:extLst>
        </xdr:cNvPr>
        <xdr:cNvSpPr/>
      </xdr:nvSpPr>
      <xdr:spPr>
        <a:xfrm>
          <a:off x="11487150" y="13519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0F5E662D-4BC8-4151-92C0-8EC04D21FAF6}"/>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C90604B7-B393-452C-9B0C-EB872B4E3482}"/>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694182B9-A3BF-4AC9-B58D-4AE59F3A9B59}"/>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FFAAF926-D514-4BDA-A739-7BAE1D6A03F5}"/>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54091234-EDE8-4D70-91C0-F4DDCBED371A}"/>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61" name="楕円 460">
          <a:extLst>
            <a:ext uri="{FF2B5EF4-FFF2-40B4-BE49-F238E27FC236}">
              <a16:creationId xmlns:a16="http://schemas.microsoft.com/office/drawing/2014/main" id="{BCA8981F-EED2-4475-A27C-630FBA1E95A2}"/>
            </a:ext>
          </a:extLst>
        </xdr:cNvPr>
        <xdr:cNvSpPr/>
      </xdr:nvSpPr>
      <xdr:spPr>
        <a:xfrm>
          <a:off x="14649450" y="135585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163847</xdr:rowOff>
    </xdr:from>
    <xdr:ext cx="405111" cy="259045"/>
    <xdr:sp macro="" textlink="">
      <xdr:nvSpPr>
        <xdr:cNvPr id="462" name="【消防施設】&#10;有形固定資産減価償却率該当値テキスト">
          <a:extLst>
            <a:ext uri="{FF2B5EF4-FFF2-40B4-BE49-F238E27FC236}">
              <a16:creationId xmlns:a16="http://schemas.microsoft.com/office/drawing/2014/main" id="{B9C64927-71E3-4FF4-A030-F2A927B61F0A}"/>
            </a:ext>
          </a:extLst>
        </xdr:cNvPr>
        <xdr:cNvSpPr txBox="1"/>
      </xdr:nvSpPr>
      <xdr:spPr>
        <a:xfrm>
          <a:off x="14738350"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50164</xdr:rowOff>
    </xdr:from>
    <xdr:to>
      <xdr:col>81</xdr:col>
      <xdr:colOff>101600</xdr:colOff>
      <xdr:row>82</xdr:row>
      <xdr:rowOff>151764</xdr:rowOff>
    </xdr:to>
    <xdr:sp macro="" textlink="">
      <xdr:nvSpPr>
        <xdr:cNvPr id="463" name="楕円 462">
          <a:extLst>
            <a:ext uri="{FF2B5EF4-FFF2-40B4-BE49-F238E27FC236}">
              <a16:creationId xmlns:a16="http://schemas.microsoft.com/office/drawing/2014/main" id="{F391B40A-81F0-4793-BB95-0E591B49D125}"/>
            </a:ext>
          </a:extLst>
        </xdr:cNvPr>
        <xdr:cNvSpPr/>
      </xdr:nvSpPr>
      <xdr:spPr>
        <a:xfrm>
          <a:off x="1388745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64770</xdr:rowOff>
    </xdr:from>
    <xdr:to>
      <xdr:col>85</xdr:col>
      <xdr:colOff>127000</xdr:colOff>
      <xdr:row>82</xdr:row>
      <xdr:rowOff>100964</xdr:rowOff>
    </xdr:to>
    <xdr:cxnSp macro="">
      <xdr:nvCxnSpPr>
        <xdr:cNvPr id="464" name="直線コネクタ 463">
          <a:extLst>
            <a:ext uri="{FF2B5EF4-FFF2-40B4-BE49-F238E27FC236}">
              <a16:creationId xmlns:a16="http://schemas.microsoft.com/office/drawing/2014/main" id="{753116FD-1BA2-400E-B39A-5391B32CF733}"/>
            </a:ext>
          </a:extLst>
        </xdr:cNvPr>
        <xdr:cNvCxnSpPr/>
      </xdr:nvCxnSpPr>
      <xdr:spPr>
        <a:xfrm flipV="1">
          <a:off x="13938250" y="13609320"/>
          <a:ext cx="762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465" name="楕円 464">
          <a:extLst>
            <a:ext uri="{FF2B5EF4-FFF2-40B4-BE49-F238E27FC236}">
              <a16:creationId xmlns:a16="http://schemas.microsoft.com/office/drawing/2014/main" id="{3383010E-B63C-4E80-8865-116AB7727005}"/>
            </a:ext>
          </a:extLst>
        </xdr:cNvPr>
        <xdr:cNvSpPr/>
      </xdr:nvSpPr>
      <xdr:spPr>
        <a:xfrm>
          <a:off x="13093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49530</xdr:rowOff>
    </xdr:from>
    <xdr:to>
      <xdr:col>81</xdr:col>
      <xdr:colOff>50800</xdr:colOff>
      <xdr:row>82</xdr:row>
      <xdr:rowOff>100964</xdr:rowOff>
    </xdr:to>
    <xdr:cxnSp macro="">
      <xdr:nvCxnSpPr>
        <xdr:cNvPr id="466" name="直線コネクタ 465">
          <a:extLst>
            <a:ext uri="{FF2B5EF4-FFF2-40B4-BE49-F238E27FC236}">
              <a16:creationId xmlns:a16="http://schemas.microsoft.com/office/drawing/2014/main" id="{FCEEF1E0-DC50-4EE6-92FB-8F7DB972F43E}"/>
            </a:ext>
          </a:extLst>
        </xdr:cNvPr>
        <xdr:cNvCxnSpPr/>
      </xdr:nvCxnSpPr>
      <xdr:spPr>
        <a:xfrm>
          <a:off x="13144500" y="13594080"/>
          <a:ext cx="79375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118745</xdr:rowOff>
    </xdr:from>
    <xdr:to>
      <xdr:col>72</xdr:col>
      <xdr:colOff>38100</xdr:colOff>
      <xdr:row>82</xdr:row>
      <xdr:rowOff>48895</xdr:rowOff>
    </xdr:to>
    <xdr:sp macro="" textlink="">
      <xdr:nvSpPr>
        <xdr:cNvPr id="467" name="楕円 466">
          <a:extLst>
            <a:ext uri="{FF2B5EF4-FFF2-40B4-BE49-F238E27FC236}">
              <a16:creationId xmlns:a16="http://schemas.microsoft.com/office/drawing/2014/main" id="{2813426E-7974-4332-BDBD-010E8F29FE08}"/>
            </a:ext>
          </a:extLst>
        </xdr:cNvPr>
        <xdr:cNvSpPr/>
      </xdr:nvSpPr>
      <xdr:spPr>
        <a:xfrm>
          <a:off x="12299950" y="134981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169545</xdr:rowOff>
    </xdr:from>
    <xdr:to>
      <xdr:col>76</xdr:col>
      <xdr:colOff>114300</xdr:colOff>
      <xdr:row>82</xdr:row>
      <xdr:rowOff>49530</xdr:rowOff>
    </xdr:to>
    <xdr:cxnSp macro="">
      <xdr:nvCxnSpPr>
        <xdr:cNvPr id="468" name="直線コネクタ 467">
          <a:extLst>
            <a:ext uri="{FF2B5EF4-FFF2-40B4-BE49-F238E27FC236}">
              <a16:creationId xmlns:a16="http://schemas.microsoft.com/office/drawing/2014/main" id="{1E01D9F4-69B1-4250-8D32-58A0FA717A24}"/>
            </a:ext>
          </a:extLst>
        </xdr:cNvPr>
        <xdr:cNvCxnSpPr/>
      </xdr:nvCxnSpPr>
      <xdr:spPr>
        <a:xfrm>
          <a:off x="12344400" y="13542645"/>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67311</xdr:rowOff>
    </xdr:from>
    <xdr:to>
      <xdr:col>67</xdr:col>
      <xdr:colOff>101600</xdr:colOff>
      <xdr:row>81</xdr:row>
      <xdr:rowOff>168911</xdr:rowOff>
    </xdr:to>
    <xdr:sp macro="" textlink="">
      <xdr:nvSpPr>
        <xdr:cNvPr id="469" name="楕円 468">
          <a:extLst>
            <a:ext uri="{FF2B5EF4-FFF2-40B4-BE49-F238E27FC236}">
              <a16:creationId xmlns:a16="http://schemas.microsoft.com/office/drawing/2014/main" id="{28D7E836-DA08-4460-92AC-95C2F2464D69}"/>
            </a:ext>
          </a:extLst>
        </xdr:cNvPr>
        <xdr:cNvSpPr/>
      </xdr:nvSpPr>
      <xdr:spPr>
        <a:xfrm>
          <a:off x="11487150" y="134467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118111</xdr:rowOff>
    </xdr:from>
    <xdr:to>
      <xdr:col>71</xdr:col>
      <xdr:colOff>177800</xdr:colOff>
      <xdr:row>81</xdr:row>
      <xdr:rowOff>169545</xdr:rowOff>
    </xdr:to>
    <xdr:cxnSp macro="">
      <xdr:nvCxnSpPr>
        <xdr:cNvPr id="470" name="直線コネクタ 469">
          <a:extLst>
            <a:ext uri="{FF2B5EF4-FFF2-40B4-BE49-F238E27FC236}">
              <a16:creationId xmlns:a16="http://schemas.microsoft.com/office/drawing/2014/main" id="{F473FDDF-07EE-477A-AF48-1638861344BE}"/>
            </a:ext>
          </a:extLst>
        </xdr:cNvPr>
        <xdr:cNvCxnSpPr/>
      </xdr:nvCxnSpPr>
      <xdr:spPr>
        <a:xfrm>
          <a:off x="11537950" y="13497561"/>
          <a:ext cx="80645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471" name="n_1aveValue【消防施設】&#10;有形固定資産減価償却率">
          <a:extLst>
            <a:ext uri="{FF2B5EF4-FFF2-40B4-BE49-F238E27FC236}">
              <a16:creationId xmlns:a16="http://schemas.microsoft.com/office/drawing/2014/main" id="{47F16C3F-2B61-44CD-A312-E7C88C4BDC7F}"/>
            </a:ext>
          </a:extLst>
        </xdr:cNvPr>
        <xdr:cNvSpPr txBox="1"/>
      </xdr:nvSpPr>
      <xdr:spPr>
        <a:xfrm>
          <a:off x="13742044"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74947</xdr:rowOff>
    </xdr:from>
    <xdr:ext cx="405111" cy="259045"/>
    <xdr:sp macro="" textlink="">
      <xdr:nvSpPr>
        <xdr:cNvPr id="472" name="n_2aveValue【消防施設】&#10;有形固定資産減価償却率">
          <a:extLst>
            <a:ext uri="{FF2B5EF4-FFF2-40B4-BE49-F238E27FC236}">
              <a16:creationId xmlns:a16="http://schemas.microsoft.com/office/drawing/2014/main" id="{4E6CD3CB-C584-4CA3-8551-803162959BFC}"/>
            </a:ext>
          </a:extLst>
        </xdr:cNvPr>
        <xdr:cNvSpPr txBox="1"/>
      </xdr:nvSpPr>
      <xdr:spPr>
        <a:xfrm>
          <a:off x="12960994"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135907</xdr:rowOff>
    </xdr:from>
    <xdr:ext cx="405111" cy="259045"/>
    <xdr:sp macro="" textlink="">
      <xdr:nvSpPr>
        <xdr:cNvPr id="473" name="n_3aveValue【消防施設】&#10;有形固定資産減価償却率">
          <a:extLst>
            <a:ext uri="{FF2B5EF4-FFF2-40B4-BE49-F238E27FC236}">
              <a16:creationId xmlns:a16="http://schemas.microsoft.com/office/drawing/2014/main" id="{5DD5E82C-E340-47D3-91CA-716BD629D7F5}"/>
            </a:ext>
          </a:extLst>
        </xdr:cNvPr>
        <xdr:cNvSpPr txBox="1"/>
      </xdr:nvSpPr>
      <xdr:spPr>
        <a:xfrm>
          <a:off x="121672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474" name="n_4aveValue【消防施設】&#10;有形固定資産減価償却率">
          <a:extLst>
            <a:ext uri="{FF2B5EF4-FFF2-40B4-BE49-F238E27FC236}">
              <a16:creationId xmlns:a16="http://schemas.microsoft.com/office/drawing/2014/main" id="{ABF496B2-2CB5-4AE0-87DF-E78EED32D52A}"/>
            </a:ext>
          </a:extLst>
        </xdr:cNvPr>
        <xdr:cNvSpPr txBox="1"/>
      </xdr:nvSpPr>
      <xdr:spPr>
        <a:xfrm>
          <a:off x="11354444" y="1360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142891</xdr:rowOff>
    </xdr:from>
    <xdr:ext cx="405111" cy="259045"/>
    <xdr:sp macro="" textlink="">
      <xdr:nvSpPr>
        <xdr:cNvPr id="475" name="n_1mainValue【消防施設】&#10;有形固定資産減価償却率">
          <a:extLst>
            <a:ext uri="{FF2B5EF4-FFF2-40B4-BE49-F238E27FC236}">
              <a16:creationId xmlns:a16="http://schemas.microsoft.com/office/drawing/2014/main" id="{7DA2F43E-719D-465D-ADCC-5AF320B26BE0}"/>
            </a:ext>
          </a:extLst>
        </xdr:cNvPr>
        <xdr:cNvSpPr txBox="1"/>
      </xdr:nvSpPr>
      <xdr:spPr>
        <a:xfrm>
          <a:off x="13742044" y="1368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476" name="n_2mainValue【消防施設】&#10;有形固定資産減価償却率">
          <a:extLst>
            <a:ext uri="{FF2B5EF4-FFF2-40B4-BE49-F238E27FC236}">
              <a16:creationId xmlns:a16="http://schemas.microsoft.com/office/drawing/2014/main" id="{0EFAE7E2-1AB0-4930-9D21-FAD16F4504E2}"/>
            </a:ext>
          </a:extLst>
        </xdr:cNvPr>
        <xdr:cNvSpPr txBox="1"/>
      </xdr:nvSpPr>
      <xdr:spPr>
        <a:xfrm>
          <a:off x="12960994" y="1363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40022</xdr:rowOff>
    </xdr:from>
    <xdr:ext cx="405111" cy="259045"/>
    <xdr:sp macro="" textlink="">
      <xdr:nvSpPr>
        <xdr:cNvPr id="477" name="n_3mainValue【消防施設】&#10;有形固定資産減価償却率">
          <a:extLst>
            <a:ext uri="{FF2B5EF4-FFF2-40B4-BE49-F238E27FC236}">
              <a16:creationId xmlns:a16="http://schemas.microsoft.com/office/drawing/2014/main" id="{68A30306-2B6F-4FA7-B6DF-803FF0B1F79A}"/>
            </a:ext>
          </a:extLst>
        </xdr:cNvPr>
        <xdr:cNvSpPr txBox="1"/>
      </xdr:nvSpPr>
      <xdr:spPr>
        <a:xfrm>
          <a:off x="12167244" y="1358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13988</xdr:rowOff>
    </xdr:from>
    <xdr:ext cx="405111" cy="259045"/>
    <xdr:sp macro="" textlink="">
      <xdr:nvSpPr>
        <xdr:cNvPr id="478" name="n_4mainValue【消防施設】&#10;有形固定資産減価償却率">
          <a:extLst>
            <a:ext uri="{FF2B5EF4-FFF2-40B4-BE49-F238E27FC236}">
              <a16:creationId xmlns:a16="http://schemas.microsoft.com/office/drawing/2014/main" id="{C1F81BEB-EF5A-4D14-A592-762591DE33B6}"/>
            </a:ext>
          </a:extLst>
        </xdr:cNvPr>
        <xdr:cNvSpPr txBox="1"/>
      </xdr:nvSpPr>
      <xdr:spPr>
        <a:xfrm>
          <a:off x="11354444" y="1322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a:extLst>
            <a:ext uri="{FF2B5EF4-FFF2-40B4-BE49-F238E27FC236}">
              <a16:creationId xmlns:a16="http://schemas.microsoft.com/office/drawing/2014/main" id="{3056D0FB-8CAF-46E8-A935-D1B841C2F35E}"/>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a:extLst>
            <a:ext uri="{FF2B5EF4-FFF2-40B4-BE49-F238E27FC236}">
              <a16:creationId xmlns:a16="http://schemas.microsoft.com/office/drawing/2014/main" id="{63EF8E6F-A24E-4368-AC93-26CB958DB522}"/>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a:extLst>
            <a:ext uri="{FF2B5EF4-FFF2-40B4-BE49-F238E27FC236}">
              <a16:creationId xmlns:a16="http://schemas.microsoft.com/office/drawing/2014/main" id="{C1A088B8-76D7-4BAE-85EA-C728EE16B68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a:extLst>
            <a:ext uri="{FF2B5EF4-FFF2-40B4-BE49-F238E27FC236}">
              <a16:creationId xmlns:a16="http://schemas.microsoft.com/office/drawing/2014/main" id="{9E9646A5-AF11-475B-9BBC-96816C4443DD}"/>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a:extLst>
            <a:ext uri="{FF2B5EF4-FFF2-40B4-BE49-F238E27FC236}">
              <a16:creationId xmlns:a16="http://schemas.microsoft.com/office/drawing/2014/main" id="{8307C682-2775-4E9A-A670-E24BB954A7C6}"/>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a:extLst>
            <a:ext uri="{FF2B5EF4-FFF2-40B4-BE49-F238E27FC236}">
              <a16:creationId xmlns:a16="http://schemas.microsoft.com/office/drawing/2014/main" id="{ACD29BCC-5539-4F4D-BA95-49A37A907F35}"/>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a:extLst>
            <a:ext uri="{FF2B5EF4-FFF2-40B4-BE49-F238E27FC236}">
              <a16:creationId xmlns:a16="http://schemas.microsoft.com/office/drawing/2014/main" id="{AA21CF4A-80A5-4A13-B71F-40100051D5E4}"/>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a:extLst>
            <a:ext uri="{FF2B5EF4-FFF2-40B4-BE49-F238E27FC236}">
              <a16:creationId xmlns:a16="http://schemas.microsoft.com/office/drawing/2014/main" id="{FE7C5F6F-DF9F-4BA4-A47F-56EBB335181C}"/>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a:extLst>
            <a:ext uri="{FF2B5EF4-FFF2-40B4-BE49-F238E27FC236}">
              <a16:creationId xmlns:a16="http://schemas.microsoft.com/office/drawing/2014/main" id="{91C31FF3-2B59-4B71-BDF7-BDEEEB6A900A}"/>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a:extLst>
            <a:ext uri="{FF2B5EF4-FFF2-40B4-BE49-F238E27FC236}">
              <a16:creationId xmlns:a16="http://schemas.microsoft.com/office/drawing/2014/main" id="{4404F568-3295-4168-BB8E-B5FC3EDEC378}"/>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89" name="直線コネクタ 488">
          <a:extLst>
            <a:ext uri="{FF2B5EF4-FFF2-40B4-BE49-F238E27FC236}">
              <a16:creationId xmlns:a16="http://schemas.microsoft.com/office/drawing/2014/main" id="{9EDA504D-0A8A-4590-ADF8-B246B98E51F8}"/>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0" name="テキスト ボックス 489">
          <a:extLst>
            <a:ext uri="{FF2B5EF4-FFF2-40B4-BE49-F238E27FC236}">
              <a16:creationId xmlns:a16="http://schemas.microsoft.com/office/drawing/2014/main" id="{9185D67E-7F93-4C11-B3E0-B9009B7732BA}"/>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1" name="直線コネクタ 490">
          <a:extLst>
            <a:ext uri="{FF2B5EF4-FFF2-40B4-BE49-F238E27FC236}">
              <a16:creationId xmlns:a16="http://schemas.microsoft.com/office/drawing/2014/main" id="{6EA925C4-BDC7-44BC-BF65-82FC8D2724F8}"/>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2" name="テキスト ボックス 491">
          <a:extLst>
            <a:ext uri="{FF2B5EF4-FFF2-40B4-BE49-F238E27FC236}">
              <a16:creationId xmlns:a16="http://schemas.microsoft.com/office/drawing/2014/main" id="{C319F3A0-1BA5-4DB1-822E-A81F3648859B}"/>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3" name="直線コネクタ 492">
          <a:extLst>
            <a:ext uri="{FF2B5EF4-FFF2-40B4-BE49-F238E27FC236}">
              <a16:creationId xmlns:a16="http://schemas.microsoft.com/office/drawing/2014/main" id="{37725780-BE32-4B89-B769-CFFE180BD7D2}"/>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4" name="テキスト ボックス 493">
          <a:extLst>
            <a:ext uri="{FF2B5EF4-FFF2-40B4-BE49-F238E27FC236}">
              <a16:creationId xmlns:a16="http://schemas.microsoft.com/office/drawing/2014/main" id="{6BE57DA2-0C94-47AC-A5BC-09E3F6A9CB90}"/>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5" name="直線コネクタ 494">
          <a:extLst>
            <a:ext uri="{FF2B5EF4-FFF2-40B4-BE49-F238E27FC236}">
              <a16:creationId xmlns:a16="http://schemas.microsoft.com/office/drawing/2014/main" id="{5257B661-3D87-4977-AEF0-03805C66BFFD}"/>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6" name="テキスト ボックス 495">
          <a:extLst>
            <a:ext uri="{FF2B5EF4-FFF2-40B4-BE49-F238E27FC236}">
              <a16:creationId xmlns:a16="http://schemas.microsoft.com/office/drawing/2014/main" id="{C06A5602-9808-4613-B971-81B41A28349D}"/>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7" name="直線コネクタ 496">
          <a:extLst>
            <a:ext uri="{FF2B5EF4-FFF2-40B4-BE49-F238E27FC236}">
              <a16:creationId xmlns:a16="http://schemas.microsoft.com/office/drawing/2014/main" id="{7C32541E-28BE-4AF8-9E71-45ECB2998D63}"/>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8" name="テキスト ボックス 497">
          <a:extLst>
            <a:ext uri="{FF2B5EF4-FFF2-40B4-BE49-F238E27FC236}">
              <a16:creationId xmlns:a16="http://schemas.microsoft.com/office/drawing/2014/main" id="{660A18BA-3F91-4CB2-9794-D41F858509F2}"/>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99" name="直線コネクタ 498">
          <a:extLst>
            <a:ext uri="{FF2B5EF4-FFF2-40B4-BE49-F238E27FC236}">
              <a16:creationId xmlns:a16="http://schemas.microsoft.com/office/drawing/2014/main" id="{A1B560E7-45E5-4BE9-965C-A8F351A0E35C}"/>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0" name="テキスト ボックス 499">
          <a:extLst>
            <a:ext uri="{FF2B5EF4-FFF2-40B4-BE49-F238E27FC236}">
              <a16:creationId xmlns:a16="http://schemas.microsoft.com/office/drawing/2014/main" id="{751F2DAD-2E49-4DFB-8140-04C9CE2D7257}"/>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1" name="直線コネクタ 500">
          <a:extLst>
            <a:ext uri="{FF2B5EF4-FFF2-40B4-BE49-F238E27FC236}">
              <a16:creationId xmlns:a16="http://schemas.microsoft.com/office/drawing/2014/main" id="{8F99730E-AFC7-443E-A2EE-FA01E702B9E6}"/>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2" name="テキスト ボックス 501">
          <a:extLst>
            <a:ext uri="{FF2B5EF4-FFF2-40B4-BE49-F238E27FC236}">
              <a16:creationId xmlns:a16="http://schemas.microsoft.com/office/drawing/2014/main" id="{691B2EAC-F590-4C5B-8914-B075B5A46334}"/>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3" name="【消防施設】&#10;一人当たり面積グラフ枠">
          <a:extLst>
            <a:ext uri="{FF2B5EF4-FFF2-40B4-BE49-F238E27FC236}">
              <a16:creationId xmlns:a16="http://schemas.microsoft.com/office/drawing/2014/main" id="{23691E02-9A26-4B5F-81C0-7C2EE12CF53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504" name="直線コネクタ 503">
          <a:extLst>
            <a:ext uri="{FF2B5EF4-FFF2-40B4-BE49-F238E27FC236}">
              <a16:creationId xmlns:a16="http://schemas.microsoft.com/office/drawing/2014/main" id="{C855657A-9B22-45EA-A91F-7F3D1684EB14}"/>
            </a:ext>
          </a:extLst>
        </xdr:cNvPr>
        <xdr:cNvCxnSpPr/>
      </xdr:nvCxnSpPr>
      <xdr:spPr>
        <a:xfrm flipV="1">
          <a:off x="19951064" y="12833894"/>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505" name="【消防施設】&#10;一人当たり面積最小値テキスト">
          <a:extLst>
            <a:ext uri="{FF2B5EF4-FFF2-40B4-BE49-F238E27FC236}">
              <a16:creationId xmlns:a16="http://schemas.microsoft.com/office/drawing/2014/main" id="{1704794F-8037-4125-BB43-E1C8883C3D6A}"/>
            </a:ext>
          </a:extLst>
        </xdr:cNvPr>
        <xdr:cNvSpPr txBox="1"/>
      </xdr:nvSpPr>
      <xdr:spPr>
        <a:xfrm>
          <a:off x="19989800" y="1435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506" name="直線コネクタ 505">
          <a:extLst>
            <a:ext uri="{FF2B5EF4-FFF2-40B4-BE49-F238E27FC236}">
              <a16:creationId xmlns:a16="http://schemas.microsoft.com/office/drawing/2014/main" id="{021580B0-D15F-445A-8862-66E0CF9BD0F7}"/>
            </a:ext>
          </a:extLst>
        </xdr:cNvPr>
        <xdr:cNvCxnSpPr/>
      </xdr:nvCxnSpPr>
      <xdr:spPr>
        <a:xfrm>
          <a:off x="19881850" y="14350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507" name="【消防施設】&#10;一人当たり面積最大値テキスト">
          <a:extLst>
            <a:ext uri="{FF2B5EF4-FFF2-40B4-BE49-F238E27FC236}">
              <a16:creationId xmlns:a16="http://schemas.microsoft.com/office/drawing/2014/main" id="{32019B89-E551-4ADA-96F6-1D18281A92B3}"/>
            </a:ext>
          </a:extLst>
        </xdr:cNvPr>
        <xdr:cNvSpPr txBox="1"/>
      </xdr:nvSpPr>
      <xdr:spPr>
        <a:xfrm>
          <a:off x="19989800" y="1261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508" name="直線コネクタ 507">
          <a:extLst>
            <a:ext uri="{FF2B5EF4-FFF2-40B4-BE49-F238E27FC236}">
              <a16:creationId xmlns:a16="http://schemas.microsoft.com/office/drawing/2014/main" id="{C01D3F09-E94C-44FA-A842-DBFBAE182AAF}"/>
            </a:ext>
          </a:extLst>
        </xdr:cNvPr>
        <xdr:cNvCxnSpPr/>
      </xdr:nvCxnSpPr>
      <xdr:spPr>
        <a:xfrm>
          <a:off x="19881850" y="128338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50998</xdr:rowOff>
    </xdr:from>
    <xdr:ext cx="469744" cy="259045"/>
    <xdr:sp macro="" textlink="">
      <xdr:nvSpPr>
        <xdr:cNvPr id="509" name="【消防施設】&#10;一人当たり面積平均値テキスト">
          <a:extLst>
            <a:ext uri="{FF2B5EF4-FFF2-40B4-BE49-F238E27FC236}">
              <a16:creationId xmlns:a16="http://schemas.microsoft.com/office/drawing/2014/main" id="{DB598F34-4D69-40F9-A5AD-BD577F3865D2}"/>
            </a:ext>
          </a:extLst>
        </xdr:cNvPr>
        <xdr:cNvSpPr txBox="1"/>
      </xdr:nvSpPr>
      <xdr:spPr>
        <a:xfrm>
          <a:off x="19989800" y="1359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510" name="フローチャート: 判断 509">
          <a:extLst>
            <a:ext uri="{FF2B5EF4-FFF2-40B4-BE49-F238E27FC236}">
              <a16:creationId xmlns:a16="http://schemas.microsoft.com/office/drawing/2014/main" id="{BE75E8FD-5DAA-41EB-977C-D9E7FEF098F0}"/>
            </a:ext>
          </a:extLst>
        </xdr:cNvPr>
        <xdr:cNvSpPr/>
      </xdr:nvSpPr>
      <xdr:spPr>
        <a:xfrm>
          <a:off x="19900900" y="1373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11" name="フローチャート: 判断 510">
          <a:extLst>
            <a:ext uri="{FF2B5EF4-FFF2-40B4-BE49-F238E27FC236}">
              <a16:creationId xmlns:a16="http://schemas.microsoft.com/office/drawing/2014/main" id="{4BDF5C32-B13E-4765-92CD-DE4982E3780D}"/>
            </a:ext>
          </a:extLst>
        </xdr:cNvPr>
        <xdr:cNvSpPr/>
      </xdr:nvSpPr>
      <xdr:spPr>
        <a:xfrm>
          <a:off x="19157950" y="137769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512" name="フローチャート: 判断 511">
          <a:extLst>
            <a:ext uri="{FF2B5EF4-FFF2-40B4-BE49-F238E27FC236}">
              <a16:creationId xmlns:a16="http://schemas.microsoft.com/office/drawing/2014/main" id="{871AF140-2012-48EC-9F24-3C18F514881B}"/>
            </a:ext>
          </a:extLst>
        </xdr:cNvPr>
        <xdr:cNvSpPr/>
      </xdr:nvSpPr>
      <xdr:spPr>
        <a:xfrm>
          <a:off x="18345150" y="137900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513" name="フローチャート: 判断 512">
          <a:extLst>
            <a:ext uri="{FF2B5EF4-FFF2-40B4-BE49-F238E27FC236}">
              <a16:creationId xmlns:a16="http://schemas.microsoft.com/office/drawing/2014/main" id="{99F09CF8-463C-406C-89CD-F8710258217D}"/>
            </a:ext>
          </a:extLst>
        </xdr:cNvPr>
        <xdr:cNvSpPr/>
      </xdr:nvSpPr>
      <xdr:spPr>
        <a:xfrm>
          <a:off x="17551400" y="137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514" name="フローチャート: 判断 513">
          <a:extLst>
            <a:ext uri="{FF2B5EF4-FFF2-40B4-BE49-F238E27FC236}">
              <a16:creationId xmlns:a16="http://schemas.microsoft.com/office/drawing/2014/main" id="{9B602455-C6E4-4A36-9111-03825E3FAF26}"/>
            </a:ext>
          </a:extLst>
        </xdr:cNvPr>
        <xdr:cNvSpPr/>
      </xdr:nvSpPr>
      <xdr:spPr>
        <a:xfrm>
          <a:off x="16757650" y="13799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1C150E0C-7FD8-4B9D-905B-E539293DB01F}"/>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F48D980B-6BB4-4469-9430-130235B980FD}"/>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7EFC186C-5178-4458-B920-95C7A045F934}"/>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978EA380-8FAB-401D-8498-438CB3D21EAB}"/>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425354F8-C474-4C73-AABC-A24594FB2ACC}"/>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xdr:rowOff>
    </xdr:from>
    <xdr:to>
      <xdr:col>116</xdr:col>
      <xdr:colOff>114300</xdr:colOff>
      <xdr:row>84</xdr:row>
      <xdr:rowOff>108494</xdr:rowOff>
    </xdr:to>
    <xdr:sp macro="" textlink="">
      <xdr:nvSpPr>
        <xdr:cNvPr id="520" name="楕円 519">
          <a:extLst>
            <a:ext uri="{FF2B5EF4-FFF2-40B4-BE49-F238E27FC236}">
              <a16:creationId xmlns:a16="http://schemas.microsoft.com/office/drawing/2014/main" id="{65311E45-5F51-42F1-994B-CB410597CB95}"/>
            </a:ext>
          </a:extLst>
        </xdr:cNvPr>
        <xdr:cNvSpPr/>
      </xdr:nvSpPr>
      <xdr:spPr>
        <a:xfrm>
          <a:off x="19900900" y="1388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156771</xdr:rowOff>
    </xdr:from>
    <xdr:ext cx="469744" cy="259045"/>
    <xdr:sp macro="" textlink="">
      <xdr:nvSpPr>
        <xdr:cNvPr id="521" name="【消防施設】&#10;一人当たり面積該当値テキスト">
          <a:extLst>
            <a:ext uri="{FF2B5EF4-FFF2-40B4-BE49-F238E27FC236}">
              <a16:creationId xmlns:a16="http://schemas.microsoft.com/office/drawing/2014/main" id="{A5F628B6-F691-4148-8651-581FBA746F5F}"/>
            </a:ext>
          </a:extLst>
        </xdr:cNvPr>
        <xdr:cNvSpPr txBox="1"/>
      </xdr:nvSpPr>
      <xdr:spPr>
        <a:xfrm>
          <a:off x="19989800" y="1386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xdr:rowOff>
    </xdr:from>
    <xdr:to>
      <xdr:col>112</xdr:col>
      <xdr:colOff>38100</xdr:colOff>
      <xdr:row>84</xdr:row>
      <xdr:rowOff>108494</xdr:rowOff>
    </xdr:to>
    <xdr:sp macro="" textlink="">
      <xdr:nvSpPr>
        <xdr:cNvPr id="522" name="楕円 521">
          <a:extLst>
            <a:ext uri="{FF2B5EF4-FFF2-40B4-BE49-F238E27FC236}">
              <a16:creationId xmlns:a16="http://schemas.microsoft.com/office/drawing/2014/main" id="{7C522EA1-0414-4B59-AAB5-9F7F0B32AE23}"/>
            </a:ext>
          </a:extLst>
        </xdr:cNvPr>
        <xdr:cNvSpPr/>
      </xdr:nvSpPr>
      <xdr:spPr>
        <a:xfrm>
          <a:off x="19157950" y="138816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57694</xdr:rowOff>
    </xdr:from>
    <xdr:to>
      <xdr:col>116</xdr:col>
      <xdr:colOff>63500</xdr:colOff>
      <xdr:row>84</xdr:row>
      <xdr:rowOff>57694</xdr:rowOff>
    </xdr:to>
    <xdr:cxnSp macro="">
      <xdr:nvCxnSpPr>
        <xdr:cNvPr id="523" name="直線コネクタ 522">
          <a:extLst>
            <a:ext uri="{FF2B5EF4-FFF2-40B4-BE49-F238E27FC236}">
              <a16:creationId xmlns:a16="http://schemas.microsoft.com/office/drawing/2014/main" id="{F6FC1693-5E1D-4464-AE80-01725E157068}"/>
            </a:ext>
          </a:extLst>
        </xdr:cNvPr>
        <xdr:cNvCxnSpPr/>
      </xdr:nvCxnSpPr>
      <xdr:spPr>
        <a:xfrm>
          <a:off x="19202400" y="1393244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13426</xdr:rowOff>
    </xdr:from>
    <xdr:to>
      <xdr:col>107</xdr:col>
      <xdr:colOff>101600</xdr:colOff>
      <xdr:row>84</xdr:row>
      <xdr:rowOff>115026</xdr:rowOff>
    </xdr:to>
    <xdr:sp macro="" textlink="">
      <xdr:nvSpPr>
        <xdr:cNvPr id="524" name="楕円 523">
          <a:extLst>
            <a:ext uri="{FF2B5EF4-FFF2-40B4-BE49-F238E27FC236}">
              <a16:creationId xmlns:a16="http://schemas.microsoft.com/office/drawing/2014/main" id="{AC5915C9-B5CC-4CD0-B14B-6F9AF749EAF8}"/>
            </a:ext>
          </a:extLst>
        </xdr:cNvPr>
        <xdr:cNvSpPr/>
      </xdr:nvSpPr>
      <xdr:spPr>
        <a:xfrm>
          <a:off x="18345150" y="138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57694</xdr:rowOff>
    </xdr:from>
    <xdr:to>
      <xdr:col>111</xdr:col>
      <xdr:colOff>177800</xdr:colOff>
      <xdr:row>84</xdr:row>
      <xdr:rowOff>64226</xdr:rowOff>
    </xdr:to>
    <xdr:cxnSp macro="">
      <xdr:nvCxnSpPr>
        <xdr:cNvPr id="525" name="直線コネクタ 524">
          <a:extLst>
            <a:ext uri="{FF2B5EF4-FFF2-40B4-BE49-F238E27FC236}">
              <a16:creationId xmlns:a16="http://schemas.microsoft.com/office/drawing/2014/main" id="{8E9A421E-226B-40BA-8CB5-824EF1194A8C}"/>
            </a:ext>
          </a:extLst>
        </xdr:cNvPr>
        <xdr:cNvCxnSpPr/>
      </xdr:nvCxnSpPr>
      <xdr:spPr>
        <a:xfrm flipV="1">
          <a:off x="18395950" y="13932444"/>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23223</xdr:rowOff>
    </xdr:from>
    <xdr:to>
      <xdr:col>102</xdr:col>
      <xdr:colOff>165100</xdr:colOff>
      <xdr:row>84</xdr:row>
      <xdr:rowOff>124823</xdr:rowOff>
    </xdr:to>
    <xdr:sp macro="" textlink="">
      <xdr:nvSpPr>
        <xdr:cNvPr id="526" name="楕円 525">
          <a:extLst>
            <a:ext uri="{FF2B5EF4-FFF2-40B4-BE49-F238E27FC236}">
              <a16:creationId xmlns:a16="http://schemas.microsoft.com/office/drawing/2014/main" id="{061FF03C-8D3B-49AC-B69E-B614DE2E8B06}"/>
            </a:ext>
          </a:extLst>
        </xdr:cNvPr>
        <xdr:cNvSpPr/>
      </xdr:nvSpPr>
      <xdr:spPr>
        <a:xfrm>
          <a:off x="17551400" y="138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64226</xdr:rowOff>
    </xdr:from>
    <xdr:to>
      <xdr:col>107</xdr:col>
      <xdr:colOff>50800</xdr:colOff>
      <xdr:row>84</xdr:row>
      <xdr:rowOff>74023</xdr:rowOff>
    </xdr:to>
    <xdr:cxnSp macro="">
      <xdr:nvCxnSpPr>
        <xdr:cNvPr id="527" name="直線コネクタ 526">
          <a:extLst>
            <a:ext uri="{FF2B5EF4-FFF2-40B4-BE49-F238E27FC236}">
              <a16:creationId xmlns:a16="http://schemas.microsoft.com/office/drawing/2014/main" id="{B2B0A48C-0897-43E5-8E81-D28A64D628DA}"/>
            </a:ext>
          </a:extLst>
        </xdr:cNvPr>
        <xdr:cNvCxnSpPr/>
      </xdr:nvCxnSpPr>
      <xdr:spPr>
        <a:xfrm flipV="1">
          <a:off x="17602200" y="13938976"/>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33020</xdr:rowOff>
    </xdr:from>
    <xdr:to>
      <xdr:col>98</xdr:col>
      <xdr:colOff>38100</xdr:colOff>
      <xdr:row>84</xdr:row>
      <xdr:rowOff>134620</xdr:rowOff>
    </xdr:to>
    <xdr:sp macro="" textlink="">
      <xdr:nvSpPr>
        <xdr:cNvPr id="528" name="楕円 527">
          <a:extLst>
            <a:ext uri="{FF2B5EF4-FFF2-40B4-BE49-F238E27FC236}">
              <a16:creationId xmlns:a16="http://schemas.microsoft.com/office/drawing/2014/main" id="{B815AC5B-D3A1-4527-B531-C7227DDEB384}"/>
            </a:ext>
          </a:extLst>
        </xdr:cNvPr>
        <xdr:cNvSpPr/>
      </xdr:nvSpPr>
      <xdr:spPr>
        <a:xfrm>
          <a:off x="16757650" y="139077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74023</xdr:rowOff>
    </xdr:from>
    <xdr:to>
      <xdr:col>102</xdr:col>
      <xdr:colOff>114300</xdr:colOff>
      <xdr:row>84</xdr:row>
      <xdr:rowOff>83820</xdr:rowOff>
    </xdr:to>
    <xdr:cxnSp macro="">
      <xdr:nvCxnSpPr>
        <xdr:cNvPr id="529" name="直線コネクタ 528">
          <a:extLst>
            <a:ext uri="{FF2B5EF4-FFF2-40B4-BE49-F238E27FC236}">
              <a16:creationId xmlns:a16="http://schemas.microsoft.com/office/drawing/2014/main" id="{EA587255-74B4-4375-B747-8025D7F5FAD6}"/>
            </a:ext>
          </a:extLst>
        </xdr:cNvPr>
        <xdr:cNvCxnSpPr/>
      </xdr:nvCxnSpPr>
      <xdr:spPr>
        <a:xfrm flipV="1">
          <a:off x="16802100" y="13948773"/>
          <a:ext cx="8001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530" name="n_1aveValue【消防施設】&#10;一人当たり面積">
          <a:extLst>
            <a:ext uri="{FF2B5EF4-FFF2-40B4-BE49-F238E27FC236}">
              <a16:creationId xmlns:a16="http://schemas.microsoft.com/office/drawing/2014/main" id="{4BFE2D34-AB87-490D-9618-2A047E143489}"/>
            </a:ext>
          </a:extLst>
        </xdr:cNvPr>
        <xdr:cNvSpPr txBox="1"/>
      </xdr:nvSpPr>
      <xdr:spPr>
        <a:xfrm>
          <a:off x="189802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531" name="n_2aveValue【消防施設】&#10;一人当たり面積">
          <a:extLst>
            <a:ext uri="{FF2B5EF4-FFF2-40B4-BE49-F238E27FC236}">
              <a16:creationId xmlns:a16="http://schemas.microsoft.com/office/drawing/2014/main" id="{88F6134D-6F3E-40F0-9BD7-8F74A0ADE9E0}"/>
            </a:ext>
          </a:extLst>
        </xdr:cNvPr>
        <xdr:cNvSpPr txBox="1"/>
      </xdr:nvSpPr>
      <xdr:spPr>
        <a:xfrm>
          <a:off x="18180127" y="1357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149514</xdr:rowOff>
    </xdr:from>
    <xdr:ext cx="469744" cy="259045"/>
    <xdr:sp macro="" textlink="">
      <xdr:nvSpPr>
        <xdr:cNvPr id="532" name="n_3aveValue【消防施設】&#10;一人当たり面積">
          <a:extLst>
            <a:ext uri="{FF2B5EF4-FFF2-40B4-BE49-F238E27FC236}">
              <a16:creationId xmlns:a16="http://schemas.microsoft.com/office/drawing/2014/main" id="{0E275679-8A8D-4F5B-B50F-2F4521D5FAA9}"/>
            </a:ext>
          </a:extLst>
        </xdr:cNvPr>
        <xdr:cNvSpPr txBox="1"/>
      </xdr:nvSpPr>
      <xdr:spPr>
        <a:xfrm>
          <a:off x="17386377" y="1352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533" name="n_4aveValue【消防施設】&#10;一人当たり面積">
          <a:extLst>
            <a:ext uri="{FF2B5EF4-FFF2-40B4-BE49-F238E27FC236}">
              <a16:creationId xmlns:a16="http://schemas.microsoft.com/office/drawing/2014/main" id="{C6E96E24-F9DE-41B2-9131-B3C09CEC455D}"/>
            </a:ext>
          </a:extLst>
        </xdr:cNvPr>
        <xdr:cNvSpPr txBox="1"/>
      </xdr:nvSpPr>
      <xdr:spPr>
        <a:xfrm>
          <a:off x="165926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99621</xdr:rowOff>
    </xdr:from>
    <xdr:ext cx="469744" cy="259045"/>
    <xdr:sp macro="" textlink="">
      <xdr:nvSpPr>
        <xdr:cNvPr id="534" name="n_1mainValue【消防施設】&#10;一人当たり面積">
          <a:extLst>
            <a:ext uri="{FF2B5EF4-FFF2-40B4-BE49-F238E27FC236}">
              <a16:creationId xmlns:a16="http://schemas.microsoft.com/office/drawing/2014/main" id="{6E3457A3-454E-40C0-93CC-9A123544516A}"/>
            </a:ext>
          </a:extLst>
        </xdr:cNvPr>
        <xdr:cNvSpPr txBox="1"/>
      </xdr:nvSpPr>
      <xdr:spPr>
        <a:xfrm>
          <a:off x="18980227" y="1397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106153</xdr:rowOff>
    </xdr:from>
    <xdr:ext cx="469744" cy="259045"/>
    <xdr:sp macro="" textlink="">
      <xdr:nvSpPr>
        <xdr:cNvPr id="535" name="n_2mainValue【消防施設】&#10;一人当たり面積">
          <a:extLst>
            <a:ext uri="{FF2B5EF4-FFF2-40B4-BE49-F238E27FC236}">
              <a16:creationId xmlns:a16="http://schemas.microsoft.com/office/drawing/2014/main" id="{A7983C08-217A-4173-8C7D-8E31FBC5D2F3}"/>
            </a:ext>
          </a:extLst>
        </xdr:cNvPr>
        <xdr:cNvSpPr txBox="1"/>
      </xdr:nvSpPr>
      <xdr:spPr>
        <a:xfrm>
          <a:off x="18180127" y="139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115950</xdr:rowOff>
    </xdr:from>
    <xdr:ext cx="469744" cy="259045"/>
    <xdr:sp macro="" textlink="">
      <xdr:nvSpPr>
        <xdr:cNvPr id="536" name="n_3mainValue【消防施設】&#10;一人当たり面積">
          <a:extLst>
            <a:ext uri="{FF2B5EF4-FFF2-40B4-BE49-F238E27FC236}">
              <a16:creationId xmlns:a16="http://schemas.microsoft.com/office/drawing/2014/main" id="{18F46832-A689-49DB-9B6F-39FE6401B16E}"/>
            </a:ext>
          </a:extLst>
        </xdr:cNvPr>
        <xdr:cNvSpPr txBox="1"/>
      </xdr:nvSpPr>
      <xdr:spPr>
        <a:xfrm>
          <a:off x="17386377" y="1399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537" name="n_4mainValue【消防施設】&#10;一人当たり面積">
          <a:extLst>
            <a:ext uri="{FF2B5EF4-FFF2-40B4-BE49-F238E27FC236}">
              <a16:creationId xmlns:a16="http://schemas.microsoft.com/office/drawing/2014/main" id="{B743E884-54FD-40E0-8155-E308B2118EE0}"/>
            </a:ext>
          </a:extLst>
        </xdr:cNvPr>
        <xdr:cNvSpPr txBox="1"/>
      </xdr:nvSpPr>
      <xdr:spPr>
        <a:xfrm>
          <a:off x="1659262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4A775264-7036-42A8-89E1-F8FE608E9CC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F12887E5-637C-420A-832C-BD8733646EC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34D8C720-D861-45EB-9F02-410CF39AEB7F}"/>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40DB7215-6A10-46DA-9BA5-C08D6636590A}"/>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3AFAB686-BF7C-452F-A301-99564422DB93}"/>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C112FA95-4120-4F9A-AE04-B0E1CDA9B3C1}"/>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9E61BDE1-7867-429A-839A-08B26B94A86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AD6C9FF2-A423-43FA-B780-8D5A04F71693}"/>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id="{055C54E3-D70D-406F-87E6-0FBEF0AB73BD}"/>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id="{12E513E2-9AD7-4961-A7F0-A053D11BF4F3}"/>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id="{A01B5CC3-A6D8-4CB8-8ADE-F89BD0078F16}"/>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a:extLst>
            <a:ext uri="{FF2B5EF4-FFF2-40B4-BE49-F238E27FC236}">
              <a16:creationId xmlns:a16="http://schemas.microsoft.com/office/drawing/2014/main" id="{AD7490CD-CCFB-476A-A797-4C0709C1DA4D}"/>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0" name="テキスト ボックス 549">
          <a:extLst>
            <a:ext uri="{FF2B5EF4-FFF2-40B4-BE49-F238E27FC236}">
              <a16:creationId xmlns:a16="http://schemas.microsoft.com/office/drawing/2014/main" id="{E6536E3A-6450-4319-9AD3-71DC892B6FC2}"/>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a:extLst>
            <a:ext uri="{FF2B5EF4-FFF2-40B4-BE49-F238E27FC236}">
              <a16:creationId xmlns:a16="http://schemas.microsoft.com/office/drawing/2014/main" id="{56422EED-988E-4484-82CD-7EA851F8C1F9}"/>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a:extLst>
            <a:ext uri="{FF2B5EF4-FFF2-40B4-BE49-F238E27FC236}">
              <a16:creationId xmlns:a16="http://schemas.microsoft.com/office/drawing/2014/main" id="{3B813158-E904-46DD-8ECE-9E681A6B4C4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a:extLst>
            <a:ext uri="{FF2B5EF4-FFF2-40B4-BE49-F238E27FC236}">
              <a16:creationId xmlns:a16="http://schemas.microsoft.com/office/drawing/2014/main" id="{C48B51DE-CE0F-445E-A618-703BD49F991F}"/>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a:extLst>
            <a:ext uri="{FF2B5EF4-FFF2-40B4-BE49-F238E27FC236}">
              <a16:creationId xmlns:a16="http://schemas.microsoft.com/office/drawing/2014/main" id="{7517098A-26C4-4A0C-8AD2-74C55323221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a:extLst>
            <a:ext uri="{FF2B5EF4-FFF2-40B4-BE49-F238E27FC236}">
              <a16:creationId xmlns:a16="http://schemas.microsoft.com/office/drawing/2014/main" id="{BA391B1A-C662-4E58-8D27-E594C77C2083}"/>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a:extLst>
            <a:ext uri="{FF2B5EF4-FFF2-40B4-BE49-F238E27FC236}">
              <a16:creationId xmlns:a16="http://schemas.microsoft.com/office/drawing/2014/main" id="{6B465114-99B1-430C-86AE-7366573433AC}"/>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a:extLst>
            <a:ext uri="{FF2B5EF4-FFF2-40B4-BE49-F238E27FC236}">
              <a16:creationId xmlns:a16="http://schemas.microsoft.com/office/drawing/2014/main" id="{69A85CB8-7231-4295-8532-F3EFB12EC1CA}"/>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a:extLst>
            <a:ext uri="{FF2B5EF4-FFF2-40B4-BE49-F238E27FC236}">
              <a16:creationId xmlns:a16="http://schemas.microsoft.com/office/drawing/2014/main" id="{214766A7-DD3C-4D29-9878-D08D67BDEFC2}"/>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a:extLst>
            <a:ext uri="{FF2B5EF4-FFF2-40B4-BE49-F238E27FC236}">
              <a16:creationId xmlns:a16="http://schemas.microsoft.com/office/drawing/2014/main" id="{7FE71056-B215-4D97-90D9-4A1711121467}"/>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0" name="テキスト ボックス 559">
          <a:extLst>
            <a:ext uri="{FF2B5EF4-FFF2-40B4-BE49-F238E27FC236}">
              <a16:creationId xmlns:a16="http://schemas.microsoft.com/office/drawing/2014/main" id="{3533A26C-BCD8-475D-89F1-5724F6571C61}"/>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121E6470-5351-418A-AC6A-6BBE7F480E46}"/>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a:extLst>
            <a:ext uri="{FF2B5EF4-FFF2-40B4-BE49-F238E27FC236}">
              <a16:creationId xmlns:a16="http://schemas.microsoft.com/office/drawing/2014/main" id="{7919D7B6-DC03-4D72-BC77-53CC7E60BC6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563" name="直線コネクタ 562">
          <a:extLst>
            <a:ext uri="{FF2B5EF4-FFF2-40B4-BE49-F238E27FC236}">
              <a16:creationId xmlns:a16="http://schemas.microsoft.com/office/drawing/2014/main" id="{BFA8B2C8-E966-46AA-95F4-39E9373A5E9F}"/>
            </a:ext>
          </a:extLst>
        </xdr:cNvPr>
        <xdr:cNvCxnSpPr/>
      </xdr:nvCxnSpPr>
      <xdr:spPr>
        <a:xfrm flipV="1">
          <a:off x="14699614" y="167117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564" name="【庁舎】&#10;有形固定資産減価償却率最小値テキスト">
          <a:extLst>
            <a:ext uri="{FF2B5EF4-FFF2-40B4-BE49-F238E27FC236}">
              <a16:creationId xmlns:a16="http://schemas.microsoft.com/office/drawing/2014/main" id="{CB397796-3E6F-476C-8C3D-EB7079B71F1F}"/>
            </a:ext>
          </a:extLst>
        </xdr:cNvPr>
        <xdr:cNvSpPr txBox="1"/>
      </xdr:nvSpPr>
      <xdr:spPr>
        <a:xfrm>
          <a:off x="14738350"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565" name="直線コネクタ 564">
          <a:extLst>
            <a:ext uri="{FF2B5EF4-FFF2-40B4-BE49-F238E27FC236}">
              <a16:creationId xmlns:a16="http://schemas.microsoft.com/office/drawing/2014/main" id="{A5A5E8DA-76F4-4999-81B4-06E06F530B3E}"/>
            </a:ext>
          </a:extLst>
        </xdr:cNvPr>
        <xdr:cNvCxnSpPr/>
      </xdr:nvCxnSpPr>
      <xdr:spPr>
        <a:xfrm>
          <a:off x="14611350" y="18147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566" name="【庁舎】&#10;有形固定資産減価償却率最大値テキスト">
          <a:extLst>
            <a:ext uri="{FF2B5EF4-FFF2-40B4-BE49-F238E27FC236}">
              <a16:creationId xmlns:a16="http://schemas.microsoft.com/office/drawing/2014/main" id="{2C9CCCAD-E6D9-467D-AF83-E227D08FBC9A}"/>
            </a:ext>
          </a:extLst>
        </xdr:cNvPr>
        <xdr:cNvSpPr txBox="1"/>
      </xdr:nvSpPr>
      <xdr:spPr>
        <a:xfrm>
          <a:off x="14738350" y="164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567" name="直線コネクタ 566">
          <a:extLst>
            <a:ext uri="{FF2B5EF4-FFF2-40B4-BE49-F238E27FC236}">
              <a16:creationId xmlns:a16="http://schemas.microsoft.com/office/drawing/2014/main" id="{DB35BB56-B27E-4B34-B4E4-37EB319416A3}"/>
            </a:ext>
          </a:extLst>
        </xdr:cNvPr>
        <xdr:cNvCxnSpPr/>
      </xdr:nvCxnSpPr>
      <xdr:spPr>
        <a:xfrm>
          <a:off x="14611350" y="167117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118490</xdr:rowOff>
    </xdr:from>
    <xdr:ext cx="405111" cy="259045"/>
    <xdr:sp macro="" textlink="">
      <xdr:nvSpPr>
        <xdr:cNvPr id="568" name="【庁舎】&#10;有形固定資産減価償却率平均値テキスト">
          <a:extLst>
            <a:ext uri="{FF2B5EF4-FFF2-40B4-BE49-F238E27FC236}">
              <a16:creationId xmlns:a16="http://schemas.microsoft.com/office/drawing/2014/main" id="{E62C3770-72F8-44A8-A5EB-6CEE23D4E416}"/>
            </a:ext>
          </a:extLst>
        </xdr:cNvPr>
        <xdr:cNvSpPr txBox="1"/>
      </xdr:nvSpPr>
      <xdr:spPr>
        <a:xfrm>
          <a:off x="14738350" y="17377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569" name="フローチャート: 判断 568">
          <a:extLst>
            <a:ext uri="{FF2B5EF4-FFF2-40B4-BE49-F238E27FC236}">
              <a16:creationId xmlns:a16="http://schemas.microsoft.com/office/drawing/2014/main" id="{EEB011B5-1851-4707-8D43-1C70EA7847AE}"/>
            </a:ext>
          </a:extLst>
        </xdr:cNvPr>
        <xdr:cNvSpPr/>
      </xdr:nvSpPr>
      <xdr:spPr>
        <a:xfrm>
          <a:off x="14649450" y="1752636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570" name="フローチャート: 判断 569">
          <a:extLst>
            <a:ext uri="{FF2B5EF4-FFF2-40B4-BE49-F238E27FC236}">
              <a16:creationId xmlns:a16="http://schemas.microsoft.com/office/drawing/2014/main" id="{B608D81C-6DFF-4039-B430-BB5BCD22E32C}"/>
            </a:ext>
          </a:extLst>
        </xdr:cNvPr>
        <xdr:cNvSpPr/>
      </xdr:nvSpPr>
      <xdr:spPr>
        <a:xfrm>
          <a:off x="13887450" y="1749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571" name="フローチャート: 判断 570">
          <a:extLst>
            <a:ext uri="{FF2B5EF4-FFF2-40B4-BE49-F238E27FC236}">
              <a16:creationId xmlns:a16="http://schemas.microsoft.com/office/drawing/2014/main" id="{A5464202-5904-44EA-BA12-5266B6D57FE6}"/>
            </a:ext>
          </a:extLst>
        </xdr:cNvPr>
        <xdr:cNvSpPr/>
      </xdr:nvSpPr>
      <xdr:spPr>
        <a:xfrm>
          <a:off x="13093700" y="17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572" name="フローチャート: 判断 571">
          <a:extLst>
            <a:ext uri="{FF2B5EF4-FFF2-40B4-BE49-F238E27FC236}">
              <a16:creationId xmlns:a16="http://schemas.microsoft.com/office/drawing/2014/main" id="{41DB7FFD-3DE5-4FAC-B093-B207E88D370A}"/>
            </a:ext>
          </a:extLst>
        </xdr:cNvPr>
        <xdr:cNvSpPr/>
      </xdr:nvSpPr>
      <xdr:spPr>
        <a:xfrm>
          <a:off x="12299950" y="173924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573" name="フローチャート: 判断 572">
          <a:extLst>
            <a:ext uri="{FF2B5EF4-FFF2-40B4-BE49-F238E27FC236}">
              <a16:creationId xmlns:a16="http://schemas.microsoft.com/office/drawing/2014/main" id="{8D81A957-2766-400E-A0DA-BECFC5E421FC}"/>
            </a:ext>
          </a:extLst>
        </xdr:cNvPr>
        <xdr:cNvSpPr/>
      </xdr:nvSpPr>
      <xdr:spPr>
        <a:xfrm>
          <a:off x="1148715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81B0F3A4-C3E1-4245-909A-F2A0F119E24D}"/>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8017DB18-E01A-4185-9864-92577B63D40A}"/>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A69D8E9F-D6F9-4717-95E3-C2CC759F918C}"/>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A54785E-7A61-4A1A-BFF6-E0B9AB6130A2}"/>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3E96B2D7-03D7-4FBE-9810-0B1FBACAB897}"/>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95613</xdr:rowOff>
    </xdr:from>
    <xdr:to>
      <xdr:col>85</xdr:col>
      <xdr:colOff>177800</xdr:colOff>
      <xdr:row>107</xdr:row>
      <xdr:rowOff>25763</xdr:rowOff>
    </xdr:to>
    <xdr:sp macro="" textlink="">
      <xdr:nvSpPr>
        <xdr:cNvPr id="579" name="楕円 578">
          <a:extLst>
            <a:ext uri="{FF2B5EF4-FFF2-40B4-BE49-F238E27FC236}">
              <a16:creationId xmlns:a16="http://schemas.microsoft.com/office/drawing/2014/main" id="{2492DBEB-94B4-4CD4-BF94-FE100487E07E}"/>
            </a:ext>
          </a:extLst>
        </xdr:cNvPr>
        <xdr:cNvSpPr/>
      </xdr:nvSpPr>
      <xdr:spPr>
        <a:xfrm>
          <a:off x="14649450" y="176978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74040</xdr:rowOff>
    </xdr:from>
    <xdr:ext cx="405111" cy="259045"/>
    <xdr:sp macro="" textlink="">
      <xdr:nvSpPr>
        <xdr:cNvPr id="580" name="【庁舎】&#10;有形固定資産減価償却率該当値テキスト">
          <a:extLst>
            <a:ext uri="{FF2B5EF4-FFF2-40B4-BE49-F238E27FC236}">
              <a16:creationId xmlns:a16="http://schemas.microsoft.com/office/drawing/2014/main" id="{8508A090-ADF1-41E4-8F18-4AC9AAFAFBE2}"/>
            </a:ext>
          </a:extLst>
        </xdr:cNvPr>
        <xdr:cNvSpPr txBox="1"/>
      </xdr:nvSpPr>
      <xdr:spPr>
        <a:xfrm>
          <a:off x="14738350" y="176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79284</xdr:rowOff>
    </xdr:from>
    <xdr:to>
      <xdr:col>81</xdr:col>
      <xdr:colOff>101600</xdr:colOff>
      <xdr:row>107</xdr:row>
      <xdr:rowOff>9434</xdr:rowOff>
    </xdr:to>
    <xdr:sp macro="" textlink="">
      <xdr:nvSpPr>
        <xdr:cNvPr id="581" name="楕円 580">
          <a:extLst>
            <a:ext uri="{FF2B5EF4-FFF2-40B4-BE49-F238E27FC236}">
              <a16:creationId xmlns:a16="http://schemas.microsoft.com/office/drawing/2014/main" id="{7317CD89-979D-4756-8DD2-03AD442B3BCB}"/>
            </a:ext>
          </a:extLst>
        </xdr:cNvPr>
        <xdr:cNvSpPr/>
      </xdr:nvSpPr>
      <xdr:spPr>
        <a:xfrm>
          <a:off x="1388745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130084</xdr:rowOff>
    </xdr:from>
    <xdr:to>
      <xdr:col>85</xdr:col>
      <xdr:colOff>127000</xdr:colOff>
      <xdr:row>106</xdr:row>
      <xdr:rowOff>146413</xdr:rowOff>
    </xdr:to>
    <xdr:cxnSp macro="">
      <xdr:nvCxnSpPr>
        <xdr:cNvPr id="582" name="直線コネクタ 581">
          <a:extLst>
            <a:ext uri="{FF2B5EF4-FFF2-40B4-BE49-F238E27FC236}">
              <a16:creationId xmlns:a16="http://schemas.microsoft.com/office/drawing/2014/main" id="{58B636C1-2F89-4B7E-A67F-E6E88D4CBD19}"/>
            </a:ext>
          </a:extLst>
        </xdr:cNvPr>
        <xdr:cNvCxnSpPr/>
      </xdr:nvCxnSpPr>
      <xdr:spPr>
        <a:xfrm>
          <a:off x="13938250" y="17732284"/>
          <a:ext cx="762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64588</xdr:rowOff>
    </xdr:from>
    <xdr:to>
      <xdr:col>76</xdr:col>
      <xdr:colOff>165100</xdr:colOff>
      <xdr:row>106</xdr:row>
      <xdr:rowOff>166188</xdr:rowOff>
    </xdr:to>
    <xdr:sp macro="" textlink="">
      <xdr:nvSpPr>
        <xdr:cNvPr id="583" name="楕円 582">
          <a:extLst>
            <a:ext uri="{FF2B5EF4-FFF2-40B4-BE49-F238E27FC236}">
              <a16:creationId xmlns:a16="http://schemas.microsoft.com/office/drawing/2014/main" id="{89AB74B3-B95B-4EED-AF39-D1D611D8F9DC}"/>
            </a:ext>
          </a:extLst>
        </xdr:cNvPr>
        <xdr:cNvSpPr/>
      </xdr:nvSpPr>
      <xdr:spPr>
        <a:xfrm>
          <a:off x="130937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115388</xdr:rowOff>
    </xdr:from>
    <xdr:to>
      <xdr:col>81</xdr:col>
      <xdr:colOff>50800</xdr:colOff>
      <xdr:row>106</xdr:row>
      <xdr:rowOff>130084</xdr:rowOff>
    </xdr:to>
    <xdr:cxnSp macro="">
      <xdr:nvCxnSpPr>
        <xdr:cNvPr id="584" name="直線コネクタ 583">
          <a:extLst>
            <a:ext uri="{FF2B5EF4-FFF2-40B4-BE49-F238E27FC236}">
              <a16:creationId xmlns:a16="http://schemas.microsoft.com/office/drawing/2014/main" id="{08E393F5-F87C-4F53-9A80-D6ED4CD0AF3B}"/>
            </a:ext>
          </a:extLst>
        </xdr:cNvPr>
        <xdr:cNvCxnSpPr/>
      </xdr:nvCxnSpPr>
      <xdr:spPr>
        <a:xfrm>
          <a:off x="13144500" y="17717588"/>
          <a:ext cx="7937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31931</xdr:rowOff>
    </xdr:from>
    <xdr:to>
      <xdr:col>72</xdr:col>
      <xdr:colOff>38100</xdr:colOff>
      <xdr:row>106</xdr:row>
      <xdr:rowOff>133531</xdr:rowOff>
    </xdr:to>
    <xdr:sp macro="" textlink="">
      <xdr:nvSpPr>
        <xdr:cNvPr id="585" name="楕円 584">
          <a:extLst>
            <a:ext uri="{FF2B5EF4-FFF2-40B4-BE49-F238E27FC236}">
              <a16:creationId xmlns:a16="http://schemas.microsoft.com/office/drawing/2014/main" id="{EF08BB4E-254D-4BEA-AFF9-09E4BC1D531B}"/>
            </a:ext>
          </a:extLst>
        </xdr:cNvPr>
        <xdr:cNvSpPr/>
      </xdr:nvSpPr>
      <xdr:spPr>
        <a:xfrm>
          <a:off x="12299950" y="176341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82731</xdr:rowOff>
    </xdr:from>
    <xdr:to>
      <xdr:col>76</xdr:col>
      <xdr:colOff>114300</xdr:colOff>
      <xdr:row>106</xdr:row>
      <xdr:rowOff>115388</xdr:rowOff>
    </xdr:to>
    <xdr:cxnSp macro="">
      <xdr:nvCxnSpPr>
        <xdr:cNvPr id="586" name="直線コネクタ 585">
          <a:extLst>
            <a:ext uri="{FF2B5EF4-FFF2-40B4-BE49-F238E27FC236}">
              <a16:creationId xmlns:a16="http://schemas.microsoft.com/office/drawing/2014/main" id="{91285B7D-9DC5-42EE-A64A-69069748A567}"/>
            </a:ext>
          </a:extLst>
        </xdr:cNvPr>
        <xdr:cNvCxnSpPr/>
      </xdr:nvCxnSpPr>
      <xdr:spPr>
        <a:xfrm>
          <a:off x="12344400" y="17684931"/>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2539</xdr:rowOff>
    </xdr:from>
    <xdr:to>
      <xdr:col>67</xdr:col>
      <xdr:colOff>101600</xdr:colOff>
      <xdr:row>106</xdr:row>
      <xdr:rowOff>104139</xdr:rowOff>
    </xdr:to>
    <xdr:sp macro="" textlink="">
      <xdr:nvSpPr>
        <xdr:cNvPr id="587" name="楕円 586">
          <a:extLst>
            <a:ext uri="{FF2B5EF4-FFF2-40B4-BE49-F238E27FC236}">
              <a16:creationId xmlns:a16="http://schemas.microsoft.com/office/drawing/2014/main" id="{69640DF9-E70B-4FAE-A875-FE23C3E43936}"/>
            </a:ext>
          </a:extLst>
        </xdr:cNvPr>
        <xdr:cNvSpPr/>
      </xdr:nvSpPr>
      <xdr:spPr>
        <a:xfrm>
          <a:off x="1148715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53339</xdr:rowOff>
    </xdr:from>
    <xdr:to>
      <xdr:col>71</xdr:col>
      <xdr:colOff>177800</xdr:colOff>
      <xdr:row>106</xdr:row>
      <xdr:rowOff>82731</xdr:rowOff>
    </xdr:to>
    <xdr:cxnSp macro="">
      <xdr:nvCxnSpPr>
        <xdr:cNvPr id="588" name="直線コネクタ 587">
          <a:extLst>
            <a:ext uri="{FF2B5EF4-FFF2-40B4-BE49-F238E27FC236}">
              <a16:creationId xmlns:a16="http://schemas.microsoft.com/office/drawing/2014/main" id="{EB88E0CF-1DF2-4EA8-932A-9CCB1B70D6E8}"/>
            </a:ext>
          </a:extLst>
        </xdr:cNvPr>
        <xdr:cNvCxnSpPr/>
      </xdr:nvCxnSpPr>
      <xdr:spPr>
        <a:xfrm>
          <a:off x="11537950" y="17655539"/>
          <a:ext cx="8064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589" name="n_1aveValue【庁舎】&#10;有形固定資産減価償却率">
          <a:extLst>
            <a:ext uri="{FF2B5EF4-FFF2-40B4-BE49-F238E27FC236}">
              <a16:creationId xmlns:a16="http://schemas.microsoft.com/office/drawing/2014/main" id="{DB9399A1-F7CC-40D8-B476-26946336A7C0}"/>
            </a:ext>
          </a:extLst>
        </xdr:cNvPr>
        <xdr:cNvSpPr txBox="1"/>
      </xdr:nvSpPr>
      <xdr:spPr>
        <a:xfrm>
          <a:off x="137420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159856</xdr:rowOff>
    </xdr:from>
    <xdr:ext cx="405111" cy="259045"/>
    <xdr:sp macro="" textlink="">
      <xdr:nvSpPr>
        <xdr:cNvPr id="590" name="n_2aveValue【庁舎】&#10;有形固定資産減価償却率">
          <a:extLst>
            <a:ext uri="{FF2B5EF4-FFF2-40B4-BE49-F238E27FC236}">
              <a16:creationId xmlns:a16="http://schemas.microsoft.com/office/drawing/2014/main" id="{7C94B4D1-6381-4FCC-AFE2-137E118FCA6E}"/>
            </a:ext>
          </a:extLst>
        </xdr:cNvPr>
        <xdr:cNvSpPr txBox="1"/>
      </xdr:nvSpPr>
      <xdr:spPr>
        <a:xfrm>
          <a:off x="1296099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591" name="n_3aveValue【庁舎】&#10;有形固定資産減価償却率">
          <a:extLst>
            <a:ext uri="{FF2B5EF4-FFF2-40B4-BE49-F238E27FC236}">
              <a16:creationId xmlns:a16="http://schemas.microsoft.com/office/drawing/2014/main" id="{224B1580-2CD9-4DC4-8355-37A4C1BC4F16}"/>
            </a:ext>
          </a:extLst>
        </xdr:cNvPr>
        <xdr:cNvSpPr txBox="1"/>
      </xdr:nvSpPr>
      <xdr:spPr>
        <a:xfrm>
          <a:off x="12167244" y="1716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592" name="n_4aveValue【庁舎】&#10;有形固定資産減価償却率">
          <a:extLst>
            <a:ext uri="{FF2B5EF4-FFF2-40B4-BE49-F238E27FC236}">
              <a16:creationId xmlns:a16="http://schemas.microsoft.com/office/drawing/2014/main" id="{23EBF66A-BC7F-4932-B6EE-3B2086D1AF48}"/>
            </a:ext>
          </a:extLst>
        </xdr:cNvPr>
        <xdr:cNvSpPr txBox="1"/>
      </xdr:nvSpPr>
      <xdr:spPr>
        <a:xfrm>
          <a:off x="113544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561</xdr:rowOff>
    </xdr:from>
    <xdr:ext cx="405111" cy="259045"/>
    <xdr:sp macro="" textlink="">
      <xdr:nvSpPr>
        <xdr:cNvPr id="593" name="n_1mainValue【庁舎】&#10;有形固定資産減価償却率">
          <a:extLst>
            <a:ext uri="{FF2B5EF4-FFF2-40B4-BE49-F238E27FC236}">
              <a16:creationId xmlns:a16="http://schemas.microsoft.com/office/drawing/2014/main" id="{9BDD3AAC-69DD-4DFA-BBCD-61527EE36AA2}"/>
            </a:ext>
          </a:extLst>
        </xdr:cNvPr>
        <xdr:cNvSpPr txBox="1"/>
      </xdr:nvSpPr>
      <xdr:spPr>
        <a:xfrm>
          <a:off x="13742044" y="1777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157315</xdr:rowOff>
    </xdr:from>
    <xdr:ext cx="405111" cy="259045"/>
    <xdr:sp macro="" textlink="">
      <xdr:nvSpPr>
        <xdr:cNvPr id="594" name="n_2mainValue【庁舎】&#10;有形固定資産減価償却率">
          <a:extLst>
            <a:ext uri="{FF2B5EF4-FFF2-40B4-BE49-F238E27FC236}">
              <a16:creationId xmlns:a16="http://schemas.microsoft.com/office/drawing/2014/main" id="{BD2A58CE-BC31-45F3-9F36-5A2E3DBBCD9B}"/>
            </a:ext>
          </a:extLst>
        </xdr:cNvPr>
        <xdr:cNvSpPr txBox="1"/>
      </xdr:nvSpPr>
      <xdr:spPr>
        <a:xfrm>
          <a:off x="1296099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124658</xdr:rowOff>
    </xdr:from>
    <xdr:ext cx="405111" cy="259045"/>
    <xdr:sp macro="" textlink="">
      <xdr:nvSpPr>
        <xdr:cNvPr id="595" name="n_3mainValue【庁舎】&#10;有形固定資産減価償却率">
          <a:extLst>
            <a:ext uri="{FF2B5EF4-FFF2-40B4-BE49-F238E27FC236}">
              <a16:creationId xmlns:a16="http://schemas.microsoft.com/office/drawing/2014/main" id="{5BB61E18-80D1-422D-A086-0802E9DB3BAB}"/>
            </a:ext>
          </a:extLst>
        </xdr:cNvPr>
        <xdr:cNvSpPr txBox="1"/>
      </xdr:nvSpPr>
      <xdr:spPr>
        <a:xfrm>
          <a:off x="12167244" y="1772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95266</xdr:rowOff>
    </xdr:from>
    <xdr:ext cx="405111" cy="259045"/>
    <xdr:sp macro="" textlink="">
      <xdr:nvSpPr>
        <xdr:cNvPr id="596" name="n_4mainValue【庁舎】&#10;有形固定資産減価償却率">
          <a:extLst>
            <a:ext uri="{FF2B5EF4-FFF2-40B4-BE49-F238E27FC236}">
              <a16:creationId xmlns:a16="http://schemas.microsoft.com/office/drawing/2014/main" id="{E8BEF43B-7A13-4A7C-8A73-DD34148ECA0B}"/>
            </a:ext>
          </a:extLst>
        </xdr:cNvPr>
        <xdr:cNvSpPr txBox="1"/>
      </xdr:nvSpPr>
      <xdr:spPr>
        <a:xfrm>
          <a:off x="113544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63E5F505-9949-44DD-85BB-D36A7BBFB08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917AE9B2-891E-4359-91AA-7B976CAF387E}"/>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8AEBD468-9F14-4FF7-BA6E-2AB0DC812E5D}"/>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DE278521-F39B-4F2F-8F8F-AC7008AE25A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C74BCE52-0C30-4390-9F42-8CFDDA8B654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A8455560-1651-4951-903B-DB00F4A058D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7D3D57AE-4A4B-43B7-9C1D-CA4C6E4A9057}"/>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33D78C9D-DBFE-4FB6-9846-D1A209C9571F}"/>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5B379AF7-09AC-4CAA-944E-0C1FE5208AF9}"/>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45CC6302-9FB7-44C4-9794-70C2B27318FE}"/>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a:extLst>
            <a:ext uri="{FF2B5EF4-FFF2-40B4-BE49-F238E27FC236}">
              <a16:creationId xmlns:a16="http://schemas.microsoft.com/office/drawing/2014/main" id="{020D1FB1-A333-415F-8574-236F1B4B375B}"/>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a:extLst>
            <a:ext uri="{FF2B5EF4-FFF2-40B4-BE49-F238E27FC236}">
              <a16:creationId xmlns:a16="http://schemas.microsoft.com/office/drawing/2014/main" id="{91D74034-EDFD-4EFE-B42A-2E271A6CE78D}"/>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a:extLst>
            <a:ext uri="{FF2B5EF4-FFF2-40B4-BE49-F238E27FC236}">
              <a16:creationId xmlns:a16="http://schemas.microsoft.com/office/drawing/2014/main" id="{4F40477B-F8B0-4710-AD11-88606D8627A9}"/>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a:extLst>
            <a:ext uri="{FF2B5EF4-FFF2-40B4-BE49-F238E27FC236}">
              <a16:creationId xmlns:a16="http://schemas.microsoft.com/office/drawing/2014/main" id="{314EA93E-E341-4D79-996B-7AB09643D144}"/>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a:extLst>
            <a:ext uri="{FF2B5EF4-FFF2-40B4-BE49-F238E27FC236}">
              <a16:creationId xmlns:a16="http://schemas.microsoft.com/office/drawing/2014/main" id="{21465458-E3E0-45C8-AD5D-4F83CAC5BD29}"/>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a:extLst>
            <a:ext uri="{FF2B5EF4-FFF2-40B4-BE49-F238E27FC236}">
              <a16:creationId xmlns:a16="http://schemas.microsoft.com/office/drawing/2014/main" id="{19021C04-097F-4916-81BF-616E3986F7EF}"/>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a:extLst>
            <a:ext uri="{FF2B5EF4-FFF2-40B4-BE49-F238E27FC236}">
              <a16:creationId xmlns:a16="http://schemas.microsoft.com/office/drawing/2014/main" id="{A96B9C2E-C36D-4EE3-8AA6-27A6DECDD341}"/>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a:extLst>
            <a:ext uri="{FF2B5EF4-FFF2-40B4-BE49-F238E27FC236}">
              <a16:creationId xmlns:a16="http://schemas.microsoft.com/office/drawing/2014/main" id="{26549C60-3EBE-457A-AD16-4ADC60FD93C6}"/>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a:extLst>
            <a:ext uri="{FF2B5EF4-FFF2-40B4-BE49-F238E27FC236}">
              <a16:creationId xmlns:a16="http://schemas.microsoft.com/office/drawing/2014/main" id="{41BEFA55-DFE2-41CC-A733-96BE8D4A6A76}"/>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a:extLst>
            <a:ext uri="{FF2B5EF4-FFF2-40B4-BE49-F238E27FC236}">
              <a16:creationId xmlns:a16="http://schemas.microsoft.com/office/drawing/2014/main" id="{9F5AB430-E437-48D7-9AB8-2923AA3D99B6}"/>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a:extLst>
            <a:ext uri="{FF2B5EF4-FFF2-40B4-BE49-F238E27FC236}">
              <a16:creationId xmlns:a16="http://schemas.microsoft.com/office/drawing/2014/main" id="{826A54A8-B587-47A3-8D67-369661E481F5}"/>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a:extLst>
            <a:ext uri="{FF2B5EF4-FFF2-40B4-BE49-F238E27FC236}">
              <a16:creationId xmlns:a16="http://schemas.microsoft.com/office/drawing/2014/main" id="{861259F8-DDDA-4DAF-BDD3-D28D82D643D5}"/>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6F9EBDEE-74A5-4DDA-A06B-07A5C818295F}"/>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id="{3FD36817-0E83-41F1-BB05-EC225E85752A}"/>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D69E259A-8245-4853-AEDC-3DFC92F9A12F}"/>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622" name="直線コネクタ 621">
          <a:extLst>
            <a:ext uri="{FF2B5EF4-FFF2-40B4-BE49-F238E27FC236}">
              <a16:creationId xmlns:a16="http://schemas.microsoft.com/office/drawing/2014/main" id="{F47FB4C0-61DC-4BD7-9305-E80C04E6DE7A}"/>
            </a:ext>
          </a:extLst>
        </xdr:cNvPr>
        <xdr:cNvCxnSpPr/>
      </xdr:nvCxnSpPr>
      <xdr:spPr>
        <a:xfrm flipV="1">
          <a:off x="19951064" y="167378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623" name="【庁舎】&#10;一人当たり面積最小値テキスト">
          <a:extLst>
            <a:ext uri="{FF2B5EF4-FFF2-40B4-BE49-F238E27FC236}">
              <a16:creationId xmlns:a16="http://schemas.microsoft.com/office/drawing/2014/main" id="{BEFE0DDD-6C04-4B88-ABF6-3549B572681C}"/>
            </a:ext>
          </a:extLst>
        </xdr:cNvPr>
        <xdr:cNvSpPr txBox="1"/>
      </xdr:nvSpPr>
      <xdr:spPr>
        <a:xfrm>
          <a:off x="19989800" y="180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624" name="直線コネクタ 623">
          <a:extLst>
            <a:ext uri="{FF2B5EF4-FFF2-40B4-BE49-F238E27FC236}">
              <a16:creationId xmlns:a16="http://schemas.microsoft.com/office/drawing/2014/main" id="{CF365705-A869-4344-B5A1-5722253D19FA}"/>
            </a:ext>
          </a:extLst>
        </xdr:cNvPr>
        <xdr:cNvCxnSpPr/>
      </xdr:nvCxnSpPr>
      <xdr:spPr>
        <a:xfrm>
          <a:off x="19881850" y="17996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625" name="【庁舎】&#10;一人当たり面積最大値テキスト">
          <a:extLst>
            <a:ext uri="{FF2B5EF4-FFF2-40B4-BE49-F238E27FC236}">
              <a16:creationId xmlns:a16="http://schemas.microsoft.com/office/drawing/2014/main" id="{9298BF54-9C29-4117-8002-AD86D390E104}"/>
            </a:ext>
          </a:extLst>
        </xdr:cNvPr>
        <xdr:cNvSpPr txBox="1"/>
      </xdr:nvSpPr>
      <xdr:spPr>
        <a:xfrm>
          <a:off x="19989800" y="1651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626" name="直線コネクタ 625">
          <a:extLst>
            <a:ext uri="{FF2B5EF4-FFF2-40B4-BE49-F238E27FC236}">
              <a16:creationId xmlns:a16="http://schemas.microsoft.com/office/drawing/2014/main" id="{309440C6-4E05-4034-81C1-2939EDB2160C}"/>
            </a:ext>
          </a:extLst>
        </xdr:cNvPr>
        <xdr:cNvCxnSpPr/>
      </xdr:nvCxnSpPr>
      <xdr:spPr>
        <a:xfrm>
          <a:off x="19881850" y="167378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134456</xdr:rowOff>
    </xdr:from>
    <xdr:ext cx="469744" cy="259045"/>
    <xdr:sp macro="" textlink="">
      <xdr:nvSpPr>
        <xdr:cNvPr id="627" name="【庁舎】&#10;一人当たり面積平均値テキスト">
          <a:extLst>
            <a:ext uri="{FF2B5EF4-FFF2-40B4-BE49-F238E27FC236}">
              <a16:creationId xmlns:a16="http://schemas.microsoft.com/office/drawing/2014/main" id="{FD26F4D5-210A-418A-A03C-98D5EAE614DD}"/>
            </a:ext>
          </a:extLst>
        </xdr:cNvPr>
        <xdr:cNvSpPr txBox="1"/>
      </xdr:nvSpPr>
      <xdr:spPr>
        <a:xfrm>
          <a:off x="19989800" y="17393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628" name="フローチャート: 判断 627">
          <a:extLst>
            <a:ext uri="{FF2B5EF4-FFF2-40B4-BE49-F238E27FC236}">
              <a16:creationId xmlns:a16="http://schemas.microsoft.com/office/drawing/2014/main" id="{D6FD0181-C1D6-4798-9417-BBBF689EA705}"/>
            </a:ext>
          </a:extLst>
        </xdr:cNvPr>
        <xdr:cNvSpPr/>
      </xdr:nvSpPr>
      <xdr:spPr>
        <a:xfrm>
          <a:off x="19900900" y="17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629" name="フローチャート: 判断 628">
          <a:extLst>
            <a:ext uri="{FF2B5EF4-FFF2-40B4-BE49-F238E27FC236}">
              <a16:creationId xmlns:a16="http://schemas.microsoft.com/office/drawing/2014/main" id="{44DFFCF2-6BDF-4BB5-B4FC-F89189E2BF7A}"/>
            </a:ext>
          </a:extLst>
        </xdr:cNvPr>
        <xdr:cNvSpPr/>
      </xdr:nvSpPr>
      <xdr:spPr>
        <a:xfrm>
          <a:off x="19157950" y="173843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630" name="フローチャート: 判断 629">
          <a:extLst>
            <a:ext uri="{FF2B5EF4-FFF2-40B4-BE49-F238E27FC236}">
              <a16:creationId xmlns:a16="http://schemas.microsoft.com/office/drawing/2014/main" id="{CA19D43C-EE53-4A5D-B92C-1CCD6DF7265D}"/>
            </a:ext>
          </a:extLst>
        </xdr:cNvPr>
        <xdr:cNvSpPr/>
      </xdr:nvSpPr>
      <xdr:spPr>
        <a:xfrm>
          <a:off x="18345150" y="1739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631" name="フローチャート: 判断 630">
          <a:extLst>
            <a:ext uri="{FF2B5EF4-FFF2-40B4-BE49-F238E27FC236}">
              <a16:creationId xmlns:a16="http://schemas.microsoft.com/office/drawing/2014/main" id="{7D276CBE-071F-409B-A970-753F69EEFA69}"/>
            </a:ext>
          </a:extLst>
        </xdr:cNvPr>
        <xdr:cNvSpPr/>
      </xdr:nvSpPr>
      <xdr:spPr>
        <a:xfrm>
          <a:off x="17551400" y="1739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76019</xdr:rowOff>
    </xdr:from>
    <xdr:to>
      <xdr:col>98</xdr:col>
      <xdr:colOff>38100</xdr:colOff>
      <xdr:row>105</xdr:row>
      <xdr:rowOff>6169</xdr:rowOff>
    </xdr:to>
    <xdr:sp macro="" textlink="">
      <xdr:nvSpPr>
        <xdr:cNvPr id="632" name="フローチャート: 判断 631">
          <a:extLst>
            <a:ext uri="{FF2B5EF4-FFF2-40B4-BE49-F238E27FC236}">
              <a16:creationId xmlns:a16="http://schemas.microsoft.com/office/drawing/2014/main" id="{62782B51-88E2-4EEE-B202-CDF8CF408DBB}"/>
            </a:ext>
          </a:extLst>
        </xdr:cNvPr>
        <xdr:cNvSpPr/>
      </xdr:nvSpPr>
      <xdr:spPr>
        <a:xfrm>
          <a:off x="16757650" y="173353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73EF6B02-882D-440B-962C-69EB4F0031ED}"/>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3DAE0BF8-682C-4BDE-8996-660B86FEB01D}"/>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A582BE8D-B9B7-48F7-844C-BD1A35D43A98}"/>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ABF9BED7-9991-4ECB-95AD-A17518EF41CF}"/>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299B313-0906-42CD-95BF-99781555281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115207</xdr:rowOff>
    </xdr:from>
    <xdr:to>
      <xdr:col>116</xdr:col>
      <xdr:colOff>114300</xdr:colOff>
      <xdr:row>102</xdr:row>
      <xdr:rowOff>45357</xdr:rowOff>
    </xdr:to>
    <xdr:sp macro="" textlink="">
      <xdr:nvSpPr>
        <xdr:cNvPr id="638" name="楕円 637">
          <a:extLst>
            <a:ext uri="{FF2B5EF4-FFF2-40B4-BE49-F238E27FC236}">
              <a16:creationId xmlns:a16="http://schemas.microsoft.com/office/drawing/2014/main" id="{B4AA4494-931C-4256-8E1D-4D05185CC65D}"/>
            </a:ext>
          </a:extLst>
        </xdr:cNvPr>
        <xdr:cNvSpPr/>
      </xdr:nvSpPr>
      <xdr:spPr>
        <a:xfrm>
          <a:off x="19900900" y="1686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138084</xdr:rowOff>
    </xdr:from>
    <xdr:ext cx="469744" cy="259045"/>
    <xdr:sp macro="" textlink="">
      <xdr:nvSpPr>
        <xdr:cNvPr id="639" name="【庁舎】&#10;一人当たり面積該当値テキスト">
          <a:extLst>
            <a:ext uri="{FF2B5EF4-FFF2-40B4-BE49-F238E27FC236}">
              <a16:creationId xmlns:a16="http://schemas.microsoft.com/office/drawing/2014/main" id="{33E6190A-6442-480E-AC48-6261F55A5EBD}"/>
            </a:ext>
          </a:extLst>
        </xdr:cNvPr>
        <xdr:cNvSpPr txBox="1"/>
      </xdr:nvSpPr>
      <xdr:spPr>
        <a:xfrm>
          <a:off x="19989800" y="1671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134801</xdr:rowOff>
    </xdr:from>
    <xdr:to>
      <xdr:col>112</xdr:col>
      <xdr:colOff>38100</xdr:colOff>
      <xdr:row>102</xdr:row>
      <xdr:rowOff>64951</xdr:rowOff>
    </xdr:to>
    <xdr:sp macro="" textlink="">
      <xdr:nvSpPr>
        <xdr:cNvPr id="640" name="楕円 639">
          <a:extLst>
            <a:ext uri="{FF2B5EF4-FFF2-40B4-BE49-F238E27FC236}">
              <a16:creationId xmlns:a16="http://schemas.microsoft.com/office/drawing/2014/main" id="{2FE68852-6117-4596-A49D-A0AD7CC914B1}"/>
            </a:ext>
          </a:extLst>
        </xdr:cNvPr>
        <xdr:cNvSpPr/>
      </xdr:nvSpPr>
      <xdr:spPr>
        <a:xfrm>
          <a:off x="19157950" y="168797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166007</xdr:rowOff>
    </xdr:from>
    <xdr:to>
      <xdr:col>116</xdr:col>
      <xdr:colOff>63500</xdr:colOff>
      <xdr:row>102</xdr:row>
      <xdr:rowOff>14151</xdr:rowOff>
    </xdr:to>
    <xdr:cxnSp macro="">
      <xdr:nvCxnSpPr>
        <xdr:cNvPr id="641" name="直線コネクタ 640">
          <a:extLst>
            <a:ext uri="{FF2B5EF4-FFF2-40B4-BE49-F238E27FC236}">
              <a16:creationId xmlns:a16="http://schemas.microsoft.com/office/drawing/2014/main" id="{F6550D15-2E9D-4A26-865F-B2A9F7A7C270}"/>
            </a:ext>
          </a:extLst>
        </xdr:cNvPr>
        <xdr:cNvCxnSpPr/>
      </xdr:nvCxnSpPr>
      <xdr:spPr>
        <a:xfrm flipV="1">
          <a:off x="19202400" y="16910957"/>
          <a:ext cx="7493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154395</xdr:rowOff>
    </xdr:from>
    <xdr:to>
      <xdr:col>107</xdr:col>
      <xdr:colOff>101600</xdr:colOff>
      <xdr:row>102</xdr:row>
      <xdr:rowOff>84545</xdr:rowOff>
    </xdr:to>
    <xdr:sp macro="" textlink="">
      <xdr:nvSpPr>
        <xdr:cNvPr id="642" name="楕円 641">
          <a:extLst>
            <a:ext uri="{FF2B5EF4-FFF2-40B4-BE49-F238E27FC236}">
              <a16:creationId xmlns:a16="http://schemas.microsoft.com/office/drawing/2014/main" id="{401609DA-528C-4B67-BEE6-7FAD714122C1}"/>
            </a:ext>
          </a:extLst>
        </xdr:cNvPr>
        <xdr:cNvSpPr/>
      </xdr:nvSpPr>
      <xdr:spPr>
        <a:xfrm>
          <a:off x="18345150" y="168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14151</xdr:rowOff>
    </xdr:from>
    <xdr:to>
      <xdr:col>111</xdr:col>
      <xdr:colOff>177800</xdr:colOff>
      <xdr:row>102</xdr:row>
      <xdr:rowOff>33745</xdr:rowOff>
    </xdr:to>
    <xdr:cxnSp macro="">
      <xdr:nvCxnSpPr>
        <xdr:cNvPr id="643" name="直線コネクタ 642">
          <a:extLst>
            <a:ext uri="{FF2B5EF4-FFF2-40B4-BE49-F238E27FC236}">
              <a16:creationId xmlns:a16="http://schemas.microsoft.com/office/drawing/2014/main" id="{F592CF8D-685B-4F35-B4B9-155089016C25}"/>
            </a:ext>
          </a:extLst>
        </xdr:cNvPr>
        <xdr:cNvCxnSpPr/>
      </xdr:nvCxnSpPr>
      <xdr:spPr>
        <a:xfrm flipV="1">
          <a:off x="18395950" y="16930551"/>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9071</xdr:rowOff>
    </xdr:from>
    <xdr:to>
      <xdr:col>102</xdr:col>
      <xdr:colOff>165100</xdr:colOff>
      <xdr:row>102</xdr:row>
      <xdr:rowOff>110671</xdr:rowOff>
    </xdr:to>
    <xdr:sp macro="" textlink="">
      <xdr:nvSpPr>
        <xdr:cNvPr id="644" name="楕円 643">
          <a:extLst>
            <a:ext uri="{FF2B5EF4-FFF2-40B4-BE49-F238E27FC236}">
              <a16:creationId xmlns:a16="http://schemas.microsoft.com/office/drawing/2014/main" id="{B7144337-C50A-4852-8C1A-3E58A4CD804B}"/>
            </a:ext>
          </a:extLst>
        </xdr:cNvPr>
        <xdr:cNvSpPr/>
      </xdr:nvSpPr>
      <xdr:spPr>
        <a:xfrm>
          <a:off x="17551400" y="169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33745</xdr:rowOff>
    </xdr:from>
    <xdr:to>
      <xdr:col>107</xdr:col>
      <xdr:colOff>50800</xdr:colOff>
      <xdr:row>102</xdr:row>
      <xdr:rowOff>59871</xdr:rowOff>
    </xdr:to>
    <xdr:cxnSp macro="">
      <xdr:nvCxnSpPr>
        <xdr:cNvPr id="645" name="直線コネクタ 644">
          <a:extLst>
            <a:ext uri="{FF2B5EF4-FFF2-40B4-BE49-F238E27FC236}">
              <a16:creationId xmlns:a16="http://schemas.microsoft.com/office/drawing/2014/main" id="{4969103B-6B5B-4583-8154-FE8BFE2C07B4}"/>
            </a:ext>
          </a:extLst>
        </xdr:cNvPr>
        <xdr:cNvCxnSpPr/>
      </xdr:nvCxnSpPr>
      <xdr:spPr>
        <a:xfrm flipV="1">
          <a:off x="17602200" y="16950145"/>
          <a:ext cx="7937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17236</xdr:rowOff>
    </xdr:from>
    <xdr:to>
      <xdr:col>98</xdr:col>
      <xdr:colOff>38100</xdr:colOff>
      <xdr:row>102</xdr:row>
      <xdr:rowOff>118836</xdr:rowOff>
    </xdr:to>
    <xdr:sp macro="" textlink="">
      <xdr:nvSpPr>
        <xdr:cNvPr id="646" name="楕円 645">
          <a:extLst>
            <a:ext uri="{FF2B5EF4-FFF2-40B4-BE49-F238E27FC236}">
              <a16:creationId xmlns:a16="http://schemas.microsoft.com/office/drawing/2014/main" id="{84C1B07C-B446-43CB-BF44-FCCBFE4952E4}"/>
            </a:ext>
          </a:extLst>
        </xdr:cNvPr>
        <xdr:cNvSpPr/>
      </xdr:nvSpPr>
      <xdr:spPr>
        <a:xfrm>
          <a:off x="16757650" y="169336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59871</xdr:rowOff>
    </xdr:from>
    <xdr:to>
      <xdr:col>102</xdr:col>
      <xdr:colOff>114300</xdr:colOff>
      <xdr:row>102</xdr:row>
      <xdr:rowOff>68036</xdr:rowOff>
    </xdr:to>
    <xdr:cxnSp macro="">
      <xdr:nvCxnSpPr>
        <xdr:cNvPr id="647" name="直線コネクタ 646">
          <a:extLst>
            <a:ext uri="{FF2B5EF4-FFF2-40B4-BE49-F238E27FC236}">
              <a16:creationId xmlns:a16="http://schemas.microsoft.com/office/drawing/2014/main" id="{442591EA-AA49-4D62-A697-04319018B727}"/>
            </a:ext>
          </a:extLst>
        </xdr:cNvPr>
        <xdr:cNvCxnSpPr/>
      </xdr:nvCxnSpPr>
      <xdr:spPr>
        <a:xfrm flipV="1">
          <a:off x="16802100" y="16976271"/>
          <a:ext cx="8001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46282</xdr:rowOff>
    </xdr:from>
    <xdr:ext cx="469744" cy="259045"/>
    <xdr:sp macro="" textlink="">
      <xdr:nvSpPr>
        <xdr:cNvPr id="648" name="n_1aveValue【庁舎】&#10;一人当たり面積">
          <a:extLst>
            <a:ext uri="{FF2B5EF4-FFF2-40B4-BE49-F238E27FC236}">
              <a16:creationId xmlns:a16="http://schemas.microsoft.com/office/drawing/2014/main" id="{5E9D1D35-549D-420E-A210-611C589DD694}"/>
            </a:ext>
          </a:extLst>
        </xdr:cNvPr>
        <xdr:cNvSpPr txBox="1"/>
      </xdr:nvSpPr>
      <xdr:spPr>
        <a:xfrm>
          <a:off x="18980227" y="1747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52813</xdr:rowOff>
    </xdr:from>
    <xdr:ext cx="469744" cy="259045"/>
    <xdr:sp macro="" textlink="">
      <xdr:nvSpPr>
        <xdr:cNvPr id="649" name="n_2aveValue【庁舎】&#10;一人当たり面積">
          <a:extLst>
            <a:ext uri="{FF2B5EF4-FFF2-40B4-BE49-F238E27FC236}">
              <a16:creationId xmlns:a16="http://schemas.microsoft.com/office/drawing/2014/main" id="{CD07C5C7-4CB6-48B4-9807-7704A7EE6F9C}"/>
            </a:ext>
          </a:extLst>
        </xdr:cNvPr>
        <xdr:cNvSpPr txBox="1"/>
      </xdr:nvSpPr>
      <xdr:spPr>
        <a:xfrm>
          <a:off x="18180127" y="1748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59345</xdr:rowOff>
    </xdr:from>
    <xdr:ext cx="469744" cy="259045"/>
    <xdr:sp macro="" textlink="">
      <xdr:nvSpPr>
        <xdr:cNvPr id="650" name="n_3aveValue【庁舎】&#10;一人当たり面積">
          <a:extLst>
            <a:ext uri="{FF2B5EF4-FFF2-40B4-BE49-F238E27FC236}">
              <a16:creationId xmlns:a16="http://schemas.microsoft.com/office/drawing/2014/main" id="{154B8595-8F7C-4C5C-9CED-13585448830B}"/>
            </a:ext>
          </a:extLst>
        </xdr:cNvPr>
        <xdr:cNvSpPr txBox="1"/>
      </xdr:nvSpPr>
      <xdr:spPr>
        <a:xfrm>
          <a:off x="17386377" y="1749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168746</xdr:rowOff>
    </xdr:from>
    <xdr:ext cx="469744" cy="259045"/>
    <xdr:sp macro="" textlink="">
      <xdr:nvSpPr>
        <xdr:cNvPr id="651" name="n_4aveValue【庁舎】&#10;一人当たり面積">
          <a:extLst>
            <a:ext uri="{FF2B5EF4-FFF2-40B4-BE49-F238E27FC236}">
              <a16:creationId xmlns:a16="http://schemas.microsoft.com/office/drawing/2014/main" id="{6ABAD547-E2BD-445A-BB75-2D0C62CE8B57}"/>
            </a:ext>
          </a:extLst>
        </xdr:cNvPr>
        <xdr:cNvSpPr txBox="1"/>
      </xdr:nvSpPr>
      <xdr:spPr>
        <a:xfrm>
          <a:off x="16592627" y="1742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81478</xdr:rowOff>
    </xdr:from>
    <xdr:ext cx="469744" cy="259045"/>
    <xdr:sp macro="" textlink="">
      <xdr:nvSpPr>
        <xdr:cNvPr id="652" name="n_1mainValue【庁舎】&#10;一人当たり面積">
          <a:extLst>
            <a:ext uri="{FF2B5EF4-FFF2-40B4-BE49-F238E27FC236}">
              <a16:creationId xmlns:a16="http://schemas.microsoft.com/office/drawing/2014/main" id="{8DF7543A-56DA-46BB-B888-9EB44C47A6FD}"/>
            </a:ext>
          </a:extLst>
        </xdr:cNvPr>
        <xdr:cNvSpPr txBox="1"/>
      </xdr:nvSpPr>
      <xdr:spPr>
        <a:xfrm>
          <a:off x="18980227" y="1665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101072</xdr:rowOff>
    </xdr:from>
    <xdr:ext cx="469744" cy="259045"/>
    <xdr:sp macro="" textlink="">
      <xdr:nvSpPr>
        <xdr:cNvPr id="653" name="n_2mainValue【庁舎】&#10;一人当たり面積">
          <a:extLst>
            <a:ext uri="{FF2B5EF4-FFF2-40B4-BE49-F238E27FC236}">
              <a16:creationId xmlns:a16="http://schemas.microsoft.com/office/drawing/2014/main" id="{B9BC7B56-1225-4EDA-BE25-4016FCAAA78A}"/>
            </a:ext>
          </a:extLst>
        </xdr:cNvPr>
        <xdr:cNvSpPr txBox="1"/>
      </xdr:nvSpPr>
      <xdr:spPr>
        <a:xfrm>
          <a:off x="18180127" y="1667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127198</xdr:rowOff>
    </xdr:from>
    <xdr:ext cx="469744" cy="259045"/>
    <xdr:sp macro="" textlink="">
      <xdr:nvSpPr>
        <xdr:cNvPr id="654" name="n_3mainValue【庁舎】&#10;一人当たり面積">
          <a:extLst>
            <a:ext uri="{FF2B5EF4-FFF2-40B4-BE49-F238E27FC236}">
              <a16:creationId xmlns:a16="http://schemas.microsoft.com/office/drawing/2014/main" id="{5E0558C8-C0A7-44AE-AA98-026C164B55C3}"/>
            </a:ext>
          </a:extLst>
        </xdr:cNvPr>
        <xdr:cNvSpPr txBox="1"/>
      </xdr:nvSpPr>
      <xdr:spPr>
        <a:xfrm>
          <a:off x="17386377" y="1670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135363</xdr:rowOff>
    </xdr:from>
    <xdr:ext cx="469744" cy="259045"/>
    <xdr:sp macro="" textlink="">
      <xdr:nvSpPr>
        <xdr:cNvPr id="655" name="n_4mainValue【庁舎】&#10;一人当たり面積">
          <a:extLst>
            <a:ext uri="{FF2B5EF4-FFF2-40B4-BE49-F238E27FC236}">
              <a16:creationId xmlns:a16="http://schemas.microsoft.com/office/drawing/2014/main" id="{1523D406-99BD-41DD-8D91-8AE6E9903A22}"/>
            </a:ext>
          </a:extLst>
        </xdr:cNvPr>
        <xdr:cNvSpPr txBox="1"/>
      </xdr:nvSpPr>
      <xdr:spPr>
        <a:xfrm>
          <a:off x="16592627" y="1670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83BB557E-ECD3-483C-B678-2AF7AE5EF186}"/>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3632EED3-40D2-4517-A066-53E3C3BD827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E2890E7D-F5B2-43AF-8B6A-FB5592C5F173}"/>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体育館・プールについては、</a:t>
          </a:r>
          <a:r>
            <a:rPr kumimoji="1" lang="ja-JP" altLang="en-US" sz="1100">
              <a:solidFill>
                <a:schemeClr val="dk1"/>
              </a:solidFill>
              <a:effectLst/>
              <a:latin typeface="+mn-lt"/>
              <a:ea typeface="+mn-ea"/>
              <a:cs typeface="+mn-cs"/>
            </a:rPr>
            <a:t>新設・改修等を行っておらず、老朽化が進んでいるため</a:t>
          </a:r>
          <a:r>
            <a:rPr kumimoji="1" lang="ja-JP" altLang="ja-JP" sz="1100">
              <a:solidFill>
                <a:schemeClr val="dk1"/>
              </a:solidFill>
              <a:effectLst/>
              <a:latin typeface="+mn-lt"/>
              <a:ea typeface="+mn-ea"/>
              <a:cs typeface="+mn-cs"/>
            </a:rPr>
            <a:t>、類似団体と比較し有形固定資産減価償却率が</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福祉施設、庁舎については、類似団体と比較し有形固定資産減価償却率が高くなっており、合併後に施設の統廃合を行っていないことから、一人当たりの面積も大きくなっている。</a:t>
          </a:r>
          <a:endParaRPr lang="ja-JP" altLang="ja-JP" sz="1400">
            <a:effectLst/>
          </a:endParaRPr>
        </a:p>
        <a:p>
          <a:r>
            <a:rPr kumimoji="1" lang="ja-JP" altLang="ja-JP" sz="1100">
              <a:solidFill>
                <a:schemeClr val="dk1"/>
              </a:solidFill>
              <a:effectLst/>
              <a:latin typeface="+mn-lt"/>
              <a:ea typeface="+mn-ea"/>
              <a:cs typeface="+mn-cs"/>
            </a:rPr>
            <a:t>庁舎の中でも、加茂川庁舎、水道課事務所は平成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年度に耐震診断を行い、改修の必要があるとの結果が出ているため、公共施設総合管理計画の方針とも照らしながら今後の対応を検討することとしている。</a:t>
          </a:r>
          <a:endParaRPr lang="ja-JP" altLang="ja-JP" sz="1400">
            <a:effectLst/>
          </a:endParaRPr>
        </a:p>
        <a:p>
          <a:r>
            <a:rPr kumimoji="1" lang="ja-JP" altLang="ja-JP" sz="1100">
              <a:solidFill>
                <a:schemeClr val="dk1"/>
              </a:solidFill>
              <a:effectLst/>
              <a:latin typeface="+mn-lt"/>
              <a:ea typeface="+mn-ea"/>
              <a:cs typeface="+mn-cs"/>
            </a:rPr>
            <a:t>市民会館については、町内の施設としては比較的新しいことから、類似団体と比較し有形固定資産減価償却率は低くなっているものの、経年劣化により維持修繕費は年々増加している。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10,347
10,083
268.78
12,461,863
11,869,287
492,869
5,544,671
8,305,721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人口の減少や全国平均を大きく上回る高齢化率に加え、町内に大企業や中心となる産業がないこと、基幹産業である農業も担い手の高齢化等により、財政基盤は極めて弱く、財政力指数は</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と類似団体と比較してもやや低水準となっている。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今後は事務・事業の見直しや職員の人事管理等により経費を抑制する等、歳出の徹底的な見直し（</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％の縮減）を実施するとともに、定住・子育て施策等の重点化を行うことにより、効率的な行政の運営と財政の健全化を図る。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121920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22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121920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年度の経常収支比率は</a:t>
          </a:r>
          <a:r>
            <a:rPr kumimoji="1" lang="en-US" altLang="ja-JP" sz="1100">
              <a:solidFill>
                <a:schemeClr val="dk1"/>
              </a:solidFill>
              <a:effectLst/>
              <a:latin typeface="+mn-lt"/>
              <a:ea typeface="+mn-ea"/>
              <a:cs typeface="+mn-cs"/>
            </a:rPr>
            <a:t>88.6</a:t>
          </a:r>
          <a:r>
            <a:rPr kumimoji="1" lang="ja-JP" altLang="ja-JP" sz="1100">
              <a:solidFill>
                <a:schemeClr val="dk1"/>
              </a:solidFill>
              <a:effectLst/>
              <a:latin typeface="+mn-lt"/>
              <a:ea typeface="+mn-ea"/>
              <a:cs typeface="+mn-cs"/>
            </a:rPr>
            <a:t>％であり、昨年度より経常収支比率</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おり、類似団体を下回っている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事務・事業について、優先順位をつけて実施を検討するとともに、根本的な見直しを行う。また、吉備中央町公共施設等総合管理計画に基づき、計画的に公共施設等の整備や維持管理を行い、長寿命化を図りながら公共施設等の利活用の促進や統廃合を進めることにより、経常経費の削減（</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60</xdr:row>
      <xdr:rowOff>77681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36530"/>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7002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94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6350</xdr:rowOff>
    </xdr:from>
    <xdr:to>
      <xdr:col>19</xdr:col>
      <xdr:colOff>133350</xdr:colOff>
      <xdr:row>60</xdr:row>
      <xdr:rowOff>77681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9950450"/>
          <a:ext cx="889000" cy="4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74312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6350</xdr:rowOff>
    </xdr:from>
    <xdr:to>
      <xdr:col>15</xdr:col>
      <xdr:colOff>82550</xdr:colOff>
      <xdr:row>59</xdr:row>
      <xdr:rowOff>7831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9950450"/>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131885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7831</xdr:rowOff>
    </xdr:from>
    <xdr:to>
      <xdr:col>11</xdr:col>
      <xdr:colOff>31750</xdr:colOff>
      <xdr:row>59</xdr:row>
      <xdr:rowOff>68156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12338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117281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2133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170180</xdr:rowOff>
    </xdr:from>
    <xdr:to>
      <xdr:col>23</xdr:col>
      <xdr:colOff>184150</xdr:colOff>
      <xdr:row>60</xdr:row>
      <xdr:rowOff>100330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15257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26881</xdr:rowOff>
    </xdr:from>
    <xdr:to>
      <xdr:col>19</xdr:col>
      <xdr:colOff>184150</xdr:colOff>
      <xdr:row>60</xdr:row>
      <xdr:rowOff>128481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113258</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0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127000</xdr:rowOff>
    </xdr:from>
    <xdr:to>
      <xdr:col>15</xdr:col>
      <xdr:colOff>133350</xdr:colOff>
      <xdr:row>58</xdr:row>
      <xdr:rowOff>57150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67327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128481</xdr:rowOff>
    </xdr:from>
    <xdr:to>
      <xdr:col>11</xdr:col>
      <xdr:colOff>82550</xdr:colOff>
      <xdr:row>59</xdr:row>
      <xdr:rowOff>58631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0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68808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84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17356</xdr:rowOff>
    </xdr:from>
    <xdr:to>
      <xdr:col>7</xdr:col>
      <xdr:colOff>31750</xdr:colOff>
      <xdr:row>59</xdr:row>
      <xdr:rowOff>118956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129133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[320,423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人口１人当たりの人件費、物件費等の状況は、</a:t>
          </a:r>
          <a:r>
            <a:rPr kumimoji="1" lang="en-US" altLang="ja-JP" sz="1100">
              <a:solidFill>
                <a:schemeClr val="dk1"/>
              </a:solidFill>
              <a:effectLst/>
              <a:latin typeface="+mn-lt"/>
              <a:ea typeface="+mn-ea"/>
              <a:cs typeface="+mn-cs"/>
            </a:rPr>
            <a:t>320,423</a:t>
          </a:r>
          <a:r>
            <a:rPr kumimoji="1" lang="ja-JP" altLang="ja-JP" sz="1100">
              <a:solidFill>
                <a:schemeClr val="dk1"/>
              </a:solidFill>
              <a:effectLst/>
              <a:latin typeface="+mn-lt"/>
              <a:ea typeface="+mn-ea"/>
              <a:cs typeface="+mn-cs"/>
            </a:rPr>
            <a:t>円と類似団体を上回っている。これは町の人口が年々減少していることが要因であり、また、町域が広く集落が点在しているため、小学校、幼稚園、保育所、支所・出張所等の公共施設が多く、各施設に職員を配置せざるを得ない状況である。さらに、ふるさと納税制度を活用した協働のまちづくり応援事業（米づくり農家応援事業）により、返礼品の購入費用、発送費用に伴う物件費も多い状況である。（ふるさと納税による寄付金額も安定しており、必要経費との差額を基金に積み立てて、農業振興事業の財源と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155367</xdr:rowOff>
    </xdr:from>
    <xdr:to>
      <xdr:col>23</xdr:col>
      <xdr:colOff>133350</xdr:colOff>
      <xdr:row>81</xdr:row>
      <xdr:rowOff>155673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42817"/>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70387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86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122078</xdr:rowOff>
    </xdr:from>
    <xdr:to>
      <xdr:col>19</xdr:col>
      <xdr:colOff>133350</xdr:colOff>
      <xdr:row>81</xdr:row>
      <xdr:rowOff>155673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09528"/>
          <a:ext cx="889000" cy="3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127787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87226</xdr:rowOff>
    </xdr:from>
    <xdr:to>
      <xdr:col>15</xdr:col>
      <xdr:colOff>82550</xdr:colOff>
      <xdr:row>81</xdr:row>
      <xdr:rowOff>122078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74676"/>
          <a:ext cx="889000" cy="3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26005</xdr:rowOff>
    </xdr:from>
    <xdr:to>
      <xdr:col>11</xdr:col>
      <xdr:colOff>31750</xdr:colOff>
      <xdr:row>81</xdr:row>
      <xdr:rowOff>87226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13455"/>
          <a:ext cx="889000" cy="6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44339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65846</xdr:rowOff>
    </xdr:from>
    <xdr:to>
      <xdr:col>7</xdr:col>
      <xdr:colOff>31750</xdr:colOff>
      <xdr:row>80</xdr:row>
      <xdr:rowOff>167446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8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6173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5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104567</xdr:rowOff>
    </xdr:from>
    <xdr:to>
      <xdr:col>23</xdr:col>
      <xdr:colOff>184150</xdr:colOff>
      <xdr:row>82</xdr:row>
      <xdr:rowOff>34717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76644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104873</xdr:rowOff>
    </xdr:from>
    <xdr:to>
      <xdr:col>19</xdr:col>
      <xdr:colOff>184150</xdr:colOff>
      <xdr:row>82</xdr:row>
      <xdr:rowOff>35023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19800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78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71278</xdr:rowOff>
    </xdr:from>
    <xdr:to>
      <xdr:col>15</xdr:col>
      <xdr:colOff>133350</xdr:colOff>
      <xdr:row>82</xdr:row>
      <xdr:rowOff>1428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5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157655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36426</xdr:rowOff>
    </xdr:from>
    <xdr:to>
      <xdr:col>11</xdr:col>
      <xdr:colOff>82550</xdr:colOff>
      <xdr:row>81</xdr:row>
      <xdr:rowOff>138026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2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122803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10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146655</xdr:rowOff>
    </xdr:from>
    <xdr:to>
      <xdr:col>7</xdr:col>
      <xdr:colOff>31750</xdr:colOff>
      <xdr:row>81</xdr:row>
      <xdr:rowOff>76805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61582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4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年度のラスパイレス指数は</a:t>
          </a:r>
          <a:r>
            <a:rPr kumimoji="1" lang="en-US" altLang="ja-JP" sz="1100">
              <a:solidFill>
                <a:schemeClr val="dk1"/>
              </a:solidFill>
              <a:effectLst/>
              <a:latin typeface="+mn-lt"/>
              <a:ea typeface="+mn-ea"/>
              <a:cs typeface="+mn-cs"/>
            </a:rPr>
            <a:t>95.5</a:t>
          </a:r>
          <a:r>
            <a:rPr kumimoji="1" lang="ja-JP" altLang="ja-JP" sz="1100">
              <a:solidFill>
                <a:schemeClr val="dk1"/>
              </a:solidFill>
              <a:effectLst/>
              <a:latin typeface="+mn-lt"/>
              <a:ea typeface="+mn-ea"/>
              <a:cs typeface="+mn-cs"/>
            </a:rPr>
            <a:t>となっており、類似団体内平均値と</a:t>
          </a:r>
          <a:r>
            <a:rPr kumimoji="1" lang="ja-JP" altLang="en-US" sz="1100">
              <a:solidFill>
                <a:schemeClr val="dk1"/>
              </a:solidFill>
              <a:effectLst/>
              <a:latin typeface="+mn-lt"/>
              <a:ea typeface="+mn-ea"/>
              <a:cs typeface="+mn-cs"/>
            </a:rPr>
            <a:t>同値</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前年度と比較</a:t>
          </a:r>
          <a:r>
            <a:rPr kumimoji="1" lang="ja-JP" altLang="en-US" sz="1100">
              <a:solidFill>
                <a:schemeClr val="dk1"/>
              </a:solidFill>
              <a:effectLst/>
              <a:latin typeface="+mn-lt"/>
              <a:ea typeface="+mn-ea"/>
              <a:cs typeface="+mn-cs"/>
            </a:rPr>
            <a:t>すると増加した指数となっているが</a:t>
          </a:r>
          <a:r>
            <a:rPr kumimoji="1" lang="ja-JP" altLang="ja-JP" sz="1100">
              <a:solidFill>
                <a:schemeClr val="dk1"/>
              </a:solidFill>
              <a:effectLst/>
              <a:latin typeface="+mn-lt"/>
              <a:ea typeface="+mn-ea"/>
              <a:cs typeface="+mn-cs"/>
            </a:rPr>
            <a:t>、今後も適正な給与体系を維持していくこととする。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102659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23484"/>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68386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98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102659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23484"/>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84</xdr:row>
      <xdr:rowOff>102659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23484"/>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123825</xdr:rowOff>
    </xdr:from>
    <xdr:to>
      <xdr:col>68</xdr:col>
      <xdr:colOff>152400</xdr:colOff>
      <xdr:row>83</xdr:row>
      <xdr:rowOff>93134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8272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138236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23936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2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73025</xdr:rowOff>
    </xdr:from>
    <xdr:to>
      <xdr:col>64</xdr:col>
      <xdr:colOff>152400</xdr:colOff>
      <xdr:row>83</xdr:row>
      <xdr:rowOff>3175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13352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人口千人当たりの職員数は、</a:t>
          </a:r>
          <a:r>
            <a:rPr kumimoji="1" lang="en-US" altLang="ja-JP" sz="1100">
              <a:solidFill>
                <a:schemeClr val="dk1"/>
              </a:solidFill>
              <a:effectLst/>
              <a:latin typeface="+mn-lt"/>
              <a:ea typeface="+mn-ea"/>
              <a:cs typeface="+mn-cs"/>
            </a:rPr>
            <a:t>19.14</a:t>
          </a:r>
          <a:r>
            <a:rPr kumimoji="1" lang="ja-JP" altLang="ja-JP" sz="1100">
              <a:solidFill>
                <a:schemeClr val="dk1"/>
              </a:solidFill>
              <a:effectLst/>
              <a:latin typeface="+mn-lt"/>
              <a:ea typeface="+mn-ea"/>
              <a:cs typeface="+mn-cs"/>
            </a:rPr>
            <a:t>人と</a:t>
          </a:r>
          <a:r>
            <a:rPr lang="ja-JP" altLang="ja-JP" sz="1100" b="0" i="0" baseline="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6.20</a:t>
          </a:r>
          <a:r>
            <a:rPr kumimoji="1" lang="ja-JP" altLang="ja-JP" sz="1100">
              <a:solidFill>
                <a:schemeClr val="dk1"/>
              </a:solidFill>
              <a:effectLst/>
              <a:latin typeface="+mn-lt"/>
              <a:ea typeface="+mn-ea"/>
              <a:cs typeface="+mn-cs"/>
            </a:rPr>
            <a:t>人上回っている。</a:t>
          </a:r>
          <a:endParaRPr lang="ja-JP" altLang="ja-JP" sz="1400">
            <a:effectLst/>
          </a:endParaRPr>
        </a:p>
        <a:p>
          <a:r>
            <a:rPr kumimoji="1" lang="ja-JP" altLang="ja-JP" sz="1100">
              <a:solidFill>
                <a:schemeClr val="dk1"/>
              </a:solidFill>
              <a:effectLst/>
              <a:latin typeface="+mn-lt"/>
              <a:ea typeface="+mn-ea"/>
              <a:cs typeface="+mn-cs"/>
            </a:rPr>
            <a:t>要因としては、町域が広く、保育園、こども園、幼稚園、小学校に職員を配置していることや、高齢化に伴い老人福祉部門の職員数が多くなっていることが挙げられる。また、子育て・定住施策に力を入れているため、担当する部署を設けて職員を配置していることも要因となっている。</a:t>
          </a:r>
          <a:endParaRPr lang="ja-JP" altLang="ja-JP" sz="1400">
            <a:effectLst/>
          </a:endParaRPr>
        </a:p>
        <a:p>
          <a:r>
            <a:rPr kumimoji="1" lang="ja-JP" altLang="ja-JP" sz="1100">
              <a:solidFill>
                <a:schemeClr val="dk1"/>
              </a:solidFill>
              <a:effectLst/>
              <a:latin typeface="+mn-lt"/>
              <a:ea typeface="+mn-ea"/>
              <a:cs typeface="+mn-cs"/>
            </a:rPr>
            <a:t>今後、職員数の抑制のため施設の統廃合や職員の計画的な採用、定員の適正化を図る。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92891</xdr:rowOff>
    </xdr:from>
    <xdr:to>
      <xdr:col>81</xdr:col>
      <xdr:colOff>44450</xdr:colOff>
      <xdr:row>66</xdr:row>
      <xdr:rowOff>127363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40859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66481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58420</xdr:rowOff>
    </xdr:from>
    <xdr:to>
      <xdr:col>77</xdr:col>
      <xdr:colOff>44450</xdr:colOff>
      <xdr:row>66</xdr:row>
      <xdr:rowOff>92891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37412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141047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10160</xdr:rowOff>
    </xdr:from>
    <xdr:to>
      <xdr:col>72</xdr:col>
      <xdr:colOff>203200</xdr:colOff>
      <xdr:row>66</xdr:row>
      <xdr:rowOff>58420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32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103129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152884</xdr:rowOff>
    </xdr:from>
    <xdr:to>
      <xdr:col>68</xdr:col>
      <xdr:colOff>152400</xdr:colOff>
      <xdr:row>66</xdr:row>
      <xdr:rowOff>10160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297134"/>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56018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24994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76563</xdr:rowOff>
    </xdr:from>
    <xdr:to>
      <xdr:col>81</xdr:col>
      <xdr:colOff>95250</xdr:colOff>
      <xdr:row>67</xdr:row>
      <xdr:rowOff>6713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3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143890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28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42091</xdr:rowOff>
    </xdr:from>
    <xdr:to>
      <xdr:col>77</xdr:col>
      <xdr:colOff>95250</xdr:colOff>
      <xdr:row>66</xdr:row>
      <xdr:rowOff>143691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128468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44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7620</xdr:rowOff>
    </xdr:from>
    <xdr:to>
      <xdr:col>73</xdr:col>
      <xdr:colOff>44450</xdr:colOff>
      <xdr:row>66</xdr:row>
      <xdr:rowOff>109220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93997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130810</xdr:rowOff>
    </xdr:from>
    <xdr:to>
      <xdr:col>68</xdr:col>
      <xdr:colOff>203200</xdr:colOff>
      <xdr:row>66</xdr:row>
      <xdr:rowOff>60960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45737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102084</xdr:rowOff>
    </xdr:from>
    <xdr:to>
      <xdr:col>64</xdr:col>
      <xdr:colOff>152400</xdr:colOff>
      <xdr:row>66</xdr:row>
      <xdr:rowOff>32234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2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17011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3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地方債の発行、債務負担行為の抑制に努めているため、令和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％となっており、類似団体内平均値を下回っている。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今後も引き続き、地方債発行の抑制（歳入総額の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％以内）に努めていく。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73378</xdr:rowOff>
    </xdr:from>
    <xdr:to>
      <xdr:col>81</xdr:col>
      <xdr:colOff>44450</xdr:colOff>
      <xdr:row>40</xdr:row>
      <xdr:rowOff>100189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93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33161</xdr:rowOff>
    </xdr:from>
    <xdr:to>
      <xdr:col>77</xdr:col>
      <xdr:colOff>44450</xdr:colOff>
      <xdr:row>40</xdr:row>
      <xdr:rowOff>73378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9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33161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100189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8643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49389</xdr:rowOff>
    </xdr:from>
    <xdr:to>
      <xdr:col>81</xdr:col>
      <xdr:colOff>95250</xdr:colOff>
      <xdr:row>40</xdr:row>
      <xdr:rowOff>150989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65916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22578</xdr:rowOff>
    </xdr:from>
    <xdr:to>
      <xdr:col>77</xdr:col>
      <xdr:colOff>95250</xdr:colOff>
      <xdr:row>40</xdr:row>
      <xdr:rowOff>124178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153811</xdr:rowOff>
    </xdr:from>
    <xdr:to>
      <xdr:col>73</xdr:col>
      <xdr:colOff>44450</xdr:colOff>
      <xdr:row>40</xdr:row>
      <xdr:rowOff>83961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94138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49389</xdr:rowOff>
    </xdr:from>
    <xdr:to>
      <xdr:col>64</xdr:col>
      <xdr:colOff>152400</xdr:colOff>
      <xdr:row>40</xdr:row>
      <xdr:rowOff>150989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161166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地方債の現在高、債務負担行為に基づく支出予定額、公営企業債等借入見込額等が減少したことにより、将来負担比率は年々減少している。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今後も後世への負担を軽減するため、新規に発行する地方債の抑制を行うとともに、高利率の地方債の借換えを行うことにより公債費等義務的経費の削減を図り、財政の健全化に努める。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144639</xdr:rowOff>
    </xdr:from>
    <xdr:to>
      <xdr:col>68</xdr:col>
      <xdr:colOff>152400</xdr:colOff>
      <xdr:row>15</xdr:row>
      <xdr:rowOff>48260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544939"/>
          <a:ext cx="889000" cy="7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16228</xdr:rowOff>
    </xdr:from>
    <xdr:to>
      <xdr:col>73</xdr:col>
      <xdr:colOff>44450</xdr:colOff>
      <xdr:row>15</xdr:row>
      <xdr:rowOff>117828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97384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68033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93839</xdr:rowOff>
    </xdr:from>
    <xdr:to>
      <xdr:col>68</xdr:col>
      <xdr:colOff>203200</xdr:colOff>
      <xdr:row>15</xdr:row>
      <xdr:rowOff>23989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34166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6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10,347
10,083
268.78
12,461,863
11,869,287
492,869
5,544,671
8,305,721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a:t>
          </a:r>
          <a:r>
            <a:rPr kumimoji="1" lang="en-US" altLang="ja-JP" sz="1100">
              <a:solidFill>
                <a:schemeClr val="dk1"/>
              </a:solidFill>
              <a:effectLst/>
              <a:latin typeface="+mn-lt"/>
              <a:ea typeface="+mn-ea"/>
              <a:cs typeface="+mn-cs"/>
            </a:rPr>
            <a:t>26.5</a:t>
          </a:r>
          <a:r>
            <a:rPr kumimoji="1" lang="ja-JP" altLang="ja-JP" sz="1100">
              <a:solidFill>
                <a:schemeClr val="dk1"/>
              </a:solidFill>
              <a:effectLst/>
              <a:latin typeface="+mn-lt"/>
              <a:ea typeface="+mn-ea"/>
              <a:cs typeface="+mn-cs"/>
            </a:rPr>
            <a:t>％と前年度と比較し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おり、前年度から大きな変化はないが、類似団体内平均値と比較して高い数値となっている。</a:t>
          </a:r>
          <a:endParaRPr lang="ja-JP" altLang="ja-JP" sz="1400">
            <a:effectLst/>
          </a:endParaRPr>
        </a:p>
        <a:p>
          <a:r>
            <a:rPr kumimoji="1" lang="ja-JP" altLang="ja-JP" sz="1100">
              <a:solidFill>
                <a:schemeClr val="dk1"/>
              </a:solidFill>
              <a:effectLst/>
              <a:latin typeface="+mn-lt"/>
              <a:ea typeface="+mn-ea"/>
              <a:cs typeface="+mn-cs"/>
            </a:rPr>
            <a:t>今後は、職員数の抑制や効率的な事務・事業の執行、適正な人員配置を行うことで、人件費の削減に努める。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97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％となっており、類似団体と比較すると</a:t>
          </a:r>
          <a:r>
            <a:rPr kumimoji="1" lang="ja-JP" altLang="en-US" sz="1100">
              <a:solidFill>
                <a:schemeClr val="dk1"/>
              </a:solidFill>
              <a:effectLst/>
              <a:latin typeface="+mn-lt"/>
              <a:ea typeface="+mn-ea"/>
              <a:cs typeface="+mn-cs"/>
            </a:rPr>
            <a:t>高い数値と</a:t>
          </a:r>
          <a:r>
            <a:rPr kumimoji="1" lang="ja-JP" altLang="ja-JP" sz="1100">
              <a:solidFill>
                <a:schemeClr val="dk1"/>
              </a:solidFill>
              <a:effectLst/>
              <a:latin typeface="+mn-lt"/>
              <a:ea typeface="+mn-ea"/>
              <a:cs typeface="+mn-cs"/>
            </a:rPr>
            <a:t>なっている。給食費無償化や</a:t>
          </a:r>
          <a:r>
            <a:rPr kumimoji="1" lang="ja-JP" altLang="en-US" sz="1100">
              <a:solidFill>
                <a:schemeClr val="dk1"/>
              </a:solidFill>
              <a:effectLst/>
              <a:latin typeface="+mn-lt"/>
              <a:ea typeface="+mn-ea"/>
              <a:cs typeface="+mn-cs"/>
            </a:rPr>
            <a:t>デジタル田園都市推進業務、</a:t>
          </a:r>
          <a:r>
            <a:rPr kumimoji="1" lang="ja-JP" altLang="ja-JP" sz="1100">
              <a:solidFill>
                <a:schemeClr val="dk1"/>
              </a:solidFill>
              <a:effectLst/>
              <a:latin typeface="+mn-lt"/>
              <a:ea typeface="+mn-ea"/>
              <a:cs typeface="+mn-cs"/>
            </a:rPr>
            <a:t>各種委託業務が増加していることが要因となっている。</a:t>
          </a:r>
          <a:endParaRPr lang="ja-JP" altLang="ja-JP" sz="1400">
            <a:effectLst/>
          </a:endParaRPr>
        </a:p>
        <a:p>
          <a:r>
            <a:rPr kumimoji="1" lang="ja-JP" altLang="ja-JP" sz="1100">
              <a:solidFill>
                <a:schemeClr val="dk1"/>
              </a:solidFill>
              <a:effectLst/>
              <a:latin typeface="+mn-lt"/>
              <a:ea typeface="+mn-ea"/>
              <a:cs typeface="+mn-cs"/>
            </a:rPr>
            <a:t>今後は、消耗品費や印刷製本費等の需用費を含め、委託料等の削減に努める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18</xdr:row>
      <xdr:rowOff>83457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49814"/>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17</xdr:row>
      <xdr:rowOff>135164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5014"/>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67129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450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67129</xdr:rowOff>
    </xdr:from>
    <xdr:to>
      <xdr:col>69</xdr:col>
      <xdr:colOff>92075</xdr:colOff>
      <xdr:row>17</xdr:row>
      <xdr:rowOff>26307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103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16329</xdr:rowOff>
    </xdr:from>
    <xdr:to>
      <xdr:col>69</xdr:col>
      <xdr:colOff>142875</xdr:colOff>
      <xdr:row>16</xdr:row>
      <xdr:rowOff>117929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87284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％となっており、類似団体内平均値と比較しても低い状況が続いている。</a:t>
          </a:r>
          <a:endParaRPr lang="ja-JP" altLang="ja-JP" sz="1400">
            <a:effectLst/>
          </a:endParaRPr>
        </a:p>
        <a:p>
          <a:r>
            <a:rPr kumimoji="1" lang="ja-JP" altLang="ja-JP" sz="1100">
              <a:solidFill>
                <a:schemeClr val="dk1"/>
              </a:solidFill>
              <a:effectLst/>
              <a:latin typeface="+mn-lt"/>
              <a:ea typeface="+mn-ea"/>
              <a:cs typeface="+mn-cs"/>
            </a:rPr>
            <a:t>しかし、障害者介護給付費等の経費は年々伸びており、今後も扶助費が増加していくことが想定される。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58420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96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36847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08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55</xdr:row>
      <xdr:rowOff>24130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08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24130</xdr:rowOff>
    </xdr:from>
    <xdr:to>
      <xdr:col>11</xdr:col>
      <xdr:colOff>9525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5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144780</xdr:rowOff>
    </xdr:from>
    <xdr:to>
      <xdr:col>11</xdr:col>
      <xdr:colOff>60325</xdr:colOff>
      <xdr:row>55</xdr:row>
      <xdr:rowOff>74930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85107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その他の経常収支比率は、</a:t>
          </a:r>
          <a:r>
            <a:rPr kumimoji="1" lang="en-US" altLang="ja-JP" sz="1100">
              <a:solidFill>
                <a:schemeClr val="dk1"/>
              </a:solidFill>
              <a:effectLst/>
              <a:latin typeface="+mn-lt"/>
              <a:ea typeface="+mn-ea"/>
              <a:cs typeface="+mn-cs"/>
            </a:rPr>
            <a:t>11.2</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昨年度</a:t>
          </a:r>
          <a:r>
            <a:rPr kumimoji="1" lang="ja-JP" altLang="en-US"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％減少して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施設の処分や車両の計画的な更新を図るとともに、各会計の赤字補填的な繰出金の抑制を図り、</a:t>
          </a:r>
          <a:r>
            <a:rPr lang="ja-JP" altLang="ja-JP" sz="1100" b="0" i="0" baseline="0">
              <a:solidFill>
                <a:schemeClr val="dk1"/>
              </a:solidFill>
              <a:effectLst/>
              <a:latin typeface="+mn-lt"/>
              <a:ea typeface="+mn-ea"/>
              <a:cs typeface="+mn-cs"/>
            </a:rPr>
            <a:t>普通会計の負担額を減らしていくよう努める。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57</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48585"/>
          <a:ext cx="838200" cy="39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404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79215"/>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114499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57</xdr:row>
      <xdr:rowOff>118835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79215"/>
          <a:ext cx="8890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68035</xdr:rowOff>
    </xdr:from>
    <xdr:to>
      <xdr:col>65</xdr:col>
      <xdr:colOff>53975</xdr:colOff>
      <xdr:row>57</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補助費等に係る経常収支比率は</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した主な要因は、各種負担金や補助金が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今後も公共交通の充実、農業の振興、若者の定住、雇用の確保等、喫緊の課題が山積しており補助費等の削減は困難であるが、必要性、緊急性を見極めながら抑制・削減に努める。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16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86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35560</xdr:rowOff>
    </xdr:from>
    <xdr:to>
      <xdr:col>78</xdr:col>
      <xdr:colOff>69850</xdr:colOff>
      <xdr:row>35</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3631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35560</xdr:rowOff>
    </xdr:from>
    <xdr:to>
      <xdr:col>73</xdr:col>
      <xdr:colOff>180975</xdr:colOff>
      <xdr:row>36</xdr:row>
      <xdr:rowOff>6985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03631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36</xdr:row>
      <xdr:rowOff>6985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4774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76852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156210</xdr:rowOff>
    </xdr:from>
    <xdr:to>
      <xdr:col>74</xdr:col>
      <xdr:colOff>31750</xdr:colOff>
      <xdr:row>35</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96537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127635</xdr:rowOff>
    </xdr:from>
    <xdr:to>
      <xdr:col>69</xdr:col>
      <xdr:colOff>142875</xdr:colOff>
      <xdr:row>36</xdr:row>
      <xdr:rowOff>57785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67962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公債費に係る経常収支比率は</a:t>
          </a:r>
          <a:r>
            <a:rPr kumimoji="1" lang="en-US" altLang="ja-JP" sz="1100">
              <a:solidFill>
                <a:schemeClr val="dk1"/>
              </a:solidFill>
              <a:effectLst/>
              <a:latin typeface="+mn-lt"/>
              <a:ea typeface="+mn-ea"/>
              <a:cs typeface="+mn-cs"/>
            </a:rPr>
            <a:t>16.7</a:t>
          </a:r>
          <a:r>
            <a:rPr kumimoji="1" lang="ja-JP" altLang="ja-JP" sz="1100">
              <a:solidFill>
                <a:schemeClr val="dk1"/>
              </a:solidFill>
              <a:effectLst/>
              <a:latin typeface="+mn-lt"/>
              <a:ea typeface="+mn-ea"/>
              <a:cs typeface="+mn-cs"/>
            </a:rPr>
            <a:t>％と前年度と比較し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主な要因としては、地方債の新規発行があり、年々借入利率が高くなってきていることが挙げられる。</a:t>
          </a:r>
          <a:endParaRPr lang="ja-JP" altLang="ja-JP" sz="1400">
            <a:effectLst/>
          </a:endParaRPr>
        </a:p>
        <a:p>
          <a:r>
            <a:rPr kumimoji="1" lang="ja-JP" altLang="ja-JP" sz="1100">
              <a:solidFill>
                <a:schemeClr val="dk1"/>
              </a:solidFill>
              <a:effectLst/>
              <a:latin typeface="+mn-lt"/>
              <a:ea typeface="+mn-ea"/>
              <a:cs typeface="+mn-cs"/>
            </a:rPr>
            <a:t>今後は、地方債の新規発行の抑制に努めていくこととしている。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52705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6576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8272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3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42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042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76852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58420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xdr:rowOff>
    </xdr:from>
    <xdr:to>
      <xdr:col>24</xdr:col>
      <xdr:colOff>76200</xdr:colOff>
      <xdr:row>76</xdr:row>
      <xdr:rowOff>103505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18432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7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公債費以外の経常収支比率については、</a:t>
          </a:r>
          <a:r>
            <a:rPr kumimoji="1" lang="en-US" altLang="ja-JP" sz="1100">
              <a:solidFill>
                <a:schemeClr val="dk1"/>
              </a:solidFill>
              <a:effectLst/>
              <a:latin typeface="+mn-lt"/>
              <a:ea typeface="+mn-ea"/>
              <a:cs typeface="+mn-cs"/>
            </a:rPr>
            <a:t>71.9</a:t>
          </a:r>
          <a:r>
            <a:rPr kumimoji="1" lang="ja-JP" altLang="ja-JP" sz="1100">
              <a:solidFill>
                <a:schemeClr val="dk1"/>
              </a:solidFill>
              <a:effectLst/>
              <a:latin typeface="+mn-lt"/>
              <a:ea typeface="+mn-ea"/>
              <a:cs typeface="+mn-cs"/>
            </a:rPr>
            <a:t>％と増加しており、類似団体と</a:t>
          </a:r>
          <a:r>
            <a:rPr kumimoji="1" lang="ja-JP" altLang="en-US" sz="1100">
              <a:solidFill>
                <a:schemeClr val="dk1"/>
              </a:solidFill>
              <a:effectLst/>
              <a:latin typeface="+mn-lt"/>
              <a:ea typeface="+mn-ea"/>
              <a:cs typeface="+mn-cs"/>
            </a:rPr>
            <a:t>ほぼ同じ</a:t>
          </a:r>
          <a:r>
            <a:rPr kumimoji="1" lang="ja-JP" altLang="ja-JP" sz="1100">
              <a:solidFill>
                <a:schemeClr val="dk1"/>
              </a:solidFill>
              <a:effectLst/>
              <a:latin typeface="+mn-lt"/>
              <a:ea typeface="+mn-ea"/>
              <a:cs typeface="+mn-cs"/>
            </a:rPr>
            <a:t>水準となって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今後も引き続き人件費、物件費等の節減に努めるとともに、投資効果を見極めて補助金の削減にも取り組む。繰出金については、料金の見直しなども含め、健全化に努める。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76</xdr:row>
      <xdr:rowOff>145287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12976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35560</xdr:rowOff>
    </xdr:from>
    <xdr:to>
      <xdr:col>78</xdr:col>
      <xdr:colOff>69850</xdr:colOff>
      <xdr:row>76</xdr:row>
      <xdr:rowOff>145287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722860"/>
          <a:ext cx="889000" cy="45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75</xdr:row>
      <xdr:rowOff>42418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72286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75</xdr:row>
      <xdr:rowOff>92710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011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65295</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103395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91763</xdr:rowOff>
    </xdr:from>
    <xdr:to>
      <xdr:col>29</xdr:col>
      <xdr:colOff>127000</xdr:colOff>
      <xdr:row>17</xdr:row>
      <xdr:rowOff>34069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82588"/>
          <a:ext cx="647700" cy="113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106831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7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30335</xdr:rowOff>
    </xdr:from>
    <xdr:to>
      <xdr:col>26</xdr:col>
      <xdr:colOff>50800</xdr:colOff>
      <xdr:row>17</xdr:row>
      <xdr:rowOff>34069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92610"/>
          <a:ext cx="698500" cy="3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30335</xdr:rowOff>
    </xdr:from>
    <xdr:to>
      <xdr:col>22</xdr:col>
      <xdr:colOff>114300</xdr:colOff>
      <xdr:row>17</xdr:row>
      <xdr:rowOff>45825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92610"/>
          <a:ext cx="698500" cy="15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135036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45825</xdr:rowOff>
    </xdr:from>
    <xdr:to>
      <xdr:col>18</xdr:col>
      <xdr:colOff>177800</xdr:colOff>
      <xdr:row>17</xdr:row>
      <xdr:rowOff>92797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08100"/>
          <a:ext cx="698500" cy="46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148677</xdr:rowOff>
    </xdr:from>
    <xdr:to>
      <xdr:col>15</xdr:col>
      <xdr:colOff>101600</xdr:colOff>
      <xdr:row>18</xdr:row>
      <xdr:rowOff>78827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63604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40963</xdr:rowOff>
    </xdr:from>
    <xdr:to>
      <xdr:col>29</xdr:col>
      <xdr:colOff>177800</xdr:colOff>
      <xdr:row>16</xdr:row>
      <xdr:rowOff>142563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3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57490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7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154719</xdr:rowOff>
    </xdr:from>
    <xdr:to>
      <xdr:col>26</xdr:col>
      <xdr:colOff>101600</xdr:colOff>
      <xdr:row>17</xdr:row>
      <xdr:rowOff>84869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45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95046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1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150985</xdr:rowOff>
    </xdr:from>
    <xdr:to>
      <xdr:col>22</xdr:col>
      <xdr:colOff>165100</xdr:colOff>
      <xdr:row>17</xdr:row>
      <xdr:rowOff>81135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41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91312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1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166475</xdr:rowOff>
    </xdr:from>
    <xdr:to>
      <xdr:col>19</xdr:col>
      <xdr:colOff>38100</xdr:colOff>
      <xdr:row>17</xdr:row>
      <xdr:rowOff>96625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57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106802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41997</xdr:rowOff>
    </xdr:from>
    <xdr:to>
      <xdr:col>15</xdr:col>
      <xdr:colOff>101600</xdr:colOff>
      <xdr:row>17</xdr:row>
      <xdr:rowOff>143597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04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153774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144278</xdr:rowOff>
    </xdr:from>
    <xdr:to>
      <xdr:col>29</xdr:col>
      <xdr:colOff>127000</xdr:colOff>
      <xdr:row>35</xdr:row>
      <xdr:rowOff>172682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54628"/>
          <a:ext cx="647700" cy="28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157459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678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144278</xdr:rowOff>
    </xdr:from>
    <xdr:to>
      <xdr:col>26</xdr:col>
      <xdr:colOff>50800</xdr:colOff>
      <xdr:row>35</xdr:row>
      <xdr:rowOff>146983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54628"/>
          <a:ext cx="698500" cy="2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277486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8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146983</xdr:rowOff>
    </xdr:from>
    <xdr:to>
      <xdr:col>22</xdr:col>
      <xdr:colOff>114300</xdr:colOff>
      <xdr:row>35</xdr:row>
      <xdr:rowOff>279781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57333"/>
          <a:ext cx="698500" cy="132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1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279781</xdr:rowOff>
    </xdr:from>
    <xdr:to>
      <xdr:col>18</xdr:col>
      <xdr:colOff>177800</xdr:colOff>
      <xdr:row>35</xdr:row>
      <xdr:rowOff>313709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90131"/>
          <a:ext cx="698500" cy="33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333646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121882</xdr:rowOff>
    </xdr:from>
    <xdr:to>
      <xdr:col>29</xdr:col>
      <xdr:colOff>177800</xdr:colOff>
      <xdr:row>35</xdr:row>
      <xdr:rowOff>223482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32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309859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93478</xdr:rowOff>
    </xdr:from>
    <xdr:to>
      <xdr:col>26</xdr:col>
      <xdr:colOff>101600</xdr:colOff>
      <xdr:row>35</xdr:row>
      <xdr:rowOff>195078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03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205255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7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96183</xdr:rowOff>
    </xdr:from>
    <xdr:to>
      <xdr:col>22</xdr:col>
      <xdr:colOff>165100</xdr:colOff>
      <xdr:row>35</xdr:row>
      <xdr:rowOff>197783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06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207960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7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228981</xdr:rowOff>
    </xdr:from>
    <xdr:to>
      <xdr:col>19</xdr:col>
      <xdr:colOff>38100</xdr:colOff>
      <xdr:row>35</xdr:row>
      <xdr:rowOff>330581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3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340758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0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262909</xdr:rowOff>
    </xdr:from>
    <xdr:to>
      <xdr:col>15</xdr:col>
      <xdr:colOff>101600</xdr:colOff>
      <xdr:row>36</xdr:row>
      <xdr:rowOff>21609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73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6386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5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10,347
10,083
268.78
12,461,863
11,869,287
492,869
5,544,671
8,305,721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1588</xdr:rowOff>
    </xdr:from>
    <xdr:to>
      <xdr:col>24</xdr:col>
      <xdr:colOff>63500</xdr:colOff>
      <xdr:row>32</xdr:row>
      <xdr:rowOff>67031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87988"/>
          <a:ext cx="838200" cy="6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56959</xdr:rowOff>
    </xdr:from>
    <xdr:to>
      <xdr:col>19</xdr:col>
      <xdr:colOff>177800</xdr:colOff>
      <xdr:row>32</xdr:row>
      <xdr:rowOff>67031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543359"/>
          <a:ext cx="8890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158589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56959</xdr:rowOff>
    </xdr:from>
    <xdr:to>
      <xdr:col>15</xdr:col>
      <xdr:colOff>50800</xdr:colOff>
      <xdr:row>32</xdr:row>
      <xdr:rowOff>87338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43359"/>
          <a:ext cx="889000" cy="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28376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87338</xdr:rowOff>
    </xdr:from>
    <xdr:to>
      <xdr:col>10</xdr:col>
      <xdr:colOff>114300</xdr:colOff>
      <xdr:row>33</xdr:row>
      <xdr:rowOff>156312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73738"/>
          <a:ext cx="889000" cy="2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102862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122238</xdr:rowOff>
    </xdr:from>
    <xdr:to>
      <xdr:col>24</xdr:col>
      <xdr:colOff>114300</xdr:colOff>
      <xdr:row>32</xdr:row>
      <xdr:rowOff>52388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3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145115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8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16231</xdr:rowOff>
    </xdr:from>
    <xdr:to>
      <xdr:col>20</xdr:col>
      <xdr:colOff>38100</xdr:colOff>
      <xdr:row>32</xdr:row>
      <xdr:rowOff>117831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134358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7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6159</xdr:rowOff>
    </xdr:from>
    <xdr:to>
      <xdr:col>15</xdr:col>
      <xdr:colOff>101600</xdr:colOff>
      <xdr:row>32</xdr:row>
      <xdr:rowOff>107759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124286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6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36538</xdr:rowOff>
    </xdr:from>
    <xdr:to>
      <xdr:col>10</xdr:col>
      <xdr:colOff>165100</xdr:colOff>
      <xdr:row>32</xdr:row>
      <xdr:rowOff>138138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2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154665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9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105512</xdr:rowOff>
    </xdr:from>
    <xdr:to>
      <xdr:col>6</xdr:col>
      <xdr:colOff>38100</xdr:colOff>
      <xdr:row>34</xdr:row>
      <xdr:rowOff>35662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6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52189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3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67497</xdr:rowOff>
    </xdr:from>
    <xdr:to>
      <xdr:col>24</xdr:col>
      <xdr:colOff>63500</xdr:colOff>
      <xdr:row>57</xdr:row>
      <xdr:rowOff>89478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40147"/>
          <a:ext cx="838200" cy="2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67497</xdr:rowOff>
    </xdr:from>
    <xdr:to>
      <xdr:col>19</xdr:col>
      <xdr:colOff>177800</xdr:colOff>
      <xdr:row>57</xdr:row>
      <xdr:rowOff>104105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40147"/>
          <a:ext cx="889000" cy="3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150949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2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104105</xdr:rowOff>
    </xdr:from>
    <xdr:to>
      <xdr:col>15</xdr:col>
      <xdr:colOff>50800</xdr:colOff>
      <xdr:row>57</xdr:row>
      <xdr:rowOff>131118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76755"/>
          <a:ext cx="8890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131118</xdr:rowOff>
    </xdr:from>
    <xdr:to>
      <xdr:col>10</xdr:col>
      <xdr:colOff>114300</xdr:colOff>
      <xdr:row>57</xdr:row>
      <xdr:rowOff>146882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03768"/>
          <a:ext cx="889000" cy="1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41470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38678</xdr:rowOff>
    </xdr:from>
    <xdr:to>
      <xdr:col>24</xdr:col>
      <xdr:colOff>114300</xdr:colOff>
      <xdr:row>57</xdr:row>
      <xdr:rowOff>140278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17105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16697</xdr:rowOff>
    </xdr:from>
    <xdr:to>
      <xdr:col>20</xdr:col>
      <xdr:colOff>38100</xdr:colOff>
      <xdr:row>57</xdr:row>
      <xdr:rowOff>118297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134824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6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53305</xdr:rowOff>
    </xdr:from>
    <xdr:to>
      <xdr:col>15</xdr:col>
      <xdr:colOff>101600</xdr:colOff>
      <xdr:row>57</xdr:row>
      <xdr:rowOff>154905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2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171432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0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80318</xdr:rowOff>
    </xdr:from>
    <xdr:to>
      <xdr:col>10</xdr:col>
      <xdr:colOff>165100</xdr:colOff>
      <xdr:row>58</xdr:row>
      <xdr:rowOff>10468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26995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2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96082</xdr:rowOff>
    </xdr:from>
    <xdr:to>
      <xdr:col>6</xdr:col>
      <xdr:colOff>38100</xdr:colOff>
      <xdr:row>58</xdr:row>
      <xdr:rowOff>26232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6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42759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71996</xdr:rowOff>
    </xdr:from>
    <xdr:to>
      <xdr:col>24</xdr:col>
      <xdr:colOff>63500</xdr:colOff>
      <xdr:row>76</xdr:row>
      <xdr:rowOff>140081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02196"/>
          <a:ext cx="838200" cy="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59119</xdr:rowOff>
    </xdr:from>
    <xdr:to>
      <xdr:col>19</xdr:col>
      <xdr:colOff>177800</xdr:colOff>
      <xdr:row>76</xdr:row>
      <xdr:rowOff>140081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089319"/>
          <a:ext cx="889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59119</xdr:rowOff>
    </xdr:from>
    <xdr:to>
      <xdr:col>15</xdr:col>
      <xdr:colOff>50800</xdr:colOff>
      <xdr:row>76</xdr:row>
      <xdr:rowOff>132804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089319"/>
          <a:ext cx="8890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132804</xdr:rowOff>
    </xdr:from>
    <xdr:to>
      <xdr:col>10</xdr:col>
      <xdr:colOff>114300</xdr:colOff>
      <xdr:row>77</xdr:row>
      <xdr:rowOff>66396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63004"/>
          <a:ext cx="889000" cy="10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21196</xdr:rowOff>
    </xdr:from>
    <xdr:to>
      <xdr:col>24</xdr:col>
      <xdr:colOff>114300</xdr:colOff>
      <xdr:row>76</xdr:row>
      <xdr:rowOff>122796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171073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89281</xdr:rowOff>
    </xdr:from>
    <xdr:to>
      <xdr:col>20</xdr:col>
      <xdr:colOff>38100</xdr:colOff>
      <xdr:row>77</xdr:row>
      <xdr:rowOff>19431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1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10558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2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8319</xdr:rowOff>
    </xdr:from>
    <xdr:to>
      <xdr:col>15</xdr:col>
      <xdr:colOff>101600</xdr:colOff>
      <xdr:row>76</xdr:row>
      <xdr:rowOff>109919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3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101046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82004</xdr:rowOff>
    </xdr:from>
    <xdr:to>
      <xdr:col>10</xdr:col>
      <xdr:colOff>165100</xdr:colOff>
      <xdr:row>77</xdr:row>
      <xdr:rowOff>12154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3281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20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15596</xdr:rowOff>
    </xdr:from>
    <xdr:to>
      <xdr:col>6</xdr:col>
      <xdr:colOff>38100</xdr:colOff>
      <xdr:row>77</xdr:row>
      <xdr:rowOff>117196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108323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0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82996</xdr:rowOff>
    </xdr:from>
    <xdr:to>
      <xdr:col>24</xdr:col>
      <xdr:colOff>63500</xdr:colOff>
      <xdr:row>96</xdr:row>
      <xdr:rowOff>114086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42196"/>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135247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80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114086</xdr:rowOff>
    </xdr:from>
    <xdr:to>
      <xdr:col>19</xdr:col>
      <xdr:colOff>177800</xdr:colOff>
      <xdr:row>96</xdr:row>
      <xdr:rowOff>150738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73286"/>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153447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150738</xdr:rowOff>
    </xdr:from>
    <xdr:to>
      <xdr:col>15</xdr:col>
      <xdr:colOff>50800</xdr:colOff>
      <xdr:row>97</xdr:row>
      <xdr:rowOff>11271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09938"/>
          <a:ext cx="889000" cy="3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42304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11271</xdr:rowOff>
    </xdr:from>
    <xdr:to>
      <xdr:col>10</xdr:col>
      <xdr:colOff>114300</xdr:colOff>
      <xdr:row>97</xdr:row>
      <xdr:rowOff>54051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41921"/>
          <a:ext cx="8890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123751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142910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5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32196</xdr:rowOff>
    </xdr:from>
    <xdr:to>
      <xdr:col>24</xdr:col>
      <xdr:colOff>114300</xdr:colOff>
      <xdr:row>96</xdr:row>
      <xdr:rowOff>133796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10623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6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63286</xdr:rowOff>
    </xdr:from>
    <xdr:to>
      <xdr:col>20</xdr:col>
      <xdr:colOff>38100</xdr:colOff>
      <xdr:row>96</xdr:row>
      <xdr:rowOff>164886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156013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99938</xdr:rowOff>
    </xdr:from>
    <xdr:to>
      <xdr:col>15</xdr:col>
      <xdr:colOff>101600</xdr:colOff>
      <xdr:row>97</xdr:row>
      <xdr:rowOff>30088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5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21215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131921</xdr:rowOff>
    </xdr:from>
    <xdr:to>
      <xdr:col>10</xdr:col>
      <xdr:colOff>165100</xdr:colOff>
      <xdr:row>97</xdr:row>
      <xdr:rowOff>62071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9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53198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8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3251</xdr:rowOff>
    </xdr:from>
    <xdr:to>
      <xdr:col>6</xdr:col>
      <xdr:colOff>38100</xdr:colOff>
      <xdr:row>97</xdr:row>
      <xdr:rowOff>104851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3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95978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807</xdr:rowOff>
    </xdr:from>
    <xdr:to>
      <xdr:col>55</xdr:col>
      <xdr:colOff>0</xdr:colOff>
      <xdr:row>32</xdr:row>
      <xdr:rowOff>124304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487207"/>
          <a:ext cx="838200" cy="12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18726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9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124304</xdr:rowOff>
    </xdr:from>
    <xdr:to>
      <xdr:col>50</xdr:col>
      <xdr:colOff>114300</xdr:colOff>
      <xdr:row>33</xdr:row>
      <xdr:rowOff>65569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610704"/>
          <a:ext cx="889000" cy="11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143481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118905</xdr:rowOff>
    </xdr:from>
    <xdr:to>
      <xdr:col>45</xdr:col>
      <xdr:colOff>177800</xdr:colOff>
      <xdr:row>33</xdr:row>
      <xdr:rowOff>65569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433855"/>
          <a:ext cx="889000" cy="28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19454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9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118905</xdr:rowOff>
    </xdr:from>
    <xdr:to>
      <xdr:col>41</xdr:col>
      <xdr:colOff>50800</xdr:colOff>
      <xdr:row>34</xdr:row>
      <xdr:rowOff>108931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433855"/>
          <a:ext cx="889000" cy="50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83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23589</xdr:rowOff>
    </xdr:from>
    <xdr:to>
      <xdr:col>36</xdr:col>
      <xdr:colOff>165100</xdr:colOff>
      <xdr:row>36</xdr:row>
      <xdr:rowOff>125189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116316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2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121457</xdr:rowOff>
    </xdr:from>
    <xdr:to>
      <xdr:col>55</xdr:col>
      <xdr:colOff>50800</xdr:colOff>
      <xdr:row>32</xdr:row>
      <xdr:rowOff>51607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43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36384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35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73504</xdr:rowOff>
    </xdr:from>
    <xdr:to>
      <xdr:col>50</xdr:col>
      <xdr:colOff>165100</xdr:colOff>
      <xdr:row>33</xdr:row>
      <xdr:rowOff>3654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5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20181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335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14769</xdr:rowOff>
    </xdr:from>
    <xdr:to>
      <xdr:col>46</xdr:col>
      <xdr:colOff>38100</xdr:colOff>
      <xdr:row>33</xdr:row>
      <xdr:rowOff>116369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6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132896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4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68105</xdr:rowOff>
    </xdr:from>
    <xdr:to>
      <xdr:col>41</xdr:col>
      <xdr:colOff>101600</xdr:colOff>
      <xdr:row>31</xdr:row>
      <xdr:rowOff>169705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3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14782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15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58131</xdr:rowOff>
    </xdr:from>
    <xdr:to>
      <xdr:col>36</xdr:col>
      <xdr:colOff>165100</xdr:colOff>
      <xdr:row>34</xdr:row>
      <xdr:rowOff>159731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4808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6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130739</xdr:rowOff>
    </xdr:from>
    <xdr:to>
      <xdr:col>55</xdr:col>
      <xdr:colOff>0</xdr:colOff>
      <xdr:row>57</xdr:row>
      <xdr:rowOff>100323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560489"/>
          <a:ext cx="838200" cy="3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135582</xdr:rowOff>
    </xdr:from>
    <xdr:to>
      <xdr:col>50</xdr:col>
      <xdr:colOff>114300</xdr:colOff>
      <xdr:row>57</xdr:row>
      <xdr:rowOff>100323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36782"/>
          <a:ext cx="889000" cy="13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153134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122273</xdr:rowOff>
    </xdr:from>
    <xdr:to>
      <xdr:col>45</xdr:col>
      <xdr:colOff>177800</xdr:colOff>
      <xdr:row>56</xdr:row>
      <xdr:rowOff>135582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23473"/>
          <a:ext cx="889000" cy="1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44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122273</xdr:rowOff>
    </xdr:from>
    <xdr:to>
      <xdr:col>41</xdr:col>
      <xdr:colOff>50800</xdr:colOff>
      <xdr:row>56</xdr:row>
      <xdr:rowOff>163985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23473"/>
          <a:ext cx="889000" cy="4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167777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42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57460</xdr:rowOff>
    </xdr:from>
    <xdr:to>
      <xdr:col>36</xdr:col>
      <xdr:colOff>165100</xdr:colOff>
      <xdr:row>56</xdr:row>
      <xdr:rowOff>159060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4137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79939</xdr:rowOff>
    </xdr:from>
    <xdr:to>
      <xdr:col>55</xdr:col>
      <xdr:colOff>50800</xdr:colOff>
      <xdr:row>56</xdr:row>
      <xdr:rowOff>10089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0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102816</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6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49523</xdr:rowOff>
    </xdr:from>
    <xdr:to>
      <xdr:col>50</xdr:col>
      <xdr:colOff>165100</xdr:colOff>
      <xdr:row>57</xdr:row>
      <xdr:rowOff>151123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142250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1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84782</xdr:rowOff>
    </xdr:from>
    <xdr:to>
      <xdr:col>46</xdr:col>
      <xdr:colOff>38100</xdr:colOff>
      <xdr:row>57</xdr:row>
      <xdr:rowOff>14932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8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6059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77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71473</xdr:rowOff>
    </xdr:from>
    <xdr:to>
      <xdr:col>41</xdr:col>
      <xdr:colOff>101600</xdr:colOff>
      <xdr:row>57</xdr:row>
      <xdr:rowOff>1623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7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164200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76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113185</xdr:rowOff>
    </xdr:from>
    <xdr:to>
      <xdr:col>36</xdr:col>
      <xdr:colOff>165100</xdr:colOff>
      <xdr:row>57</xdr:row>
      <xdr:rowOff>43335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1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34462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80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72698</xdr:rowOff>
    </xdr:from>
    <xdr:to>
      <xdr:col>55</xdr:col>
      <xdr:colOff>0</xdr:colOff>
      <xdr:row>77</xdr:row>
      <xdr:rowOff>170373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274348"/>
          <a:ext cx="838200" cy="9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146845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05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35996</xdr:rowOff>
    </xdr:from>
    <xdr:to>
      <xdr:col>50</xdr:col>
      <xdr:colOff>114300</xdr:colOff>
      <xdr:row>77</xdr:row>
      <xdr:rowOff>170373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066196"/>
          <a:ext cx="889000" cy="30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28046</xdr:rowOff>
    </xdr:from>
    <xdr:to>
      <xdr:col>45</xdr:col>
      <xdr:colOff>177800</xdr:colOff>
      <xdr:row>76</xdr:row>
      <xdr:rowOff>35996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058246"/>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72945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28046</xdr:rowOff>
    </xdr:from>
    <xdr:to>
      <xdr:col>41</xdr:col>
      <xdr:colOff>50800</xdr:colOff>
      <xdr:row>76</xdr:row>
      <xdr:rowOff>68811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058246"/>
          <a:ext cx="889000" cy="4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88422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xdr:rowOff>
    </xdr:from>
    <xdr:to>
      <xdr:col>36</xdr:col>
      <xdr:colOff>165100</xdr:colOff>
      <xdr:row>77</xdr:row>
      <xdr:rowOff>116216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21898</xdr:rowOff>
    </xdr:from>
    <xdr:to>
      <xdr:col>55</xdr:col>
      <xdr:colOff>50800</xdr:colOff>
      <xdr:row>77</xdr:row>
      <xdr:rowOff>123498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108275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3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119573</xdr:rowOff>
    </xdr:from>
    <xdr:to>
      <xdr:col>50</xdr:col>
      <xdr:colOff>165100</xdr:colOff>
      <xdr:row>78</xdr:row>
      <xdr:rowOff>49723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2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40850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41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156646</xdr:rowOff>
    </xdr:from>
    <xdr:to>
      <xdr:col>46</xdr:col>
      <xdr:colOff>38100</xdr:colOff>
      <xdr:row>76</xdr:row>
      <xdr:rowOff>86796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1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103322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79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148696</xdr:rowOff>
    </xdr:from>
    <xdr:to>
      <xdr:col>41</xdr:col>
      <xdr:colOff>101600</xdr:colOff>
      <xdr:row>76</xdr:row>
      <xdr:rowOff>78846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0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95373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78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18011</xdr:rowOff>
    </xdr:from>
    <xdr:to>
      <xdr:col>36</xdr:col>
      <xdr:colOff>165100</xdr:colOff>
      <xdr:row>76</xdr:row>
      <xdr:rowOff>119611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04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136138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82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104820</xdr:rowOff>
    </xdr:from>
    <xdr:to>
      <xdr:col>55</xdr:col>
      <xdr:colOff>0</xdr:colOff>
      <xdr:row>97</xdr:row>
      <xdr:rowOff>75921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392570"/>
          <a:ext cx="838200" cy="31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59907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19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75921</xdr:rowOff>
    </xdr:from>
    <xdr:to>
      <xdr:col>50</xdr:col>
      <xdr:colOff>114300</xdr:colOff>
      <xdr:row>97</xdr:row>
      <xdr:rowOff>109913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06571"/>
          <a:ext cx="889000" cy="3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106215</xdr:rowOff>
    </xdr:from>
    <xdr:to>
      <xdr:col>45</xdr:col>
      <xdr:colOff>177800</xdr:colOff>
      <xdr:row>97</xdr:row>
      <xdr:rowOff>109913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36865"/>
          <a:ext cx="889000" cy="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82800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106215</xdr:rowOff>
    </xdr:from>
    <xdr:to>
      <xdr:col>41</xdr:col>
      <xdr:colOff>50800</xdr:colOff>
      <xdr:row>97</xdr:row>
      <xdr:rowOff>150718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36865"/>
          <a:ext cx="889000" cy="4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49989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54020</xdr:rowOff>
    </xdr:from>
    <xdr:to>
      <xdr:col>55</xdr:col>
      <xdr:colOff>50800</xdr:colOff>
      <xdr:row>95</xdr:row>
      <xdr:rowOff>155620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76897</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19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25121</xdr:rowOff>
    </xdr:from>
    <xdr:to>
      <xdr:col>50</xdr:col>
      <xdr:colOff>165100</xdr:colOff>
      <xdr:row>97</xdr:row>
      <xdr:rowOff>126721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117848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59113</xdr:rowOff>
    </xdr:from>
    <xdr:to>
      <xdr:col>46</xdr:col>
      <xdr:colOff>38100</xdr:colOff>
      <xdr:row>97</xdr:row>
      <xdr:rowOff>160713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151840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8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55415</xdr:rowOff>
    </xdr:from>
    <xdr:to>
      <xdr:col>41</xdr:col>
      <xdr:colOff>101600</xdr:colOff>
      <xdr:row>97</xdr:row>
      <xdr:rowOff>157015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8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148142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7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99918</xdr:rowOff>
    </xdr:from>
    <xdr:to>
      <xdr:col>36</xdr:col>
      <xdr:colOff>165100</xdr:colOff>
      <xdr:row>98</xdr:row>
      <xdr:rowOff>30068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21195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2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28992</xdr:rowOff>
    </xdr:from>
    <xdr:to>
      <xdr:col>85</xdr:col>
      <xdr:colOff>127000</xdr:colOff>
      <xdr:row>39</xdr:row>
      <xdr:rowOff>66940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15542"/>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115968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9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12588</xdr:rowOff>
    </xdr:from>
    <xdr:to>
      <xdr:col>81</xdr:col>
      <xdr:colOff>50800</xdr:colOff>
      <xdr:row>39</xdr:row>
      <xdr:rowOff>28992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99138"/>
          <a:ext cx="889000" cy="1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43753</xdr:rowOff>
    </xdr:from>
    <xdr:to>
      <xdr:col>76</xdr:col>
      <xdr:colOff>114300</xdr:colOff>
      <xdr:row>39</xdr:row>
      <xdr:rowOff>12588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58853"/>
          <a:ext cx="889000" cy="14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17965</xdr:rowOff>
    </xdr:from>
    <xdr:to>
      <xdr:col>71</xdr:col>
      <xdr:colOff>177800</xdr:colOff>
      <xdr:row>38</xdr:row>
      <xdr:rowOff>43753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361615"/>
          <a:ext cx="889000" cy="19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160977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41232</xdr:rowOff>
    </xdr:from>
    <xdr:to>
      <xdr:col>67</xdr:col>
      <xdr:colOff>101600</xdr:colOff>
      <xdr:row>38</xdr:row>
      <xdr:rowOff>142832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133959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16140</xdr:rowOff>
    </xdr:from>
    <xdr:to>
      <xdr:col>85</xdr:col>
      <xdr:colOff>177800</xdr:colOff>
      <xdr:row>39</xdr:row>
      <xdr:rowOff>117740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102517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1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149642</xdr:rowOff>
    </xdr:from>
    <xdr:to>
      <xdr:col>81</xdr:col>
      <xdr:colOff>101600</xdr:colOff>
      <xdr:row>39</xdr:row>
      <xdr:rowOff>79792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70919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133238</xdr:rowOff>
    </xdr:from>
    <xdr:to>
      <xdr:col>76</xdr:col>
      <xdr:colOff>165100</xdr:colOff>
      <xdr:row>39</xdr:row>
      <xdr:rowOff>63388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4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54515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4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164403</xdr:rowOff>
    </xdr:from>
    <xdr:to>
      <xdr:col>72</xdr:col>
      <xdr:colOff>38100</xdr:colOff>
      <xdr:row>38</xdr:row>
      <xdr:rowOff>94553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0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111080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8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138615</xdr:rowOff>
    </xdr:from>
    <xdr:to>
      <xdr:col>67</xdr:col>
      <xdr:colOff>101600</xdr:colOff>
      <xdr:row>37</xdr:row>
      <xdr:rowOff>68765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3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85292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08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65035</xdr:rowOff>
    </xdr:from>
    <xdr:to>
      <xdr:col>85</xdr:col>
      <xdr:colOff>127000</xdr:colOff>
      <xdr:row>75</xdr:row>
      <xdr:rowOff>86219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923785"/>
          <a:ext cx="8382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119383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8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69084</xdr:rowOff>
    </xdr:from>
    <xdr:to>
      <xdr:col>81</xdr:col>
      <xdr:colOff>50800</xdr:colOff>
      <xdr:row>75</xdr:row>
      <xdr:rowOff>86219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927834"/>
          <a:ext cx="889000" cy="1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66087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69084</xdr:rowOff>
    </xdr:from>
    <xdr:to>
      <xdr:col>76</xdr:col>
      <xdr:colOff>114300</xdr:colOff>
      <xdr:row>75</xdr:row>
      <xdr:rowOff>138252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27834"/>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138252</xdr:rowOff>
    </xdr:from>
    <xdr:to>
      <xdr:col>71</xdr:col>
      <xdr:colOff>177800</xdr:colOff>
      <xdr:row>75</xdr:row>
      <xdr:rowOff>156225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997002"/>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104839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46688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14235</xdr:rowOff>
    </xdr:from>
    <xdr:to>
      <xdr:col>85</xdr:col>
      <xdr:colOff>177800</xdr:colOff>
      <xdr:row>75</xdr:row>
      <xdr:rowOff>115835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37112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2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35419</xdr:rowOff>
    </xdr:from>
    <xdr:to>
      <xdr:col>81</xdr:col>
      <xdr:colOff>101600</xdr:colOff>
      <xdr:row>75</xdr:row>
      <xdr:rowOff>137019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9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153546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18284</xdr:rowOff>
    </xdr:from>
    <xdr:to>
      <xdr:col>76</xdr:col>
      <xdr:colOff>165100</xdr:colOff>
      <xdr:row>75</xdr:row>
      <xdr:rowOff>119884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7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136411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5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87452</xdr:rowOff>
    </xdr:from>
    <xdr:to>
      <xdr:col>72</xdr:col>
      <xdr:colOff>38100</xdr:colOff>
      <xdr:row>76</xdr:row>
      <xdr:rowOff>17602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4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34129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72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105425</xdr:rowOff>
    </xdr:from>
    <xdr:to>
      <xdr:col>67</xdr:col>
      <xdr:colOff>101600</xdr:colOff>
      <xdr:row>76</xdr:row>
      <xdr:rowOff>35575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6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52102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62116</xdr:rowOff>
    </xdr:from>
    <xdr:to>
      <xdr:col>85</xdr:col>
      <xdr:colOff>127000</xdr:colOff>
      <xdr:row>97</xdr:row>
      <xdr:rowOff>124068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692766"/>
          <a:ext cx="838200" cy="6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79672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10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62116</xdr:rowOff>
    </xdr:from>
    <xdr:to>
      <xdr:col>81</xdr:col>
      <xdr:colOff>50800</xdr:colOff>
      <xdr:row>97</xdr:row>
      <xdr:rowOff>79311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692766"/>
          <a:ext cx="889000" cy="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79311</xdr:rowOff>
    </xdr:from>
    <xdr:to>
      <xdr:col>76</xdr:col>
      <xdr:colOff>114300</xdr:colOff>
      <xdr:row>97</xdr:row>
      <xdr:rowOff>79318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09961"/>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56416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79318</xdr:rowOff>
    </xdr:from>
    <xdr:to>
      <xdr:col>71</xdr:col>
      <xdr:colOff>177800</xdr:colOff>
      <xdr:row>97</xdr:row>
      <xdr:rowOff>121915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09968"/>
          <a:ext cx="889000" cy="4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103359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91220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9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73268</xdr:rowOff>
    </xdr:from>
    <xdr:to>
      <xdr:col>85</xdr:col>
      <xdr:colOff>177800</xdr:colOff>
      <xdr:row>98</xdr:row>
      <xdr:rowOff>3418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96145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5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11316</xdr:rowOff>
    </xdr:from>
    <xdr:to>
      <xdr:col>81</xdr:col>
      <xdr:colOff>101600</xdr:colOff>
      <xdr:row>97</xdr:row>
      <xdr:rowOff>112916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129443</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181795" y="1641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28511</xdr:rowOff>
    </xdr:from>
    <xdr:to>
      <xdr:col>76</xdr:col>
      <xdr:colOff>165100</xdr:colOff>
      <xdr:row>97</xdr:row>
      <xdr:rowOff>130111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146638</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92795" y="1643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28518</xdr:rowOff>
    </xdr:from>
    <xdr:to>
      <xdr:col>72</xdr:col>
      <xdr:colOff>38100</xdr:colOff>
      <xdr:row>97</xdr:row>
      <xdr:rowOff>130118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146645</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03795" y="1643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71115</xdr:rowOff>
    </xdr:from>
    <xdr:to>
      <xdr:col>67</xdr:col>
      <xdr:colOff>101600</xdr:colOff>
      <xdr:row>98</xdr:row>
      <xdr:rowOff>1265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17792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7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53632</xdr:rowOff>
    </xdr:from>
    <xdr:to>
      <xdr:col>116</xdr:col>
      <xdr:colOff>63500</xdr:colOff>
      <xdr:row>36</xdr:row>
      <xdr:rowOff>125698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5882932"/>
          <a:ext cx="838200" cy="4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66355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38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124155</xdr:rowOff>
    </xdr:from>
    <xdr:to>
      <xdr:col>111</xdr:col>
      <xdr:colOff>177800</xdr:colOff>
      <xdr:row>34</xdr:row>
      <xdr:rowOff>53632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5610555"/>
          <a:ext cx="889000" cy="27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90301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124155</xdr:rowOff>
    </xdr:from>
    <xdr:to>
      <xdr:col>107</xdr:col>
      <xdr:colOff>50800</xdr:colOff>
      <xdr:row>35</xdr:row>
      <xdr:rowOff>37173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5610555"/>
          <a:ext cx="889000" cy="42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58412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40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37173</xdr:rowOff>
    </xdr:from>
    <xdr:to>
      <xdr:col>102</xdr:col>
      <xdr:colOff>114300</xdr:colOff>
      <xdr:row>38</xdr:row>
      <xdr:rowOff>24143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037923"/>
          <a:ext cx="889000" cy="50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69842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46495</xdr:rowOff>
    </xdr:from>
    <xdr:to>
      <xdr:col>98</xdr:col>
      <xdr:colOff>38100</xdr:colOff>
      <xdr:row>37</xdr:row>
      <xdr:rowOff>148095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164622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16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74898</xdr:rowOff>
    </xdr:from>
    <xdr:to>
      <xdr:col>116</xdr:col>
      <xdr:colOff>114300</xdr:colOff>
      <xdr:row>37</xdr:row>
      <xdr:rowOff>5048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24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97775</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09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2832</xdr:rowOff>
    </xdr:from>
    <xdr:to>
      <xdr:col>112</xdr:col>
      <xdr:colOff>38100</xdr:colOff>
      <xdr:row>34</xdr:row>
      <xdr:rowOff>104432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583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120959</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56111" y="560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73355</xdr:rowOff>
    </xdr:from>
    <xdr:to>
      <xdr:col>107</xdr:col>
      <xdr:colOff>101600</xdr:colOff>
      <xdr:row>33</xdr:row>
      <xdr:rowOff>3505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55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20032</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67111" y="53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157823</xdr:rowOff>
    </xdr:from>
    <xdr:to>
      <xdr:col>102</xdr:col>
      <xdr:colOff>165100</xdr:colOff>
      <xdr:row>35</xdr:row>
      <xdr:rowOff>87973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598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104500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576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144793</xdr:rowOff>
    </xdr:from>
    <xdr:to>
      <xdr:col>98</xdr:col>
      <xdr:colOff>38100</xdr:colOff>
      <xdr:row>38</xdr:row>
      <xdr:rowOff>74943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66070</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99333" y="658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116383</xdr:rowOff>
    </xdr:from>
    <xdr:to>
      <xdr:col>116</xdr:col>
      <xdr:colOff>63500</xdr:colOff>
      <xdr:row>57</xdr:row>
      <xdr:rowOff>120497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9889033"/>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63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118577</xdr:rowOff>
    </xdr:from>
    <xdr:to>
      <xdr:col>111</xdr:col>
      <xdr:colOff>177800</xdr:colOff>
      <xdr:row>57</xdr:row>
      <xdr:rowOff>120497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9891227"/>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51142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9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118577</xdr:rowOff>
    </xdr:from>
    <xdr:to>
      <xdr:col>107</xdr:col>
      <xdr:colOff>50800</xdr:colOff>
      <xdr:row>57</xdr:row>
      <xdr:rowOff>130876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9891227"/>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72173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113823</xdr:rowOff>
    </xdr:from>
    <xdr:to>
      <xdr:col>102</xdr:col>
      <xdr:colOff>114300</xdr:colOff>
      <xdr:row>57</xdr:row>
      <xdr:rowOff>130876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9886473"/>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87881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65583</xdr:rowOff>
    </xdr:from>
    <xdr:to>
      <xdr:col>116</xdr:col>
      <xdr:colOff>114300</xdr:colOff>
      <xdr:row>57</xdr:row>
      <xdr:rowOff>167183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8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88460</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68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69697</xdr:rowOff>
    </xdr:from>
    <xdr:to>
      <xdr:col>112</xdr:col>
      <xdr:colOff>38100</xdr:colOff>
      <xdr:row>57</xdr:row>
      <xdr:rowOff>171297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8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16374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67777</xdr:rowOff>
    </xdr:from>
    <xdr:to>
      <xdr:col>107</xdr:col>
      <xdr:colOff>101600</xdr:colOff>
      <xdr:row>57</xdr:row>
      <xdr:rowOff>169377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84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1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80076</xdr:rowOff>
    </xdr:from>
    <xdr:to>
      <xdr:col>102</xdr:col>
      <xdr:colOff>165100</xdr:colOff>
      <xdr:row>58</xdr:row>
      <xdr:rowOff>10226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85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1353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94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63023</xdr:rowOff>
    </xdr:from>
    <xdr:to>
      <xdr:col>98</xdr:col>
      <xdr:colOff>38100</xdr:colOff>
      <xdr:row>57</xdr:row>
      <xdr:rowOff>164623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83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155750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92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152665</xdr:rowOff>
    </xdr:from>
    <xdr:to>
      <xdr:col>116</xdr:col>
      <xdr:colOff>63500</xdr:colOff>
      <xdr:row>76</xdr:row>
      <xdr:rowOff>155000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82865"/>
          <a:ext cx="8382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110879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6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146738</xdr:rowOff>
    </xdr:from>
    <xdr:to>
      <xdr:col>111</xdr:col>
      <xdr:colOff>177800</xdr:colOff>
      <xdr:row>76</xdr:row>
      <xdr:rowOff>155000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176938"/>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22286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8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146738</xdr:rowOff>
    </xdr:from>
    <xdr:to>
      <xdr:col>107</xdr:col>
      <xdr:colOff>50800</xdr:colOff>
      <xdr:row>77</xdr:row>
      <xdr:rowOff>2801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76938"/>
          <a:ext cx="889000" cy="2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13795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56228</xdr:rowOff>
    </xdr:from>
    <xdr:to>
      <xdr:col>102</xdr:col>
      <xdr:colOff>114300</xdr:colOff>
      <xdr:row>77</xdr:row>
      <xdr:rowOff>2801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86428"/>
          <a:ext cx="889000" cy="11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15705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58365</xdr:rowOff>
    </xdr:from>
    <xdr:to>
      <xdr:col>98</xdr:col>
      <xdr:colOff>38100</xdr:colOff>
      <xdr:row>76</xdr:row>
      <xdr:rowOff>159965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151092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101865</xdr:rowOff>
    </xdr:from>
    <xdr:to>
      <xdr:col>116</xdr:col>
      <xdr:colOff>114300</xdr:colOff>
      <xdr:row>77</xdr:row>
      <xdr:rowOff>32015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80292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1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104200</xdr:rowOff>
    </xdr:from>
    <xdr:to>
      <xdr:col>112</xdr:col>
      <xdr:colOff>38100</xdr:colOff>
      <xdr:row>77</xdr:row>
      <xdr:rowOff>34350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25477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95938</xdr:rowOff>
    </xdr:from>
    <xdr:to>
      <xdr:col>107</xdr:col>
      <xdr:colOff>101600</xdr:colOff>
      <xdr:row>77</xdr:row>
      <xdr:rowOff>26088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17215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1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123451</xdr:rowOff>
    </xdr:from>
    <xdr:to>
      <xdr:col>102</xdr:col>
      <xdr:colOff>165100</xdr:colOff>
      <xdr:row>77</xdr:row>
      <xdr:rowOff>53601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5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44728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4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5428</xdr:rowOff>
    </xdr:from>
    <xdr:to>
      <xdr:col>98</xdr:col>
      <xdr:colOff>38100</xdr:colOff>
      <xdr:row>76</xdr:row>
      <xdr:rowOff>107028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123555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8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1,147,124</a:t>
          </a:r>
          <a:r>
            <a:rPr kumimoji="1" lang="ja-JP" altLang="ja-JP" sz="1100" b="0" i="0" baseline="0">
              <a:solidFill>
                <a:schemeClr val="dk1"/>
              </a:solidFill>
              <a:effectLst/>
              <a:latin typeface="+mn-lt"/>
              <a:ea typeface="+mn-ea"/>
              <a:cs typeface="+mn-cs"/>
            </a:rPr>
            <a:t>円となっている。人件費は、住民一人当たり</a:t>
          </a:r>
          <a:r>
            <a:rPr kumimoji="1" lang="en-US" altLang="ja-JP" sz="1100" b="0" i="0" baseline="0">
              <a:solidFill>
                <a:schemeClr val="dk1"/>
              </a:solidFill>
              <a:effectLst/>
              <a:latin typeface="+mn-lt"/>
              <a:ea typeface="+mn-ea"/>
              <a:cs typeface="+mn-cs"/>
            </a:rPr>
            <a:t>157,875</a:t>
          </a:r>
          <a:r>
            <a:rPr kumimoji="1" lang="ja-JP" altLang="ja-JP" sz="1100" b="0" i="0" baseline="0">
              <a:solidFill>
                <a:schemeClr val="dk1"/>
              </a:solidFill>
              <a:effectLst/>
              <a:latin typeface="+mn-lt"/>
              <a:ea typeface="+mn-ea"/>
              <a:cs typeface="+mn-cs"/>
            </a:rPr>
            <a:t>円となっており、類似団体内平均値と比較して</a:t>
          </a:r>
          <a:r>
            <a:rPr kumimoji="1" lang="en-US" altLang="ja-JP" sz="1100" b="0" i="0" baseline="0">
              <a:solidFill>
                <a:schemeClr val="dk1"/>
              </a:solidFill>
              <a:effectLst/>
              <a:latin typeface="+mn-lt"/>
              <a:ea typeface="+mn-ea"/>
              <a:cs typeface="+mn-cs"/>
            </a:rPr>
            <a:t>1.28</a:t>
          </a:r>
          <a:r>
            <a:rPr kumimoji="1" lang="ja-JP" altLang="ja-JP" sz="1100" b="0" i="0" baseline="0">
              <a:solidFill>
                <a:schemeClr val="dk1"/>
              </a:solidFill>
              <a:effectLst/>
              <a:latin typeface="+mn-lt"/>
              <a:ea typeface="+mn-ea"/>
              <a:cs typeface="+mn-cs"/>
            </a:rPr>
            <a:t>倍の数値を示している。町域が広く集落が点在しているため、支所・出張所を配置せざるを得ず、また小学校、保育園、こども園、幼稚園、公民館等の施設も多いことが人件費が大きな割合を占める要因となっている。今後、</a:t>
          </a:r>
          <a:r>
            <a:rPr kumimoji="1" lang="ja-JP" altLang="ja-JP" sz="1100">
              <a:solidFill>
                <a:schemeClr val="dk1"/>
              </a:solidFill>
              <a:effectLst/>
              <a:latin typeface="+mn-lt"/>
              <a:ea typeface="+mn-ea"/>
              <a:cs typeface="+mn-cs"/>
            </a:rPr>
            <a:t>職員数の抑制や効率的な事務・事業の執行、適正な人員配置を行うことで、人件費の</a:t>
          </a:r>
          <a:r>
            <a:rPr kumimoji="1" lang="ja-JP" altLang="ja-JP" sz="1100" b="0" i="0" baseline="0">
              <a:solidFill>
                <a:schemeClr val="dk1"/>
              </a:solidFill>
              <a:effectLst/>
              <a:latin typeface="+mn-lt"/>
              <a:ea typeface="+mn-ea"/>
              <a:cs typeface="+mn-cs"/>
            </a:rPr>
            <a:t>抑制に取り組む</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については、昨年度と比較し</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増加しており、</a:t>
          </a:r>
          <a:r>
            <a:rPr kumimoji="1" lang="ja-JP" altLang="en-US" sz="1100">
              <a:solidFill>
                <a:schemeClr val="dk1"/>
              </a:solidFill>
              <a:effectLst/>
              <a:latin typeface="+mn-lt"/>
              <a:ea typeface="+mn-ea"/>
              <a:cs typeface="+mn-cs"/>
            </a:rPr>
            <a:t>小学校統廃合に伴う校舎の改修増築工事、認定こども園改修増築工事が</a:t>
          </a:r>
          <a:r>
            <a:rPr kumimoji="1" lang="ja-JP" altLang="ja-JP" sz="1100">
              <a:solidFill>
                <a:schemeClr val="dk1"/>
              </a:solidFill>
              <a:effectLst/>
              <a:latin typeface="+mn-lt"/>
              <a:ea typeface="+mn-ea"/>
              <a:cs typeface="+mn-cs"/>
            </a:rPr>
            <a:t>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補助費等については、昨年度と比較するとほぼ同値で推移しているが、類似団体平均値よりも高くなっている。これは、農地維持関係の補助金、関係団体への補助金、交通体系維持のための補助金等によるものである。また、ふるさと納税制度を活用した米づくり農家応援事業も大きな要因となっている。公共交通の充実、農業の振興、若者の定住、雇用の確保等、喫緊の課題が山積しており、これらの補助費等の削減は難しいところであるが、必要性、緊急性を見極め、抑制と減少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10,347
10,083
268.78
12,461,863
11,869,287
492,869
5,544,671
8,305,721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69596</xdr:rowOff>
    </xdr:from>
    <xdr:to>
      <xdr:col>24</xdr:col>
      <xdr:colOff>63500</xdr:colOff>
      <xdr:row>32</xdr:row>
      <xdr:rowOff>90932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84546"/>
          <a:ext cx="838200" cy="1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19702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9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90932</xdr:rowOff>
    </xdr:from>
    <xdr:to>
      <xdr:col>19</xdr:col>
      <xdr:colOff>177800</xdr:colOff>
      <xdr:row>32</xdr:row>
      <xdr:rowOff>146939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77332"/>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146939</xdr:rowOff>
    </xdr:from>
    <xdr:to>
      <xdr:col>15</xdr:col>
      <xdr:colOff>50800</xdr:colOff>
      <xdr:row>33</xdr:row>
      <xdr:rowOff>156464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3333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48658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89408</xdr:rowOff>
    </xdr:from>
    <xdr:to>
      <xdr:col>10</xdr:col>
      <xdr:colOff>114300</xdr:colOff>
      <xdr:row>33</xdr:row>
      <xdr:rowOff>156464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47258"/>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61993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45991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18796</xdr:rowOff>
    </xdr:from>
    <xdr:to>
      <xdr:col>24</xdr:col>
      <xdr:colOff>114300</xdr:colOff>
      <xdr:row>31</xdr:row>
      <xdr:rowOff>120396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41673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40132</xdr:rowOff>
    </xdr:from>
    <xdr:to>
      <xdr:col>20</xdr:col>
      <xdr:colOff>38100</xdr:colOff>
      <xdr:row>32</xdr:row>
      <xdr:rowOff>141732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158259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96139</xdr:rowOff>
    </xdr:from>
    <xdr:to>
      <xdr:col>15</xdr:col>
      <xdr:colOff>101600</xdr:colOff>
      <xdr:row>33</xdr:row>
      <xdr:rowOff>26289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8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42816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5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105664</xdr:rowOff>
    </xdr:from>
    <xdr:to>
      <xdr:col>10</xdr:col>
      <xdr:colOff>165100</xdr:colOff>
      <xdr:row>34</xdr:row>
      <xdr:rowOff>35814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6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52341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3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38608</xdr:rowOff>
    </xdr:from>
    <xdr:to>
      <xdr:col>6</xdr:col>
      <xdr:colOff>38100</xdr:colOff>
      <xdr:row>33</xdr:row>
      <xdr:rowOff>140208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156735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143368</xdr:rowOff>
    </xdr:from>
    <xdr:to>
      <xdr:col>24</xdr:col>
      <xdr:colOff>63500</xdr:colOff>
      <xdr:row>57</xdr:row>
      <xdr:rowOff>23546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44568"/>
          <a:ext cx="838200" cy="5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56867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29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143368</xdr:rowOff>
    </xdr:from>
    <xdr:to>
      <xdr:col>19</xdr:col>
      <xdr:colOff>177800</xdr:colOff>
      <xdr:row>56</xdr:row>
      <xdr:rowOff>155660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44568"/>
          <a:ext cx="889000" cy="1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25609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6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80587</xdr:rowOff>
    </xdr:from>
    <xdr:to>
      <xdr:col>15</xdr:col>
      <xdr:colOff>50800</xdr:colOff>
      <xdr:row>56</xdr:row>
      <xdr:rowOff>155660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81787"/>
          <a:ext cx="889000" cy="7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1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80587</xdr:rowOff>
    </xdr:from>
    <xdr:to>
      <xdr:col>10</xdr:col>
      <xdr:colOff>114300</xdr:colOff>
      <xdr:row>57</xdr:row>
      <xdr:rowOff>84934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81787"/>
          <a:ext cx="889000" cy="17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145186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85112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2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144196</xdr:rowOff>
    </xdr:from>
    <xdr:to>
      <xdr:col>24</xdr:col>
      <xdr:colOff>114300</xdr:colOff>
      <xdr:row>57</xdr:row>
      <xdr:rowOff>74346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167073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9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92568</xdr:rowOff>
    </xdr:from>
    <xdr:to>
      <xdr:col>20</xdr:col>
      <xdr:colOff>38100</xdr:colOff>
      <xdr:row>57</xdr:row>
      <xdr:rowOff>22718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9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39245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6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104860</xdr:rowOff>
    </xdr:from>
    <xdr:to>
      <xdr:col>15</xdr:col>
      <xdr:colOff>101600</xdr:colOff>
      <xdr:row>57</xdr:row>
      <xdr:rowOff>35010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0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51537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29787</xdr:rowOff>
    </xdr:from>
    <xdr:to>
      <xdr:col>10</xdr:col>
      <xdr:colOff>165100</xdr:colOff>
      <xdr:row>56</xdr:row>
      <xdr:rowOff>131387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3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147914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0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34134</xdr:rowOff>
    </xdr:from>
    <xdr:to>
      <xdr:col>6</xdr:col>
      <xdr:colOff>38100</xdr:colOff>
      <xdr:row>57</xdr:row>
      <xdr:rowOff>135734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152261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8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121427</xdr:rowOff>
    </xdr:from>
    <xdr:to>
      <xdr:col>24</xdr:col>
      <xdr:colOff>63500</xdr:colOff>
      <xdr:row>75</xdr:row>
      <xdr:rowOff>151237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294377"/>
          <a:ext cx="838200" cy="7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3143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3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126487</xdr:rowOff>
    </xdr:from>
    <xdr:to>
      <xdr:col>19</xdr:col>
      <xdr:colOff>177800</xdr:colOff>
      <xdr:row>75</xdr:row>
      <xdr:rowOff>151237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85237"/>
          <a:ext cx="889000" cy="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27657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126487</xdr:rowOff>
    </xdr:from>
    <xdr:to>
      <xdr:col>15</xdr:col>
      <xdr:colOff>50800</xdr:colOff>
      <xdr:row>76</xdr:row>
      <xdr:rowOff>151512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85237"/>
          <a:ext cx="889000" cy="19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154774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151512</xdr:rowOff>
    </xdr:from>
    <xdr:to>
      <xdr:col>10</xdr:col>
      <xdr:colOff>114300</xdr:colOff>
      <xdr:row>77</xdr:row>
      <xdr:rowOff>54767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1712"/>
          <a:ext cx="889000" cy="7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xdr:rowOff>
    </xdr:from>
    <xdr:to>
      <xdr:col>6</xdr:col>
      <xdr:colOff>38100</xdr:colOff>
      <xdr:row>78</xdr:row>
      <xdr:rowOff>101643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6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70627</xdr:rowOff>
    </xdr:from>
    <xdr:to>
      <xdr:col>24</xdr:col>
      <xdr:colOff>114300</xdr:colOff>
      <xdr:row>72</xdr:row>
      <xdr:rowOff>777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24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23654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19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100437</xdr:rowOff>
    </xdr:from>
    <xdr:to>
      <xdr:col>20</xdr:col>
      <xdr:colOff>38100</xdr:colOff>
      <xdr:row>76</xdr:row>
      <xdr:rowOff>30587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47114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3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75687</xdr:rowOff>
    </xdr:from>
    <xdr:to>
      <xdr:col>15</xdr:col>
      <xdr:colOff>101600</xdr:colOff>
      <xdr:row>76</xdr:row>
      <xdr:rowOff>5837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3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22364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0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100712</xdr:rowOff>
    </xdr:from>
    <xdr:to>
      <xdr:col>10</xdr:col>
      <xdr:colOff>165100</xdr:colOff>
      <xdr:row>77</xdr:row>
      <xdr:rowOff>30862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47388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0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3967</xdr:rowOff>
    </xdr:from>
    <xdr:to>
      <xdr:col>6</xdr:col>
      <xdr:colOff>38100</xdr:colOff>
      <xdr:row>77</xdr:row>
      <xdr:rowOff>105567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122094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8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35060</xdr:rowOff>
    </xdr:from>
    <xdr:to>
      <xdr:col>24</xdr:col>
      <xdr:colOff>63500</xdr:colOff>
      <xdr:row>96</xdr:row>
      <xdr:rowOff>95969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94260"/>
          <a:ext cx="838200" cy="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69053</xdr:rowOff>
    </xdr:from>
    <xdr:to>
      <xdr:col>19</xdr:col>
      <xdr:colOff>177800</xdr:colOff>
      <xdr:row>96</xdr:row>
      <xdr:rowOff>95969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28253"/>
          <a:ext cx="889000" cy="2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136441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69053</xdr:rowOff>
    </xdr:from>
    <xdr:to>
      <xdr:col>15</xdr:col>
      <xdr:colOff>50800</xdr:colOff>
      <xdr:row>97</xdr:row>
      <xdr:rowOff>23964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28253"/>
          <a:ext cx="889000" cy="12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119150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16210</xdr:rowOff>
    </xdr:from>
    <xdr:to>
      <xdr:col>10</xdr:col>
      <xdr:colOff>114300</xdr:colOff>
      <xdr:row>97</xdr:row>
      <xdr:rowOff>23964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646860"/>
          <a:ext cx="8890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78815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155710</xdr:rowOff>
    </xdr:from>
    <xdr:to>
      <xdr:col>24</xdr:col>
      <xdr:colOff>114300</xdr:colOff>
      <xdr:row>96</xdr:row>
      <xdr:rowOff>85860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7137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9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45169</xdr:rowOff>
    </xdr:from>
    <xdr:to>
      <xdr:col>20</xdr:col>
      <xdr:colOff>38100</xdr:colOff>
      <xdr:row>96</xdr:row>
      <xdr:rowOff>146769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0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137896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9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18253</xdr:rowOff>
    </xdr:from>
    <xdr:to>
      <xdr:col>15</xdr:col>
      <xdr:colOff>101600</xdr:colOff>
      <xdr:row>96</xdr:row>
      <xdr:rowOff>119853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7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136380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5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144614</xdr:rowOff>
    </xdr:from>
    <xdr:to>
      <xdr:col>10</xdr:col>
      <xdr:colOff>165100</xdr:colOff>
      <xdr:row>97</xdr:row>
      <xdr:rowOff>74764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65891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9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136860</xdr:rowOff>
    </xdr:from>
    <xdr:to>
      <xdr:col>6</xdr:col>
      <xdr:colOff>38100</xdr:colOff>
      <xdr:row>97</xdr:row>
      <xdr:rowOff>67010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58137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8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67234</xdr:rowOff>
    </xdr:from>
    <xdr:to>
      <xdr:col>55</xdr:col>
      <xdr:colOff>0</xdr:colOff>
      <xdr:row>38</xdr:row>
      <xdr:rowOff>71120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82334"/>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71120</xdr:rowOff>
    </xdr:from>
    <xdr:to>
      <xdr:col>50</xdr:col>
      <xdr:colOff>114300</xdr:colOff>
      <xdr:row>38</xdr:row>
      <xdr:rowOff>72263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8622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60147</xdr:rowOff>
    </xdr:from>
    <xdr:to>
      <xdr:col>45</xdr:col>
      <xdr:colOff>177800</xdr:colOff>
      <xdr:row>38</xdr:row>
      <xdr:rowOff>72263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7524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60147</xdr:rowOff>
    </xdr:from>
    <xdr:to>
      <xdr:col>41</xdr:col>
      <xdr:colOff>50800</xdr:colOff>
      <xdr:row>38</xdr:row>
      <xdr:rowOff>62662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7524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19575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16434</xdr:rowOff>
    </xdr:from>
    <xdr:to>
      <xdr:col>55</xdr:col>
      <xdr:colOff>50800</xdr:colOff>
      <xdr:row>38</xdr:row>
      <xdr:rowOff>118034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132707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76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20320</xdr:rowOff>
    </xdr:from>
    <xdr:to>
      <xdr:col>50</xdr:col>
      <xdr:colOff>165100</xdr:colOff>
      <xdr:row>38</xdr:row>
      <xdr:rowOff>121920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113047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21463</xdr:rowOff>
    </xdr:from>
    <xdr:to>
      <xdr:col>46</xdr:col>
      <xdr:colOff>38100</xdr:colOff>
      <xdr:row>38</xdr:row>
      <xdr:rowOff>123063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114190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9347</xdr:rowOff>
    </xdr:from>
    <xdr:to>
      <xdr:col>41</xdr:col>
      <xdr:colOff>101600</xdr:colOff>
      <xdr:row>38</xdr:row>
      <xdr:rowOff>110947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102074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11862</xdr:rowOff>
    </xdr:from>
    <xdr:to>
      <xdr:col>36</xdr:col>
      <xdr:colOff>165100</xdr:colOff>
      <xdr:row>38</xdr:row>
      <xdr:rowOff>113462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104589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19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137993</xdr:rowOff>
    </xdr:from>
    <xdr:to>
      <xdr:col>55</xdr:col>
      <xdr:colOff>0</xdr:colOff>
      <xdr:row>54</xdr:row>
      <xdr:rowOff>15273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224843"/>
          <a:ext cx="8382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6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15273</xdr:rowOff>
    </xdr:from>
    <xdr:to>
      <xdr:col>50</xdr:col>
      <xdr:colOff>114300</xdr:colOff>
      <xdr:row>54</xdr:row>
      <xdr:rowOff>95466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273573"/>
          <a:ext cx="889000" cy="8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25478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2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63416</xdr:rowOff>
    </xdr:from>
    <xdr:to>
      <xdr:col>45</xdr:col>
      <xdr:colOff>177800</xdr:colOff>
      <xdr:row>54</xdr:row>
      <xdr:rowOff>95466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321716"/>
          <a:ext cx="889000" cy="3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49108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5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63416</xdr:rowOff>
    </xdr:from>
    <xdr:to>
      <xdr:col>41</xdr:col>
      <xdr:colOff>50800</xdr:colOff>
      <xdr:row>54</xdr:row>
      <xdr:rowOff>103170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321716"/>
          <a:ext cx="889000" cy="3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52887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87581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8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87193</xdr:rowOff>
    </xdr:from>
    <xdr:to>
      <xdr:col>55</xdr:col>
      <xdr:colOff>50800</xdr:colOff>
      <xdr:row>54</xdr:row>
      <xdr:rowOff>17343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17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110070</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025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135923</xdr:rowOff>
    </xdr:from>
    <xdr:to>
      <xdr:col>50</xdr:col>
      <xdr:colOff>165100</xdr:colOff>
      <xdr:row>54</xdr:row>
      <xdr:rowOff>66073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2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82600</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899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44666</xdr:rowOff>
    </xdr:from>
    <xdr:to>
      <xdr:col>46</xdr:col>
      <xdr:colOff>38100</xdr:colOff>
      <xdr:row>54</xdr:row>
      <xdr:rowOff>146266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162793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07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12616</xdr:rowOff>
    </xdr:from>
    <xdr:to>
      <xdr:col>41</xdr:col>
      <xdr:colOff>101600</xdr:colOff>
      <xdr:row>54</xdr:row>
      <xdr:rowOff>114216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27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130743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04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52370</xdr:rowOff>
    </xdr:from>
    <xdr:to>
      <xdr:col>36</xdr:col>
      <xdr:colOff>165100</xdr:colOff>
      <xdr:row>54</xdr:row>
      <xdr:rowOff>153970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31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170497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08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73048</xdr:rowOff>
    </xdr:from>
    <xdr:to>
      <xdr:col>55</xdr:col>
      <xdr:colOff>0</xdr:colOff>
      <xdr:row>78</xdr:row>
      <xdr:rowOff>112375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6148"/>
          <a:ext cx="838200" cy="3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66315</xdr:rowOff>
    </xdr:from>
    <xdr:to>
      <xdr:col>50</xdr:col>
      <xdr:colOff>114300</xdr:colOff>
      <xdr:row>78</xdr:row>
      <xdr:rowOff>73048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39415"/>
          <a:ext cx="889000" cy="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49124</xdr:rowOff>
    </xdr:from>
    <xdr:to>
      <xdr:col>45</xdr:col>
      <xdr:colOff>177800</xdr:colOff>
      <xdr:row>78</xdr:row>
      <xdr:rowOff>66315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22224"/>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49124</xdr:rowOff>
    </xdr:from>
    <xdr:to>
      <xdr:col>41</xdr:col>
      <xdr:colOff>50800</xdr:colOff>
      <xdr:row>78</xdr:row>
      <xdr:rowOff>103746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22224"/>
          <a:ext cx="889000" cy="5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151959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61575</xdr:rowOff>
    </xdr:from>
    <xdr:to>
      <xdr:col>55</xdr:col>
      <xdr:colOff>50800</xdr:colOff>
      <xdr:row>78</xdr:row>
      <xdr:rowOff>163175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147952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22248</xdr:rowOff>
    </xdr:from>
    <xdr:to>
      <xdr:col>50</xdr:col>
      <xdr:colOff>165100</xdr:colOff>
      <xdr:row>78</xdr:row>
      <xdr:rowOff>123848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114975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15515</xdr:rowOff>
    </xdr:from>
    <xdr:to>
      <xdr:col>46</xdr:col>
      <xdr:colOff>38100</xdr:colOff>
      <xdr:row>78</xdr:row>
      <xdr:rowOff>117115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108242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169774</xdr:rowOff>
    </xdr:from>
    <xdr:to>
      <xdr:col>41</xdr:col>
      <xdr:colOff>101600</xdr:colOff>
      <xdr:row>78</xdr:row>
      <xdr:rowOff>99924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91051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6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52946</xdr:rowOff>
    </xdr:from>
    <xdr:to>
      <xdr:col>36</xdr:col>
      <xdr:colOff>165100</xdr:colOff>
      <xdr:row>78</xdr:row>
      <xdr:rowOff>154546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171073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2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9289</xdr:rowOff>
    </xdr:from>
    <xdr:to>
      <xdr:col>55</xdr:col>
      <xdr:colOff>0</xdr:colOff>
      <xdr:row>98</xdr:row>
      <xdr:rowOff>63500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11389"/>
          <a:ext cx="8382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159500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124101</xdr:rowOff>
    </xdr:from>
    <xdr:to>
      <xdr:col>50</xdr:col>
      <xdr:colOff>114300</xdr:colOff>
      <xdr:row>98</xdr:row>
      <xdr:rowOff>9289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54751"/>
          <a:ext cx="889000" cy="5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96538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122544</xdr:rowOff>
    </xdr:from>
    <xdr:to>
      <xdr:col>45</xdr:col>
      <xdr:colOff>177800</xdr:colOff>
      <xdr:row>97</xdr:row>
      <xdr:rowOff>124101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53194"/>
          <a:ext cx="8890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24301</xdr:rowOff>
    </xdr:from>
    <xdr:to>
      <xdr:col>41</xdr:col>
      <xdr:colOff>50800</xdr:colOff>
      <xdr:row>97</xdr:row>
      <xdr:rowOff>122544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54951"/>
          <a:ext cx="889000" cy="9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115588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30564</xdr:rowOff>
    </xdr:from>
    <xdr:to>
      <xdr:col>36</xdr:col>
      <xdr:colOff>165100</xdr:colOff>
      <xdr:row>96</xdr:row>
      <xdr:rowOff>132164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12700</xdr:rowOff>
    </xdr:from>
    <xdr:to>
      <xdr:col>55</xdr:col>
      <xdr:colOff>50800</xdr:colOff>
      <xdr:row>98</xdr:row>
      <xdr:rowOff>114300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99077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2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129939</xdr:rowOff>
    </xdr:from>
    <xdr:to>
      <xdr:col>50</xdr:col>
      <xdr:colOff>165100</xdr:colOff>
      <xdr:row>98</xdr:row>
      <xdr:rowOff>60089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51216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5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73301</xdr:rowOff>
    </xdr:from>
    <xdr:to>
      <xdr:col>46</xdr:col>
      <xdr:colOff>38100</xdr:colOff>
      <xdr:row>98</xdr:row>
      <xdr:rowOff>3451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166028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9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71744</xdr:rowOff>
    </xdr:from>
    <xdr:to>
      <xdr:col>41</xdr:col>
      <xdr:colOff>101600</xdr:colOff>
      <xdr:row>98</xdr:row>
      <xdr:rowOff>1894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164471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144951</xdr:rowOff>
    </xdr:from>
    <xdr:to>
      <xdr:col>36</xdr:col>
      <xdr:colOff>165100</xdr:colOff>
      <xdr:row>97</xdr:row>
      <xdr:rowOff>75101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66228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145023</xdr:rowOff>
    </xdr:from>
    <xdr:to>
      <xdr:col>85</xdr:col>
      <xdr:colOff>127000</xdr:colOff>
      <xdr:row>37</xdr:row>
      <xdr:rowOff>147309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17223"/>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71413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7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145023</xdr:rowOff>
    </xdr:from>
    <xdr:to>
      <xdr:col>81</xdr:col>
      <xdr:colOff>50800</xdr:colOff>
      <xdr:row>37</xdr:row>
      <xdr:rowOff>74353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17223"/>
          <a:ext cx="889000" cy="10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48680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9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169189</xdr:rowOff>
    </xdr:from>
    <xdr:to>
      <xdr:col>76</xdr:col>
      <xdr:colOff>114300</xdr:colOff>
      <xdr:row>37</xdr:row>
      <xdr:rowOff>74353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341389"/>
          <a:ext cx="889000" cy="7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37145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169189</xdr:rowOff>
    </xdr:from>
    <xdr:to>
      <xdr:col>71</xdr:col>
      <xdr:colOff>177800</xdr:colOff>
      <xdr:row>38</xdr:row>
      <xdr:rowOff>28568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41389"/>
          <a:ext cx="889000" cy="20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50273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7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155815</xdr:rowOff>
    </xdr:from>
    <xdr:to>
      <xdr:col>67</xdr:col>
      <xdr:colOff>101600</xdr:colOff>
      <xdr:row>36</xdr:row>
      <xdr:rowOff>85965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102492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3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96509</xdr:rowOff>
    </xdr:from>
    <xdr:to>
      <xdr:col>85</xdr:col>
      <xdr:colOff>177800</xdr:colOff>
      <xdr:row>38</xdr:row>
      <xdr:rowOff>26659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74936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1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94223</xdr:rowOff>
    </xdr:from>
    <xdr:to>
      <xdr:col>81</xdr:col>
      <xdr:colOff>101600</xdr:colOff>
      <xdr:row>37</xdr:row>
      <xdr:rowOff>24373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6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40900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4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23553</xdr:rowOff>
    </xdr:from>
    <xdr:to>
      <xdr:col>76</xdr:col>
      <xdr:colOff>165100</xdr:colOff>
      <xdr:row>37</xdr:row>
      <xdr:rowOff>125153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116280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5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118389</xdr:rowOff>
    </xdr:from>
    <xdr:to>
      <xdr:col>72</xdr:col>
      <xdr:colOff>38100</xdr:colOff>
      <xdr:row>37</xdr:row>
      <xdr:rowOff>48539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39666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3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149218</xdr:rowOff>
    </xdr:from>
    <xdr:to>
      <xdr:col>67</xdr:col>
      <xdr:colOff>101600</xdr:colOff>
      <xdr:row>38</xdr:row>
      <xdr:rowOff>79367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928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70495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164522</xdr:rowOff>
    </xdr:from>
    <xdr:to>
      <xdr:col>85</xdr:col>
      <xdr:colOff>127000</xdr:colOff>
      <xdr:row>56</xdr:row>
      <xdr:rowOff>110489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594272"/>
          <a:ext cx="838200" cy="1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156540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8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110489</xdr:rowOff>
    </xdr:from>
    <xdr:to>
      <xdr:col>81</xdr:col>
      <xdr:colOff>50800</xdr:colOff>
      <xdr:row>56</xdr:row>
      <xdr:rowOff>148775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11689"/>
          <a:ext cx="889000" cy="3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155347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1836</xdr:rowOff>
    </xdr:from>
    <xdr:to>
      <xdr:col>76</xdr:col>
      <xdr:colOff>114300</xdr:colOff>
      <xdr:row>56</xdr:row>
      <xdr:rowOff>148775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603036"/>
          <a:ext cx="889000" cy="1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1836</xdr:rowOff>
    </xdr:from>
    <xdr:to>
      <xdr:col>71</xdr:col>
      <xdr:colOff>177800</xdr:colOff>
      <xdr:row>56</xdr:row>
      <xdr:rowOff>157019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603036"/>
          <a:ext cx="889000" cy="1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164478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45640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113722</xdr:rowOff>
    </xdr:from>
    <xdr:to>
      <xdr:col>85</xdr:col>
      <xdr:colOff>177800</xdr:colOff>
      <xdr:row>56</xdr:row>
      <xdr:rowOff>43872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4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136599</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9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59689</xdr:rowOff>
    </xdr:from>
    <xdr:to>
      <xdr:col>81</xdr:col>
      <xdr:colOff>101600</xdr:colOff>
      <xdr:row>56</xdr:row>
      <xdr:rowOff>161289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6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3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97975</xdr:rowOff>
    </xdr:from>
    <xdr:to>
      <xdr:col>76</xdr:col>
      <xdr:colOff>165100</xdr:colOff>
      <xdr:row>57</xdr:row>
      <xdr:rowOff>28125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19252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122486</xdr:rowOff>
    </xdr:from>
    <xdr:to>
      <xdr:col>72</xdr:col>
      <xdr:colOff>38100</xdr:colOff>
      <xdr:row>56</xdr:row>
      <xdr:rowOff>52636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69163</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32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106219</xdr:rowOff>
    </xdr:from>
    <xdr:to>
      <xdr:col>67</xdr:col>
      <xdr:colOff>101600</xdr:colOff>
      <xdr:row>57</xdr:row>
      <xdr:rowOff>36369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0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27496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0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28992</xdr:rowOff>
    </xdr:from>
    <xdr:to>
      <xdr:col>85</xdr:col>
      <xdr:colOff>127000</xdr:colOff>
      <xdr:row>79</xdr:row>
      <xdr:rowOff>66940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73542"/>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115967</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17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12587</xdr:rowOff>
    </xdr:from>
    <xdr:to>
      <xdr:col>81</xdr:col>
      <xdr:colOff>50800</xdr:colOff>
      <xdr:row>79</xdr:row>
      <xdr:rowOff>28992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57137"/>
          <a:ext cx="889000" cy="1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36665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43754</xdr:rowOff>
    </xdr:from>
    <xdr:to>
      <xdr:col>76</xdr:col>
      <xdr:colOff>114300</xdr:colOff>
      <xdr:row>79</xdr:row>
      <xdr:rowOff>12587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16854"/>
          <a:ext cx="889000" cy="14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17965</xdr:rowOff>
    </xdr:from>
    <xdr:to>
      <xdr:col>71</xdr:col>
      <xdr:colOff>177800</xdr:colOff>
      <xdr:row>78</xdr:row>
      <xdr:rowOff>43754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219615"/>
          <a:ext cx="889000" cy="19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160977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5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41232</xdr:rowOff>
    </xdr:from>
    <xdr:to>
      <xdr:col>67</xdr:col>
      <xdr:colOff>101600</xdr:colOff>
      <xdr:row>78</xdr:row>
      <xdr:rowOff>142832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1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133959</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5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16140</xdr:rowOff>
    </xdr:from>
    <xdr:to>
      <xdr:col>85</xdr:col>
      <xdr:colOff>177800</xdr:colOff>
      <xdr:row>79</xdr:row>
      <xdr:rowOff>117740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6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102517</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7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149642</xdr:rowOff>
    </xdr:from>
    <xdr:to>
      <xdr:col>81</xdr:col>
      <xdr:colOff>101600</xdr:colOff>
      <xdr:row>79</xdr:row>
      <xdr:rowOff>79792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2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70919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1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133237</xdr:rowOff>
    </xdr:from>
    <xdr:to>
      <xdr:col>76</xdr:col>
      <xdr:colOff>165100</xdr:colOff>
      <xdr:row>79</xdr:row>
      <xdr:rowOff>63387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0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54514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9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164404</xdr:rowOff>
    </xdr:from>
    <xdr:to>
      <xdr:col>72</xdr:col>
      <xdr:colOff>38100</xdr:colOff>
      <xdr:row>78</xdr:row>
      <xdr:rowOff>94554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111081</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14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138615</xdr:rowOff>
    </xdr:from>
    <xdr:to>
      <xdr:col>67</xdr:col>
      <xdr:colOff>101600</xdr:colOff>
      <xdr:row>77</xdr:row>
      <xdr:rowOff>68765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1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85292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294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65035</xdr:rowOff>
    </xdr:from>
    <xdr:to>
      <xdr:col>85</xdr:col>
      <xdr:colOff>127000</xdr:colOff>
      <xdr:row>95</xdr:row>
      <xdr:rowOff>86218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352785"/>
          <a:ext cx="8382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119383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0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69084</xdr:rowOff>
    </xdr:from>
    <xdr:to>
      <xdr:col>81</xdr:col>
      <xdr:colOff>50800</xdr:colOff>
      <xdr:row>95</xdr:row>
      <xdr:rowOff>86218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356834"/>
          <a:ext cx="8890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66087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69084</xdr:rowOff>
    </xdr:from>
    <xdr:to>
      <xdr:col>76</xdr:col>
      <xdr:colOff>114300</xdr:colOff>
      <xdr:row>95</xdr:row>
      <xdr:rowOff>138252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356834"/>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138252</xdr:rowOff>
    </xdr:from>
    <xdr:to>
      <xdr:col>71</xdr:col>
      <xdr:colOff>177800</xdr:colOff>
      <xdr:row>95</xdr:row>
      <xdr:rowOff>156225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426002"/>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14235</xdr:rowOff>
    </xdr:from>
    <xdr:to>
      <xdr:col>85</xdr:col>
      <xdr:colOff>177800</xdr:colOff>
      <xdr:row>95</xdr:row>
      <xdr:rowOff>115835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37112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15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35418</xdr:rowOff>
    </xdr:from>
    <xdr:to>
      <xdr:col>81</xdr:col>
      <xdr:colOff>101600</xdr:colOff>
      <xdr:row>95</xdr:row>
      <xdr:rowOff>137018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32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153545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9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18284</xdr:rowOff>
    </xdr:from>
    <xdr:to>
      <xdr:col>76</xdr:col>
      <xdr:colOff>165100</xdr:colOff>
      <xdr:row>95</xdr:row>
      <xdr:rowOff>119884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136411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08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87452</xdr:rowOff>
    </xdr:from>
    <xdr:to>
      <xdr:col>72</xdr:col>
      <xdr:colOff>38100</xdr:colOff>
      <xdr:row>96</xdr:row>
      <xdr:rowOff>17602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34129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15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105425</xdr:rowOff>
    </xdr:from>
    <xdr:to>
      <xdr:col>67</xdr:col>
      <xdr:colOff>101600</xdr:colOff>
      <xdr:row>96</xdr:row>
      <xdr:rowOff>35575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9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52102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16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・総務費については、デジタル田園都市国家構想推進交付金事業、デジタル田園都市国家構想推進事業の実施により類似団体よりも高い指数となっている。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・民生費については、認定こども園改修増築工事や児童クラブ施設新築工事、物価高騰重点支援給付金事業の実施が主な増加要因となっている。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・衛生費については、</a:t>
          </a:r>
          <a:r>
            <a:rPr kumimoji="1" lang="ja-JP" altLang="en-US" sz="1100">
              <a:solidFill>
                <a:schemeClr val="dk1"/>
              </a:solidFill>
              <a:effectLst/>
              <a:latin typeface="+mn-lt"/>
              <a:ea typeface="+mn-ea"/>
              <a:cs typeface="+mn-cs"/>
            </a:rPr>
            <a:t>上水道改良事業に伴い上水道事業運営負担金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が主な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・教育費については、小学校統合にかかる施設改修</a:t>
          </a:r>
          <a:r>
            <a:rPr kumimoji="1" lang="ja-JP" altLang="en-US" sz="1100">
              <a:solidFill>
                <a:schemeClr val="dk1"/>
              </a:solidFill>
              <a:effectLst/>
              <a:latin typeface="+mn-lt"/>
              <a:ea typeface="+mn-ea"/>
              <a:cs typeface="+mn-cs"/>
            </a:rPr>
            <a:t>増築</a:t>
          </a:r>
          <a:r>
            <a:rPr kumimoji="1" lang="ja-JP" altLang="ja-JP" sz="1100">
              <a:solidFill>
                <a:schemeClr val="dk1"/>
              </a:solidFill>
              <a:effectLst/>
              <a:latin typeface="+mn-lt"/>
              <a:ea typeface="+mn-ea"/>
              <a:cs typeface="+mn-cs"/>
            </a:rPr>
            <a:t>工事が主な増加要因となっている。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・公債費については、住民一人当たり</a:t>
          </a:r>
          <a:r>
            <a:rPr kumimoji="1" lang="en-US" altLang="ja-JP" sz="1100">
              <a:solidFill>
                <a:schemeClr val="dk1"/>
              </a:solidFill>
              <a:effectLst/>
              <a:latin typeface="+mn-lt"/>
              <a:ea typeface="+mn-ea"/>
              <a:cs typeface="+mn-cs"/>
            </a:rPr>
            <a:t>96,109</a:t>
          </a:r>
          <a:r>
            <a:rPr kumimoji="1" lang="ja-JP" altLang="ja-JP" sz="1100">
              <a:solidFill>
                <a:schemeClr val="dk1"/>
              </a:solidFill>
              <a:effectLst/>
              <a:latin typeface="+mn-lt"/>
              <a:ea typeface="+mn-ea"/>
              <a:cs typeface="+mn-cs"/>
            </a:rPr>
            <a:t>円となっており、類似団体平均より高いのは、平成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年度の認定こども園整備工事や町道改良工事等で借り入れた過疎対策事業債の元金償還が始まっていることが主な要因となっている。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標準財政規模に対する財政調整基金の割合は</a:t>
          </a:r>
          <a:r>
            <a:rPr kumimoji="1" lang="en-US" altLang="ja-JP" sz="1100">
              <a:solidFill>
                <a:schemeClr val="dk1"/>
              </a:solidFill>
              <a:effectLst/>
              <a:latin typeface="+mn-lt"/>
              <a:ea typeface="+mn-ea"/>
              <a:cs typeface="+mn-cs"/>
            </a:rPr>
            <a:t>38.71</a:t>
          </a:r>
          <a:r>
            <a:rPr kumimoji="1" lang="ja-JP" altLang="ja-JP" sz="1100">
              <a:solidFill>
                <a:schemeClr val="dk1"/>
              </a:solidFill>
              <a:effectLst/>
              <a:latin typeface="+mn-lt"/>
              <a:ea typeface="+mn-ea"/>
              <a:cs typeface="+mn-cs"/>
            </a:rPr>
            <a:t>％となっており、前年度から</a:t>
          </a:r>
          <a:r>
            <a:rPr kumimoji="1" lang="en-US" altLang="ja-JP" sz="1100">
              <a:solidFill>
                <a:schemeClr val="dk1"/>
              </a:solidFill>
              <a:effectLst/>
              <a:latin typeface="+mn-lt"/>
              <a:ea typeface="+mn-ea"/>
              <a:cs typeface="+mn-cs"/>
            </a:rPr>
            <a:t>9.39</a:t>
          </a:r>
          <a:r>
            <a:rPr kumimoji="1" lang="ja-JP" altLang="ja-JP" sz="1100">
              <a:solidFill>
                <a:schemeClr val="dk1"/>
              </a:solidFill>
              <a:effectLst/>
              <a:latin typeface="+mn-lt"/>
              <a:ea typeface="+mn-ea"/>
              <a:cs typeface="+mn-cs"/>
            </a:rPr>
            <a:t>％減少している。これは、</a:t>
          </a:r>
          <a:r>
            <a:rPr kumimoji="1" lang="ja-JP" altLang="en-US" sz="1100">
              <a:solidFill>
                <a:schemeClr val="dk1"/>
              </a:solidFill>
              <a:effectLst/>
              <a:latin typeface="+mn-lt"/>
              <a:ea typeface="+mn-ea"/>
              <a:cs typeface="+mn-cs"/>
            </a:rPr>
            <a:t>児童クラブ新築</a:t>
          </a:r>
          <a:r>
            <a:rPr kumimoji="1" lang="ja-JP" altLang="ja-JP" sz="1100">
              <a:solidFill>
                <a:schemeClr val="dk1"/>
              </a:solidFill>
              <a:effectLst/>
              <a:latin typeface="+mn-lt"/>
              <a:ea typeface="+mn-ea"/>
              <a:cs typeface="+mn-cs"/>
            </a:rPr>
            <a:t>等で必要となった一般財源負担部分を補うため、積立額よりも取崩額が多くなったため基金残高が減少したことによる。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年度においては、全ての会計で赤字額は生じていないが、一般会計から各会計への繰出金は依然として減らず、一般会計の負担は大きいものとなっている。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今後、繰出対象会計の収入確保等により、一般会計の繰出金を減少させていくよう努める。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election activeCell="B1" sqref="B1:DI1"/>
    </sheetView>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12461863</v>
      </c>
      <c r="BO4" s="407"/>
      <c r="BP4" s="407"/>
      <c r="BQ4" s="407"/>
      <c r="BR4" s="407"/>
      <c r="BS4" s="407"/>
      <c r="BT4" s="407"/>
      <c r="BU4" s="408"/>
      <c r="BV4" s="406">
        <v>11664468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8.9</v>
      </c>
      <c r="CU4" s="413"/>
      <c r="CV4" s="413"/>
      <c r="CW4" s="413"/>
      <c r="CX4" s="413"/>
      <c r="CY4" s="413"/>
      <c r="CZ4" s="413"/>
      <c r="DA4" s="414"/>
      <c r="DB4" s="412">
        <v>6.7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11869287</v>
      </c>
      <c r="BO5" s="444"/>
      <c r="BP5" s="444"/>
      <c r="BQ5" s="444"/>
      <c r="BR5" s="444"/>
      <c r="BS5" s="444"/>
      <c r="BT5" s="444"/>
      <c r="BU5" s="445"/>
      <c r="BV5" s="443">
        <v>11243575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88.6</v>
      </c>
      <c r="CU5" s="441"/>
      <c r="CV5" s="441"/>
      <c r="CW5" s="441"/>
      <c r="CX5" s="441"/>
      <c r="CY5" s="441"/>
      <c r="CZ5" s="441"/>
      <c r="DA5" s="442"/>
      <c r="DB5" s="440">
        <v>89.3</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592576</v>
      </c>
      <c r="BO6" s="444"/>
      <c r="BP6" s="444"/>
      <c r="BQ6" s="444"/>
      <c r="BR6" s="444"/>
      <c r="BS6" s="444"/>
      <c r="BT6" s="444"/>
      <c r="BU6" s="445"/>
      <c r="BV6" s="443">
        <v>420893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v>
      </c>
      <c r="CU6" s="481"/>
      <c r="CV6" s="481"/>
      <c r="CW6" s="481"/>
      <c r="CX6" s="481"/>
      <c r="CY6" s="481"/>
      <c r="CZ6" s="481"/>
      <c r="DA6" s="482"/>
      <c r="DB6" s="480">
        <v>90.2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99707</v>
      </c>
      <c r="BO7" s="444"/>
      <c r="BP7" s="444"/>
      <c r="BQ7" s="444"/>
      <c r="BR7" s="444"/>
      <c r="BS7" s="444"/>
      <c r="BT7" s="444"/>
      <c r="BU7" s="445"/>
      <c r="BV7" s="443">
        <v>46941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5544671</v>
      </c>
      <c r="CU7" s="444"/>
      <c r="CV7" s="444"/>
      <c r="CW7" s="444"/>
      <c r="CX7" s="444"/>
      <c r="CY7" s="444"/>
      <c r="CZ7" s="444"/>
      <c r="DA7" s="445"/>
      <c r="DB7" s="443">
        <v>5588421</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492869</v>
      </c>
      <c r="BO8" s="444"/>
      <c r="BP8" s="444"/>
      <c r="BQ8" s="444"/>
      <c r="BR8" s="444"/>
      <c r="BS8" s="444"/>
      <c r="BT8" s="444"/>
      <c r="BU8" s="445"/>
      <c r="BV8" s="443">
        <v>373952</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0.28000000000000003</v>
      </c>
      <c r="CU8" s="484"/>
      <c r="CV8" s="484"/>
      <c r="CW8" s="484"/>
      <c r="CX8" s="484"/>
      <c r="CY8" s="484"/>
      <c r="CZ8" s="484"/>
      <c r="DA8" s="485"/>
      <c r="DB8" s="483">
        <v>0.28000000000000003</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10886</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118917</v>
      </c>
      <c r="BO9" s="444"/>
      <c r="BP9" s="444"/>
      <c r="BQ9" s="444"/>
      <c r="BR9" s="444"/>
      <c r="BS9" s="444"/>
      <c r="BT9" s="444"/>
      <c r="BU9" s="445"/>
      <c r="BV9" s="443">
        <v>-377293</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12.6</v>
      </c>
      <c r="CU9" s="441"/>
      <c r="CV9" s="441"/>
      <c r="CW9" s="441"/>
      <c r="CX9" s="441"/>
      <c r="CY9" s="441"/>
      <c r="CZ9" s="441"/>
      <c r="DA9" s="442"/>
      <c r="DB9" s="440">
        <v>12.7</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11950</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213165</v>
      </c>
      <c r="BO10" s="444"/>
      <c r="BP10" s="444"/>
      <c r="BQ10" s="444"/>
      <c r="BR10" s="444"/>
      <c r="BS10" s="444"/>
      <c r="BT10" s="444"/>
      <c r="BU10" s="445"/>
      <c r="BV10" s="443">
        <v>529281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10347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755000</v>
      </c>
      <c r="BO12" s="444"/>
      <c r="BP12" s="444"/>
      <c r="BQ12" s="444"/>
      <c r="BR12" s="444"/>
      <c r="BS12" s="444"/>
      <c r="BT12" s="444"/>
      <c r="BU12" s="445"/>
      <c r="BV12" s="443">
        <v>200000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10083</v>
      </c>
      <c r="S13" s="528"/>
      <c r="T13" s="528"/>
      <c r="U13" s="528"/>
      <c r="V13" s="529"/>
      <c r="W13" s="459" t="s">
        <v>131</v>
      </c>
      <c r="X13" s="460"/>
      <c r="Y13" s="460"/>
      <c r="Z13" s="460"/>
      <c r="AA13" s="460"/>
      <c r="AB13" s="450"/>
      <c r="AC13" s="494">
        <v>1078</v>
      </c>
      <c r="AD13" s="495"/>
      <c r="AE13" s="495"/>
      <c r="AF13" s="495"/>
      <c r="AG13" s="537"/>
      <c r="AH13" s="494">
        <v>1476</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-422918</v>
      </c>
      <c r="BO13" s="444"/>
      <c r="BP13" s="444"/>
      <c r="BQ13" s="444"/>
      <c r="BR13" s="444"/>
      <c r="BS13" s="444"/>
      <c r="BT13" s="444"/>
      <c r="BU13" s="445"/>
      <c r="BV13" s="443">
        <v>-48012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8.8000000000000007</v>
      </c>
      <c r="CU13" s="441"/>
      <c r="CV13" s="441"/>
      <c r="CW13" s="441"/>
      <c r="CX13" s="441"/>
      <c r="CY13" s="441"/>
      <c r="CZ13" s="441"/>
      <c r="DA13" s="442"/>
      <c r="DB13" s="440">
        <v>8.6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10507</v>
      </c>
      <c r="S14" s="528"/>
      <c r="T14" s="528"/>
      <c r="U14" s="528"/>
      <c r="V14" s="529"/>
      <c r="W14" s="433"/>
      <c r="X14" s="434"/>
      <c r="Y14" s="434"/>
      <c r="Z14" s="434"/>
      <c r="AA14" s="434"/>
      <c r="AB14" s="423"/>
      <c r="AC14" s="530">
        <v>19.899999999999999</v>
      </c>
      <c r="AD14" s="531"/>
      <c r="AE14" s="531"/>
      <c r="AF14" s="531"/>
      <c r="AG14" s="532"/>
      <c r="AH14" s="530">
        <v>24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10286</v>
      </c>
      <c r="S15" s="528"/>
      <c r="T15" s="528"/>
      <c r="U15" s="528"/>
      <c r="V15" s="529"/>
      <c r="W15" s="459" t="s">
        <v>137</v>
      </c>
      <c r="X15" s="460"/>
      <c r="Y15" s="460"/>
      <c r="Z15" s="460"/>
      <c r="AA15" s="460"/>
      <c r="AB15" s="450"/>
      <c r="AC15" s="494">
        <v>1582</v>
      </c>
      <c r="AD15" s="495"/>
      <c r="AE15" s="495"/>
      <c r="AF15" s="495"/>
      <c r="AG15" s="537"/>
      <c r="AH15" s="494">
        <v>1706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1499630</v>
      </c>
      <c r="BO15" s="407"/>
      <c r="BP15" s="407"/>
      <c r="BQ15" s="407"/>
      <c r="BR15" s="407"/>
      <c r="BS15" s="407"/>
      <c r="BT15" s="407"/>
      <c r="BU15" s="408"/>
      <c r="BV15" s="406">
        <v>1473663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29.2</v>
      </c>
      <c r="AD16" s="531"/>
      <c r="AE16" s="531"/>
      <c r="AF16" s="531"/>
      <c r="AG16" s="532"/>
      <c r="AH16" s="530">
        <v>27.7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5156840</v>
      </c>
      <c r="BO16" s="444"/>
      <c r="BP16" s="444"/>
      <c r="BQ16" s="444"/>
      <c r="BR16" s="444"/>
      <c r="BS16" s="444"/>
      <c r="BT16" s="444"/>
      <c r="BU16" s="445"/>
      <c r="BV16" s="443">
        <v>5170886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2749</v>
      </c>
      <c r="AD17" s="495"/>
      <c r="AE17" s="495"/>
      <c r="AF17" s="495"/>
      <c r="AG17" s="537"/>
      <c r="AH17" s="494">
        <v>2978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1860876</v>
      </c>
      <c r="BO17" s="444"/>
      <c r="BP17" s="444"/>
      <c r="BQ17" s="444"/>
      <c r="BR17" s="444"/>
      <c r="BS17" s="444"/>
      <c r="BT17" s="444"/>
      <c r="BU17" s="445"/>
      <c r="BV17" s="443">
        <v>1834973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268.77999999999997</v>
      </c>
      <c r="M18" s="567"/>
      <c r="N18" s="567"/>
      <c r="O18" s="567"/>
      <c r="P18" s="567"/>
      <c r="Q18" s="567"/>
      <c r="R18" s="568"/>
      <c r="S18" s="568"/>
      <c r="T18" s="568"/>
      <c r="U18" s="568"/>
      <c r="V18" s="569"/>
      <c r="W18" s="461"/>
      <c r="X18" s="462"/>
      <c r="Y18" s="462"/>
      <c r="Z18" s="462"/>
      <c r="AA18" s="462"/>
      <c r="AB18" s="453"/>
      <c r="AC18" s="570">
        <v>50.8</v>
      </c>
      <c r="AD18" s="571"/>
      <c r="AE18" s="571"/>
      <c r="AF18" s="571"/>
      <c r="AG18" s="572"/>
      <c r="AH18" s="570">
        <v>48.3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4928076</v>
      </c>
      <c r="BO18" s="444"/>
      <c r="BP18" s="444"/>
      <c r="BQ18" s="444"/>
      <c r="BR18" s="444"/>
      <c r="BS18" s="444"/>
      <c r="BT18" s="444"/>
      <c r="BU18" s="445"/>
      <c r="BV18" s="443">
        <v>5009991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41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7365959</v>
      </c>
      <c r="BO19" s="444"/>
      <c r="BP19" s="444"/>
      <c r="BQ19" s="444"/>
      <c r="BR19" s="444"/>
      <c r="BS19" s="444"/>
      <c r="BT19" s="444"/>
      <c r="BU19" s="445"/>
      <c r="BV19" s="443">
        <v>7241561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4283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8305721</v>
      </c>
      <c r="BO22" s="407"/>
      <c r="BP22" s="407"/>
      <c r="BQ22" s="407"/>
      <c r="BR22" s="407"/>
      <c r="BS22" s="407"/>
      <c r="BT22" s="407"/>
      <c r="BU22" s="408"/>
      <c r="BV22" s="406">
        <v>8323841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5633081</v>
      </c>
      <c r="BO23" s="444"/>
      <c r="BP23" s="444"/>
      <c r="BQ23" s="444"/>
      <c r="BR23" s="444"/>
      <c r="BS23" s="444"/>
      <c r="BT23" s="444"/>
      <c r="BU23" s="445"/>
      <c r="BV23" s="443">
        <v>5363768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7150</v>
      </c>
      <c r="R24" s="495"/>
      <c r="S24" s="495"/>
      <c r="T24" s="495"/>
      <c r="U24" s="495"/>
      <c r="V24" s="537"/>
      <c r="W24" s="589"/>
      <c r="X24" s="590"/>
      <c r="Y24" s="591"/>
      <c r="Z24" s="493" t="s">
        <v>162</v>
      </c>
      <c r="AA24" s="473"/>
      <c r="AB24" s="473"/>
      <c r="AC24" s="473"/>
      <c r="AD24" s="473"/>
      <c r="AE24" s="473"/>
      <c r="AF24" s="473"/>
      <c r="AG24" s="474"/>
      <c r="AH24" s="494">
        <v>178</v>
      </c>
      <c r="AI24" s="495"/>
      <c r="AJ24" s="495"/>
      <c r="AK24" s="495"/>
      <c r="AL24" s="537"/>
      <c r="AM24" s="494">
        <v>474904</v>
      </c>
      <c r="AN24" s="495"/>
      <c r="AO24" s="495"/>
      <c r="AP24" s="495"/>
      <c r="AQ24" s="495"/>
      <c r="AR24" s="537"/>
      <c r="AS24" s="494">
        <v>2668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5538769</v>
      </c>
      <c r="BO24" s="444"/>
      <c r="BP24" s="444"/>
      <c r="BQ24" s="444"/>
      <c r="BR24" s="444"/>
      <c r="BS24" s="444"/>
      <c r="BT24" s="444"/>
      <c r="BU24" s="445"/>
      <c r="BV24" s="443">
        <v>5243025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5850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780785</v>
      </c>
      <c r="BO25" s="407"/>
      <c r="BP25" s="407"/>
      <c r="BQ25" s="407"/>
      <c r="BR25" s="407"/>
      <c r="BS25" s="407"/>
      <c r="BT25" s="407"/>
      <c r="BU25" s="408"/>
      <c r="BV25" s="406">
        <v>881898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5350</v>
      </c>
      <c r="R26" s="495"/>
      <c r="S26" s="495"/>
      <c r="T26" s="495"/>
      <c r="U26" s="495"/>
      <c r="V26" s="537"/>
      <c r="W26" s="589"/>
      <c r="X26" s="590"/>
      <c r="Y26" s="591"/>
      <c r="Z26" s="493" t="s">
        <v>168</v>
      </c>
      <c r="AA26" s="595"/>
      <c r="AB26" s="595"/>
      <c r="AC26" s="595"/>
      <c r="AD26" s="595"/>
      <c r="AE26" s="595"/>
      <c r="AF26" s="595"/>
      <c r="AG26" s="596"/>
      <c r="AH26" s="494">
        <v>23</v>
      </c>
      <c r="AI26" s="495"/>
      <c r="AJ26" s="495"/>
      <c r="AK26" s="495"/>
      <c r="AL26" s="537"/>
      <c r="AM26" s="494">
        <v>50232</v>
      </c>
      <c r="AN26" s="495"/>
      <c r="AO26" s="495"/>
      <c r="AP26" s="495"/>
      <c r="AQ26" s="495"/>
      <c r="AR26" s="537"/>
      <c r="AS26" s="494">
        <v>2184</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3150</v>
      </c>
      <c r="R27" s="495"/>
      <c r="S27" s="495"/>
      <c r="T27" s="495"/>
      <c r="U27" s="495"/>
      <c r="V27" s="537"/>
      <c r="W27" s="589"/>
      <c r="X27" s="590"/>
      <c r="Y27" s="591"/>
      <c r="Z27" s="493" t="s">
        <v>171</v>
      </c>
      <c r="AA27" s="473"/>
      <c r="AB27" s="473"/>
      <c r="AC27" s="473"/>
      <c r="AD27" s="473"/>
      <c r="AE27" s="473"/>
      <c r="AF27" s="473"/>
      <c r="AG27" s="474"/>
      <c r="AH27" s="494">
        <v>20</v>
      </c>
      <c r="AI27" s="495"/>
      <c r="AJ27" s="495"/>
      <c r="AK27" s="495"/>
      <c r="AL27" s="537"/>
      <c r="AM27" s="494">
        <v>51356</v>
      </c>
      <c r="AN27" s="495"/>
      <c r="AO27" s="495"/>
      <c r="AP27" s="495"/>
      <c r="AQ27" s="495"/>
      <c r="AR27" s="537"/>
      <c r="AS27" s="494">
        <v>2568</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222617</v>
      </c>
      <c r="BO27" s="563"/>
      <c r="BP27" s="563"/>
      <c r="BQ27" s="563"/>
      <c r="BR27" s="563"/>
      <c r="BS27" s="563"/>
      <c r="BT27" s="563"/>
      <c r="BU27" s="564"/>
      <c r="BV27" s="562">
        <v>222617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2620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2146450</v>
      </c>
      <c r="BO28" s="407"/>
      <c r="BP28" s="407"/>
      <c r="BQ28" s="407"/>
      <c r="BR28" s="407"/>
      <c r="BS28" s="407"/>
      <c r="BT28" s="407"/>
      <c r="BU28" s="408"/>
      <c r="BV28" s="406">
        <v>2688285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12</v>
      </c>
      <c r="M29" s="495"/>
      <c r="N29" s="495"/>
      <c r="O29" s="495"/>
      <c r="P29" s="537"/>
      <c r="Q29" s="494">
        <v>2400</v>
      </c>
      <c r="R29" s="495"/>
      <c r="S29" s="495"/>
      <c r="T29" s="495"/>
      <c r="U29" s="495"/>
      <c r="V29" s="537"/>
      <c r="W29" s="592"/>
      <c r="X29" s="593"/>
      <c r="Y29" s="594"/>
      <c r="Z29" s="493" t="s">
        <v>177</v>
      </c>
      <c r="AA29" s="473"/>
      <c r="AB29" s="473"/>
      <c r="AC29" s="473"/>
      <c r="AD29" s="473"/>
      <c r="AE29" s="473"/>
      <c r="AF29" s="473"/>
      <c r="AG29" s="474"/>
      <c r="AH29" s="494">
        <v>198</v>
      </c>
      <c r="AI29" s="495"/>
      <c r="AJ29" s="495"/>
      <c r="AK29" s="495"/>
      <c r="AL29" s="537"/>
      <c r="AM29" s="494">
        <v>526260</v>
      </c>
      <c r="AN29" s="495"/>
      <c r="AO29" s="495"/>
      <c r="AP29" s="495"/>
      <c r="AQ29" s="495"/>
      <c r="AR29" s="537"/>
      <c r="AS29" s="494">
        <v>2658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3488</v>
      </c>
      <c r="BO29" s="444"/>
      <c r="BP29" s="444"/>
      <c r="BQ29" s="444"/>
      <c r="BR29" s="444"/>
      <c r="BS29" s="444"/>
      <c r="BT29" s="444"/>
      <c r="BU29" s="445"/>
      <c r="BV29" s="443">
        <v>3488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2418190</v>
      </c>
      <c r="BO30" s="563"/>
      <c r="BP30" s="563"/>
      <c r="BQ30" s="563"/>
      <c r="BR30" s="563"/>
      <c r="BS30" s="563"/>
      <c r="BT30" s="563"/>
      <c r="BU30" s="564"/>
      <c r="BV30" s="562">
        <v>2334764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IF('各会計、関係団体の財政状況及び健全化判断比率'!B32="","",'各会計、関係団体の財政状況及び健全化判断比率'!B32)</f>
        <v>上水道事業会計</v>
      </c>
      <c r="AP34" s="634"/>
      <c r="AQ34" s="634"/>
      <c r="AR34" s="634"/>
      <c r="AS34" s="634"/>
      <c r="AT34" s="634"/>
      <c r="AU34" s="634"/>
      <c r="AV34" s="634"/>
      <c r="AW34" s="634"/>
      <c r="AX34" s="634"/>
      <c r="AY34" s="634"/>
      <c r="AZ34" s="634"/>
      <c r="BA34" s="634"/>
      <c r="BB34" s="634"/>
      <c r="BC34" s="634"/>
      <c r="BD34" s="181"/>
      <c r="BE34" s="633">
        <f>IF(BG34="","",MAX(C34:D43,U34:V43,AM34:AN43)+1)</f>
        <v>11</v>
      </c>
      <c r="BF34" s="633"/>
      <c r="BG34" s="634" t="str">
        <f>IF('各会計、関係団体の財政状況及び健全化判断比率'!B34="","",'各会計、関係団体の財政状況及び健全化判断比率'!B34)</f>
        <v>再生可能エネルギー事業特別会計</v>
      </c>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旭川中部衛生施設組合</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吉備中央農業公社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育英資金特別会計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介護保険特別会計（介護保険事業）</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高梁地域事務組合　一般会計</v>
      </c>
      <c r="BZ35" s="634"/>
      <c r="CA35" s="634"/>
      <c r="CB35" s="634"/>
      <c r="CC35" s="634"/>
      <c r="CD35" s="634"/>
      <c r="CE35" s="634"/>
      <c r="CF35" s="634"/>
      <c r="CG35" s="634"/>
      <c r="CH35" s="634"/>
      <c r="CI35" s="634"/>
      <c r="CJ35" s="634"/>
      <c r="CK35" s="634"/>
      <c r="CL35" s="634"/>
      <c r="CM35" s="634"/>
      <c r="CN35" s="181"/>
      <c r="CO35" s="633">
        <f t="shared" ref="CO35:CO43" si="3">IF(CQ35="","",CO34+1)</f>
        <v>22</v>
      </c>
      <c r="CP35" s="633"/>
      <c r="CQ35" s="634" t="str">
        <f>IF('各会計、関係団体の財政状況及び健全化判断比率'!BS8="","",'各会計、関係団体の財政状況及び健全化判断比率'!BS8)</f>
        <v>加茂川ふるさと交流プラザ</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診療所特別会計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介護保険特別会計（介護サービス事業）</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岡山県広域水道企業団</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住宅新築資金等貸付事業特別会計</v>
      </c>
      <c r="F37" s="634"/>
      <c r="G37" s="634"/>
      <c r="H37" s="634"/>
      <c r="I37" s="634"/>
      <c r="J37" s="634"/>
      <c r="K37" s="634"/>
      <c r="L37" s="634"/>
      <c r="M37" s="634"/>
      <c r="N37" s="634"/>
      <c r="O37" s="634"/>
      <c r="P37" s="634"/>
      <c r="Q37" s="634"/>
      <c r="R37" s="634"/>
      <c r="S37" s="634"/>
      <c r="T37" s="181"/>
      <c r="U37" s="633">
        <f t="shared" si="4"/>
        <v>8</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岡山県市町村総合事務組合　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岡山県市町村総合事務組合　貸付金特別会計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17</v>
      </c>
      <c r="BX39" s="633"/>
      <c r="BY39" s="634" t="str">
        <f>IF('各会計、関係団体の財政状況及び健全化判断比率'!B73="","",'各会計、関係団体の財政状況及び健全化判断比率'!B73)</f>
        <v>岡山市市町村総合事務組合　拠出金特別会計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18</v>
      </c>
      <c r="BX40" s="633"/>
      <c r="BY40" s="634" t="str">
        <f>IF('各会計、関係団体の財政状況及び健全化判断比率'!B74="","",'各会計、関係団体の財政状況及び健全化判断比率'!B74)</f>
        <v>岡山県市町村税整理組合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19</v>
      </c>
      <c r="BX41" s="633"/>
      <c r="BY41" s="634" t="str">
        <f>IF('各会計、関係団体の財政状況及び健全化判断比率'!B75="","",'各会計、関係団体の財政状況及び健全化判断比率'!B75)</f>
        <v>岡山県後期高齢者医療広域連合一般会計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20</v>
      </c>
      <c r="BX42" s="633"/>
      <c r="BY42" s="634" t="str">
        <f>IF('各会計、関係団体の財政状況及び健全化判断比率'!B76="","",'各会計、関係団体の財政状況及び健全化判断比率'!B76)</f>
        <v>岡山県後期高齢者医療広域連合特別会計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wTEr2oQleZUiRKiRM3Ff1xES5SWQiRIV4q65nyCDoSTlOTO5962MNdIBEXfUp2VY2yD3NAYxs/455TfiE+n7AA==" saltValue="888og+mSFwV4701Btq300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87" t="s">
        <v>538</v>
      </c>
      <c r="D34" s="1187"/>
      <c r="E34" s="1188"/>
      <c r="F34" s="32">
        <v>15.21</v>
      </c>
      <c r="G34" s="33">
        <v>15.7</v>
      </c>
      <c r="H34" s="33">
        <v>15.72</v>
      </c>
      <c r="I34" s="33">
        <v>16.690000000000001</v>
      </c>
      <c r="J34" s="34">
        <v>17.100000000000001</v>
      </c>
      <c r="K34" s="22"/>
      <c r="L34" s="22"/>
      <c r="M34" s="22"/>
      <c r="N34" s="22"/>
      <c r="O34" s="22"/>
      <c r="P34" s="22"/>
    </row>
    <row r="35" spans="1:16" ht="39" customHeight="1" x14ac:dyDescent="0.2">
      <c r="A35" s="22"/>
      <c r="B35" s="35"/>
      <c r="C35" s="1181" t="s">
        <v>539</v>
      </c>
      <c r="D35" s="1182"/>
      <c r="E35" s="1183"/>
      <c r="F35" s="36">
        <v>7.14</v>
      </c>
      <c r="G35" s="37">
        <v>9.31</v>
      </c>
      <c r="H35" s="37">
        <v>12.86</v>
      </c>
      <c r="I35" s="37">
        <v>6.68</v>
      </c>
      <c r="J35" s="38">
        <v>8.8800000000000008</v>
      </c>
      <c r="K35" s="22"/>
      <c r="L35" s="22"/>
      <c r="M35" s="22"/>
      <c r="N35" s="22"/>
      <c r="O35" s="22"/>
      <c r="P35" s="22"/>
    </row>
    <row r="36" spans="1:16" ht="39" customHeight="1" x14ac:dyDescent="0.2">
      <c r="A36" s="22"/>
      <c r="B36" s="35"/>
      <c r="C36" s="1181" t="s">
        <v>540</v>
      </c>
      <c r="D36" s="1182"/>
      <c r="E36" s="1183"/>
      <c r="F36" s="36" t="s">
        <v>492</v>
      </c>
      <c r="G36" s="37">
        <v>0.28000000000000003</v>
      </c>
      <c r="H36" s="37">
        <v>0.25</v>
      </c>
      <c r="I36" s="37">
        <v>0.96</v>
      </c>
      <c r="J36" s="38">
        <v>1.59</v>
      </c>
      <c r="K36" s="22"/>
      <c r="L36" s="22"/>
      <c r="M36" s="22"/>
      <c r="N36" s="22"/>
      <c r="O36" s="22"/>
      <c r="P36" s="22"/>
    </row>
    <row r="37" spans="1:16" ht="39" customHeight="1" x14ac:dyDescent="0.2">
      <c r="A37" s="22"/>
      <c r="B37" s="35"/>
      <c r="C37" s="1181" t="s">
        <v>541</v>
      </c>
      <c r="D37" s="1182"/>
      <c r="E37" s="1183"/>
      <c r="F37" s="36">
        <v>7.0000000000000007E-2</v>
      </c>
      <c r="G37" s="37">
        <v>1.05</v>
      </c>
      <c r="H37" s="37">
        <v>1.48</v>
      </c>
      <c r="I37" s="37">
        <v>1.61</v>
      </c>
      <c r="J37" s="38">
        <v>1.55</v>
      </c>
      <c r="K37" s="22"/>
      <c r="L37" s="22"/>
      <c r="M37" s="22"/>
      <c r="N37" s="22"/>
      <c r="O37" s="22"/>
      <c r="P37" s="22"/>
    </row>
    <row r="38" spans="1:16" ht="39" customHeight="1" x14ac:dyDescent="0.2">
      <c r="A38" s="22"/>
      <c r="B38" s="35"/>
      <c r="C38" s="1181" t="s">
        <v>542</v>
      </c>
      <c r="D38" s="1182"/>
      <c r="E38" s="1183"/>
      <c r="F38" s="36">
        <v>0.06</v>
      </c>
      <c r="G38" s="37">
        <v>0</v>
      </c>
      <c r="H38" s="37">
        <v>0.06</v>
      </c>
      <c r="I38" s="37">
        <v>0.13</v>
      </c>
      <c r="J38" s="38">
        <v>0.01</v>
      </c>
      <c r="K38" s="22"/>
      <c r="L38" s="22"/>
      <c r="M38" s="22"/>
      <c r="N38" s="22"/>
      <c r="O38" s="22"/>
      <c r="P38" s="22"/>
    </row>
    <row r="39" spans="1:16" ht="39" customHeight="1" x14ac:dyDescent="0.2">
      <c r="A39" s="22"/>
      <c r="B39" s="35"/>
      <c r="C39" s="1181" t="s">
        <v>543</v>
      </c>
      <c r="D39" s="1182"/>
      <c r="E39" s="1183"/>
      <c r="F39" s="36">
        <v>0</v>
      </c>
      <c r="G39" s="37">
        <v>0</v>
      </c>
      <c r="H39" s="37">
        <v>0</v>
      </c>
      <c r="I39" s="37">
        <v>0</v>
      </c>
      <c r="J39" s="38">
        <v>0</v>
      </c>
      <c r="K39" s="22"/>
      <c r="L39" s="22"/>
      <c r="M39" s="22"/>
      <c r="N39" s="22"/>
      <c r="O39" s="22"/>
      <c r="P39" s="22"/>
    </row>
    <row r="40" spans="1:16" ht="39" customHeight="1" x14ac:dyDescent="0.2">
      <c r="A40" s="22"/>
      <c r="B40" s="35"/>
      <c r="C40" s="1181" t="s">
        <v>544</v>
      </c>
      <c r="D40" s="1182"/>
      <c r="E40" s="1183"/>
      <c r="F40" s="36">
        <v>0</v>
      </c>
      <c r="G40" s="37">
        <v>0</v>
      </c>
      <c r="H40" s="37">
        <v>0</v>
      </c>
      <c r="I40" s="37">
        <v>0</v>
      </c>
      <c r="J40" s="38">
        <v>0</v>
      </c>
      <c r="K40" s="22"/>
      <c r="L40" s="22"/>
      <c r="M40" s="22"/>
      <c r="N40" s="22"/>
      <c r="O40" s="22"/>
      <c r="P40" s="22"/>
    </row>
    <row r="41" spans="1:16" ht="39" customHeight="1" x14ac:dyDescent="0.2">
      <c r="A41" s="22"/>
      <c r="B41" s="35"/>
      <c r="C41" s="1181" t="s">
        <v>545</v>
      </c>
      <c r="D41" s="1182"/>
      <c r="E41" s="1183"/>
      <c r="F41" s="36">
        <v>0</v>
      </c>
      <c r="G41" s="37">
        <v>0</v>
      </c>
      <c r="H41" s="37">
        <v>0</v>
      </c>
      <c r="I41" s="37">
        <v>0</v>
      </c>
      <c r="J41" s="38">
        <v>0</v>
      </c>
      <c r="K41" s="22"/>
      <c r="L41" s="22"/>
      <c r="M41" s="22"/>
      <c r="N41" s="22"/>
      <c r="O41" s="22"/>
      <c r="P41" s="22"/>
    </row>
    <row r="42" spans="1:16" ht="39" customHeight="1" x14ac:dyDescent="0.2">
      <c r="A42" s="22"/>
      <c r="B42" s="39"/>
      <c r="C42" s="1181" t="s">
        <v>546</v>
      </c>
      <c r="D42" s="1182"/>
      <c r="E42" s="1183"/>
      <c r="F42" s="36" t="s">
        <v>492</v>
      </c>
      <c r="G42" s="37" t="s">
        <v>492</v>
      </c>
      <c r="H42" s="37" t="s">
        <v>492</v>
      </c>
      <c r="I42" s="37" t="s">
        <v>492</v>
      </c>
      <c r="J42" s="38" t="s">
        <v>492</v>
      </c>
      <c r="K42" s="22"/>
      <c r="L42" s="22"/>
      <c r="M42" s="22"/>
      <c r="N42" s="22"/>
      <c r="O42" s="22"/>
      <c r="P42" s="22"/>
    </row>
    <row r="43" spans="1:16" ht="39" customHeight="1" thickBot="1" x14ac:dyDescent="0.25">
      <c r="A43" s="22"/>
      <c r="B43" s="40"/>
      <c r="C43" s="1184" t="s">
        <v>547</v>
      </c>
      <c r="D43" s="1185"/>
      <c r="E43" s="1186"/>
      <c r="F43" s="41">
        <v>0.15</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MTDftnuEkUr9D0ue0CrQPWLUTIlyUEV5K/6ml2rKrkYeIOUWS7uAHkFiFTHB+DJ6Lj2FsMVjD/Du/uOnOaWzg==" saltValue="JNSzOTXiUmbnZJ4+3JX8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3" zoomScale="70" zoomScaleNormal="70" zoomScaleSheetLayoutView="55" workbookViewId="0">
      <selection activeCell="N51" sqref="N51"/>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982</v>
      </c>
      <c r="L45" s="60">
        <v>977</v>
      </c>
      <c r="M45" s="60">
        <v>1022</v>
      </c>
      <c r="N45" s="60">
        <v>989</v>
      </c>
      <c r="O45" s="61">
        <v>994</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492</v>
      </c>
      <c r="L46" s="64" t="s">
        <v>492</v>
      </c>
      <c r="M46" s="64" t="s">
        <v>492</v>
      </c>
      <c r="N46" s="64" t="s">
        <v>492</v>
      </c>
      <c r="O46" s="65" t="s">
        <v>492</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492</v>
      </c>
      <c r="L47" s="64" t="s">
        <v>492</v>
      </c>
      <c r="M47" s="64" t="s">
        <v>492</v>
      </c>
      <c r="N47" s="64" t="s">
        <v>492</v>
      </c>
      <c r="O47" s="65" t="s">
        <v>492</v>
      </c>
      <c r="P47" s="48"/>
      <c r="Q47" s="48"/>
      <c r="R47" s="48"/>
      <c r="S47" s="48"/>
      <c r="T47" s="48"/>
      <c r="U47" s="48"/>
    </row>
    <row r="48" spans="1:21" ht="30.75" customHeight="1" x14ac:dyDescent="0.2">
      <c r="A48" s="48"/>
      <c r="B48" s="1191"/>
      <c r="C48" s="1192"/>
      <c r="D48" s="62"/>
      <c r="E48" s="1197" t="s">
        <v>13</v>
      </c>
      <c r="F48" s="1197"/>
      <c r="G48" s="1197"/>
      <c r="H48" s="1197"/>
      <c r="I48" s="1197"/>
      <c r="J48" s="1198"/>
      <c r="K48" s="63">
        <v>233</v>
      </c>
      <c r="L48" s="64">
        <v>211</v>
      </c>
      <c r="M48" s="64">
        <v>235</v>
      </c>
      <c r="N48" s="64">
        <v>224</v>
      </c>
      <c r="O48" s="65">
        <v>181</v>
      </c>
      <c r="P48" s="48"/>
      <c r="Q48" s="48"/>
      <c r="R48" s="48"/>
      <c r="S48" s="48"/>
      <c r="T48" s="48"/>
      <c r="U48" s="48"/>
    </row>
    <row r="49" spans="1:21" ht="30.75" customHeight="1" x14ac:dyDescent="0.2">
      <c r="A49" s="48"/>
      <c r="B49" s="1191"/>
      <c r="C49" s="1192"/>
      <c r="D49" s="62"/>
      <c r="E49" s="1197" t="s">
        <v>14</v>
      </c>
      <c r="F49" s="1197"/>
      <c r="G49" s="1197"/>
      <c r="H49" s="1197"/>
      <c r="I49" s="1197"/>
      <c r="J49" s="1198"/>
      <c r="K49" s="63">
        <v>13</v>
      </c>
      <c r="L49" s="64">
        <v>13</v>
      </c>
      <c r="M49" s="64">
        <v>16</v>
      </c>
      <c r="N49" s="64">
        <v>16</v>
      </c>
      <c r="O49" s="65">
        <v>16</v>
      </c>
      <c r="P49" s="48"/>
      <c r="Q49" s="48"/>
      <c r="R49" s="48"/>
      <c r="S49" s="48"/>
      <c r="T49" s="48"/>
      <c r="U49" s="48"/>
    </row>
    <row r="50" spans="1:21" ht="30.75" customHeight="1" x14ac:dyDescent="0.2">
      <c r="A50" s="48"/>
      <c r="B50" s="1191"/>
      <c r="C50" s="1192"/>
      <c r="D50" s="62"/>
      <c r="E50" s="1197" t="s">
        <v>15</v>
      </c>
      <c r="F50" s="1197"/>
      <c r="G50" s="1197"/>
      <c r="H50" s="1197"/>
      <c r="I50" s="1197"/>
      <c r="J50" s="1198"/>
      <c r="K50" s="63">
        <v>16</v>
      </c>
      <c r="L50" s="64">
        <v>14</v>
      </c>
      <c r="M50" s="64">
        <v>14</v>
      </c>
      <c r="N50" s="64">
        <v>15</v>
      </c>
      <c r="O50" s="65">
        <v>14</v>
      </c>
      <c r="P50" s="48"/>
      <c r="Q50" s="48"/>
      <c r="R50" s="48"/>
      <c r="S50" s="48"/>
      <c r="T50" s="48"/>
      <c r="U50" s="48"/>
    </row>
    <row r="51" spans="1:21" ht="30.75" customHeight="1" x14ac:dyDescent="0.2">
      <c r="A51" s="48"/>
      <c r="B51" s="1193"/>
      <c r="C51" s="1194"/>
      <c r="D51" s="66"/>
      <c r="E51" s="1197" t="s">
        <v>16</v>
      </c>
      <c r="F51" s="1197"/>
      <c r="G51" s="1197"/>
      <c r="H51" s="1197"/>
      <c r="I51" s="1197"/>
      <c r="J51" s="1198"/>
      <c r="K51" s="63">
        <v>0</v>
      </c>
      <c r="L51" s="64">
        <v>0</v>
      </c>
      <c r="M51" s="64">
        <v>0</v>
      </c>
      <c r="N51" s="64" t="s">
        <v>492</v>
      </c>
      <c r="O51" s="65" t="s">
        <v>492</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873</v>
      </c>
      <c r="L52" s="64">
        <v>833</v>
      </c>
      <c r="M52" s="64">
        <v>840</v>
      </c>
      <c r="N52" s="64">
        <v>803</v>
      </c>
      <c r="O52" s="65">
        <v>786</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371</v>
      </c>
      <c r="L53" s="69">
        <v>382</v>
      </c>
      <c r="M53" s="69">
        <v>447</v>
      </c>
      <c r="N53" s="69">
        <v>441</v>
      </c>
      <c r="O53" s="70">
        <v>419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1o2Wqhxsb2m3KtGj/I1IC6FaUa6awCkGfecvf5T3lb1/eELbVO2Ac864nfEW1PG2rZv3iwKkti9jTwf0DzKxQ==" saltValue="Bq+fNZar8CLBpSA+C/dr1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220" t="s">
        <v>30</v>
      </c>
      <c r="C41" s="1221"/>
      <c r="D41" s="105"/>
      <c r="E41" s="1226" t="s">
        <v>31</v>
      </c>
      <c r="F41" s="1226"/>
      <c r="G41" s="1226"/>
      <c r="H41" s="1227"/>
      <c r="I41" s="355">
        <v>9161</v>
      </c>
      <c r="J41" s="356">
        <v>9054</v>
      </c>
      <c r="K41" s="356">
        <v>8809</v>
      </c>
      <c r="L41" s="356">
        <v>8324</v>
      </c>
      <c r="M41" s="357">
        <v>8306</v>
      </c>
    </row>
    <row r="42" spans="2:13" ht="27.75" customHeight="1" x14ac:dyDescent="0.2">
      <c r="B42" s="1222"/>
      <c r="C42" s="1223"/>
      <c r="D42" s="106"/>
      <c r="E42" s="1228" t="s">
        <v>32</v>
      </c>
      <c r="F42" s="1228"/>
      <c r="G42" s="1228"/>
      <c r="H42" s="1229"/>
      <c r="I42" s="358">
        <v>450</v>
      </c>
      <c r="J42" s="359">
        <v>415</v>
      </c>
      <c r="K42" s="359">
        <v>462</v>
      </c>
      <c r="L42" s="359">
        <v>444</v>
      </c>
      <c r="M42" s="360">
        <v>414</v>
      </c>
    </row>
    <row r="43" spans="2:13" ht="27.75" customHeight="1" x14ac:dyDescent="0.2">
      <c r="B43" s="1222"/>
      <c r="C43" s="1223"/>
      <c r="D43" s="106"/>
      <c r="E43" s="1228" t="s">
        <v>33</v>
      </c>
      <c r="F43" s="1228"/>
      <c r="G43" s="1228"/>
      <c r="H43" s="1229"/>
      <c r="I43" s="358">
        <v>1889</v>
      </c>
      <c r="J43" s="359">
        <v>1613</v>
      </c>
      <c r="K43" s="359">
        <v>1515</v>
      </c>
      <c r="L43" s="359">
        <v>1386</v>
      </c>
      <c r="M43" s="360">
        <v>1425</v>
      </c>
    </row>
    <row r="44" spans="2:13" ht="27.75" customHeight="1" x14ac:dyDescent="0.2">
      <c r="B44" s="1222"/>
      <c r="C44" s="1223"/>
      <c r="D44" s="106"/>
      <c r="E44" s="1228" t="s">
        <v>34</v>
      </c>
      <c r="F44" s="1228"/>
      <c r="G44" s="1228"/>
      <c r="H44" s="1229"/>
      <c r="I44" s="358">
        <v>204</v>
      </c>
      <c r="J44" s="359">
        <v>193</v>
      </c>
      <c r="K44" s="359">
        <v>178</v>
      </c>
      <c r="L44" s="359">
        <v>163</v>
      </c>
      <c r="M44" s="360">
        <v>151</v>
      </c>
    </row>
    <row r="45" spans="2:13" ht="27.75" customHeight="1" x14ac:dyDescent="0.2">
      <c r="B45" s="1222"/>
      <c r="C45" s="1223"/>
      <c r="D45" s="106"/>
      <c r="E45" s="1228" t="s">
        <v>35</v>
      </c>
      <c r="F45" s="1228"/>
      <c r="G45" s="1228"/>
      <c r="H45" s="1229"/>
      <c r="I45" s="358">
        <v>1108</v>
      </c>
      <c r="J45" s="359">
        <v>1122</v>
      </c>
      <c r="K45" s="359">
        <v>1104</v>
      </c>
      <c r="L45" s="359">
        <v>1075</v>
      </c>
      <c r="M45" s="360">
        <v>1071</v>
      </c>
    </row>
    <row r="46" spans="2:13" ht="27.75" customHeight="1" x14ac:dyDescent="0.2">
      <c r="B46" s="1222"/>
      <c r="C46" s="1223"/>
      <c r="D46" s="107"/>
      <c r="E46" s="1228" t="s">
        <v>36</v>
      </c>
      <c r="F46" s="1228"/>
      <c r="G46" s="1228"/>
      <c r="H46" s="1229"/>
      <c r="I46" s="358" t="s">
        <v>492</v>
      </c>
      <c r="J46" s="359" t="s">
        <v>492</v>
      </c>
      <c r="K46" s="359" t="s">
        <v>492</v>
      </c>
      <c r="L46" s="359" t="s">
        <v>492</v>
      </c>
      <c r="M46" s="360" t="s">
        <v>492</v>
      </c>
    </row>
    <row r="47" spans="2:13" ht="27.75" customHeight="1" x14ac:dyDescent="0.2">
      <c r="B47" s="1222"/>
      <c r="C47" s="1223"/>
      <c r="D47" s="108"/>
      <c r="E47" s="1230" t="s">
        <v>37</v>
      </c>
      <c r="F47" s="1231"/>
      <c r="G47" s="1231"/>
      <c r="H47" s="1232"/>
      <c r="I47" s="358" t="s">
        <v>492</v>
      </c>
      <c r="J47" s="359" t="s">
        <v>492</v>
      </c>
      <c r="K47" s="359" t="s">
        <v>492</v>
      </c>
      <c r="L47" s="359" t="s">
        <v>492</v>
      </c>
      <c r="M47" s="360" t="s">
        <v>492</v>
      </c>
    </row>
    <row r="48" spans="2:13" ht="27.75" customHeight="1" x14ac:dyDescent="0.2">
      <c r="B48" s="1222"/>
      <c r="C48" s="1223"/>
      <c r="D48" s="106"/>
      <c r="E48" s="1228" t="s">
        <v>38</v>
      </c>
      <c r="F48" s="1228"/>
      <c r="G48" s="1228"/>
      <c r="H48" s="1229"/>
      <c r="I48" s="358" t="s">
        <v>492</v>
      </c>
      <c r="J48" s="359" t="s">
        <v>492</v>
      </c>
      <c r="K48" s="359" t="s">
        <v>492</v>
      </c>
      <c r="L48" s="359" t="s">
        <v>492</v>
      </c>
      <c r="M48" s="360" t="s">
        <v>492</v>
      </c>
    </row>
    <row r="49" spans="2:13" ht="27.75" customHeight="1" x14ac:dyDescent="0.2">
      <c r="B49" s="1224"/>
      <c r="C49" s="1225"/>
      <c r="D49" s="106"/>
      <c r="E49" s="1228" t="s">
        <v>39</v>
      </c>
      <c r="F49" s="1228"/>
      <c r="G49" s="1228"/>
      <c r="H49" s="1229"/>
      <c r="I49" s="358" t="s">
        <v>492</v>
      </c>
      <c r="J49" s="359" t="s">
        <v>492</v>
      </c>
      <c r="K49" s="359" t="s">
        <v>492</v>
      </c>
      <c r="L49" s="359" t="s">
        <v>492</v>
      </c>
      <c r="M49" s="360" t="s">
        <v>492</v>
      </c>
    </row>
    <row r="50" spans="2:13" ht="27.75" customHeight="1" x14ac:dyDescent="0.2">
      <c r="B50" s="1233" t="s">
        <v>40</v>
      </c>
      <c r="C50" s="1234"/>
      <c r="D50" s="109"/>
      <c r="E50" s="1228" t="s">
        <v>41</v>
      </c>
      <c r="F50" s="1228"/>
      <c r="G50" s="1228"/>
      <c r="H50" s="1229"/>
      <c r="I50" s="358">
        <v>3929</v>
      </c>
      <c r="J50" s="359">
        <v>4138</v>
      </c>
      <c r="K50" s="359">
        <v>4727</v>
      </c>
      <c r="L50" s="359">
        <v>5340</v>
      </c>
      <c r="M50" s="360">
        <v>4816</v>
      </c>
    </row>
    <row r="51" spans="2:13" ht="27.75" customHeight="1" x14ac:dyDescent="0.2">
      <c r="B51" s="1222"/>
      <c r="C51" s="1223"/>
      <c r="D51" s="106"/>
      <c r="E51" s="1228" t="s">
        <v>42</v>
      </c>
      <c r="F51" s="1228"/>
      <c r="G51" s="1228"/>
      <c r="H51" s="1229"/>
      <c r="I51" s="358">
        <v>796</v>
      </c>
      <c r="J51" s="359">
        <v>713</v>
      </c>
      <c r="K51" s="359">
        <v>673</v>
      </c>
      <c r="L51" s="359">
        <v>598</v>
      </c>
      <c r="M51" s="360">
        <v>520</v>
      </c>
    </row>
    <row r="52" spans="2:13" ht="27.75" customHeight="1" x14ac:dyDescent="0.2">
      <c r="B52" s="1224"/>
      <c r="C52" s="1225"/>
      <c r="D52" s="106"/>
      <c r="E52" s="1228" t="s">
        <v>43</v>
      </c>
      <c r="F52" s="1228"/>
      <c r="G52" s="1228"/>
      <c r="H52" s="1229"/>
      <c r="I52" s="358">
        <v>7239</v>
      </c>
      <c r="J52" s="359">
        <v>6923</v>
      </c>
      <c r="K52" s="359">
        <v>6929</v>
      </c>
      <c r="L52" s="359">
        <v>6582</v>
      </c>
      <c r="M52" s="360">
        <v>6575</v>
      </c>
    </row>
    <row r="53" spans="2:13" ht="27.75" customHeight="1" thickBot="1" x14ac:dyDescent="0.25">
      <c r="B53" s="1235" t="s">
        <v>19</v>
      </c>
      <c r="C53" s="1236"/>
      <c r="D53" s="110"/>
      <c r="E53" s="1237" t="s">
        <v>44</v>
      </c>
      <c r="F53" s="1237"/>
      <c r="G53" s="1237"/>
      <c r="H53" s="1238"/>
      <c r="I53" s="361">
        <v>847</v>
      </c>
      <c r="J53" s="362">
        <v>622</v>
      </c>
      <c r="K53" s="362">
        <v>-261</v>
      </c>
      <c r="L53" s="362">
        <v>-1128</v>
      </c>
      <c r="M53" s="363">
        <v>-543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ffbmn19NykLfrroZMoNbrzxV+UzyIv2WM0fD2MeBa2mH1pbfNCq6yHlfXlKaMLOaCnbuK4v/OYT9QeGfMDUE2A==" saltValue="Cu7ht3yaoSEa5C2b+kKj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9" zoomScale="60" zoomScaleNormal="60" zoomScaleSheetLayoutView="100" workbookViewId="0">
      <selection activeCell="H62" sqref="H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532</v>
      </c>
      <c r="G54" s="119" t="s">
        <v>533</v>
      </c>
      <c r="H54" s="120" t="s">
        <v>534</v>
      </c>
    </row>
    <row r="55" spans="2:8" ht="52.5" customHeight="1" x14ac:dyDescent="0.2">
      <c r="B55" s="121"/>
      <c r="C55" s="1247" t="s">
        <v>46</v>
      </c>
      <c r="D55" s="1247"/>
      <c r="E55" s="1248"/>
      <c r="F55" s="122">
        <v>2359</v>
      </c>
      <c r="G55" s="122">
        <v>2688</v>
      </c>
      <c r="H55" s="123">
        <v>2146</v>
      </c>
    </row>
    <row r="56" spans="2:8" ht="52.5" customHeight="1" x14ac:dyDescent="0.2">
      <c r="B56" s="124"/>
      <c r="C56" s="1249" t="s">
        <v>47</v>
      </c>
      <c r="D56" s="1249"/>
      <c r="E56" s="1250"/>
      <c r="F56" s="125">
        <v>3</v>
      </c>
      <c r="G56" s="125">
        <v>3</v>
      </c>
      <c r="H56" s="126">
        <v>3</v>
      </c>
    </row>
    <row r="57" spans="2:8" ht="53.25" customHeight="1" x14ac:dyDescent="0.2">
      <c r="B57" s="124"/>
      <c r="C57" s="1251" t="s">
        <v>48</v>
      </c>
      <c r="D57" s="1251"/>
      <c r="E57" s="1252"/>
      <c r="F57" s="127">
        <v>2084</v>
      </c>
      <c r="G57" s="127">
        <v>2335</v>
      </c>
      <c r="H57" s="128">
        <v>2418</v>
      </c>
    </row>
    <row r="58" spans="2:8" ht="45.75" customHeight="1" x14ac:dyDescent="0.2">
      <c r="B58" s="129"/>
      <c r="C58" s="1239" t="s">
        <v>565</v>
      </c>
      <c r="D58" s="1240"/>
      <c r="E58" s="1241"/>
      <c r="F58" s="130">
        <v>876</v>
      </c>
      <c r="G58" s="130">
        <v>1115</v>
      </c>
      <c r="H58" s="131">
        <v>1193</v>
      </c>
    </row>
    <row r="59" spans="2:8" ht="45.75" customHeight="1" x14ac:dyDescent="0.2">
      <c r="B59" s="129"/>
      <c r="C59" s="1239" t="s">
        <v>566</v>
      </c>
      <c r="D59" s="1240"/>
      <c r="E59" s="1241"/>
      <c r="F59" s="130">
        <v>485</v>
      </c>
      <c r="G59" s="130">
        <v>483</v>
      </c>
      <c r="H59" s="131">
        <v>462</v>
      </c>
    </row>
    <row r="60" spans="2:8" ht="45.75" customHeight="1" x14ac:dyDescent="0.2">
      <c r="B60" s="129"/>
      <c r="C60" s="1239" t="s">
        <v>567</v>
      </c>
      <c r="D60" s="1240"/>
      <c r="E60" s="1241"/>
      <c r="F60" s="130">
        <v>258</v>
      </c>
      <c r="G60" s="130">
        <v>268</v>
      </c>
      <c r="H60" s="131">
        <v>268</v>
      </c>
    </row>
    <row r="61" spans="2:8" ht="45.75" customHeight="1" x14ac:dyDescent="0.2">
      <c r="B61" s="129"/>
      <c r="C61" s="1239" t="s">
        <v>568</v>
      </c>
      <c r="D61" s="1240"/>
      <c r="E61" s="1241"/>
      <c r="F61" s="130">
        <v>155</v>
      </c>
      <c r="G61" s="130">
        <v>170</v>
      </c>
      <c r="H61" s="131">
        <v>170</v>
      </c>
    </row>
    <row r="62" spans="2:8" ht="45.75" customHeight="1" thickBot="1" x14ac:dyDescent="0.25">
      <c r="B62" s="132"/>
      <c r="C62" s="1242" t="s">
        <v>569</v>
      </c>
      <c r="D62" s="1243"/>
      <c r="E62" s="1244"/>
      <c r="F62" s="133">
        <v>109</v>
      </c>
      <c r="G62" s="133">
        <v>126</v>
      </c>
      <c r="H62" s="134">
        <v>147</v>
      </c>
    </row>
    <row r="63" spans="2:8" ht="52.5" customHeight="1" thickBot="1" x14ac:dyDescent="0.25">
      <c r="B63" s="135"/>
      <c r="C63" s="1245" t="s">
        <v>49</v>
      </c>
      <c r="D63" s="1245"/>
      <c r="E63" s="1246"/>
      <c r="F63" s="136">
        <v>4446</v>
      </c>
      <c r="G63" s="136">
        <v>5027</v>
      </c>
      <c r="H63" s="137">
        <v>4568</v>
      </c>
    </row>
    <row r="64" spans="2:8" ht="13" x14ac:dyDescent="0.2"/>
  </sheetData>
  <sheetProtection algorithmName="SHA-512" hashValue="Cmldr1UTdnGSZ0+Xn4abfDgp5Iniud4r4aFZUdlGHx+mQ4UG6NsLJv5OksJOe61wp5CCevxMNeR/uHSQeyQGeQ==" saltValue="2/AFkqMPa39U+pE3p9Un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C52" zoomScale="80" zoomScaleNormal="80" zoomScaleSheetLayoutView="55" workbookViewId="0">
      <selection activeCell="AU71" sqref="AU71"/>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580</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573</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530</v>
      </c>
      <c r="BQ50" s="1259"/>
      <c r="BR50" s="1259"/>
      <c r="BS50" s="1259"/>
      <c r="BT50" s="1259"/>
      <c r="BU50" s="1259"/>
      <c r="BV50" s="1259"/>
      <c r="BW50" s="1259"/>
      <c r="BX50" s="1259" t="s">
        <v>531</v>
      </c>
      <c r="BY50" s="1259"/>
      <c r="BZ50" s="1259"/>
      <c r="CA50" s="1259"/>
      <c r="CB50" s="1259"/>
      <c r="CC50" s="1259"/>
      <c r="CD50" s="1259"/>
      <c r="CE50" s="1259"/>
      <c r="CF50" s="1259" t="s">
        <v>532</v>
      </c>
      <c r="CG50" s="1259"/>
      <c r="CH50" s="1259"/>
      <c r="CI50" s="1259"/>
      <c r="CJ50" s="1259"/>
      <c r="CK50" s="1259"/>
      <c r="CL50" s="1259"/>
      <c r="CM50" s="1259"/>
      <c r="CN50" s="1259" t="s">
        <v>533</v>
      </c>
      <c r="CO50" s="1259"/>
      <c r="CP50" s="1259"/>
      <c r="CQ50" s="1259"/>
      <c r="CR50" s="1259"/>
      <c r="CS50" s="1259"/>
      <c r="CT50" s="1259"/>
      <c r="CU50" s="1259"/>
      <c r="CV50" s="1259" t="s">
        <v>534</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574</v>
      </c>
      <c r="AO51" s="1258"/>
      <c r="AP51" s="1258"/>
      <c r="AQ51" s="1258"/>
      <c r="AR51" s="1258"/>
      <c r="AS51" s="1258"/>
      <c r="AT51" s="1258"/>
      <c r="AU51" s="1258"/>
      <c r="AV51" s="1258"/>
      <c r="AW51" s="1258"/>
      <c r="AX51" s="1258"/>
      <c r="AY51" s="1258"/>
      <c r="AZ51" s="1258"/>
      <c r="BA51" s="1258"/>
      <c r="BB51" s="1258" t="s">
        <v>575</v>
      </c>
      <c r="BC51" s="1258"/>
      <c r="BD51" s="1258"/>
      <c r="BE51" s="1258"/>
      <c r="BF51" s="1258"/>
      <c r="BG51" s="1258"/>
      <c r="BH51" s="1258"/>
      <c r="BI51" s="1258"/>
      <c r="BJ51" s="1258"/>
      <c r="BK51" s="1258"/>
      <c r="BL51" s="1258"/>
      <c r="BM51" s="1258"/>
      <c r="BN51" s="1258"/>
      <c r="BO51" s="1258"/>
      <c r="BP51" s="1255">
        <v>18.600000000000001</v>
      </c>
      <c r="BQ51" s="1255"/>
      <c r="BR51" s="1255"/>
      <c r="BS51" s="1255"/>
      <c r="BT51" s="1255"/>
      <c r="BU51" s="1255"/>
      <c r="BV51" s="1255"/>
      <c r="BW51" s="1255"/>
      <c r="BX51" s="1255">
        <v>13</v>
      </c>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576</v>
      </c>
      <c r="BC53" s="1258"/>
      <c r="BD53" s="1258"/>
      <c r="BE53" s="1258"/>
      <c r="BF53" s="1258"/>
      <c r="BG53" s="1258"/>
      <c r="BH53" s="1258"/>
      <c r="BI53" s="1258"/>
      <c r="BJ53" s="1258"/>
      <c r="BK53" s="1258"/>
      <c r="BL53" s="1258"/>
      <c r="BM53" s="1258"/>
      <c r="BN53" s="1258"/>
      <c r="BO53" s="1258"/>
      <c r="BP53" s="1255">
        <v>64.599999999999994</v>
      </c>
      <c r="BQ53" s="1255"/>
      <c r="BR53" s="1255"/>
      <c r="BS53" s="1255"/>
      <c r="BT53" s="1255"/>
      <c r="BU53" s="1255"/>
      <c r="BV53" s="1255"/>
      <c r="BW53" s="1255"/>
      <c r="BX53" s="1255">
        <v>66.599999999999994</v>
      </c>
      <c r="BY53" s="1255"/>
      <c r="BZ53" s="1255"/>
      <c r="CA53" s="1255"/>
      <c r="CB53" s="1255"/>
      <c r="CC53" s="1255"/>
      <c r="CD53" s="1255"/>
      <c r="CE53" s="1255"/>
      <c r="CF53" s="1255">
        <v>68.599999999999994</v>
      </c>
      <c r="CG53" s="1255"/>
      <c r="CH53" s="1255"/>
      <c r="CI53" s="1255"/>
      <c r="CJ53" s="1255"/>
      <c r="CK53" s="1255"/>
      <c r="CL53" s="1255"/>
      <c r="CM53" s="1255"/>
      <c r="CN53" s="1255">
        <v>70.5</v>
      </c>
      <c r="CO53" s="1255"/>
      <c r="CP53" s="1255"/>
      <c r="CQ53" s="1255"/>
      <c r="CR53" s="1255"/>
      <c r="CS53" s="1255"/>
      <c r="CT53" s="1255"/>
      <c r="CU53" s="1255"/>
      <c r="CV53" s="1255">
        <v>71.900000000000006</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577</v>
      </c>
      <c r="AO55" s="1259"/>
      <c r="AP55" s="1259"/>
      <c r="AQ55" s="1259"/>
      <c r="AR55" s="1259"/>
      <c r="AS55" s="1259"/>
      <c r="AT55" s="1259"/>
      <c r="AU55" s="1259"/>
      <c r="AV55" s="1259"/>
      <c r="AW55" s="1259"/>
      <c r="AX55" s="1259"/>
      <c r="AY55" s="1259"/>
      <c r="AZ55" s="1259"/>
      <c r="BA55" s="1259"/>
      <c r="BB55" s="1258" t="s">
        <v>575</v>
      </c>
      <c r="BC55" s="1258"/>
      <c r="BD55" s="1258"/>
      <c r="BE55" s="1258"/>
      <c r="BF55" s="1258"/>
      <c r="BG55" s="1258"/>
      <c r="BH55" s="1258"/>
      <c r="BI55" s="1258"/>
      <c r="BJ55" s="1258"/>
      <c r="BK55" s="1258"/>
      <c r="BL55" s="1258"/>
      <c r="BM55" s="1258"/>
      <c r="BN55" s="1258"/>
      <c r="BO55" s="1258"/>
      <c r="BP55" s="1255">
        <v>43</v>
      </c>
      <c r="BQ55" s="1255"/>
      <c r="BR55" s="1255"/>
      <c r="BS55" s="1255"/>
      <c r="BT55" s="1255"/>
      <c r="BU55" s="1255"/>
      <c r="BV55" s="1255"/>
      <c r="BW55" s="1255"/>
      <c r="BX55" s="1255">
        <v>32.4</v>
      </c>
      <c r="BY55" s="1255"/>
      <c r="BZ55" s="1255"/>
      <c r="CA55" s="1255"/>
      <c r="CB55" s="1255"/>
      <c r="CC55" s="1255"/>
      <c r="CD55" s="1255"/>
      <c r="CE55" s="1255"/>
      <c r="CF55" s="1255">
        <v>20</v>
      </c>
      <c r="CG55" s="1255"/>
      <c r="CH55" s="1255"/>
      <c r="CI55" s="1255"/>
      <c r="CJ55" s="1255"/>
      <c r="CK55" s="1255"/>
      <c r="CL55" s="1255"/>
      <c r="CM55" s="1255"/>
      <c r="CN55" s="1255">
        <v>7.4</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576</v>
      </c>
      <c r="BC57" s="1258"/>
      <c r="BD57" s="1258"/>
      <c r="BE57" s="1258"/>
      <c r="BF57" s="1258"/>
      <c r="BG57" s="1258"/>
      <c r="BH57" s="1258"/>
      <c r="BI57" s="1258"/>
      <c r="BJ57" s="1258"/>
      <c r="BK57" s="1258"/>
      <c r="BL57" s="1258"/>
      <c r="BM57" s="1258"/>
      <c r="BN57" s="1258"/>
      <c r="BO57" s="1258"/>
      <c r="BP57" s="1255">
        <v>62.8</v>
      </c>
      <c r="BQ57" s="1255"/>
      <c r="BR57" s="1255"/>
      <c r="BS57" s="1255"/>
      <c r="BT57" s="1255"/>
      <c r="BU57" s="1255"/>
      <c r="BV57" s="1255"/>
      <c r="BW57" s="1255"/>
      <c r="BX57" s="1255">
        <v>64.2</v>
      </c>
      <c r="BY57" s="1255"/>
      <c r="BZ57" s="1255"/>
      <c r="CA57" s="1255"/>
      <c r="CB57" s="1255"/>
      <c r="CC57" s="1255"/>
      <c r="CD57" s="1255"/>
      <c r="CE57" s="1255"/>
      <c r="CF57" s="1255">
        <v>67</v>
      </c>
      <c r="CG57" s="1255"/>
      <c r="CH57" s="1255"/>
      <c r="CI57" s="1255"/>
      <c r="CJ57" s="1255"/>
      <c r="CK57" s="1255"/>
      <c r="CL57" s="1255"/>
      <c r="CM57" s="1255"/>
      <c r="CN57" s="1255">
        <v>67.599999999999994</v>
      </c>
      <c r="CO57" s="1255"/>
      <c r="CP57" s="1255"/>
      <c r="CQ57" s="1255"/>
      <c r="CR57" s="1255"/>
      <c r="CS57" s="1255"/>
      <c r="CT57" s="1255"/>
      <c r="CU57" s="1255"/>
      <c r="CV57" s="1255">
        <v>67.900000000000006</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578</v>
      </c>
    </row>
    <row r="64" spans="1:109" ht="13" x14ac:dyDescent="0.2">
      <c r="B64" s="372"/>
      <c r="G64" s="379"/>
      <c r="I64" s="392"/>
      <c r="J64" s="392"/>
      <c r="K64" s="392"/>
      <c r="L64" s="392"/>
      <c r="M64" s="392"/>
      <c r="N64" s="393"/>
      <c r="AM64" s="379"/>
      <c r="AN64" s="379" t="s">
        <v>572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581</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573</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530</v>
      </c>
      <c r="BQ72" s="1259"/>
      <c r="BR72" s="1259"/>
      <c r="BS72" s="1259"/>
      <c r="BT72" s="1259"/>
      <c r="BU72" s="1259"/>
      <c r="BV72" s="1259"/>
      <c r="BW72" s="1259"/>
      <c r="BX72" s="1259" t="s">
        <v>531</v>
      </c>
      <c r="BY72" s="1259"/>
      <c r="BZ72" s="1259"/>
      <c r="CA72" s="1259"/>
      <c r="CB72" s="1259"/>
      <c r="CC72" s="1259"/>
      <c r="CD72" s="1259"/>
      <c r="CE72" s="1259"/>
      <c r="CF72" s="1259" t="s">
        <v>532</v>
      </c>
      <c r="CG72" s="1259"/>
      <c r="CH72" s="1259"/>
      <c r="CI72" s="1259"/>
      <c r="CJ72" s="1259"/>
      <c r="CK72" s="1259"/>
      <c r="CL72" s="1259"/>
      <c r="CM72" s="1259"/>
      <c r="CN72" s="1259" t="s">
        <v>533</v>
      </c>
      <c r="CO72" s="1259"/>
      <c r="CP72" s="1259"/>
      <c r="CQ72" s="1259"/>
      <c r="CR72" s="1259"/>
      <c r="CS72" s="1259"/>
      <c r="CT72" s="1259"/>
      <c r="CU72" s="1259"/>
      <c r="CV72" s="1259" t="s">
        <v>534</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574</v>
      </c>
      <c r="AO73" s="1258"/>
      <c r="AP73" s="1258"/>
      <c r="AQ73" s="1258"/>
      <c r="AR73" s="1258"/>
      <c r="AS73" s="1258"/>
      <c r="AT73" s="1258"/>
      <c r="AU73" s="1258"/>
      <c r="AV73" s="1258"/>
      <c r="AW73" s="1258"/>
      <c r="AX73" s="1258"/>
      <c r="AY73" s="1258"/>
      <c r="AZ73" s="1258"/>
      <c r="BA73" s="1258"/>
      <c r="BB73" s="1258" t="s">
        <v>575</v>
      </c>
      <c r="BC73" s="1258"/>
      <c r="BD73" s="1258"/>
      <c r="BE73" s="1258"/>
      <c r="BF73" s="1258"/>
      <c r="BG73" s="1258"/>
      <c r="BH73" s="1258"/>
      <c r="BI73" s="1258"/>
      <c r="BJ73" s="1258"/>
      <c r="BK73" s="1258"/>
      <c r="BL73" s="1258"/>
      <c r="BM73" s="1258"/>
      <c r="BN73" s="1258"/>
      <c r="BO73" s="1258"/>
      <c r="BP73" s="1255">
        <v>18.600000000000001</v>
      </c>
      <c r="BQ73" s="1255"/>
      <c r="BR73" s="1255"/>
      <c r="BS73" s="1255"/>
      <c r="BT73" s="1255"/>
      <c r="BU73" s="1255"/>
      <c r="BV73" s="1255"/>
      <c r="BW73" s="1255"/>
      <c r="BX73" s="1255">
        <v>13</v>
      </c>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579</v>
      </c>
      <c r="BC75" s="1258"/>
      <c r="BD75" s="1258"/>
      <c r="BE75" s="1258"/>
      <c r="BF75" s="1258"/>
      <c r="BG75" s="1258"/>
      <c r="BH75" s="1258"/>
      <c r="BI75" s="1258"/>
      <c r="BJ75" s="1258"/>
      <c r="BK75" s="1258"/>
      <c r="BL75" s="1258"/>
      <c r="BM75" s="1258"/>
      <c r="BN75" s="1258"/>
      <c r="BO75" s="1258"/>
      <c r="BP75" s="1255">
        <v>8.8000000000000007</v>
      </c>
      <c r="BQ75" s="1255"/>
      <c r="BR75" s="1255"/>
      <c r="BS75" s="1255"/>
      <c r="BT75" s="1255"/>
      <c r="BU75" s="1255"/>
      <c r="BV75" s="1255"/>
      <c r="BW75" s="1255"/>
      <c r="BX75" s="1255">
        <v>8.1</v>
      </c>
      <c r="BY75" s="1255"/>
      <c r="BZ75" s="1255"/>
      <c r="CA75" s="1255"/>
      <c r="CB75" s="1255"/>
      <c r="CC75" s="1255"/>
      <c r="CD75" s="1255"/>
      <c r="CE75" s="1255"/>
      <c r="CF75" s="1255">
        <v>8.3000000000000007</v>
      </c>
      <c r="CG75" s="1255"/>
      <c r="CH75" s="1255"/>
      <c r="CI75" s="1255"/>
      <c r="CJ75" s="1255"/>
      <c r="CK75" s="1255"/>
      <c r="CL75" s="1255"/>
      <c r="CM75" s="1255"/>
      <c r="CN75" s="1255">
        <v>8.6</v>
      </c>
      <c r="CO75" s="1255"/>
      <c r="CP75" s="1255"/>
      <c r="CQ75" s="1255"/>
      <c r="CR75" s="1255"/>
      <c r="CS75" s="1255"/>
      <c r="CT75" s="1255"/>
      <c r="CU75" s="1255"/>
      <c r="CV75" s="1255">
        <v>8.8000000000000007</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577</v>
      </c>
      <c r="AO77" s="1259"/>
      <c r="AP77" s="1259"/>
      <c r="AQ77" s="1259"/>
      <c r="AR77" s="1259"/>
      <c r="AS77" s="1259"/>
      <c r="AT77" s="1259"/>
      <c r="AU77" s="1259"/>
      <c r="AV77" s="1259"/>
      <c r="AW77" s="1259"/>
      <c r="AX77" s="1259"/>
      <c r="AY77" s="1259"/>
      <c r="AZ77" s="1259"/>
      <c r="BA77" s="1259"/>
      <c r="BB77" s="1258" t="s">
        <v>575</v>
      </c>
      <c r="BC77" s="1258"/>
      <c r="BD77" s="1258"/>
      <c r="BE77" s="1258"/>
      <c r="BF77" s="1258"/>
      <c r="BG77" s="1258"/>
      <c r="BH77" s="1258"/>
      <c r="BI77" s="1258"/>
      <c r="BJ77" s="1258"/>
      <c r="BK77" s="1258"/>
      <c r="BL77" s="1258"/>
      <c r="BM77" s="1258"/>
      <c r="BN77" s="1258"/>
      <c r="BO77" s="1258"/>
      <c r="BP77" s="1255">
        <v>43</v>
      </c>
      <c r="BQ77" s="1255"/>
      <c r="BR77" s="1255"/>
      <c r="BS77" s="1255"/>
      <c r="BT77" s="1255"/>
      <c r="BU77" s="1255"/>
      <c r="BV77" s="1255"/>
      <c r="BW77" s="1255"/>
      <c r="BX77" s="1255">
        <v>32.4</v>
      </c>
      <c r="BY77" s="1255"/>
      <c r="BZ77" s="1255"/>
      <c r="CA77" s="1255"/>
      <c r="CB77" s="1255"/>
      <c r="CC77" s="1255"/>
      <c r="CD77" s="1255"/>
      <c r="CE77" s="1255"/>
      <c r="CF77" s="1255">
        <v>20</v>
      </c>
      <c r="CG77" s="1255"/>
      <c r="CH77" s="1255"/>
      <c r="CI77" s="1255"/>
      <c r="CJ77" s="1255"/>
      <c r="CK77" s="1255"/>
      <c r="CL77" s="1255"/>
      <c r="CM77" s="1255"/>
      <c r="CN77" s="1255">
        <v>7.4</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579</v>
      </c>
      <c r="BC79" s="1258"/>
      <c r="BD79" s="1258"/>
      <c r="BE79" s="1258"/>
      <c r="BF79" s="1258"/>
      <c r="BG79" s="1258"/>
      <c r="BH79" s="1258"/>
      <c r="BI79" s="1258"/>
      <c r="BJ79" s="1258"/>
      <c r="BK79" s="1258"/>
      <c r="BL79" s="1258"/>
      <c r="BM79" s="1258"/>
      <c r="BN79" s="1258"/>
      <c r="BO79" s="1258"/>
      <c r="BP79" s="1255">
        <v>9.9</v>
      </c>
      <c r="BQ79" s="1255"/>
      <c r="BR79" s="1255"/>
      <c r="BS79" s="1255"/>
      <c r="BT79" s="1255"/>
      <c r="BU79" s="1255"/>
      <c r="BV79" s="1255"/>
      <c r="BW79" s="1255"/>
      <c r="BX79" s="1255">
        <v>9.5</v>
      </c>
      <c r="BY79" s="1255"/>
      <c r="BZ79" s="1255"/>
      <c r="CA79" s="1255"/>
      <c r="CB79" s="1255"/>
      <c r="CC79" s="1255"/>
      <c r="CD79" s="1255"/>
      <c r="CE79" s="1255"/>
      <c r="CF79" s="1255">
        <v>9.5</v>
      </c>
      <c r="CG79" s="1255"/>
      <c r="CH79" s="1255"/>
      <c r="CI79" s="1255"/>
      <c r="CJ79" s="1255"/>
      <c r="CK79" s="1255"/>
      <c r="CL79" s="1255"/>
      <c r="CM79" s="1255"/>
      <c r="CN79" s="1255">
        <v>9.4</v>
      </c>
      <c r="CO79" s="1255"/>
      <c r="CP79" s="1255"/>
      <c r="CQ79" s="1255"/>
      <c r="CR79" s="1255"/>
      <c r="CS79" s="1255"/>
      <c r="CT79" s="1255"/>
      <c r="CU79" s="1255"/>
      <c r="CV79" s="1255">
        <v>9.3000000000000007</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lUhALwmqyG6V78aiYu1WE+t1N2oqXw3oNrATVOPh1KUirgawBk68Pi7l0pqYUKMplUHUvHyCws7Tdn/kn3UxNA==" saltValue="nB5wW7rF15JQlNdlm6nPn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NzFtluz70W9X76kYyfAu30a0n7rg9Bj/ZHs5kJq1X+LkgrdcwGKD5+1pFdoIiHP09pl/g+kK76lbkorN1CWt9Q==" saltValue="N5tCZsuiSOwXzBzfzHm1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5" zoomScale="70" zoomScaleNormal="70" zoomScaleSheetLayoutView="55" workbookViewId="0">
      <selection activeCell="AF23" sqref="AF23"/>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rHkKCQmeVEe3IH+ImndegVNi1WjDeb5Ag5MndK1kDMwUTXZwxQWFUeJkvV+YHjTY0ILthJCkQASIY0ZwNxBSlQ==" saltValue="u9SXM39QupDVfvPSudN8v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103626</v>
      </c>
      <c r="E3" s="156"/>
      <c r="F3" s="157">
        <v>118252</v>
      </c>
      <c r="G3" s="158"/>
      <c r="H3" s="159"/>
    </row>
    <row r="4" spans="1:8" x14ac:dyDescent="0.2">
      <c r="A4" s="160"/>
      <c r="B4" s="161"/>
      <c r="C4" s="162"/>
      <c r="D4" s="163">
        <v>79923</v>
      </c>
      <c r="E4" s="164"/>
      <c r="F4" s="165">
        <v>49994</v>
      </c>
      <c r="G4" s="166"/>
      <c r="H4" s="167"/>
    </row>
    <row r="5" spans="1:8" x14ac:dyDescent="0.2">
      <c r="A5" s="148" t="s">
        <v>524</v>
      </c>
      <c r="B5" s="153"/>
      <c r="C5" s="154"/>
      <c r="D5" s="155">
        <v>114574</v>
      </c>
      <c r="E5" s="156"/>
      <c r="F5" s="157">
        <v>120302</v>
      </c>
      <c r="G5" s="158"/>
      <c r="H5" s="159"/>
    </row>
    <row r="6" spans="1:8" x14ac:dyDescent="0.2">
      <c r="A6" s="160"/>
      <c r="B6" s="161"/>
      <c r="C6" s="162"/>
      <c r="D6" s="163">
        <v>52461</v>
      </c>
      <c r="E6" s="164"/>
      <c r="F6" s="165">
        <v>59328</v>
      </c>
      <c r="G6" s="166"/>
      <c r="H6" s="167"/>
    </row>
    <row r="7" spans="1:8" x14ac:dyDescent="0.2">
      <c r="A7" s="148" t="s">
        <v>525</v>
      </c>
      <c r="B7" s="153"/>
      <c r="C7" s="154"/>
      <c r="D7" s="155">
        <v>111081</v>
      </c>
      <c r="E7" s="156"/>
      <c r="F7" s="157">
        <v>114841</v>
      </c>
      <c r="G7" s="158"/>
      <c r="H7" s="159"/>
    </row>
    <row r="8" spans="1:8" x14ac:dyDescent="0.2">
      <c r="A8" s="160"/>
      <c r="B8" s="161"/>
      <c r="C8" s="162"/>
      <c r="D8" s="163">
        <v>64289</v>
      </c>
      <c r="E8" s="164"/>
      <c r="F8" s="165">
        <v>51589</v>
      </c>
      <c r="G8" s="166"/>
      <c r="H8" s="167"/>
    </row>
    <row r="9" spans="1:8" x14ac:dyDescent="0.2">
      <c r="A9" s="148" t="s">
        <v>526</v>
      </c>
      <c r="B9" s="153"/>
      <c r="C9" s="154"/>
      <c r="D9" s="155">
        <v>75335</v>
      </c>
      <c r="E9" s="156"/>
      <c r="F9" s="157">
        <v>124145</v>
      </c>
      <c r="G9" s="158"/>
      <c r="H9" s="159"/>
    </row>
    <row r="10" spans="1:8" x14ac:dyDescent="0.2">
      <c r="A10" s="160"/>
      <c r="B10" s="161"/>
      <c r="C10" s="162"/>
      <c r="D10" s="163">
        <v>59049</v>
      </c>
      <c r="E10" s="164"/>
      <c r="F10" s="165">
        <v>54761</v>
      </c>
      <c r="G10" s="166"/>
      <c r="H10" s="167"/>
    </row>
    <row r="11" spans="1:8" x14ac:dyDescent="0.2">
      <c r="A11" s="148" t="s">
        <v>527</v>
      </c>
      <c r="B11" s="153"/>
      <c r="C11" s="154"/>
      <c r="D11" s="155">
        <v>157352</v>
      </c>
      <c r="E11" s="156"/>
      <c r="F11" s="157">
        <v>131480</v>
      </c>
      <c r="G11" s="158"/>
      <c r="H11" s="159"/>
    </row>
    <row r="12" spans="1:8" x14ac:dyDescent="0.2">
      <c r="A12" s="160"/>
      <c r="B12" s="161"/>
      <c r="C12" s="168"/>
      <c r="D12" s="163">
        <v>47800</v>
      </c>
      <c r="E12" s="164"/>
      <c r="F12" s="165">
        <v>63148</v>
      </c>
      <c r="G12" s="166"/>
      <c r="H12" s="167"/>
    </row>
    <row r="13" spans="1:8" x14ac:dyDescent="0.2">
      <c r="A13" s="148"/>
      <c r="B13" s="153"/>
      <c r="C13" s="169"/>
      <c r="D13" s="170">
        <v>112394</v>
      </c>
      <c r="E13" s="171"/>
      <c r="F13" s="172">
        <v>121804</v>
      </c>
      <c r="G13" s="173"/>
      <c r="H13" s="159"/>
    </row>
    <row r="14" spans="1:8" x14ac:dyDescent="0.2">
      <c r="A14" s="160"/>
      <c r="B14" s="161"/>
      <c r="C14" s="162"/>
      <c r="D14" s="163">
        <v>60704</v>
      </c>
      <c r="E14" s="164"/>
      <c r="F14" s="165">
        <v>55764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7.16</v>
      </c>
      <c r="C19" s="174">
        <f>ROUND(VALUE(SUBSTITUTE(実質収支比率等に係る経年分析!G$48,"▲","-")),2)</f>
        <v>9.32</v>
      </c>
      <c r="D19" s="174">
        <f>ROUND(VALUE(SUBSTITUTE(実質収支比率等に係る経年分析!H$48,"▲","-")),2)</f>
        <v>12.87</v>
      </c>
      <c r="E19" s="174">
        <f>ROUND(VALUE(SUBSTITUTE(実質収支比率等に係る経年分析!I$48,"▲","-")),2)</f>
        <v>6.69</v>
      </c>
      <c r="F19" s="174">
        <f>ROUND(VALUE(SUBSTITUTE(実質収支比率等に係る経年分析!J$48,"▲","-")),2)</f>
        <v>8.89</v>
      </c>
    </row>
    <row r="20" spans="1:11" x14ac:dyDescent="0.2">
      <c r="A20" s="174" t="s">
        <v>53</v>
      </c>
      <c r="B20" s="174">
        <f>ROUND(VALUE(SUBSTITUTE(実質収支比率等に係る経年分析!F$47,"▲","-")),2)</f>
        <v>46.53</v>
      </c>
      <c r="C20" s="174">
        <f>ROUND(VALUE(SUBSTITUTE(実質収支比率等に係る経年分析!G$47,"▲","-")),2)</f>
        <v>37.74</v>
      </c>
      <c r="D20" s="174">
        <f>ROUND(VALUE(SUBSTITUTE(実質収支比率等に係る経年分析!H$47,"▲","-")),2)</f>
        <v>40.42</v>
      </c>
      <c r="E20" s="174">
        <f>ROUND(VALUE(SUBSTITUTE(実質収支比率等に係る経年分析!I$47,"▲","-")),2)</f>
        <v>48.1</v>
      </c>
      <c r="F20" s="174">
        <f>ROUND(VALUE(SUBSTITUTE(実質収支比率等に係る経年分析!J$47,"▲","-")),2)</f>
        <v>38.71</v>
      </c>
    </row>
    <row r="21" spans="1:11" x14ac:dyDescent="0.2">
      <c r="A21" s="174" t="s">
        <v>54</v>
      </c>
      <c r="B21" s="174">
        <f>IF(ISNUMBER(VALUE(SUBSTITUTE(実質収支比率等に係る経年分析!F$49,"▲","-"))),ROUND(VALUE(SUBSTITUTE(実質収支比率等に係る経年分析!F$49,"▲","-")),2),NA())</f>
        <v>0.71</v>
      </c>
      <c r="C21" s="174">
        <f>IF(ISNUMBER(VALUE(SUBSTITUTE(実質収支比率等に係る経年分析!G$49,"▲","-"))),ROUND(VALUE(SUBSTITUTE(実質収支比率等に係る経年分析!G$49,"▲","-")),2),NA())</f>
        <v>-4.8600000000000003</v>
      </c>
      <c r="D21" s="174">
        <f>IF(ISNUMBER(VALUE(SUBSTITUTE(実質収支比率等に係る経年分析!H$49,"▲","-"))),ROUND(VALUE(SUBSTITUTE(実質収支比率等に係る経年分析!H$49,"▲","-")),2),NA())</f>
        <v>8.6199999999999992</v>
      </c>
      <c r="E21" s="174">
        <f>IF(ISNUMBER(VALUE(SUBSTITUTE(実質収支比率等に係る経年分析!I$49,"▲","-"))),ROUND(VALUE(SUBSTITUTE(実質収支比率等に係る経年分析!I$49,"▲","-")),2),NA())</f>
        <v>-0.86</v>
      </c>
      <c r="F21" s="174">
        <f>IF(ISNUMBER(VALUE(SUBSTITUTE(実質収支比率等に係る経年分析!J$49,"▲","-"))),ROUND(VALUE(SUBSTITUTE(実質収支比率等に係る経年分析!J$49,"▲","-")),2),NA())</f>
        <v>-7.63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住宅新築資金等貸付事業特別会計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再生可能エネルギー事業特別会計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介護保険特別会計（介護保険事業）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7.0000000000000007E-2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1.55</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0.28000000000000003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7.14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9.31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12.86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8.8800000000000008</v>
      </c>
    </row>
    <row r="36" spans="1:16" x14ac:dyDescent="0.2">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15.72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16.690000000000001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17.100000000000001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873</v>
      </c>
      <c r="E42" s="176"/>
      <c r="F42" s="176"/>
      <c r="G42" s="176">
        <f>'実質公債費比率（分子）の構造'!L$52</f>
        <v>833</v>
      </c>
      <c r="H42" s="176"/>
      <c r="I42" s="176"/>
      <c r="J42" s="176">
        <f>'実質公債費比率（分子）の構造'!M$52</f>
        <v>840</v>
      </c>
      <c r="K42" s="176"/>
      <c r="L42" s="176"/>
      <c r="M42" s="176">
        <f>'実質公債費比率（分子）の構造'!N$52</f>
        <v>803</v>
      </c>
      <c r="N42" s="176"/>
      <c r="O42" s="176"/>
      <c r="P42" s="176">
        <f>'実質公債費比率（分子）の構造'!O$52</f>
        <v>786</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16</v>
      </c>
      <c r="C44" s="176"/>
      <c r="D44" s="176"/>
      <c r="E44" s="176">
        <f>'実質公債費比率（分子）の構造'!L$50</f>
        <v>14</v>
      </c>
      <c r="F44" s="176"/>
      <c r="G44" s="176"/>
      <c r="H44" s="176">
        <f>'実質公債費比率（分子）の構造'!M$50</f>
        <v>14</v>
      </c>
      <c r="I44" s="176"/>
      <c r="J44" s="176"/>
      <c r="K44" s="176">
        <f>'実質公債費比率（分子）の構造'!N$50</f>
        <v>15</v>
      </c>
      <c r="L44" s="176"/>
      <c r="M44" s="176"/>
      <c r="N44" s="176">
        <f>'実質公債費比率（分子）の構造'!O$50</f>
        <v>14</v>
      </c>
      <c r="O44" s="176"/>
      <c r="P44" s="176"/>
    </row>
    <row r="45" spans="1:16" x14ac:dyDescent="0.2">
      <c r="A45" s="176" t="s">
        <v>63</v>
      </c>
      <c r="B45" s="176">
        <f>'実質公債費比率（分子）の構造'!K$49</f>
        <v>13</v>
      </c>
      <c r="C45" s="176"/>
      <c r="D45" s="176"/>
      <c r="E45" s="176">
        <f>'実質公債費比率（分子）の構造'!L$49</f>
        <v>13</v>
      </c>
      <c r="F45" s="176"/>
      <c r="G45" s="176"/>
      <c r="H45" s="176">
        <f>'実質公債費比率（分子）の構造'!M$49</f>
        <v>16</v>
      </c>
      <c r="I45" s="176"/>
      <c r="J45" s="176"/>
      <c r="K45" s="176">
        <f>'実質公債費比率（分子）の構造'!N$49</f>
        <v>16</v>
      </c>
      <c r="L45" s="176"/>
      <c r="M45" s="176"/>
      <c r="N45" s="176">
        <f>'実質公債費比率（分子）の構造'!O$49</f>
        <v>16</v>
      </c>
      <c r="O45" s="176"/>
      <c r="P45" s="176"/>
    </row>
    <row r="46" spans="1:16" x14ac:dyDescent="0.2">
      <c r="A46" s="176" t="s">
        <v>64</v>
      </c>
      <c r="B46" s="176">
        <f>'実質公債費比率（分子）の構造'!K$48</f>
        <v>233</v>
      </c>
      <c r="C46" s="176"/>
      <c r="D46" s="176"/>
      <c r="E46" s="176">
        <f>'実質公債費比率（分子）の構造'!L$48</f>
        <v>211</v>
      </c>
      <c r="F46" s="176"/>
      <c r="G46" s="176"/>
      <c r="H46" s="176">
        <f>'実質公債費比率（分子）の構造'!M$48</f>
        <v>235</v>
      </c>
      <c r="I46" s="176"/>
      <c r="J46" s="176"/>
      <c r="K46" s="176">
        <f>'実質公債費比率（分子）の構造'!N$48</f>
        <v>224</v>
      </c>
      <c r="L46" s="176"/>
      <c r="M46" s="176"/>
      <c r="N46" s="176">
        <f>'実質公債費比率（分子）の構造'!O$48</f>
        <v>181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982</v>
      </c>
      <c r="C49" s="176"/>
      <c r="D49" s="176"/>
      <c r="E49" s="176">
        <f>'実質公債費比率（分子）の構造'!L$45</f>
        <v>977</v>
      </c>
      <c r="F49" s="176"/>
      <c r="G49" s="176"/>
      <c r="H49" s="176">
        <f>'実質公債費比率（分子）の構造'!M$45</f>
        <v>1022</v>
      </c>
      <c r="I49" s="176"/>
      <c r="J49" s="176"/>
      <c r="K49" s="176">
        <f>'実質公債費比率（分子）の構造'!N$45</f>
        <v>989</v>
      </c>
      <c r="L49" s="176"/>
      <c r="M49" s="176"/>
      <c r="N49" s="176">
        <f>'実質公債費比率（分子）の構造'!O$45</f>
        <v>994</v>
      </c>
      <c r="O49" s="176"/>
      <c r="P49" s="176"/>
    </row>
    <row r="50" spans="1:16" x14ac:dyDescent="0.2">
      <c r="A50" s="176" t="s">
        <v>67</v>
      </c>
      <c r="B50" s="176" t="e">
        <f>NA()</f>
        <v>#N/A</v>
      </c>
      <c r="C50" s="176">
        <f>IF(ISNUMBER('実質公債費比率（分子）の構造'!K$53),'実質公債費比率（分子）の構造'!K$53,NA())</f>
        <v>371</v>
      </c>
      <c r="D50" s="176" t="e">
        <f>NA()</f>
        <v>#N/A</v>
      </c>
      <c r="E50" s="176" t="e">
        <f>NA()</f>
        <v>#N/A</v>
      </c>
      <c r="F50" s="176">
        <f>IF(ISNUMBER('実質公債費比率（分子）の構造'!L$53),'実質公債費比率（分子）の構造'!L$53,NA())</f>
        <v>382</v>
      </c>
      <c r="G50" s="176" t="e">
        <f>NA()</f>
        <v>#N/A</v>
      </c>
      <c r="H50" s="176" t="e">
        <f>NA()</f>
        <v>#N/A</v>
      </c>
      <c r="I50" s="176">
        <f>IF(ISNUMBER('実質公債費比率（分子）の構造'!M$53),'実質公債費比率（分子）の構造'!M$53,NA())</f>
        <v>447</v>
      </c>
      <c r="J50" s="176" t="e">
        <f>NA()</f>
        <v>#N/A</v>
      </c>
      <c r="K50" s="176" t="e">
        <f>NA()</f>
        <v>#N/A</v>
      </c>
      <c r="L50" s="176">
        <f>IF(ISNUMBER('実質公債費比率（分子）の構造'!N$53),'実質公債費比率（分子）の構造'!N$53,NA())</f>
        <v>441</v>
      </c>
      <c r="M50" s="176" t="e">
        <f>NA()</f>
        <v>#N/A</v>
      </c>
      <c r="N50" s="176" t="e">
        <f>NA()</f>
        <v>#N/A</v>
      </c>
      <c r="O50" s="176">
        <f>IF(ISNUMBER('実質公債費比率（分子）の構造'!O$53),'実質公債費比率（分子）の構造'!O$53,NA())</f>
        <v>419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7239</v>
      </c>
      <c r="E56" s="175"/>
      <c r="F56" s="175"/>
      <c r="G56" s="175">
        <f>'将来負担比率（分子）の構造'!J$52</f>
        <v>6923</v>
      </c>
      <c r="H56" s="175"/>
      <c r="I56" s="175"/>
      <c r="J56" s="175">
        <f>'将来負担比率（分子）の構造'!K$52</f>
        <v>6929</v>
      </c>
      <c r="K56" s="175"/>
      <c r="L56" s="175"/>
      <c r="M56" s="175">
        <f>'将来負担比率（分子）の構造'!L$52</f>
        <v>6582</v>
      </c>
      <c r="N56" s="175"/>
      <c r="O56" s="175"/>
      <c r="P56" s="175">
        <f>'将来負担比率（分子）の構造'!M$52</f>
        <v>6575</v>
      </c>
    </row>
    <row r="57" spans="1:16" x14ac:dyDescent="0.2">
      <c r="A57" s="175" t="s">
        <v>42</v>
      </c>
      <c r="B57" s="175"/>
      <c r="C57" s="175"/>
      <c r="D57" s="175">
        <f>'将来負担比率（分子）の構造'!I$51</f>
        <v>796</v>
      </c>
      <c r="E57" s="175"/>
      <c r="F57" s="175"/>
      <c r="G57" s="175">
        <f>'将来負担比率（分子）の構造'!J$51</f>
        <v>713</v>
      </c>
      <c r="H57" s="175"/>
      <c r="I57" s="175"/>
      <c r="J57" s="175">
        <f>'将来負担比率（分子）の構造'!K$51</f>
        <v>673</v>
      </c>
      <c r="K57" s="175"/>
      <c r="L57" s="175"/>
      <c r="M57" s="175">
        <f>'将来負担比率（分子）の構造'!L$51</f>
        <v>598</v>
      </c>
      <c r="N57" s="175"/>
      <c r="O57" s="175"/>
      <c r="P57" s="175">
        <f>'将来負担比率（分子）の構造'!M$51</f>
        <v>520</v>
      </c>
    </row>
    <row r="58" spans="1:16" x14ac:dyDescent="0.2">
      <c r="A58" s="175" t="s">
        <v>41</v>
      </c>
      <c r="B58" s="175"/>
      <c r="C58" s="175"/>
      <c r="D58" s="175">
        <f>'将来負担比率（分子）の構造'!I$50</f>
        <v>3929</v>
      </c>
      <c r="E58" s="175"/>
      <c r="F58" s="175"/>
      <c r="G58" s="175">
        <f>'将来負担比率（分子）の構造'!J$50</f>
        <v>4138</v>
      </c>
      <c r="H58" s="175"/>
      <c r="I58" s="175"/>
      <c r="J58" s="175">
        <f>'将来負担比率（分子）の構造'!K$50</f>
        <v>4727</v>
      </c>
      <c r="K58" s="175"/>
      <c r="L58" s="175"/>
      <c r="M58" s="175">
        <f>'将来負担比率（分子）の構造'!L$50</f>
        <v>5340</v>
      </c>
      <c r="N58" s="175"/>
      <c r="O58" s="175"/>
      <c r="P58" s="175">
        <f>'将来負担比率（分子）の構造'!M$50</f>
        <v>4816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1108</v>
      </c>
      <c r="C62" s="175"/>
      <c r="D62" s="175"/>
      <c r="E62" s="175">
        <f>'将来負担比率（分子）の構造'!J$45</f>
        <v>1122</v>
      </c>
      <c r="F62" s="175"/>
      <c r="G62" s="175"/>
      <c r="H62" s="175">
        <f>'将来負担比率（分子）の構造'!K$45</f>
        <v>1104</v>
      </c>
      <c r="I62" s="175"/>
      <c r="J62" s="175"/>
      <c r="K62" s="175">
        <f>'将来負担比率（分子）の構造'!L$45</f>
        <v>1075</v>
      </c>
      <c r="L62" s="175"/>
      <c r="M62" s="175"/>
      <c r="N62" s="175">
        <f>'将来負担比率（分子）の構造'!M$45</f>
        <v>1071</v>
      </c>
      <c r="O62" s="175"/>
      <c r="P62" s="175"/>
    </row>
    <row r="63" spans="1:16" x14ac:dyDescent="0.2">
      <c r="A63" s="175" t="s">
        <v>34</v>
      </c>
      <c r="B63" s="175">
        <f>'将来負担比率（分子）の構造'!I$44</f>
        <v>204</v>
      </c>
      <c r="C63" s="175"/>
      <c r="D63" s="175"/>
      <c r="E63" s="175">
        <f>'将来負担比率（分子）の構造'!J$44</f>
        <v>193</v>
      </c>
      <c r="F63" s="175"/>
      <c r="G63" s="175"/>
      <c r="H63" s="175">
        <f>'将来負担比率（分子）の構造'!K$44</f>
        <v>178</v>
      </c>
      <c r="I63" s="175"/>
      <c r="J63" s="175"/>
      <c r="K63" s="175">
        <f>'将来負担比率（分子）の構造'!L$44</f>
        <v>163</v>
      </c>
      <c r="L63" s="175"/>
      <c r="M63" s="175"/>
      <c r="N63" s="175">
        <f>'将来負担比率（分子）の構造'!M$44</f>
        <v>151</v>
      </c>
      <c r="O63" s="175"/>
      <c r="P63" s="175"/>
    </row>
    <row r="64" spans="1:16" x14ac:dyDescent="0.2">
      <c r="A64" s="175" t="s">
        <v>33</v>
      </c>
      <c r="B64" s="175">
        <f>'将来負担比率（分子）の構造'!I$43</f>
        <v>1889</v>
      </c>
      <c r="C64" s="175"/>
      <c r="D64" s="175"/>
      <c r="E64" s="175">
        <f>'将来負担比率（分子）の構造'!J$43</f>
        <v>1613</v>
      </c>
      <c r="F64" s="175"/>
      <c r="G64" s="175"/>
      <c r="H64" s="175">
        <f>'将来負担比率（分子）の構造'!K$43</f>
        <v>1515</v>
      </c>
      <c r="I64" s="175"/>
      <c r="J64" s="175"/>
      <c r="K64" s="175">
        <f>'将来負担比率（分子）の構造'!L$43</f>
        <v>1386</v>
      </c>
      <c r="L64" s="175"/>
      <c r="M64" s="175"/>
      <c r="N64" s="175">
        <f>'将来負担比率（分子）の構造'!M$43</f>
        <v>1425</v>
      </c>
      <c r="O64" s="175"/>
      <c r="P64" s="175"/>
    </row>
    <row r="65" spans="1:16" x14ac:dyDescent="0.2">
      <c r="A65" s="175" t="s">
        <v>32</v>
      </c>
      <c r="B65" s="175">
        <f>'将来負担比率（分子）の構造'!I$42</f>
        <v>450</v>
      </c>
      <c r="C65" s="175"/>
      <c r="D65" s="175"/>
      <c r="E65" s="175">
        <f>'将来負担比率（分子）の構造'!J$42</f>
        <v>415</v>
      </c>
      <c r="F65" s="175"/>
      <c r="G65" s="175"/>
      <c r="H65" s="175">
        <f>'将来負担比率（分子）の構造'!K$42</f>
        <v>462</v>
      </c>
      <c r="I65" s="175"/>
      <c r="J65" s="175"/>
      <c r="K65" s="175">
        <f>'将来負担比率（分子）の構造'!L$42</f>
        <v>444</v>
      </c>
      <c r="L65" s="175"/>
      <c r="M65" s="175"/>
      <c r="N65" s="175">
        <f>'将来負担比率（分子）の構造'!M$42</f>
        <v>414</v>
      </c>
      <c r="O65" s="175"/>
      <c r="P65" s="175"/>
    </row>
    <row r="66" spans="1:16" x14ac:dyDescent="0.2">
      <c r="A66" s="175" t="s">
        <v>31</v>
      </c>
      <c r="B66" s="175">
        <f>'将来負担比率（分子）の構造'!I$41</f>
        <v>9161</v>
      </c>
      <c r="C66" s="175"/>
      <c r="D66" s="175"/>
      <c r="E66" s="175">
        <f>'将来負担比率（分子）の構造'!J$41</f>
        <v>9054</v>
      </c>
      <c r="F66" s="175"/>
      <c r="G66" s="175"/>
      <c r="H66" s="175">
        <f>'将来負担比率（分子）の構造'!K$41</f>
        <v>8809</v>
      </c>
      <c r="I66" s="175"/>
      <c r="J66" s="175"/>
      <c r="K66" s="175">
        <f>'将来負担比率（分子）の構造'!L$41</f>
        <v>8324</v>
      </c>
      <c r="L66" s="175"/>
      <c r="M66" s="175"/>
      <c r="N66" s="175">
        <f>'将来負担比率（分子）の構造'!M$41</f>
        <v>8306</v>
      </c>
      <c r="O66" s="175"/>
      <c r="P66" s="175"/>
    </row>
    <row r="67" spans="1:16" x14ac:dyDescent="0.2">
      <c r="A67" s="175" t="s">
        <v>71</v>
      </c>
      <c r="B67" s="175" t="e">
        <f>NA()</f>
        <v>#N/A</v>
      </c>
      <c r="C67" s="175">
        <f>IF(ISNUMBER('将来負担比率（分子）の構造'!I$53), IF('将来負担比率（分子）の構造'!I$53 &lt; 0, 0, '将来負担比率（分子）の構造'!I$53), NA())</f>
        <v>847</v>
      </c>
      <c r="D67" s="175" t="e">
        <f>NA()</f>
        <v>#N/A</v>
      </c>
      <c r="E67" s="175" t="e">
        <f>NA()</f>
        <v>#N/A</v>
      </c>
      <c r="F67" s="175">
        <f>IF(ISNUMBER('将来負担比率（分子）の構造'!J$53), IF('将来負担比率（分子）の構造'!J$53 &lt; 0, 0, '将来負担比率（分子）の構造'!J$53), NA())</f>
        <v>622</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2359</v>
      </c>
      <c r="C72" s="179">
        <f>基金残高に係る経年分析!G55</f>
        <v>2688</v>
      </c>
      <c r="D72" s="179">
        <f>基金残高に係る経年分析!H55</f>
        <v>2146</v>
      </c>
    </row>
    <row r="73" spans="1:16" x14ac:dyDescent="0.2">
      <c r="A73" s="178" t="s">
        <v>74</v>
      </c>
      <c r="B73" s="179">
        <f>基金残高に係る経年分析!F56</f>
        <v>3</v>
      </c>
      <c r="C73" s="179">
        <f>基金残高に係る経年分析!G56</f>
        <v>3</v>
      </c>
      <c r="D73" s="179">
        <f>基金残高に係る経年分析!H56</f>
        <v>3</v>
      </c>
    </row>
    <row r="74" spans="1:16" x14ac:dyDescent="0.2">
      <c r="A74" s="178" t="s">
        <v>75</v>
      </c>
      <c r="B74" s="179">
        <f>基金残高に係る経年分析!F57</f>
        <v>2084</v>
      </c>
      <c r="C74" s="179">
        <f>基金残高に係る経年分析!G57</f>
        <v>2335</v>
      </c>
      <c r="D74" s="179">
        <f>基金残高に係る経年分析!H57</f>
        <v>2418</v>
      </c>
    </row>
  </sheetData>
  <sheetProtection algorithmName="SHA-512" hashValue="fK5BWQaBwL+JpNerxdaVlTDpdWB/48J+cTlPq/6FI9+aUn1FYXzhiNBS7BuZhAo/VofunXl/i87fiFTDpOTrbg==" saltValue="hCvRKg966u1svb+Zxjv5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N16" zoomScale="80" zoomScaleNormal="8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1355664</v>
      </c>
      <c r="S5" s="649"/>
      <c r="T5" s="649"/>
      <c r="U5" s="649"/>
      <c r="V5" s="649"/>
      <c r="W5" s="649"/>
      <c r="X5" s="649"/>
      <c r="Y5" s="650"/>
      <c r="Z5" s="651">
        <v>10.9</v>
      </c>
      <c r="AA5" s="651"/>
      <c r="AB5" s="651"/>
      <c r="AC5" s="651"/>
      <c r="AD5" s="652">
        <v>1355664</v>
      </c>
      <c r="AE5" s="652"/>
      <c r="AF5" s="652"/>
      <c r="AG5" s="652"/>
      <c r="AH5" s="652"/>
      <c r="AI5" s="652"/>
      <c r="AJ5" s="652"/>
      <c r="AK5" s="652"/>
      <c r="AL5" s="653">
        <v>24.5</v>
      </c>
      <c r="AM5" s="654"/>
      <c r="AN5" s="654"/>
      <c r="AO5" s="655"/>
      <c r="AP5" s="645" t="s">
        <v>216</v>
      </c>
      <c r="AQ5" s="646"/>
      <c r="AR5" s="646"/>
      <c r="AS5" s="646"/>
      <c r="AT5" s="646"/>
      <c r="AU5" s="646"/>
      <c r="AV5" s="646"/>
      <c r="AW5" s="646"/>
      <c r="AX5" s="646"/>
      <c r="AY5" s="646"/>
      <c r="AZ5" s="646"/>
      <c r="BA5" s="646"/>
      <c r="BB5" s="646"/>
      <c r="BC5" s="646"/>
      <c r="BD5" s="646"/>
      <c r="BE5" s="646"/>
      <c r="BF5" s="647"/>
      <c r="BG5" s="659">
        <v>1355626</v>
      </c>
      <c r="BH5" s="660"/>
      <c r="BI5" s="660"/>
      <c r="BJ5" s="660"/>
      <c r="BK5" s="660"/>
      <c r="BL5" s="660"/>
      <c r="BM5" s="660"/>
      <c r="BN5" s="661"/>
      <c r="BO5" s="662">
        <v>100</v>
      </c>
      <c r="BP5" s="662"/>
      <c r="BQ5" s="662"/>
      <c r="BR5" s="662"/>
      <c r="BS5" s="663">
        <v>6857</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174080</v>
      </c>
      <c r="S6" s="660"/>
      <c r="T6" s="660"/>
      <c r="U6" s="660"/>
      <c r="V6" s="660"/>
      <c r="W6" s="660"/>
      <c r="X6" s="660"/>
      <c r="Y6" s="661"/>
      <c r="Z6" s="662">
        <v>1.4</v>
      </c>
      <c r="AA6" s="662"/>
      <c r="AB6" s="662"/>
      <c r="AC6" s="662"/>
      <c r="AD6" s="663">
        <v>174080</v>
      </c>
      <c r="AE6" s="663"/>
      <c r="AF6" s="663"/>
      <c r="AG6" s="663"/>
      <c r="AH6" s="663"/>
      <c r="AI6" s="663"/>
      <c r="AJ6" s="663"/>
      <c r="AK6" s="663"/>
      <c r="AL6" s="664">
        <v>3.1</v>
      </c>
      <c r="AM6" s="665"/>
      <c r="AN6" s="665"/>
      <c r="AO6" s="666"/>
      <c r="AP6" s="656" t="s">
        <v>221</v>
      </c>
      <c r="AQ6" s="657"/>
      <c r="AR6" s="657"/>
      <c r="AS6" s="657"/>
      <c r="AT6" s="657"/>
      <c r="AU6" s="657"/>
      <c r="AV6" s="657"/>
      <c r="AW6" s="657"/>
      <c r="AX6" s="657"/>
      <c r="AY6" s="657"/>
      <c r="AZ6" s="657"/>
      <c r="BA6" s="657"/>
      <c r="BB6" s="657"/>
      <c r="BC6" s="657"/>
      <c r="BD6" s="657"/>
      <c r="BE6" s="657"/>
      <c r="BF6" s="658"/>
      <c r="BG6" s="659">
        <v>1355626</v>
      </c>
      <c r="BH6" s="660"/>
      <c r="BI6" s="660"/>
      <c r="BJ6" s="660"/>
      <c r="BK6" s="660"/>
      <c r="BL6" s="660"/>
      <c r="BM6" s="660"/>
      <c r="BN6" s="661"/>
      <c r="BO6" s="662">
        <v>100</v>
      </c>
      <c r="BP6" s="662"/>
      <c r="BQ6" s="662"/>
      <c r="BR6" s="662"/>
      <c r="BS6" s="663">
        <v>6857</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88303</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88303</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436</v>
      </c>
      <c r="S7" s="660"/>
      <c r="T7" s="660"/>
      <c r="U7" s="660"/>
      <c r="V7" s="660"/>
      <c r="W7" s="660"/>
      <c r="X7" s="660"/>
      <c r="Y7" s="661"/>
      <c r="Z7" s="662">
        <v>0</v>
      </c>
      <c r="AA7" s="662"/>
      <c r="AB7" s="662"/>
      <c r="AC7" s="662"/>
      <c r="AD7" s="663">
        <v>436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431918</v>
      </c>
      <c r="BH7" s="660"/>
      <c r="BI7" s="660"/>
      <c r="BJ7" s="660"/>
      <c r="BK7" s="660"/>
      <c r="BL7" s="660"/>
      <c r="BM7" s="660"/>
      <c r="BN7" s="661"/>
      <c r="BO7" s="662">
        <v>31.9</v>
      </c>
      <c r="BP7" s="662"/>
      <c r="BQ7" s="662"/>
      <c r="BR7" s="662"/>
      <c r="BS7" s="663">
        <v>6857</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2964005</v>
      </c>
      <c r="CS7" s="660"/>
      <c r="CT7" s="660"/>
      <c r="CU7" s="660"/>
      <c r="CV7" s="660"/>
      <c r="CW7" s="660"/>
      <c r="CX7" s="660"/>
      <c r="CY7" s="661"/>
      <c r="CZ7" s="662">
        <v>25</v>
      </c>
      <c r="DA7" s="662"/>
      <c r="DB7" s="662"/>
      <c r="DC7" s="662"/>
      <c r="DD7" s="668">
        <v>50799</v>
      </c>
      <c r="DE7" s="660"/>
      <c r="DF7" s="660"/>
      <c r="DG7" s="660"/>
      <c r="DH7" s="660"/>
      <c r="DI7" s="660"/>
      <c r="DJ7" s="660"/>
      <c r="DK7" s="660"/>
      <c r="DL7" s="660"/>
      <c r="DM7" s="660"/>
      <c r="DN7" s="660"/>
      <c r="DO7" s="660"/>
      <c r="DP7" s="661"/>
      <c r="DQ7" s="668">
        <v>1478613</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7187</v>
      </c>
      <c r="S8" s="660"/>
      <c r="T8" s="660"/>
      <c r="U8" s="660"/>
      <c r="V8" s="660"/>
      <c r="W8" s="660"/>
      <c r="X8" s="660"/>
      <c r="Y8" s="661"/>
      <c r="Z8" s="662">
        <v>0.1</v>
      </c>
      <c r="AA8" s="662"/>
      <c r="AB8" s="662"/>
      <c r="AC8" s="662"/>
      <c r="AD8" s="663">
        <v>7187</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17132</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3309980</v>
      </c>
      <c r="CS8" s="660"/>
      <c r="CT8" s="660"/>
      <c r="CU8" s="660"/>
      <c r="CV8" s="660"/>
      <c r="CW8" s="660"/>
      <c r="CX8" s="660"/>
      <c r="CY8" s="661"/>
      <c r="CZ8" s="662">
        <v>27.9</v>
      </c>
      <c r="DA8" s="662"/>
      <c r="DB8" s="662"/>
      <c r="DC8" s="662"/>
      <c r="DD8" s="668">
        <v>817686</v>
      </c>
      <c r="DE8" s="660"/>
      <c r="DF8" s="660"/>
      <c r="DG8" s="660"/>
      <c r="DH8" s="660"/>
      <c r="DI8" s="660"/>
      <c r="DJ8" s="660"/>
      <c r="DK8" s="660"/>
      <c r="DL8" s="660"/>
      <c r="DM8" s="660"/>
      <c r="DN8" s="660"/>
      <c r="DO8" s="660"/>
      <c r="DP8" s="661"/>
      <c r="DQ8" s="668">
        <v>1504080</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7871</v>
      </c>
      <c r="S9" s="660"/>
      <c r="T9" s="660"/>
      <c r="U9" s="660"/>
      <c r="V9" s="660"/>
      <c r="W9" s="660"/>
      <c r="X9" s="660"/>
      <c r="Y9" s="661"/>
      <c r="Z9" s="662">
        <v>0.1</v>
      </c>
      <c r="AA9" s="662"/>
      <c r="AB9" s="662"/>
      <c r="AC9" s="662"/>
      <c r="AD9" s="663">
        <v>7871</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363485</v>
      </c>
      <c r="BH9" s="660"/>
      <c r="BI9" s="660"/>
      <c r="BJ9" s="660"/>
      <c r="BK9" s="660"/>
      <c r="BL9" s="660"/>
      <c r="BM9" s="660"/>
      <c r="BN9" s="661"/>
      <c r="BO9" s="662">
        <v>26.8</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1012833</v>
      </c>
      <c r="CS9" s="660"/>
      <c r="CT9" s="660"/>
      <c r="CU9" s="660"/>
      <c r="CV9" s="660"/>
      <c r="CW9" s="660"/>
      <c r="CX9" s="660"/>
      <c r="CY9" s="661"/>
      <c r="CZ9" s="662">
        <v>8.5</v>
      </c>
      <c r="DA9" s="662"/>
      <c r="DB9" s="662"/>
      <c r="DC9" s="662"/>
      <c r="DD9" s="668">
        <v>14611</v>
      </c>
      <c r="DE9" s="660"/>
      <c r="DF9" s="660"/>
      <c r="DG9" s="660"/>
      <c r="DH9" s="660"/>
      <c r="DI9" s="660"/>
      <c r="DJ9" s="660"/>
      <c r="DK9" s="660"/>
      <c r="DL9" s="660"/>
      <c r="DM9" s="660"/>
      <c r="DN9" s="660"/>
      <c r="DO9" s="660"/>
      <c r="DP9" s="661"/>
      <c r="DQ9" s="668">
        <v>907477</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27299</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3282</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782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265601</v>
      </c>
      <c r="S11" s="660"/>
      <c r="T11" s="660"/>
      <c r="U11" s="660"/>
      <c r="V11" s="660"/>
      <c r="W11" s="660"/>
      <c r="X11" s="660"/>
      <c r="Y11" s="661"/>
      <c r="Z11" s="664">
        <v>2.1</v>
      </c>
      <c r="AA11" s="665"/>
      <c r="AB11" s="665"/>
      <c r="AC11" s="671"/>
      <c r="AD11" s="668">
        <v>265601</v>
      </c>
      <c r="AE11" s="660"/>
      <c r="AF11" s="660"/>
      <c r="AG11" s="660"/>
      <c r="AH11" s="660"/>
      <c r="AI11" s="660"/>
      <c r="AJ11" s="660"/>
      <c r="AK11" s="661"/>
      <c r="AL11" s="664">
        <v>4.8</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24002</v>
      </c>
      <c r="BH11" s="660"/>
      <c r="BI11" s="660"/>
      <c r="BJ11" s="660"/>
      <c r="BK11" s="660"/>
      <c r="BL11" s="660"/>
      <c r="BM11" s="660"/>
      <c r="BN11" s="661"/>
      <c r="BO11" s="662">
        <v>1.8</v>
      </c>
      <c r="BP11" s="662"/>
      <c r="BQ11" s="662"/>
      <c r="BR11" s="662"/>
      <c r="BS11" s="663">
        <v>6857</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1269822</v>
      </c>
      <c r="CS11" s="660"/>
      <c r="CT11" s="660"/>
      <c r="CU11" s="660"/>
      <c r="CV11" s="660"/>
      <c r="CW11" s="660"/>
      <c r="CX11" s="660"/>
      <c r="CY11" s="661"/>
      <c r="CZ11" s="662">
        <v>10.7</v>
      </c>
      <c r="DA11" s="662"/>
      <c r="DB11" s="662"/>
      <c r="DC11" s="662"/>
      <c r="DD11" s="668">
        <v>158788</v>
      </c>
      <c r="DE11" s="660"/>
      <c r="DF11" s="660"/>
      <c r="DG11" s="660"/>
      <c r="DH11" s="660"/>
      <c r="DI11" s="660"/>
      <c r="DJ11" s="660"/>
      <c r="DK11" s="660"/>
      <c r="DL11" s="660"/>
      <c r="DM11" s="660"/>
      <c r="DN11" s="660"/>
      <c r="DO11" s="660"/>
      <c r="DP11" s="661"/>
      <c r="DQ11" s="668">
        <v>328290</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3590</v>
      </c>
      <c r="S12" s="660"/>
      <c r="T12" s="660"/>
      <c r="U12" s="660"/>
      <c r="V12" s="660"/>
      <c r="W12" s="660"/>
      <c r="X12" s="660"/>
      <c r="Y12" s="661"/>
      <c r="Z12" s="662">
        <v>0</v>
      </c>
      <c r="AA12" s="662"/>
      <c r="AB12" s="662"/>
      <c r="AC12" s="662"/>
      <c r="AD12" s="663">
        <v>3590</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811587</v>
      </c>
      <c r="BH12" s="660"/>
      <c r="BI12" s="660"/>
      <c r="BJ12" s="660"/>
      <c r="BK12" s="660"/>
      <c r="BL12" s="660"/>
      <c r="BM12" s="660"/>
      <c r="BN12" s="661"/>
      <c r="BO12" s="662">
        <v>59.9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281153</v>
      </c>
      <c r="CS12" s="660"/>
      <c r="CT12" s="660"/>
      <c r="CU12" s="660"/>
      <c r="CV12" s="660"/>
      <c r="CW12" s="660"/>
      <c r="CX12" s="660"/>
      <c r="CY12" s="661"/>
      <c r="CZ12" s="662">
        <v>2.4</v>
      </c>
      <c r="DA12" s="662"/>
      <c r="DB12" s="662"/>
      <c r="DC12" s="662"/>
      <c r="DD12" s="668">
        <v>41643</v>
      </c>
      <c r="DE12" s="660"/>
      <c r="DF12" s="660"/>
      <c r="DG12" s="660"/>
      <c r="DH12" s="660"/>
      <c r="DI12" s="660"/>
      <c r="DJ12" s="660"/>
      <c r="DK12" s="660"/>
      <c r="DL12" s="660"/>
      <c r="DM12" s="660"/>
      <c r="DN12" s="660"/>
      <c r="DO12" s="660"/>
      <c r="DP12" s="661"/>
      <c r="DQ12" s="668">
        <v>147881</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793001</v>
      </c>
      <c r="BH13" s="660"/>
      <c r="BI13" s="660"/>
      <c r="BJ13" s="660"/>
      <c r="BK13" s="660"/>
      <c r="BL13" s="660"/>
      <c r="BM13" s="660"/>
      <c r="BN13" s="661"/>
      <c r="BO13" s="662">
        <v>58.5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507001</v>
      </c>
      <c r="CS13" s="660"/>
      <c r="CT13" s="660"/>
      <c r="CU13" s="660"/>
      <c r="CV13" s="660"/>
      <c r="CW13" s="660"/>
      <c r="CX13" s="660"/>
      <c r="CY13" s="661"/>
      <c r="CZ13" s="662">
        <v>4.3</v>
      </c>
      <c r="DA13" s="662"/>
      <c r="DB13" s="662"/>
      <c r="DC13" s="662"/>
      <c r="DD13" s="668">
        <v>161885</v>
      </c>
      <c r="DE13" s="660"/>
      <c r="DF13" s="660"/>
      <c r="DG13" s="660"/>
      <c r="DH13" s="660"/>
      <c r="DI13" s="660"/>
      <c r="DJ13" s="660"/>
      <c r="DK13" s="660"/>
      <c r="DL13" s="660"/>
      <c r="DM13" s="660"/>
      <c r="DN13" s="660"/>
      <c r="DO13" s="660"/>
      <c r="DP13" s="661"/>
      <c r="DQ13" s="668">
        <v>384975</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1441</v>
      </c>
      <c r="S14" s="660"/>
      <c r="T14" s="660"/>
      <c r="U14" s="660"/>
      <c r="V14" s="660"/>
      <c r="W14" s="660"/>
      <c r="X14" s="660"/>
      <c r="Y14" s="661"/>
      <c r="Z14" s="662">
        <v>0</v>
      </c>
      <c r="AA14" s="662"/>
      <c r="AB14" s="662"/>
      <c r="AC14" s="662"/>
      <c r="AD14" s="663">
        <v>1441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58031</v>
      </c>
      <c r="BH14" s="660"/>
      <c r="BI14" s="660"/>
      <c r="BJ14" s="660"/>
      <c r="BK14" s="660"/>
      <c r="BL14" s="660"/>
      <c r="BM14" s="660"/>
      <c r="BN14" s="661"/>
      <c r="BO14" s="662">
        <v>4.3</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300241</v>
      </c>
      <c r="CS14" s="660"/>
      <c r="CT14" s="660"/>
      <c r="CU14" s="660"/>
      <c r="CV14" s="660"/>
      <c r="CW14" s="660"/>
      <c r="CX14" s="660"/>
      <c r="CY14" s="661"/>
      <c r="CZ14" s="662">
        <v>2.5</v>
      </c>
      <c r="DA14" s="662"/>
      <c r="DB14" s="662"/>
      <c r="DC14" s="662"/>
      <c r="DD14" s="668">
        <v>22476</v>
      </c>
      <c r="DE14" s="660"/>
      <c r="DF14" s="660"/>
      <c r="DG14" s="660"/>
      <c r="DH14" s="660"/>
      <c r="DI14" s="660"/>
      <c r="DJ14" s="660"/>
      <c r="DK14" s="660"/>
      <c r="DL14" s="660"/>
      <c r="DM14" s="660"/>
      <c r="DN14" s="660"/>
      <c r="DO14" s="660"/>
      <c r="DP14" s="661"/>
      <c r="DQ14" s="668">
        <v>266470</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54090</v>
      </c>
      <c r="BH15" s="660"/>
      <c r="BI15" s="660"/>
      <c r="BJ15" s="660"/>
      <c r="BK15" s="660"/>
      <c r="BL15" s="660"/>
      <c r="BM15" s="660"/>
      <c r="BN15" s="661"/>
      <c r="BO15" s="662">
        <v>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1107867</v>
      </c>
      <c r="CS15" s="660"/>
      <c r="CT15" s="660"/>
      <c r="CU15" s="660"/>
      <c r="CV15" s="660"/>
      <c r="CW15" s="660"/>
      <c r="CX15" s="660"/>
      <c r="CY15" s="661"/>
      <c r="CZ15" s="662">
        <v>9.3000000000000007</v>
      </c>
      <c r="DA15" s="662"/>
      <c r="DB15" s="662"/>
      <c r="DC15" s="662"/>
      <c r="DD15" s="668">
        <v>360237</v>
      </c>
      <c r="DE15" s="660"/>
      <c r="DF15" s="660"/>
      <c r="DG15" s="660"/>
      <c r="DH15" s="660"/>
      <c r="DI15" s="660"/>
      <c r="DJ15" s="660"/>
      <c r="DK15" s="660"/>
      <c r="DL15" s="660"/>
      <c r="DM15" s="660"/>
      <c r="DN15" s="660"/>
      <c r="DO15" s="660"/>
      <c r="DP15" s="661"/>
      <c r="DQ15" s="668">
        <v>723781</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17586</v>
      </c>
      <c r="S16" s="660"/>
      <c r="T16" s="660"/>
      <c r="U16" s="660"/>
      <c r="V16" s="660"/>
      <c r="W16" s="660"/>
      <c r="X16" s="660"/>
      <c r="Y16" s="661"/>
      <c r="Z16" s="662">
        <v>0.1</v>
      </c>
      <c r="AA16" s="662"/>
      <c r="AB16" s="662"/>
      <c r="AC16" s="662"/>
      <c r="AD16" s="663">
        <v>17586</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30361</v>
      </c>
      <c r="CS16" s="660"/>
      <c r="CT16" s="660"/>
      <c r="CU16" s="660"/>
      <c r="CV16" s="660"/>
      <c r="CW16" s="660"/>
      <c r="CX16" s="660"/>
      <c r="CY16" s="661"/>
      <c r="CZ16" s="662">
        <v>0.3</v>
      </c>
      <c r="DA16" s="662"/>
      <c r="DB16" s="662"/>
      <c r="DC16" s="662"/>
      <c r="DD16" s="668" t="s">
        <v>122</v>
      </c>
      <c r="DE16" s="660"/>
      <c r="DF16" s="660"/>
      <c r="DG16" s="660"/>
      <c r="DH16" s="660"/>
      <c r="DI16" s="660"/>
      <c r="DJ16" s="660"/>
      <c r="DK16" s="660"/>
      <c r="DL16" s="660"/>
      <c r="DM16" s="660"/>
      <c r="DN16" s="660"/>
      <c r="DO16" s="660"/>
      <c r="DP16" s="661"/>
      <c r="DQ16" s="668">
        <v>11469</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24860</v>
      </c>
      <c r="S17" s="660"/>
      <c r="T17" s="660"/>
      <c r="U17" s="660"/>
      <c r="V17" s="660"/>
      <c r="W17" s="660"/>
      <c r="X17" s="660"/>
      <c r="Y17" s="661"/>
      <c r="Z17" s="662">
        <v>0.2</v>
      </c>
      <c r="AA17" s="662"/>
      <c r="AB17" s="662"/>
      <c r="AC17" s="662"/>
      <c r="AD17" s="663">
        <v>24860</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994439</v>
      </c>
      <c r="CS17" s="660"/>
      <c r="CT17" s="660"/>
      <c r="CU17" s="660"/>
      <c r="CV17" s="660"/>
      <c r="CW17" s="660"/>
      <c r="CX17" s="660"/>
      <c r="CY17" s="661"/>
      <c r="CZ17" s="662">
        <v>8.4</v>
      </c>
      <c r="DA17" s="662"/>
      <c r="DB17" s="662"/>
      <c r="DC17" s="662"/>
      <c r="DD17" s="668" t="s">
        <v>122</v>
      </c>
      <c r="DE17" s="660"/>
      <c r="DF17" s="660"/>
      <c r="DG17" s="660"/>
      <c r="DH17" s="660"/>
      <c r="DI17" s="660"/>
      <c r="DJ17" s="660"/>
      <c r="DK17" s="660"/>
      <c r="DL17" s="660"/>
      <c r="DM17" s="660"/>
      <c r="DN17" s="660"/>
      <c r="DO17" s="660"/>
      <c r="DP17" s="661"/>
      <c r="DQ17" s="668">
        <v>931262</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7118</v>
      </c>
      <c r="S18" s="660"/>
      <c r="T18" s="660"/>
      <c r="U18" s="660"/>
      <c r="V18" s="660"/>
      <c r="W18" s="660"/>
      <c r="X18" s="660"/>
      <c r="Y18" s="661"/>
      <c r="Z18" s="662">
        <v>0.1</v>
      </c>
      <c r="AA18" s="662"/>
      <c r="AB18" s="662"/>
      <c r="AC18" s="662"/>
      <c r="AD18" s="663">
        <v>7118</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4998</v>
      </c>
      <c r="S19" s="660"/>
      <c r="T19" s="660"/>
      <c r="U19" s="660"/>
      <c r="V19" s="660"/>
      <c r="W19" s="660"/>
      <c r="X19" s="660"/>
      <c r="Y19" s="661"/>
      <c r="Z19" s="662">
        <v>0</v>
      </c>
      <c r="AA19" s="662"/>
      <c r="AB19" s="662"/>
      <c r="AC19" s="662"/>
      <c r="AD19" s="663">
        <v>4998</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38</v>
      </c>
      <c r="BH19" s="660"/>
      <c r="BI19" s="660"/>
      <c r="BJ19" s="660"/>
      <c r="BK19" s="660"/>
      <c r="BL19" s="660"/>
      <c r="BM19" s="660"/>
      <c r="BN19" s="661"/>
      <c r="BO19" s="662">
        <v>0</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2120</v>
      </c>
      <c r="S20" s="660"/>
      <c r="T20" s="660"/>
      <c r="U20" s="660"/>
      <c r="V20" s="660"/>
      <c r="W20" s="660"/>
      <c r="X20" s="660"/>
      <c r="Y20" s="661"/>
      <c r="Z20" s="662">
        <v>0</v>
      </c>
      <c r="AA20" s="662"/>
      <c r="AB20" s="662"/>
      <c r="AC20" s="662"/>
      <c r="AD20" s="663">
        <v>2120</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38</v>
      </c>
      <c r="BH20" s="660"/>
      <c r="BI20" s="660"/>
      <c r="BJ20" s="660"/>
      <c r="BK20" s="660"/>
      <c r="BL20" s="660"/>
      <c r="BM20" s="660"/>
      <c r="BN20" s="661"/>
      <c r="BO20" s="662">
        <v>0</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11869287</v>
      </c>
      <c r="CS20" s="660"/>
      <c r="CT20" s="660"/>
      <c r="CU20" s="660"/>
      <c r="CV20" s="660"/>
      <c r="CW20" s="660"/>
      <c r="CX20" s="660"/>
      <c r="CY20" s="661"/>
      <c r="CZ20" s="662">
        <v>100</v>
      </c>
      <c r="DA20" s="662"/>
      <c r="DB20" s="662"/>
      <c r="DC20" s="662"/>
      <c r="DD20" s="668">
        <v>1628125</v>
      </c>
      <c r="DE20" s="660"/>
      <c r="DF20" s="660"/>
      <c r="DG20" s="660"/>
      <c r="DH20" s="660"/>
      <c r="DI20" s="660"/>
      <c r="DJ20" s="660"/>
      <c r="DK20" s="660"/>
      <c r="DL20" s="660"/>
      <c r="DM20" s="660"/>
      <c r="DN20" s="660"/>
      <c r="DO20" s="660"/>
      <c r="DP20" s="661"/>
      <c r="DQ20" s="668">
        <v>6773383</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4105473</v>
      </c>
      <c r="S21" s="660"/>
      <c r="T21" s="660"/>
      <c r="U21" s="660"/>
      <c r="V21" s="660"/>
      <c r="W21" s="660"/>
      <c r="X21" s="660"/>
      <c r="Y21" s="661"/>
      <c r="Z21" s="662">
        <v>32.9</v>
      </c>
      <c r="AA21" s="662"/>
      <c r="AB21" s="662"/>
      <c r="AC21" s="662"/>
      <c r="AD21" s="663">
        <v>3658805</v>
      </c>
      <c r="AE21" s="663"/>
      <c r="AF21" s="663"/>
      <c r="AG21" s="663"/>
      <c r="AH21" s="663"/>
      <c r="AI21" s="663"/>
      <c r="AJ21" s="663"/>
      <c r="AK21" s="663"/>
      <c r="AL21" s="664">
        <v>66.099999999999994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38</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3658805</v>
      </c>
      <c r="S22" s="660"/>
      <c r="T22" s="660"/>
      <c r="U22" s="660"/>
      <c r="V22" s="660"/>
      <c r="W22" s="660"/>
      <c r="X22" s="660"/>
      <c r="Y22" s="661"/>
      <c r="Z22" s="662">
        <v>29.4</v>
      </c>
      <c r="AA22" s="662"/>
      <c r="AB22" s="662"/>
      <c r="AC22" s="662"/>
      <c r="AD22" s="663">
        <v>3658805</v>
      </c>
      <c r="AE22" s="663"/>
      <c r="AF22" s="663"/>
      <c r="AG22" s="663"/>
      <c r="AH22" s="663"/>
      <c r="AI22" s="663"/>
      <c r="AJ22" s="663"/>
      <c r="AK22" s="663"/>
      <c r="AL22" s="664">
        <v>66.099999999999994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446668</v>
      </c>
      <c r="S23" s="660"/>
      <c r="T23" s="660"/>
      <c r="U23" s="660"/>
      <c r="V23" s="660"/>
      <c r="W23" s="660"/>
      <c r="X23" s="660"/>
      <c r="Y23" s="661"/>
      <c r="Z23" s="662">
        <v>3.6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3442376</v>
      </c>
      <c r="CS24" s="649"/>
      <c r="CT24" s="649"/>
      <c r="CU24" s="649"/>
      <c r="CV24" s="649"/>
      <c r="CW24" s="649"/>
      <c r="CX24" s="649"/>
      <c r="CY24" s="650"/>
      <c r="CZ24" s="653">
        <v>29</v>
      </c>
      <c r="DA24" s="654"/>
      <c r="DB24" s="654"/>
      <c r="DC24" s="670"/>
      <c r="DD24" s="691">
        <v>2720987</v>
      </c>
      <c r="DE24" s="649"/>
      <c r="DF24" s="649"/>
      <c r="DG24" s="649"/>
      <c r="DH24" s="649"/>
      <c r="DI24" s="649"/>
      <c r="DJ24" s="649"/>
      <c r="DK24" s="650"/>
      <c r="DL24" s="691">
        <v>2634941</v>
      </c>
      <c r="DM24" s="649"/>
      <c r="DN24" s="649"/>
      <c r="DO24" s="649"/>
      <c r="DP24" s="649"/>
      <c r="DQ24" s="649"/>
      <c r="DR24" s="649"/>
      <c r="DS24" s="649"/>
      <c r="DT24" s="649"/>
      <c r="DU24" s="649"/>
      <c r="DV24" s="650"/>
      <c r="DW24" s="653">
        <v>47.4</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5970907</v>
      </c>
      <c r="S25" s="660"/>
      <c r="T25" s="660"/>
      <c r="U25" s="660"/>
      <c r="V25" s="660"/>
      <c r="W25" s="660"/>
      <c r="X25" s="660"/>
      <c r="Y25" s="661"/>
      <c r="Z25" s="662">
        <v>47.9</v>
      </c>
      <c r="AA25" s="662"/>
      <c r="AB25" s="662"/>
      <c r="AC25" s="662"/>
      <c r="AD25" s="663">
        <v>5524239</v>
      </c>
      <c r="AE25" s="663"/>
      <c r="AF25" s="663"/>
      <c r="AG25" s="663"/>
      <c r="AH25" s="663"/>
      <c r="AI25" s="663"/>
      <c r="AJ25" s="663"/>
      <c r="AK25" s="663"/>
      <c r="AL25" s="664">
        <v>99.8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1633530</v>
      </c>
      <c r="CS25" s="680"/>
      <c r="CT25" s="680"/>
      <c r="CU25" s="680"/>
      <c r="CV25" s="680"/>
      <c r="CW25" s="680"/>
      <c r="CX25" s="680"/>
      <c r="CY25" s="681"/>
      <c r="CZ25" s="664">
        <v>13.8</v>
      </c>
      <c r="DA25" s="692"/>
      <c r="DB25" s="692"/>
      <c r="DC25" s="694"/>
      <c r="DD25" s="668">
        <v>1556687</v>
      </c>
      <c r="DE25" s="680"/>
      <c r="DF25" s="680"/>
      <c r="DG25" s="680"/>
      <c r="DH25" s="680"/>
      <c r="DI25" s="680"/>
      <c r="DJ25" s="680"/>
      <c r="DK25" s="681"/>
      <c r="DL25" s="668">
        <v>1472047</v>
      </c>
      <c r="DM25" s="680"/>
      <c r="DN25" s="680"/>
      <c r="DO25" s="680"/>
      <c r="DP25" s="680"/>
      <c r="DQ25" s="680"/>
      <c r="DR25" s="680"/>
      <c r="DS25" s="680"/>
      <c r="DT25" s="680"/>
      <c r="DU25" s="680"/>
      <c r="DV25" s="681"/>
      <c r="DW25" s="664">
        <v>26.5</v>
      </c>
      <c r="DX25" s="692"/>
      <c r="DY25" s="692"/>
      <c r="DZ25" s="692"/>
      <c r="EA25" s="692"/>
      <c r="EB25" s="692"/>
      <c r="EC25" s="693"/>
    </row>
    <row r="26" spans="2:133" ht="11.25" customHeight="1" x14ac:dyDescent="0.2">
      <c r="B26" s="656" t="s">
        <v>283</v>
      </c>
      <c r="C26" s="657"/>
      <c r="D26" s="657"/>
      <c r="E26" s="657"/>
      <c r="F26" s="657"/>
      <c r="G26" s="657"/>
      <c r="H26" s="657"/>
      <c r="I26" s="657"/>
      <c r="J26" s="657"/>
      <c r="K26" s="657"/>
      <c r="L26" s="657"/>
      <c r="M26" s="657"/>
      <c r="N26" s="657"/>
      <c r="O26" s="657"/>
      <c r="P26" s="657"/>
      <c r="Q26" s="658"/>
      <c r="R26" s="659">
        <v>1028</v>
      </c>
      <c r="S26" s="660"/>
      <c r="T26" s="660"/>
      <c r="U26" s="660"/>
      <c r="V26" s="660"/>
      <c r="W26" s="660"/>
      <c r="X26" s="660"/>
      <c r="Y26" s="661"/>
      <c r="Z26" s="662">
        <v>0</v>
      </c>
      <c r="AA26" s="662"/>
      <c r="AB26" s="662"/>
      <c r="AC26" s="662"/>
      <c r="AD26" s="663">
        <v>1028</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971459</v>
      </c>
      <c r="CS26" s="660"/>
      <c r="CT26" s="660"/>
      <c r="CU26" s="660"/>
      <c r="CV26" s="660"/>
      <c r="CW26" s="660"/>
      <c r="CX26" s="660"/>
      <c r="CY26" s="661"/>
      <c r="CZ26" s="664">
        <v>8.1999999999999993</v>
      </c>
      <c r="DA26" s="692"/>
      <c r="DB26" s="692"/>
      <c r="DC26" s="694"/>
      <c r="DD26" s="668">
        <v>915832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2">
      <c r="B27" s="656" t="s">
        <v>286</v>
      </c>
      <c r="C27" s="657"/>
      <c r="D27" s="657"/>
      <c r="E27" s="657"/>
      <c r="F27" s="657"/>
      <c r="G27" s="657"/>
      <c r="H27" s="657"/>
      <c r="I27" s="657"/>
      <c r="J27" s="657"/>
      <c r="K27" s="657"/>
      <c r="L27" s="657"/>
      <c r="M27" s="657"/>
      <c r="N27" s="657"/>
      <c r="O27" s="657"/>
      <c r="P27" s="657"/>
      <c r="Q27" s="658"/>
      <c r="R27" s="659">
        <v>36780</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1355664</v>
      </c>
      <c r="BH27" s="660"/>
      <c r="BI27" s="660"/>
      <c r="BJ27" s="660"/>
      <c r="BK27" s="660"/>
      <c r="BL27" s="660"/>
      <c r="BM27" s="660"/>
      <c r="BN27" s="661"/>
      <c r="BO27" s="662">
        <v>100</v>
      </c>
      <c r="BP27" s="662"/>
      <c r="BQ27" s="662"/>
      <c r="BR27" s="662"/>
      <c r="BS27" s="663">
        <v>6857</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814407</v>
      </c>
      <c r="CS27" s="680"/>
      <c r="CT27" s="680"/>
      <c r="CU27" s="680"/>
      <c r="CV27" s="680"/>
      <c r="CW27" s="680"/>
      <c r="CX27" s="680"/>
      <c r="CY27" s="681"/>
      <c r="CZ27" s="664">
        <v>6.9</v>
      </c>
      <c r="DA27" s="692"/>
      <c r="DB27" s="692"/>
      <c r="DC27" s="694"/>
      <c r="DD27" s="668">
        <v>233038</v>
      </c>
      <c r="DE27" s="680"/>
      <c r="DF27" s="680"/>
      <c r="DG27" s="680"/>
      <c r="DH27" s="680"/>
      <c r="DI27" s="680"/>
      <c r="DJ27" s="680"/>
      <c r="DK27" s="681"/>
      <c r="DL27" s="668">
        <v>231632</v>
      </c>
      <c r="DM27" s="680"/>
      <c r="DN27" s="680"/>
      <c r="DO27" s="680"/>
      <c r="DP27" s="680"/>
      <c r="DQ27" s="680"/>
      <c r="DR27" s="680"/>
      <c r="DS27" s="680"/>
      <c r="DT27" s="680"/>
      <c r="DU27" s="680"/>
      <c r="DV27" s="681"/>
      <c r="DW27" s="664">
        <v>4.2</v>
      </c>
      <c r="DX27" s="692"/>
      <c r="DY27" s="692"/>
      <c r="DZ27" s="692"/>
      <c r="EA27" s="692"/>
      <c r="EB27" s="692"/>
      <c r="EC27" s="693"/>
    </row>
    <row r="28" spans="2:133" ht="11.25" customHeight="1" x14ac:dyDescent="0.2">
      <c r="B28" s="656" t="s">
        <v>289</v>
      </c>
      <c r="C28" s="657"/>
      <c r="D28" s="657"/>
      <c r="E28" s="657"/>
      <c r="F28" s="657"/>
      <c r="G28" s="657"/>
      <c r="H28" s="657"/>
      <c r="I28" s="657"/>
      <c r="J28" s="657"/>
      <c r="K28" s="657"/>
      <c r="L28" s="657"/>
      <c r="M28" s="657"/>
      <c r="N28" s="657"/>
      <c r="O28" s="657"/>
      <c r="P28" s="657"/>
      <c r="Q28" s="658"/>
      <c r="R28" s="659">
        <v>92628</v>
      </c>
      <c r="S28" s="660"/>
      <c r="T28" s="660"/>
      <c r="U28" s="660"/>
      <c r="V28" s="660"/>
      <c r="W28" s="660"/>
      <c r="X28" s="660"/>
      <c r="Y28" s="661"/>
      <c r="Z28" s="662">
        <v>0.7</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994439</v>
      </c>
      <c r="CS28" s="660"/>
      <c r="CT28" s="660"/>
      <c r="CU28" s="660"/>
      <c r="CV28" s="660"/>
      <c r="CW28" s="660"/>
      <c r="CX28" s="660"/>
      <c r="CY28" s="661"/>
      <c r="CZ28" s="664">
        <v>8.4</v>
      </c>
      <c r="DA28" s="692"/>
      <c r="DB28" s="692"/>
      <c r="DC28" s="694"/>
      <c r="DD28" s="668">
        <v>931262</v>
      </c>
      <c r="DE28" s="660"/>
      <c r="DF28" s="660"/>
      <c r="DG28" s="660"/>
      <c r="DH28" s="660"/>
      <c r="DI28" s="660"/>
      <c r="DJ28" s="660"/>
      <c r="DK28" s="661"/>
      <c r="DL28" s="668">
        <v>931262</v>
      </c>
      <c r="DM28" s="660"/>
      <c r="DN28" s="660"/>
      <c r="DO28" s="660"/>
      <c r="DP28" s="660"/>
      <c r="DQ28" s="660"/>
      <c r="DR28" s="660"/>
      <c r="DS28" s="660"/>
      <c r="DT28" s="660"/>
      <c r="DU28" s="660"/>
      <c r="DV28" s="661"/>
      <c r="DW28" s="664">
        <v>16.7</v>
      </c>
      <c r="DX28" s="692"/>
      <c r="DY28" s="692"/>
      <c r="DZ28" s="692"/>
      <c r="EA28" s="692"/>
      <c r="EB28" s="692"/>
      <c r="EC28" s="693"/>
    </row>
    <row r="29" spans="2:133" ht="11.25" customHeight="1" x14ac:dyDescent="0.2">
      <c r="B29" s="656" t="s">
        <v>291</v>
      </c>
      <c r="C29" s="657"/>
      <c r="D29" s="657"/>
      <c r="E29" s="657"/>
      <c r="F29" s="657"/>
      <c r="G29" s="657"/>
      <c r="H29" s="657"/>
      <c r="I29" s="657"/>
      <c r="J29" s="657"/>
      <c r="K29" s="657"/>
      <c r="L29" s="657"/>
      <c r="M29" s="657"/>
      <c r="N29" s="657"/>
      <c r="O29" s="657"/>
      <c r="P29" s="657"/>
      <c r="Q29" s="658"/>
      <c r="R29" s="659">
        <v>8455</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994434</v>
      </c>
      <c r="CS29" s="680"/>
      <c r="CT29" s="680"/>
      <c r="CU29" s="680"/>
      <c r="CV29" s="680"/>
      <c r="CW29" s="680"/>
      <c r="CX29" s="680"/>
      <c r="CY29" s="681"/>
      <c r="CZ29" s="664">
        <v>8.4</v>
      </c>
      <c r="DA29" s="692"/>
      <c r="DB29" s="692"/>
      <c r="DC29" s="694"/>
      <c r="DD29" s="668">
        <v>931257</v>
      </c>
      <c r="DE29" s="680"/>
      <c r="DF29" s="680"/>
      <c r="DG29" s="680"/>
      <c r="DH29" s="680"/>
      <c r="DI29" s="680"/>
      <c r="DJ29" s="680"/>
      <c r="DK29" s="681"/>
      <c r="DL29" s="668">
        <v>931257</v>
      </c>
      <c r="DM29" s="680"/>
      <c r="DN29" s="680"/>
      <c r="DO29" s="680"/>
      <c r="DP29" s="680"/>
      <c r="DQ29" s="680"/>
      <c r="DR29" s="680"/>
      <c r="DS29" s="680"/>
      <c r="DT29" s="680"/>
      <c r="DU29" s="680"/>
      <c r="DV29" s="681"/>
      <c r="DW29" s="664">
        <v>16.7</v>
      </c>
      <c r="DX29" s="692"/>
      <c r="DY29" s="692"/>
      <c r="DZ29" s="692"/>
      <c r="EA29" s="692"/>
      <c r="EB29" s="692"/>
      <c r="EC29" s="693"/>
    </row>
    <row r="30" spans="2:133" ht="11.25" customHeight="1" x14ac:dyDescent="0.2">
      <c r="B30" s="656" t="s">
        <v>293</v>
      </c>
      <c r="C30" s="657"/>
      <c r="D30" s="657"/>
      <c r="E30" s="657"/>
      <c r="F30" s="657"/>
      <c r="G30" s="657"/>
      <c r="H30" s="657"/>
      <c r="I30" s="657"/>
      <c r="J30" s="657"/>
      <c r="K30" s="657"/>
      <c r="L30" s="657"/>
      <c r="M30" s="657"/>
      <c r="N30" s="657"/>
      <c r="O30" s="657"/>
      <c r="P30" s="657"/>
      <c r="Q30" s="658"/>
      <c r="R30" s="659">
        <v>1347734</v>
      </c>
      <c r="S30" s="660"/>
      <c r="T30" s="660"/>
      <c r="U30" s="660"/>
      <c r="V30" s="660"/>
      <c r="W30" s="660"/>
      <c r="X30" s="660"/>
      <c r="Y30" s="661"/>
      <c r="Z30" s="662">
        <v>10.8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953910</v>
      </c>
      <c r="CS30" s="660"/>
      <c r="CT30" s="660"/>
      <c r="CU30" s="660"/>
      <c r="CV30" s="660"/>
      <c r="CW30" s="660"/>
      <c r="CX30" s="660"/>
      <c r="CY30" s="661"/>
      <c r="CZ30" s="664">
        <v>8</v>
      </c>
      <c r="DA30" s="692"/>
      <c r="DB30" s="692"/>
      <c r="DC30" s="694"/>
      <c r="DD30" s="668">
        <v>891909</v>
      </c>
      <c r="DE30" s="660"/>
      <c r="DF30" s="660"/>
      <c r="DG30" s="660"/>
      <c r="DH30" s="660"/>
      <c r="DI30" s="660"/>
      <c r="DJ30" s="660"/>
      <c r="DK30" s="661"/>
      <c r="DL30" s="668">
        <v>891909</v>
      </c>
      <c r="DM30" s="660"/>
      <c r="DN30" s="660"/>
      <c r="DO30" s="660"/>
      <c r="DP30" s="660"/>
      <c r="DQ30" s="660"/>
      <c r="DR30" s="660"/>
      <c r="DS30" s="660"/>
      <c r="DT30" s="660"/>
      <c r="DU30" s="660"/>
      <c r="DV30" s="661"/>
      <c r="DW30" s="664">
        <v>16</v>
      </c>
      <c r="DX30" s="692"/>
      <c r="DY30" s="692"/>
      <c r="DZ30" s="692"/>
      <c r="EA30" s="692"/>
      <c r="EB30" s="692"/>
      <c r="EC30" s="693"/>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98.2</v>
      </c>
      <c r="BH31" s="703"/>
      <c r="BI31" s="703"/>
      <c r="BJ31" s="703"/>
      <c r="BK31" s="703"/>
      <c r="BL31" s="703"/>
      <c r="BM31" s="654">
        <v>93.6</v>
      </c>
      <c r="BN31" s="703"/>
      <c r="BO31" s="703"/>
      <c r="BP31" s="703"/>
      <c r="BQ31" s="704"/>
      <c r="BR31" s="706">
        <v>98.2</v>
      </c>
      <c r="BS31" s="703"/>
      <c r="BT31" s="703"/>
      <c r="BU31" s="703"/>
      <c r="BV31" s="703"/>
      <c r="BW31" s="703"/>
      <c r="BX31" s="654">
        <v>93.9</v>
      </c>
      <c r="BY31" s="703"/>
      <c r="BZ31" s="703"/>
      <c r="CA31" s="703"/>
      <c r="CB31" s="704"/>
      <c r="CD31" s="699"/>
      <c r="CE31" s="700"/>
      <c r="CF31" s="656" t="s">
        <v>300</v>
      </c>
      <c r="CG31" s="657"/>
      <c r="CH31" s="657"/>
      <c r="CI31" s="657"/>
      <c r="CJ31" s="657"/>
      <c r="CK31" s="657"/>
      <c r="CL31" s="657"/>
      <c r="CM31" s="657"/>
      <c r="CN31" s="657"/>
      <c r="CO31" s="657"/>
      <c r="CP31" s="657"/>
      <c r="CQ31" s="658"/>
      <c r="CR31" s="659">
        <v>40524</v>
      </c>
      <c r="CS31" s="680"/>
      <c r="CT31" s="680"/>
      <c r="CU31" s="680"/>
      <c r="CV31" s="680"/>
      <c r="CW31" s="680"/>
      <c r="CX31" s="680"/>
      <c r="CY31" s="681"/>
      <c r="CZ31" s="664">
        <v>0.3</v>
      </c>
      <c r="DA31" s="692"/>
      <c r="DB31" s="692"/>
      <c r="DC31" s="694"/>
      <c r="DD31" s="668">
        <v>39348</v>
      </c>
      <c r="DE31" s="680"/>
      <c r="DF31" s="680"/>
      <c r="DG31" s="680"/>
      <c r="DH31" s="680"/>
      <c r="DI31" s="680"/>
      <c r="DJ31" s="680"/>
      <c r="DK31" s="681"/>
      <c r="DL31" s="668">
        <v>39348</v>
      </c>
      <c r="DM31" s="680"/>
      <c r="DN31" s="680"/>
      <c r="DO31" s="680"/>
      <c r="DP31" s="680"/>
      <c r="DQ31" s="680"/>
      <c r="DR31" s="680"/>
      <c r="DS31" s="680"/>
      <c r="DT31" s="680"/>
      <c r="DU31" s="680"/>
      <c r="DV31" s="681"/>
      <c r="DW31" s="664">
        <v>0.7</v>
      </c>
      <c r="DX31" s="692"/>
      <c r="DY31" s="692"/>
      <c r="DZ31" s="692"/>
      <c r="EA31" s="692"/>
      <c r="EB31" s="692"/>
      <c r="EC31" s="693"/>
    </row>
    <row r="32" spans="2:133" ht="11.25" customHeight="1" x14ac:dyDescent="0.2">
      <c r="B32" s="656" t="s">
        <v>301</v>
      </c>
      <c r="C32" s="657"/>
      <c r="D32" s="657"/>
      <c r="E32" s="657"/>
      <c r="F32" s="657"/>
      <c r="G32" s="657"/>
      <c r="H32" s="657"/>
      <c r="I32" s="657"/>
      <c r="J32" s="657"/>
      <c r="K32" s="657"/>
      <c r="L32" s="657"/>
      <c r="M32" s="657"/>
      <c r="N32" s="657"/>
      <c r="O32" s="657"/>
      <c r="P32" s="657"/>
      <c r="Q32" s="658"/>
      <c r="R32" s="659">
        <v>921458</v>
      </c>
      <c r="S32" s="660"/>
      <c r="T32" s="660"/>
      <c r="U32" s="660"/>
      <c r="V32" s="660"/>
      <c r="W32" s="660"/>
      <c r="X32" s="660"/>
      <c r="Y32" s="661"/>
      <c r="Z32" s="662">
        <v>7.4</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99</v>
      </c>
      <c r="BH32" s="680"/>
      <c r="BI32" s="680"/>
      <c r="BJ32" s="680"/>
      <c r="BK32" s="680"/>
      <c r="BL32" s="680"/>
      <c r="BM32" s="665">
        <v>97.6</v>
      </c>
      <c r="BN32" s="680"/>
      <c r="BO32" s="680"/>
      <c r="BP32" s="680"/>
      <c r="BQ32" s="705"/>
      <c r="BR32" s="716">
        <v>99.2</v>
      </c>
      <c r="BS32" s="680"/>
      <c r="BT32" s="680"/>
      <c r="BU32" s="680"/>
      <c r="BV32" s="680"/>
      <c r="BW32" s="680"/>
      <c r="BX32" s="665">
        <v>97.9</v>
      </c>
      <c r="BY32" s="680"/>
      <c r="BZ32" s="680"/>
      <c r="CA32" s="680"/>
      <c r="CB32" s="705"/>
      <c r="CD32" s="701"/>
      <c r="CE32" s="702"/>
      <c r="CF32" s="656" t="s">
        <v>304</v>
      </c>
      <c r="CG32" s="657"/>
      <c r="CH32" s="657"/>
      <c r="CI32" s="657"/>
      <c r="CJ32" s="657"/>
      <c r="CK32" s="657"/>
      <c r="CL32" s="657"/>
      <c r="CM32" s="657"/>
      <c r="CN32" s="657"/>
      <c r="CO32" s="657"/>
      <c r="CP32" s="657"/>
      <c r="CQ32" s="658"/>
      <c r="CR32" s="659">
        <v>5</v>
      </c>
      <c r="CS32" s="660"/>
      <c r="CT32" s="660"/>
      <c r="CU32" s="660"/>
      <c r="CV32" s="660"/>
      <c r="CW32" s="660"/>
      <c r="CX32" s="660"/>
      <c r="CY32" s="661"/>
      <c r="CZ32" s="664">
        <v>0</v>
      </c>
      <c r="DA32" s="692"/>
      <c r="DB32" s="692"/>
      <c r="DC32" s="694"/>
      <c r="DD32" s="668">
        <v>5</v>
      </c>
      <c r="DE32" s="660"/>
      <c r="DF32" s="660"/>
      <c r="DG32" s="660"/>
      <c r="DH32" s="660"/>
      <c r="DI32" s="660"/>
      <c r="DJ32" s="660"/>
      <c r="DK32" s="661"/>
      <c r="DL32" s="668">
        <v>5</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2">
      <c r="B33" s="656" t="s">
        <v>305</v>
      </c>
      <c r="C33" s="657"/>
      <c r="D33" s="657"/>
      <c r="E33" s="657"/>
      <c r="F33" s="657"/>
      <c r="G33" s="657"/>
      <c r="H33" s="657"/>
      <c r="I33" s="657"/>
      <c r="J33" s="657"/>
      <c r="K33" s="657"/>
      <c r="L33" s="657"/>
      <c r="M33" s="657"/>
      <c r="N33" s="657"/>
      <c r="O33" s="657"/>
      <c r="P33" s="657"/>
      <c r="Q33" s="658"/>
      <c r="R33" s="659">
        <v>39485</v>
      </c>
      <c r="S33" s="660"/>
      <c r="T33" s="660"/>
      <c r="U33" s="660"/>
      <c r="V33" s="660"/>
      <c r="W33" s="660"/>
      <c r="X33" s="660"/>
      <c r="Y33" s="661"/>
      <c r="Z33" s="662">
        <v>0.3</v>
      </c>
      <c r="AA33" s="662"/>
      <c r="AB33" s="662"/>
      <c r="AC33" s="662"/>
      <c r="AD33" s="663">
        <v>9735</v>
      </c>
      <c r="AE33" s="663"/>
      <c r="AF33" s="663"/>
      <c r="AG33" s="663"/>
      <c r="AH33" s="663"/>
      <c r="AI33" s="663"/>
      <c r="AJ33" s="663"/>
      <c r="AK33" s="663"/>
      <c r="AL33" s="664">
        <v>0.2</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97.7</v>
      </c>
      <c r="BH33" s="718"/>
      <c r="BI33" s="718"/>
      <c r="BJ33" s="718"/>
      <c r="BK33" s="718"/>
      <c r="BL33" s="718"/>
      <c r="BM33" s="719">
        <v>90.8</v>
      </c>
      <c r="BN33" s="718"/>
      <c r="BO33" s="718"/>
      <c r="BP33" s="718"/>
      <c r="BQ33" s="720"/>
      <c r="BR33" s="717">
        <v>97.5</v>
      </c>
      <c r="BS33" s="718"/>
      <c r="BT33" s="718"/>
      <c r="BU33" s="718"/>
      <c r="BV33" s="718"/>
      <c r="BW33" s="718"/>
      <c r="BX33" s="719">
        <v>91.1</v>
      </c>
      <c r="BY33" s="718"/>
      <c r="BZ33" s="718"/>
      <c r="CA33" s="718"/>
      <c r="CB33" s="720"/>
      <c r="CD33" s="656" t="s">
        <v>307</v>
      </c>
      <c r="CE33" s="657"/>
      <c r="CF33" s="657"/>
      <c r="CG33" s="657"/>
      <c r="CH33" s="657"/>
      <c r="CI33" s="657"/>
      <c r="CJ33" s="657"/>
      <c r="CK33" s="657"/>
      <c r="CL33" s="657"/>
      <c r="CM33" s="657"/>
      <c r="CN33" s="657"/>
      <c r="CO33" s="657"/>
      <c r="CP33" s="657"/>
      <c r="CQ33" s="658"/>
      <c r="CR33" s="659">
        <v>6768425</v>
      </c>
      <c r="CS33" s="680"/>
      <c r="CT33" s="680"/>
      <c r="CU33" s="680"/>
      <c r="CV33" s="680"/>
      <c r="CW33" s="680"/>
      <c r="CX33" s="680"/>
      <c r="CY33" s="681"/>
      <c r="CZ33" s="664">
        <v>57</v>
      </c>
      <c r="DA33" s="692"/>
      <c r="DB33" s="692"/>
      <c r="DC33" s="694"/>
      <c r="DD33" s="668">
        <v>3642846</v>
      </c>
      <c r="DE33" s="680"/>
      <c r="DF33" s="680"/>
      <c r="DG33" s="680"/>
      <c r="DH33" s="680"/>
      <c r="DI33" s="680"/>
      <c r="DJ33" s="680"/>
      <c r="DK33" s="681"/>
      <c r="DL33" s="668">
        <v>2293135</v>
      </c>
      <c r="DM33" s="680"/>
      <c r="DN33" s="680"/>
      <c r="DO33" s="680"/>
      <c r="DP33" s="680"/>
      <c r="DQ33" s="680"/>
      <c r="DR33" s="680"/>
      <c r="DS33" s="680"/>
      <c r="DT33" s="680"/>
      <c r="DU33" s="680"/>
      <c r="DV33" s="681"/>
      <c r="DW33" s="664">
        <v>41.2</v>
      </c>
      <c r="DX33" s="692"/>
      <c r="DY33" s="692"/>
      <c r="DZ33" s="692"/>
      <c r="EA33" s="692"/>
      <c r="EB33" s="692"/>
      <c r="EC33" s="693"/>
    </row>
    <row r="34" spans="2:133" ht="11.25" customHeight="1" x14ac:dyDescent="0.2">
      <c r="B34" s="656" t="s">
        <v>308</v>
      </c>
      <c r="C34" s="657"/>
      <c r="D34" s="657"/>
      <c r="E34" s="657"/>
      <c r="F34" s="657"/>
      <c r="G34" s="657"/>
      <c r="H34" s="657"/>
      <c r="I34" s="657"/>
      <c r="J34" s="657"/>
      <c r="K34" s="657"/>
      <c r="L34" s="657"/>
      <c r="M34" s="657"/>
      <c r="N34" s="657"/>
      <c r="O34" s="657"/>
      <c r="P34" s="657"/>
      <c r="Q34" s="658"/>
      <c r="R34" s="659">
        <v>1149602</v>
      </c>
      <c r="S34" s="660"/>
      <c r="T34" s="660"/>
      <c r="U34" s="660"/>
      <c r="V34" s="660"/>
      <c r="W34" s="660"/>
      <c r="X34" s="660"/>
      <c r="Y34" s="661"/>
      <c r="Z34" s="662">
        <v>9.1999999999999993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1617890</v>
      </c>
      <c r="CS34" s="660"/>
      <c r="CT34" s="660"/>
      <c r="CU34" s="660"/>
      <c r="CV34" s="660"/>
      <c r="CW34" s="660"/>
      <c r="CX34" s="660"/>
      <c r="CY34" s="661"/>
      <c r="CZ34" s="664">
        <v>13.6</v>
      </c>
      <c r="DA34" s="692"/>
      <c r="DB34" s="692"/>
      <c r="DC34" s="694"/>
      <c r="DD34" s="668">
        <v>1132911</v>
      </c>
      <c r="DE34" s="660"/>
      <c r="DF34" s="660"/>
      <c r="DG34" s="660"/>
      <c r="DH34" s="660"/>
      <c r="DI34" s="660"/>
      <c r="DJ34" s="660"/>
      <c r="DK34" s="661"/>
      <c r="DL34" s="668">
        <v>844298</v>
      </c>
      <c r="DM34" s="660"/>
      <c r="DN34" s="660"/>
      <c r="DO34" s="660"/>
      <c r="DP34" s="660"/>
      <c r="DQ34" s="660"/>
      <c r="DR34" s="660"/>
      <c r="DS34" s="660"/>
      <c r="DT34" s="660"/>
      <c r="DU34" s="660"/>
      <c r="DV34" s="661"/>
      <c r="DW34" s="664">
        <v>15.2</v>
      </c>
      <c r="DX34" s="692"/>
      <c r="DY34" s="692"/>
      <c r="DZ34" s="692"/>
      <c r="EA34" s="692"/>
      <c r="EB34" s="692"/>
      <c r="EC34" s="693"/>
    </row>
    <row r="35" spans="2:133" ht="11.25" customHeight="1" x14ac:dyDescent="0.2">
      <c r="B35" s="656" t="s">
        <v>310</v>
      </c>
      <c r="C35" s="657"/>
      <c r="D35" s="657"/>
      <c r="E35" s="657"/>
      <c r="F35" s="657"/>
      <c r="G35" s="657"/>
      <c r="H35" s="657"/>
      <c r="I35" s="657"/>
      <c r="J35" s="657"/>
      <c r="K35" s="657"/>
      <c r="L35" s="657"/>
      <c r="M35" s="657"/>
      <c r="N35" s="657"/>
      <c r="O35" s="657"/>
      <c r="P35" s="657"/>
      <c r="Q35" s="658"/>
      <c r="R35" s="659">
        <v>1377412</v>
      </c>
      <c r="S35" s="660"/>
      <c r="T35" s="660"/>
      <c r="U35" s="660"/>
      <c r="V35" s="660"/>
      <c r="W35" s="660"/>
      <c r="X35" s="660"/>
      <c r="Y35" s="661"/>
      <c r="Z35" s="662">
        <v>11.1</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132201</v>
      </c>
      <c r="CS35" s="680"/>
      <c r="CT35" s="680"/>
      <c r="CU35" s="680"/>
      <c r="CV35" s="680"/>
      <c r="CW35" s="680"/>
      <c r="CX35" s="680"/>
      <c r="CY35" s="681"/>
      <c r="CZ35" s="664">
        <v>1.1000000000000001</v>
      </c>
      <c r="DA35" s="692"/>
      <c r="DB35" s="692"/>
      <c r="DC35" s="694"/>
      <c r="DD35" s="668">
        <v>112583</v>
      </c>
      <c r="DE35" s="680"/>
      <c r="DF35" s="680"/>
      <c r="DG35" s="680"/>
      <c r="DH35" s="680"/>
      <c r="DI35" s="680"/>
      <c r="DJ35" s="680"/>
      <c r="DK35" s="681"/>
      <c r="DL35" s="668">
        <v>49815</v>
      </c>
      <c r="DM35" s="680"/>
      <c r="DN35" s="680"/>
      <c r="DO35" s="680"/>
      <c r="DP35" s="680"/>
      <c r="DQ35" s="680"/>
      <c r="DR35" s="680"/>
      <c r="DS35" s="680"/>
      <c r="DT35" s="680"/>
      <c r="DU35" s="680"/>
      <c r="DV35" s="681"/>
      <c r="DW35" s="664">
        <v>0.9</v>
      </c>
      <c r="DX35" s="692"/>
      <c r="DY35" s="692"/>
      <c r="DZ35" s="692"/>
      <c r="EA35" s="692"/>
      <c r="EB35" s="692"/>
      <c r="EC35" s="693"/>
    </row>
    <row r="36" spans="2:133" ht="11.25" customHeight="1" x14ac:dyDescent="0.2">
      <c r="B36" s="656" t="s">
        <v>314</v>
      </c>
      <c r="C36" s="657"/>
      <c r="D36" s="657"/>
      <c r="E36" s="657"/>
      <c r="F36" s="657"/>
      <c r="G36" s="657"/>
      <c r="H36" s="657"/>
      <c r="I36" s="657"/>
      <c r="J36" s="657"/>
      <c r="K36" s="657"/>
      <c r="L36" s="657"/>
      <c r="M36" s="657"/>
      <c r="N36" s="657"/>
      <c r="O36" s="657"/>
      <c r="P36" s="657"/>
      <c r="Q36" s="658"/>
      <c r="R36" s="659">
        <v>420893</v>
      </c>
      <c r="S36" s="660"/>
      <c r="T36" s="660"/>
      <c r="U36" s="660"/>
      <c r="V36" s="660"/>
      <c r="W36" s="660"/>
      <c r="X36" s="660"/>
      <c r="Y36" s="661"/>
      <c r="Z36" s="662">
        <v>3.4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1341826</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439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3377829</v>
      </c>
      <c r="CS36" s="660"/>
      <c r="CT36" s="660"/>
      <c r="CU36" s="660"/>
      <c r="CV36" s="660"/>
      <c r="CW36" s="660"/>
      <c r="CX36" s="660"/>
      <c r="CY36" s="661"/>
      <c r="CZ36" s="664">
        <v>28.5</v>
      </c>
      <c r="DA36" s="692"/>
      <c r="DB36" s="692"/>
      <c r="DC36" s="694"/>
      <c r="DD36" s="668">
        <v>1478978</v>
      </c>
      <c r="DE36" s="660"/>
      <c r="DF36" s="660"/>
      <c r="DG36" s="660"/>
      <c r="DH36" s="660"/>
      <c r="DI36" s="660"/>
      <c r="DJ36" s="660"/>
      <c r="DK36" s="661"/>
      <c r="DL36" s="668">
        <v>824111</v>
      </c>
      <c r="DM36" s="660"/>
      <c r="DN36" s="660"/>
      <c r="DO36" s="660"/>
      <c r="DP36" s="660"/>
      <c r="DQ36" s="660"/>
      <c r="DR36" s="660"/>
      <c r="DS36" s="660"/>
      <c r="DT36" s="660"/>
      <c r="DU36" s="660"/>
      <c r="DV36" s="661"/>
      <c r="DW36" s="664">
        <v>14.8</v>
      </c>
      <c r="DX36" s="692"/>
      <c r="DY36" s="692"/>
      <c r="DZ36" s="692"/>
      <c r="EA36" s="692"/>
      <c r="EB36" s="692"/>
      <c r="EC36" s="693"/>
    </row>
    <row r="37" spans="2:133" ht="11.25" customHeight="1" x14ac:dyDescent="0.2">
      <c r="B37" s="656" t="s">
        <v>318</v>
      </c>
      <c r="C37" s="657"/>
      <c r="D37" s="657"/>
      <c r="E37" s="657"/>
      <c r="F37" s="657"/>
      <c r="G37" s="657"/>
      <c r="H37" s="657"/>
      <c r="I37" s="657"/>
      <c r="J37" s="657"/>
      <c r="K37" s="657"/>
      <c r="L37" s="657"/>
      <c r="M37" s="657"/>
      <c r="N37" s="657"/>
      <c r="O37" s="657"/>
      <c r="P37" s="657"/>
      <c r="Q37" s="658"/>
      <c r="R37" s="659">
        <v>159691</v>
      </c>
      <c r="S37" s="660"/>
      <c r="T37" s="660"/>
      <c r="U37" s="660"/>
      <c r="V37" s="660"/>
      <c r="W37" s="660"/>
      <c r="X37" s="660"/>
      <c r="Y37" s="661"/>
      <c r="Z37" s="662">
        <v>1.3</v>
      </c>
      <c r="AA37" s="662"/>
      <c r="AB37" s="662"/>
      <c r="AC37" s="662"/>
      <c r="AD37" s="663">
        <v>34</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506302</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-13704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171412</v>
      </c>
      <c r="CS37" s="680"/>
      <c r="CT37" s="680"/>
      <c r="CU37" s="680"/>
      <c r="CV37" s="680"/>
      <c r="CW37" s="680"/>
      <c r="CX37" s="680"/>
      <c r="CY37" s="681"/>
      <c r="CZ37" s="664">
        <v>1.4</v>
      </c>
      <c r="DA37" s="692"/>
      <c r="DB37" s="692"/>
      <c r="DC37" s="694"/>
      <c r="DD37" s="668">
        <v>171412</v>
      </c>
      <c r="DE37" s="680"/>
      <c r="DF37" s="680"/>
      <c r="DG37" s="680"/>
      <c r="DH37" s="680"/>
      <c r="DI37" s="680"/>
      <c r="DJ37" s="680"/>
      <c r="DK37" s="681"/>
      <c r="DL37" s="668">
        <v>171412</v>
      </c>
      <c r="DM37" s="680"/>
      <c r="DN37" s="680"/>
      <c r="DO37" s="680"/>
      <c r="DP37" s="680"/>
      <c r="DQ37" s="680"/>
      <c r="DR37" s="680"/>
      <c r="DS37" s="680"/>
      <c r="DT37" s="680"/>
      <c r="DU37" s="680"/>
      <c r="DV37" s="681"/>
      <c r="DW37" s="664">
        <v>3.1</v>
      </c>
      <c r="DX37" s="692"/>
      <c r="DY37" s="692"/>
      <c r="DZ37" s="692"/>
      <c r="EA37" s="692"/>
      <c r="EB37" s="692"/>
      <c r="EC37" s="693"/>
    </row>
    <row r="38" spans="2:133" ht="11.25" customHeight="1" x14ac:dyDescent="0.2">
      <c r="B38" s="656" t="s">
        <v>322</v>
      </c>
      <c r="C38" s="657"/>
      <c r="D38" s="657"/>
      <c r="E38" s="657"/>
      <c r="F38" s="657"/>
      <c r="G38" s="657"/>
      <c r="H38" s="657"/>
      <c r="I38" s="657"/>
      <c r="J38" s="657"/>
      <c r="K38" s="657"/>
      <c r="L38" s="657"/>
      <c r="M38" s="657"/>
      <c r="N38" s="657"/>
      <c r="O38" s="657"/>
      <c r="P38" s="657"/>
      <c r="Q38" s="658"/>
      <c r="R38" s="659">
        <v>935790</v>
      </c>
      <c r="S38" s="660"/>
      <c r="T38" s="660"/>
      <c r="U38" s="660"/>
      <c r="V38" s="660"/>
      <c r="W38" s="660"/>
      <c r="X38" s="660"/>
      <c r="Y38" s="661"/>
      <c r="Z38" s="662">
        <v>7.5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129794</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1589</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705730</v>
      </c>
      <c r="CS38" s="660"/>
      <c r="CT38" s="660"/>
      <c r="CU38" s="660"/>
      <c r="CV38" s="660"/>
      <c r="CW38" s="660"/>
      <c r="CX38" s="660"/>
      <c r="CY38" s="661"/>
      <c r="CZ38" s="664">
        <v>5.9</v>
      </c>
      <c r="DA38" s="692"/>
      <c r="DB38" s="692"/>
      <c r="DC38" s="694"/>
      <c r="DD38" s="668">
        <v>564106</v>
      </c>
      <c r="DE38" s="660"/>
      <c r="DF38" s="660"/>
      <c r="DG38" s="660"/>
      <c r="DH38" s="660"/>
      <c r="DI38" s="660"/>
      <c r="DJ38" s="660"/>
      <c r="DK38" s="661"/>
      <c r="DL38" s="668">
        <v>554718</v>
      </c>
      <c r="DM38" s="660"/>
      <c r="DN38" s="660"/>
      <c r="DO38" s="660"/>
      <c r="DP38" s="660"/>
      <c r="DQ38" s="660"/>
      <c r="DR38" s="660"/>
      <c r="DS38" s="660"/>
      <c r="DT38" s="660"/>
      <c r="DU38" s="660"/>
      <c r="DV38" s="661"/>
      <c r="DW38" s="664">
        <v>10</v>
      </c>
      <c r="DX38" s="692"/>
      <c r="DY38" s="692"/>
      <c r="DZ38" s="692"/>
      <c r="EA38" s="692"/>
      <c r="EB38" s="692"/>
      <c r="EC38" s="693"/>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2356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846773</v>
      </c>
      <c r="CS39" s="680"/>
      <c r="CT39" s="680"/>
      <c r="CU39" s="680"/>
      <c r="CV39" s="680"/>
      <c r="CW39" s="680"/>
      <c r="CX39" s="680"/>
      <c r="CY39" s="681"/>
      <c r="CZ39" s="664">
        <v>7.1</v>
      </c>
      <c r="DA39" s="692"/>
      <c r="DB39" s="692"/>
      <c r="DC39" s="694"/>
      <c r="DD39" s="668">
        <v>313729</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2">
      <c r="B40" s="656" t="s">
        <v>330</v>
      </c>
      <c r="C40" s="657"/>
      <c r="D40" s="657"/>
      <c r="E40" s="657"/>
      <c r="F40" s="657"/>
      <c r="G40" s="657"/>
      <c r="H40" s="657"/>
      <c r="I40" s="657"/>
      <c r="J40" s="657"/>
      <c r="K40" s="657"/>
      <c r="L40" s="657"/>
      <c r="M40" s="657"/>
      <c r="N40" s="657"/>
      <c r="O40" s="657"/>
      <c r="P40" s="657"/>
      <c r="Q40" s="658"/>
      <c r="R40" s="659">
        <v>24990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78</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88002</v>
      </c>
      <c r="CS40" s="660"/>
      <c r="CT40" s="660"/>
      <c r="CU40" s="660"/>
      <c r="CV40" s="660"/>
      <c r="CW40" s="660"/>
      <c r="CX40" s="660"/>
      <c r="CY40" s="661"/>
      <c r="CZ40" s="664">
        <v>0.7</v>
      </c>
      <c r="DA40" s="692"/>
      <c r="DB40" s="692"/>
      <c r="DC40" s="694"/>
      <c r="DD40" s="668">
        <v>40539</v>
      </c>
      <c r="DE40" s="660"/>
      <c r="DF40" s="660"/>
      <c r="DG40" s="660"/>
      <c r="DH40" s="660"/>
      <c r="DI40" s="660"/>
      <c r="DJ40" s="660"/>
      <c r="DK40" s="661"/>
      <c r="DL40" s="668">
        <v>20193</v>
      </c>
      <c r="DM40" s="660"/>
      <c r="DN40" s="660"/>
      <c r="DO40" s="660"/>
      <c r="DP40" s="660"/>
      <c r="DQ40" s="660"/>
      <c r="DR40" s="660"/>
      <c r="DS40" s="660"/>
      <c r="DT40" s="660"/>
      <c r="DU40" s="660"/>
      <c r="DV40" s="661"/>
      <c r="DW40" s="664">
        <v>0.4</v>
      </c>
      <c r="DX40" s="692"/>
      <c r="DY40" s="692"/>
      <c r="DZ40" s="692"/>
      <c r="EA40" s="692"/>
      <c r="EB40" s="692"/>
      <c r="EC40" s="693"/>
    </row>
    <row r="41" spans="2:133" ht="11.25" customHeight="1" x14ac:dyDescent="0.2">
      <c r="B41" s="682" t="s">
        <v>335</v>
      </c>
      <c r="C41" s="683"/>
      <c r="D41" s="683"/>
      <c r="E41" s="683"/>
      <c r="F41" s="683"/>
      <c r="G41" s="683"/>
      <c r="H41" s="683"/>
      <c r="I41" s="683"/>
      <c r="J41" s="683"/>
      <c r="K41" s="683"/>
      <c r="L41" s="683"/>
      <c r="M41" s="683"/>
      <c r="N41" s="683"/>
      <c r="O41" s="683"/>
      <c r="P41" s="683"/>
      <c r="Q41" s="684"/>
      <c r="R41" s="731">
        <v>12461863</v>
      </c>
      <c r="S41" s="732"/>
      <c r="T41" s="732"/>
      <c r="U41" s="732"/>
      <c r="V41" s="732"/>
      <c r="W41" s="732"/>
      <c r="X41" s="732"/>
      <c r="Y41" s="736"/>
      <c r="Z41" s="737">
        <v>100</v>
      </c>
      <c r="AA41" s="737"/>
      <c r="AB41" s="737"/>
      <c r="AC41" s="737"/>
      <c r="AD41" s="738">
        <v>5535036</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98973</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606757</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426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1658486</v>
      </c>
      <c r="CS42" s="680"/>
      <c r="CT42" s="680"/>
      <c r="CU42" s="680"/>
      <c r="CV42" s="680"/>
      <c r="CW42" s="680"/>
      <c r="CX42" s="680"/>
      <c r="CY42" s="681"/>
      <c r="CZ42" s="664">
        <v>14</v>
      </c>
      <c r="DA42" s="692"/>
      <c r="DB42" s="692"/>
      <c r="DC42" s="694"/>
      <c r="DD42" s="668">
        <v>409550</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t="s">
        <v>122</v>
      </c>
      <c r="CS43" s="680"/>
      <c r="CT43" s="680"/>
      <c r="CU43" s="680"/>
      <c r="CV43" s="680"/>
      <c r="CW43" s="680"/>
      <c r="CX43" s="680"/>
      <c r="CY43" s="681"/>
      <c r="CZ43" s="664" t="s">
        <v>122</v>
      </c>
      <c r="DA43" s="692"/>
      <c r="DB43" s="692"/>
      <c r="DC43" s="694"/>
      <c r="DD43" s="668" t="s">
        <v>122</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1628125</v>
      </c>
      <c r="CS44" s="660"/>
      <c r="CT44" s="660"/>
      <c r="CU44" s="660"/>
      <c r="CV44" s="660"/>
      <c r="CW44" s="660"/>
      <c r="CX44" s="660"/>
      <c r="CY44" s="661"/>
      <c r="CZ44" s="664">
        <v>13.7</v>
      </c>
      <c r="DA44" s="665"/>
      <c r="DB44" s="665"/>
      <c r="DC44" s="671"/>
      <c r="DD44" s="668">
        <v>398081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1096440</v>
      </c>
      <c r="CS45" s="680"/>
      <c r="CT45" s="680"/>
      <c r="CU45" s="680"/>
      <c r="CV45" s="680"/>
      <c r="CW45" s="680"/>
      <c r="CX45" s="680"/>
      <c r="CY45" s="681"/>
      <c r="CZ45" s="664">
        <v>9.1999999999999993</v>
      </c>
      <c r="DA45" s="692"/>
      <c r="DB45" s="692"/>
      <c r="DC45" s="694"/>
      <c r="DD45" s="668">
        <v>108631</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348</v>
      </c>
      <c r="CG46" s="657"/>
      <c r="CH46" s="657"/>
      <c r="CI46" s="657"/>
      <c r="CJ46" s="657"/>
      <c r="CK46" s="657"/>
      <c r="CL46" s="657"/>
      <c r="CM46" s="657"/>
      <c r="CN46" s="657"/>
      <c r="CO46" s="657"/>
      <c r="CP46" s="657"/>
      <c r="CQ46" s="658"/>
      <c r="CR46" s="659">
        <v>494589</v>
      </c>
      <c r="CS46" s="660"/>
      <c r="CT46" s="660"/>
      <c r="CU46" s="660"/>
      <c r="CV46" s="660"/>
      <c r="CW46" s="660"/>
      <c r="CX46" s="660"/>
      <c r="CY46" s="661"/>
      <c r="CZ46" s="664">
        <v>4.2</v>
      </c>
      <c r="DA46" s="665"/>
      <c r="DB46" s="665"/>
      <c r="DC46" s="671"/>
      <c r="DD46" s="668">
        <v>268154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349</v>
      </c>
      <c r="CG47" s="657"/>
      <c r="CH47" s="657"/>
      <c r="CI47" s="657"/>
      <c r="CJ47" s="657"/>
      <c r="CK47" s="657"/>
      <c r="CL47" s="657"/>
      <c r="CM47" s="657"/>
      <c r="CN47" s="657"/>
      <c r="CO47" s="657"/>
      <c r="CP47" s="657"/>
      <c r="CQ47" s="658"/>
      <c r="CR47" s="659">
        <v>30361</v>
      </c>
      <c r="CS47" s="680"/>
      <c r="CT47" s="680"/>
      <c r="CU47" s="680"/>
      <c r="CV47" s="680"/>
      <c r="CW47" s="680"/>
      <c r="CX47" s="680"/>
      <c r="CY47" s="681"/>
      <c r="CZ47" s="664">
        <v>0.3</v>
      </c>
      <c r="DA47" s="692"/>
      <c r="DB47" s="692"/>
      <c r="DC47" s="694"/>
      <c r="DD47" s="668">
        <v>11469</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2" t="s">
        <v>351</v>
      </c>
      <c r="CE49" s="683"/>
      <c r="CF49" s="683"/>
      <c r="CG49" s="683"/>
      <c r="CH49" s="683"/>
      <c r="CI49" s="683"/>
      <c r="CJ49" s="683"/>
      <c r="CK49" s="683"/>
      <c r="CL49" s="683"/>
      <c r="CM49" s="683"/>
      <c r="CN49" s="683"/>
      <c r="CO49" s="683"/>
      <c r="CP49" s="683"/>
      <c r="CQ49" s="684"/>
      <c r="CR49" s="731">
        <v>11869287</v>
      </c>
      <c r="CS49" s="718"/>
      <c r="CT49" s="718"/>
      <c r="CU49" s="718"/>
      <c r="CV49" s="718"/>
      <c r="CW49" s="718"/>
      <c r="CX49" s="718"/>
      <c r="CY49" s="747"/>
      <c r="CZ49" s="739">
        <v>100</v>
      </c>
      <c r="DA49" s="748"/>
      <c r="DB49" s="748"/>
      <c r="DC49" s="749"/>
      <c r="DD49" s="750">
        <v>6773383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layv2zr1gpEwaTcusVC9r6fKtxRFxT+NNGhu/9APCExwKvFwE1o5CMAnKyvx6aZvYFl+eh23jseFXs5P/vwk9w==" saltValue="NHk7JkemQGz7UJWdKTKt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H37" zoomScale="50" zoomScaleNormal="50" zoomScaleSheetLayoutView="70" workbookViewId="0">
      <selection activeCell="AU95" sqref="AU95"/>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12454</v>
      </c>
      <c r="R7" s="789"/>
      <c r="S7" s="789"/>
      <c r="T7" s="789"/>
      <c r="U7" s="789"/>
      <c r="V7" s="789">
        <v>11851</v>
      </c>
      <c r="W7" s="789"/>
      <c r="X7" s="789"/>
      <c r="Y7" s="789"/>
      <c r="Z7" s="789"/>
      <c r="AA7" s="789">
        <v>593</v>
      </c>
      <c r="AB7" s="789"/>
      <c r="AC7" s="789"/>
      <c r="AD7" s="789"/>
      <c r="AE7" s="790"/>
      <c r="AF7" s="791">
        <v>493</v>
      </c>
      <c r="AG7" s="792"/>
      <c r="AH7" s="792"/>
      <c r="AI7" s="792"/>
      <c r="AJ7" s="793"/>
      <c r="AK7" s="794">
        <v>1377</v>
      </c>
      <c r="AL7" s="795"/>
      <c r="AM7" s="795"/>
      <c r="AN7" s="795"/>
      <c r="AO7" s="795"/>
      <c r="AP7" s="795">
        <v>8306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563</v>
      </c>
      <c r="BT7" s="783"/>
      <c r="BU7" s="783"/>
      <c r="BV7" s="783"/>
      <c r="BW7" s="783"/>
      <c r="BX7" s="783"/>
      <c r="BY7" s="783"/>
      <c r="BZ7" s="783"/>
      <c r="CA7" s="783"/>
      <c r="CB7" s="783"/>
      <c r="CC7" s="783"/>
      <c r="CD7" s="783"/>
      <c r="CE7" s="783"/>
      <c r="CF7" s="783"/>
      <c r="CG7" s="798"/>
      <c r="CH7" s="779">
        <v>1</v>
      </c>
      <c r="CI7" s="780"/>
      <c r="CJ7" s="780"/>
      <c r="CK7" s="780"/>
      <c r="CL7" s="781"/>
      <c r="CM7" s="779">
        <v>183</v>
      </c>
      <c r="CN7" s="780"/>
      <c r="CO7" s="780"/>
      <c r="CP7" s="780"/>
      <c r="CQ7" s="781"/>
      <c r="CR7" s="779">
        <v>55</v>
      </c>
      <c r="CS7" s="780"/>
      <c r="CT7" s="780"/>
      <c r="CU7" s="780"/>
      <c r="CV7" s="781"/>
      <c r="CW7" s="779">
        <v>64</v>
      </c>
      <c r="CX7" s="780"/>
      <c r="CY7" s="780"/>
      <c r="CZ7" s="780"/>
      <c r="DA7" s="781"/>
      <c r="DB7" s="779" t="s">
        <v>553</v>
      </c>
      <c r="DC7" s="780"/>
      <c r="DD7" s="780"/>
      <c r="DE7" s="780"/>
      <c r="DF7" s="781"/>
      <c r="DG7" s="779" t="s">
        <v>553</v>
      </c>
      <c r="DH7" s="780"/>
      <c r="DI7" s="780"/>
      <c r="DJ7" s="780"/>
      <c r="DK7" s="781"/>
      <c r="DL7" s="779" t="s">
        <v>553</v>
      </c>
      <c r="DM7" s="780"/>
      <c r="DN7" s="780"/>
      <c r="DO7" s="780"/>
      <c r="DP7" s="781"/>
      <c r="DQ7" s="779" t="s">
        <v>553</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7</v>
      </c>
      <c r="R8" s="820"/>
      <c r="S8" s="820"/>
      <c r="T8" s="820"/>
      <c r="U8" s="820"/>
      <c r="V8" s="820">
        <v>12</v>
      </c>
      <c r="W8" s="820"/>
      <c r="X8" s="820"/>
      <c r="Y8" s="820"/>
      <c r="Z8" s="820"/>
      <c r="AA8" s="820">
        <v>0</v>
      </c>
      <c r="AB8" s="820"/>
      <c r="AC8" s="820"/>
      <c r="AD8" s="820"/>
      <c r="AE8" s="821"/>
      <c r="AF8" s="822">
        <v>0</v>
      </c>
      <c r="AG8" s="823"/>
      <c r="AH8" s="823"/>
      <c r="AI8" s="823"/>
      <c r="AJ8" s="824"/>
      <c r="AK8" s="805" t="s">
        <v>553</v>
      </c>
      <c r="AL8" s="806"/>
      <c r="AM8" s="806"/>
      <c r="AN8" s="806"/>
      <c r="AO8" s="806"/>
      <c r="AP8" s="806" t="s">
        <v>553</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564</v>
      </c>
      <c r="BT8" s="810"/>
      <c r="BU8" s="810"/>
      <c r="BV8" s="810"/>
      <c r="BW8" s="810"/>
      <c r="BX8" s="810"/>
      <c r="BY8" s="810"/>
      <c r="BZ8" s="810"/>
      <c r="CA8" s="810"/>
      <c r="CB8" s="810"/>
      <c r="CC8" s="810"/>
      <c r="CD8" s="810"/>
      <c r="CE8" s="810"/>
      <c r="CF8" s="810"/>
      <c r="CG8" s="811"/>
      <c r="CH8" s="812">
        <v>-1</v>
      </c>
      <c r="CI8" s="813"/>
      <c r="CJ8" s="813"/>
      <c r="CK8" s="813"/>
      <c r="CL8" s="814"/>
      <c r="CM8" s="812">
        <v>23</v>
      </c>
      <c r="CN8" s="813"/>
      <c r="CO8" s="813"/>
      <c r="CP8" s="813"/>
      <c r="CQ8" s="814"/>
      <c r="CR8" s="812">
        <v>3</v>
      </c>
      <c r="CS8" s="813"/>
      <c r="CT8" s="813"/>
      <c r="CU8" s="813"/>
      <c r="CV8" s="814"/>
      <c r="CW8" s="812" t="s">
        <v>553</v>
      </c>
      <c r="CX8" s="813"/>
      <c r="CY8" s="813"/>
      <c r="CZ8" s="813"/>
      <c r="DA8" s="814"/>
      <c r="DB8" s="812" t="s">
        <v>553</v>
      </c>
      <c r="DC8" s="813"/>
      <c r="DD8" s="813"/>
      <c r="DE8" s="813"/>
      <c r="DF8" s="814"/>
      <c r="DG8" s="812" t="s">
        <v>553</v>
      </c>
      <c r="DH8" s="813"/>
      <c r="DI8" s="813"/>
      <c r="DJ8" s="813"/>
      <c r="DK8" s="814"/>
      <c r="DL8" s="812" t="s">
        <v>553</v>
      </c>
      <c r="DM8" s="813"/>
      <c r="DN8" s="813"/>
      <c r="DO8" s="813"/>
      <c r="DP8" s="814"/>
      <c r="DQ8" s="812" t="s">
        <v>553</v>
      </c>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10</v>
      </c>
      <c r="R9" s="820"/>
      <c r="S9" s="820"/>
      <c r="T9" s="820"/>
      <c r="U9" s="820"/>
      <c r="V9" s="820">
        <v>16</v>
      </c>
      <c r="W9" s="820"/>
      <c r="X9" s="820"/>
      <c r="Y9" s="820"/>
      <c r="Z9" s="820"/>
      <c r="AA9" s="820" t="s">
        <v>570</v>
      </c>
      <c r="AB9" s="820"/>
      <c r="AC9" s="820"/>
      <c r="AD9" s="820"/>
      <c r="AE9" s="821"/>
      <c r="AF9" s="822" t="s">
        <v>122</v>
      </c>
      <c r="AG9" s="823"/>
      <c r="AH9" s="823"/>
      <c r="AI9" s="823"/>
      <c r="AJ9" s="824"/>
      <c r="AK9" s="805" t="s">
        <v>553</v>
      </c>
      <c r="AL9" s="806"/>
      <c r="AM9" s="806"/>
      <c r="AN9" s="806"/>
      <c r="AO9" s="806"/>
      <c r="AP9" s="806" t="s">
        <v>553</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t="s">
        <v>377</v>
      </c>
      <c r="C10" s="817"/>
      <c r="D10" s="817"/>
      <c r="E10" s="817"/>
      <c r="F10" s="817"/>
      <c r="G10" s="817"/>
      <c r="H10" s="817"/>
      <c r="I10" s="817"/>
      <c r="J10" s="817"/>
      <c r="K10" s="817"/>
      <c r="L10" s="817"/>
      <c r="M10" s="817"/>
      <c r="N10" s="817"/>
      <c r="O10" s="817"/>
      <c r="P10" s="818"/>
      <c r="Q10" s="819">
        <v>0</v>
      </c>
      <c r="R10" s="820"/>
      <c r="S10" s="820"/>
      <c r="T10" s="820"/>
      <c r="U10" s="820"/>
      <c r="V10" s="820">
        <v>0</v>
      </c>
      <c r="W10" s="820"/>
      <c r="X10" s="820"/>
      <c r="Y10" s="820"/>
      <c r="Z10" s="820"/>
      <c r="AA10" s="820">
        <v>0</v>
      </c>
      <c r="AB10" s="820"/>
      <c r="AC10" s="820"/>
      <c r="AD10" s="820"/>
      <c r="AE10" s="821"/>
      <c r="AF10" s="822">
        <v>0</v>
      </c>
      <c r="AG10" s="823"/>
      <c r="AH10" s="823"/>
      <c r="AI10" s="823"/>
      <c r="AJ10" s="824"/>
      <c r="AK10" s="805" t="s">
        <v>553</v>
      </c>
      <c r="AL10" s="806"/>
      <c r="AM10" s="806"/>
      <c r="AN10" s="806"/>
      <c r="AO10" s="806"/>
      <c r="AP10" s="806" t="s">
        <v>553</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379</v>
      </c>
      <c r="B23" s="825" t="s">
        <v>380</v>
      </c>
      <c r="C23" s="826"/>
      <c r="D23" s="826"/>
      <c r="E23" s="826"/>
      <c r="F23" s="826"/>
      <c r="G23" s="826"/>
      <c r="H23" s="826"/>
      <c r="I23" s="826"/>
      <c r="J23" s="826"/>
      <c r="K23" s="826"/>
      <c r="L23" s="826"/>
      <c r="M23" s="826"/>
      <c r="N23" s="826"/>
      <c r="O23" s="826"/>
      <c r="P23" s="827"/>
      <c r="Q23" s="828">
        <v>12471</v>
      </c>
      <c r="R23" s="829"/>
      <c r="S23" s="829"/>
      <c r="T23" s="829"/>
      <c r="U23" s="829"/>
      <c r="V23" s="829">
        <v>11879</v>
      </c>
      <c r="W23" s="829"/>
      <c r="X23" s="829"/>
      <c r="Y23" s="829"/>
      <c r="Z23" s="829"/>
      <c r="AA23" s="829">
        <v>593</v>
      </c>
      <c r="AB23" s="829"/>
      <c r="AC23" s="829"/>
      <c r="AD23" s="829"/>
      <c r="AE23" s="830"/>
      <c r="AF23" s="831">
        <v>493</v>
      </c>
      <c r="AG23" s="829"/>
      <c r="AH23" s="829"/>
      <c r="AI23" s="829"/>
      <c r="AJ23" s="832"/>
      <c r="AK23" s="833"/>
      <c r="AL23" s="834"/>
      <c r="AM23" s="834"/>
      <c r="AN23" s="834"/>
      <c r="AO23" s="834"/>
      <c r="AP23" s="829">
        <v>8306</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391</v>
      </c>
      <c r="C28" s="786"/>
      <c r="D28" s="786"/>
      <c r="E28" s="786"/>
      <c r="F28" s="786"/>
      <c r="G28" s="786"/>
      <c r="H28" s="786"/>
      <c r="I28" s="786"/>
      <c r="J28" s="786"/>
      <c r="K28" s="786"/>
      <c r="L28" s="786"/>
      <c r="M28" s="786"/>
      <c r="N28" s="786"/>
      <c r="O28" s="786"/>
      <c r="P28" s="787"/>
      <c r="Q28" s="858">
        <v>1364</v>
      </c>
      <c r="R28" s="859"/>
      <c r="S28" s="859"/>
      <c r="T28" s="859"/>
      <c r="U28" s="859"/>
      <c r="V28" s="859">
        <v>1364</v>
      </c>
      <c r="W28" s="859"/>
      <c r="X28" s="859"/>
      <c r="Y28" s="859"/>
      <c r="Z28" s="859"/>
      <c r="AA28" s="859">
        <v>0</v>
      </c>
      <c r="AB28" s="859"/>
      <c r="AC28" s="859"/>
      <c r="AD28" s="859"/>
      <c r="AE28" s="860"/>
      <c r="AF28" s="861">
        <v>0</v>
      </c>
      <c r="AG28" s="859"/>
      <c r="AH28" s="859"/>
      <c r="AI28" s="859"/>
      <c r="AJ28" s="862"/>
      <c r="AK28" s="863">
        <v>99</v>
      </c>
      <c r="AL28" s="864"/>
      <c r="AM28" s="864"/>
      <c r="AN28" s="864"/>
      <c r="AO28" s="864"/>
      <c r="AP28" s="864" t="s">
        <v>553</v>
      </c>
      <c r="AQ28" s="864"/>
      <c r="AR28" s="864"/>
      <c r="AS28" s="864"/>
      <c r="AT28" s="864"/>
      <c r="AU28" s="864" t="s">
        <v>553</v>
      </c>
      <c r="AV28" s="864"/>
      <c r="AW28" s="864"/>
      <c r="AX28" s="864"/>
      <c r="AY28" s="864"/>
      <c r="AZ28" s="865" t="s">
        <v>553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392</v>
      </c>
      <c r="C29" s="817"/>
      <c r="D29" s="817"/>
      <c r="E29" s="817"/>
      <c r="F29" s="817"/>
      <c r="G29" s="817"/>
      <c r="H29" s="817"/>
      <c r="I29" s="817"/>
      <c r="J29" s="817"/>
      <c r="K29" s="817"/>
      <c r="L29" s="817"/>
      <c r="M29" s="817"/>
      <c r="N29" s="817"/>
      <c r="O29" s="817"/>
      <c r="P29" s="818"/>
      <c r="Q29" s="819">
        <v>2141</v>
      </c>
      <c r="R29" s="820"/>
      <c r="S29" s="820"/>
      <c r="T29" s="820"/>
      <c r="U29" s="820"/>
      <c r="V29" s="820">
        <v>2054</v>
      </c>
      <c r="W29" s="820"/>
      <c r="X29" s="820"/>
      <c r="Y29" s="820"/>
      <c r="Z29" s="820"/>
      <c r="AA29" s="820">
        <v>86</v>
      </c>
      <c r="AB29" s="820"/>
      <c r="AC29" s="820"/>
      <c r="AD29" s="820"/>
      <c r="AE29" s="821"/>
      <c r="AF29" s="822">
        <v>86</v>
      </c>
      <c r="AG29" s="823"/>
      <c r="AH29" s="823"/>
      <c r="AI29" s="823"/>
      <c r="AJ29" s="824"/>
      <c r="AK29" s="870">
        <v>316</v>
      </c>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393</v>
      </c>
      <c r="C30" s="817"/>
      <c r="D30" s="817"/>
      <c r="E30" s="817"/>
      <c r="F30" s="817"/>
      <c r="G30" s="817"/>
      <c r="H30" s="817"/>
      <c r="I30" s="817"/>
      <c r="J30" s="817"/>
      <c r="K30" s="817"/>
      <c r="L30" s="817"/>
      <c r="M30" s="817"/>
      <c r="N30" s="817"/>
      <c r="O30" s="817"/>
      <c r="P30" s="818"/>
      <c r="Q30" s="819">
        <v>12</v>
      </c>
      <c r="R30" s="820"/>
      <c r="S30" s="820"/>
      <c r="T30" s="820"/>
      <c r="U30" s="820"/>
      <c r="V30" s="820">
        <v>12</v>
      </c>
      <c r="W30" s="820"/>
      <c r="X30" s="820"/>
      <c r="Y30" s="820"/>
      <c r="Z30" s="820"/>
      <c r="AA30" s="820" t="s">
        <v>570</v>
      </c>
      <c r="AB30" s="820"/>
      <c r="AC30" s="820"/>
      <c r="AD30" s="820"/>
      <c r="AE30" s="821"/>
      <c r="AF30" s="822" t="s">
        <v>122</v>
      </c>
      <c r="AG30" s="823"/>
      <c r="AH30" s="823"/>
      <c r="AI30" s="823"/>
      <c r="AJ30" s="824"/>
      <c r="AK30" s="870">
        <v>8</v>
      </c>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394</v>
      </c>
      <c r="C31" s="817"/>
      <c r="D31" s="817"/>
      <c r="E31" s="817"/>
      <c r="F31" s="817"/>
      <c r="G31" s="817"/>
      <c r="H31" s="817"/>
      <c r="I31" s="817"/>
      <c r="J31" s="817"/>
      <c r="K31" s="817"/>
      <c r="L31" s="817"/>
      <c r="M31" s="817"/>
      <c r="N31" s="817"/>
      <c r="O31" s="817"/>
      <c r="P31" s="818"/>
      <c r="Q31" s="819">
        <v>191</v>
      </c>
      <c r="R31" s="820"/>
      <c r="S31" s="820"/>
      <c r="T31" s="820"/>
      <c r="U31" s="820"/>
      <c r="V31" s="820">
        <v>190</v>
      </c>
      <c r="W31" s="820"/>
      <c r="X31" s="820"/>
      <c r="Y31" s="820"/>
      <c r="Z31" s="820"/>
      <c r="AA31" s="820">
        <v>0</v>
      </c>
      <c r="AB31" s="820"/>
      <c r="AC31" s="820"/>
      <c r="AD31" s="820"/>
      <c r="AE31" s="821"/>
      <c r="AF31" s="822">
        <v>0</v>
      </c>
      <c r="AG31" s="823"/>
      <c r="AH31" s="823"/>
      <c r="AI31" s="823"/>
      <c r="AJ31" s="824"/>
      <c r="AK31" s="870">
        <v>69</v>
      </c>
      <c r="AL31" s="866"/>
      <c r="AM31" s="866"/>
      <c r="AN31" s="866"/>
      <c r="AO31" s="866"/>
      <c r="AP31" s="866"/>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v>935</v>
      </c>
      <c r="R32" s="820"/>
      <c r="S32" s="820"/>
      <c r="T32" s="820"/>
      <c r="U32" s="820"/>
      <c r="V32" s="820">
        <v>934</v>
      </c>
      <c r="W32" s="820"/>
      <c r="X32" s="820"/>
      <c r="Y32" s="820"/>
      <c r="Z32" s="820"/>
      <c r="AA32" s="820">
        <v>1</v>
      </c>
      <c r="AB32" s="820"/>
      <c r="AC32" s="820"/>
      <c r="AD32" s="820"/>
      <c r="AE32" s="821"/>
      <c r="AF32" s="822">
        <v>948</v>
      </c>
      <c r="AG32" s="823"/>
      <c r="AH32" s="823"/>
      <c r="AI32" s="823"/>
      <c r="AJ32" s="824"/>
      <c r="AK32" s="870">
        <v>486</v>
      </c>
      <c r="AL32" s="866"/>
      <c r="AM32" s="866"/>
      <c r="AN32" s="866"/>
      <c r="AO32" s="866"/>
      <c r="AP32" s="866">
        <v>863</v>
      </c>
      <c r="AQ32" s="866"/>
      <c r="AR32" s="866"/>
      <c r="AS32" s="866"/>
      <c r="AT32" s="866"/>
      <c r="AU32" s="866">
        <v>794</v>
      </c>
      <c r="AV32" s="866"/>
      <c r="AW32" s="866"/>
      <c r="AX32" s="866"/>
      <c r="AY32" s="866"/>
      <c r="AZ32" s="867" t="s">
        <v>553</v>
      </c>
      <c r="BA32" s="867"/>
      <c r="BB32" s="867"/>
      <c r="BC32" s="867"/>
      <c r="BD32" s="867"/>
      <c r="BE32" s="868" t="s">
        <v>396</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397</v>
      </c>
      <c r="C33" s="817"/>
      <c r="D33" s="817"/>
      <c r="E33" s="817"/>
      <c r="F33" s="817"/>
      <c r="G33" s="817"/>
      <c r="H33" s="817"/>
      <c r="I33" s="817"/>
      <c r="J33" s="817"/>
      <c r="K33" s="817"/>
      <c r="L33" s="817"/>
      <c r="M33" s="817"/>
      <c r="N33" s="817"/>
      <c r="O33" s="817"/>
      <c r="P33" s="818"/>
      <c r="Q33" s="819">
        <v>262</v>
      </c>
      <c r="R33" s="820"/>
      <c r="S33" s="820"/>
      <c r="T33" s="820"/>
      <c r="U33" s="820"/>
      <c r="V33" s="820">
        <v>250</v>
      </c>
      <c r="W33" s="820"/>
      <c r="X33" s="820"/>
      <c r="Y33" s="820"/>
      <c r="Z33" s="820"/>
      <c r="AA33" s="820">
        <v>12</v>
      </c>
      <c r="AB33" s="820"/>
      <c r="AC33" s="820"/>
      <c r="AD33" s="820"/>
      <c r="AE33" s="821"/>
      <c r="AF33" s="822">
        <v>88</v>
      </c>
      <c r="AG33" s="823"/>
      <c r="AH33" s="823"/>
      <c r="AI33" s="823"/>
      <c r="AJ33" s="824"/>
      <c r="AK33" s="870">
        <v>99</v>
      </c>
      <c r="AL33" s="866"/>
      <c r="AM33" s="866"/>
      <c r="AN33" s="866"/>
      <c r="AO33" s="866"/>
      <c r="AP33" s="866">
        <v>650</v>
      </c>
      <c r="AQ33" s="866"/>
      <c r="AR33" s="866"/>
      <c r="AS33" s="866"/>
      <c r="AT33" s="866"/>
      <c r="AU33" s="866">
        <v>631</v>
      </c>
      <c r="AV33" s="866"/>
      <c r="AW33" s="866"/>
      <c r="AX33" s="866"/>
      <c r="AY33" s="866"/>
      <c r="AZ33" s="867"/>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398</v>
      </c>
      <c r="C34" s="817"/>
      <c r="D34" s="817"/>
      <c r="E34" s="817"/>
      <c r="F34" s="817"/>
      <c r="G34" s="817"/>
      <c r="H34" s="817"/>
      <c r="I34" s="817"/>
      <c r="J34" s="817"/>
      <c r="K34" s="817"/>
      <c r="L34" s="817"/>
      <c r="M34" s="817"/>
      <c r="N34" s="817"/>
      <c r="O34" s="817"/>
      <c r="P34" s="818"/>
      <c r="Q34" s="819">
        <v>229</v>
      </c>
      <c r="R34" s="820"/>
      <c r="S34" s="820"/>
      <c r="T34" s="820"/>
      <c r="U34" s="820"/>
      <c r="V34" s="820">
        <v>229</v>
      </c>
      <c r="W34" s="820"/>
      <c r="X34" s="820"/>
      <c r="Y34" s="820"/>
      <c r="Z34" s="820"/>
      <c r="AA34" s="820">
        <v>0</v>
      </c>
      <c r="AB34" s="820"/>
      <c r="AC34" s="820"/>
      <c r="AD34" s="820"/>
      <c r="AE34" s="821"/>
      <c r="AF34" s="822">
        <v>1</v>
      </c>
      <c r="AG34" s="823"/>
      <c r="AH34" s="823"/>
      <c r="AI34" s="823"/>
      <c r="AJ34" s="824"/>
      <c r="AK34" s="870" t="s">
        <v>553</v>
      </c>
      <c r="AL34" s="866"/>
      <c r="AM34" s="866"/>
      <c r="AN34" s="866"/>
      <c r="AO34" s="866"/>
      <c r="AP34" s="866" t="s">
        <v>553</v>
      </c>
      <c r="AQ34" s="866"/>
      <c r="AR34" s="866"/>
      <c r="AS34" s="866"/>
      <c r="AT34" s="866"/>
      <c r="AU34" s="866" t="s">
        <v>553</v>
      </c>
      <c r="AV34" s="866"/>
      <c r="AW34" s="866"/>
      <c r="AX34" s="866"/>
      <c r="AY34" s="866"/>
      <c r="AZ34" s="867" t="s">
        <v>553</v>
      </c>
      <c r="BA34" s="867"/>
      <c r="BB34" s="867"/>
      <c r="BC34" s="867"/>
      <c r="BD34" s="867"/>
      <c r="BE34" s="868" t="s">
        <v>399</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400</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379</v>
      </c>
      <c r="B63" s="825" t="s">
        <v>401</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1125</v>
      </c>
      <c r="AG63" s="880"/>
      <c r="AH63" s="880"/>
      <c r="AI63" s="880"/>
      <c r="AJ63" s="881"/>
      <c r="AK63" s="882"/>
      <c r="AL63" s="877"/>
      <c r="AM63" s="877"/>
      <c r="AN63" s="877"/>
      <c r="AO63" s="877"/>
      <c r="AP63" s="880">
        <v>1512</v>
      </c>
      <c r="AQ63" s="880"/>
      <c r="AR63" s="880"/>
      <c r="AS63" s="880"/>
      <c r="AT63" s="880"/>
      <c r="AU63" s="880">
        <v>1425</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403</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404</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554</v>
      </c>
      <c r="C68" s="906"/>
      <c r="D68" s="906"/>
      <c r="E68" s="906"/>
      <c r="F68" s="906"/>
      <c r="G68" s="906"/>
      <c r="H68" s="906"/>
      <c r="I68" s="906"/>
      <c r="J68" s="906"/>
      <c r="K68" s="906"/>
      <c r="L68" s="906"/>
      <c r="M68" s="906"/>
      <c r="N68" s="906"/>
      <c r="O68" s="906"/>
      <c r="P68" s="907"/>
      <c r="Q68" s="908">
        <v>116</v>
      </c>
      <c r="R68" s="902"/>
      <c r="S68" s="902"/>
      <c r="T68" s="902"/>
      <c r="U68" s="902"/>
      <c r="V68" s="902">
        <v>107</v>
      </c>
      <c r="W68" s="902"/>
      <c r="X68" s="902"/>
      <c r="Y68" s="902"/>
      <c r="Z68" s="902"/>
      <c r="AA68" s="902">
        <v>9</v>
      </c>
      <c r="AB68" s="902"/>
      <c r="AC68" s="902"/>
      <c r="AD68" s="902"/>
      <c r="AE68" s="902"/>
      <c r="AF68" s="902">
        <v>8</v>
      </c>
      <c r="AG68" s="902"/>
      <c r="AH68" s="902"/>
      <c r="AI68" s="902"/>
      <c r="AJ68" s="902"/>
      <c r="AK68" s="902">
        <v>7</v>
      </c>
      <c r="AL68" s="902"/>
      <c r="AM68" s="902"/>
      <c r="AN68" s="902"/>
      <c r="AO68" s="902"/>
      <c r="AP68" s="902" t="s">
        <v>492</v>
      </c>
      <c r="AQ68" s="902"/>
      <c r="AR68" s="902"/>
      <c r="AS68" s="902"/>
      <c r="AT68" s="902"/>
      <c r="AU68" s="902" t="s">
        <v>492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555</v>
      </c>
      <c r="C69" s="910"/>
      <c r="D69" s="910"/>
      <c r="E69" s="910"/>
      <c r="F69" s="910"/>
      <c r="G69" s="910"/>
      <c r="H69" s="910"/>
      <c r="I69" s="910"/>
      <c r="J69" s="910"/>
      <c r="K69" s="910"/>
      <c r="L69" s="910"/>
      <c r="M69" s="910"/>
      <c r="N69" s="910"/>
      <c r="O69" s="910"/>
      <c r="P69" s="911"/>
      <c r="Q69" s="912">
        <v>692</v>
      </c>
      <c r="R69" s="866"/>
      <c r="S69" s="866"/>
      <c r="T69" s="866"/>
      <c r="U69" s="866"/>
      <c r="V69" s="866">
        <v>652</v>
      </c>
      <c r="W69" s="866"/>
      <c r="X69" s="866"/>
      <c r="Y69" s="866"/>
      <c r="Z69" s="866"/>
      <c r="AA69" s="866">
        <v>40</v>
      </c>
      <c r="AB69" s="866"/>
      <c r="AC69" s="866"/>
      <c r="AD69" s="866"/>
      <c r="AE69" s="866"/>
      <c r="AF69" s="866">
        <v>34</v>
      </c>
      <c r="AG69" s="866"/>
      <c r="AH69" s="866"/>
      <c r="AI69" s="866"/>
      <c r="AJ69" s="866"/>
      <c r="AK69" s="866" t="s">
        <v>492</v>
      </c>
      <c r="AL69" s="866"/>
      <c r="AM69" s="866"/>
      <c r="AN69" s="866"/>
      <c r="AO69" s="866"/>
      <c r="AP69" s="866">
        <v>57</v>
      </c>
      <c r="AQ69" s="866"/>
      <c r="AR69" s="866"/>
      <c r="AS69" s="866"/>
      <c r="AT69" s="866"/>
      <c r="AU69" s="866">
        <v>19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556</v>
      </c>
      <c r="C70" s="910"/>
      <c r="D70" s="910"/>
      <c r="E70" s="910"/>
      <c r="F70" s="910"/>
      <c r="G70" s="910"/>
      <c r="H70" s="910"/>
      <c r="I70" s="910"/>
      <c r="J70" s="910"/>
      <c r="K70" s="910"/>
      <c r="L70" s="910"/>
      <c r="M70" s="910"/>
      <c r="N70" s="910"/>
      <c r="O70" s="910"/>
      <c r="P70" s="911"/>
      <c r="Q70" s="912">
        <v>6322</v>
      </c>
      <c r="R70" s="866"/>
      <c r="S70" s="866"/>
      <c r="T70" s="866"/>
      <c r="U70" s="866"/>
      <c r="V70" s="866">
        <v>6688</v>
      </c>
      <c r="W70" s="866"/>
      <c r="X70" s="866"/>
      <c r="Y70" s="866"/>
      <c r="Z70" s="866"/>
      <c r="AA70" s="866">
        <v>-366</v>
      </c>
      <c r="AB70" s="866"/>
      <c r="AC70" s="866"/>
      <c r="AD70" s="866"/>
      <c r="AE70" s="866"/>
      <c r="AF70" s="866">
        <v>3512</v>
      </c>
      <c r="AG70" s="866"/>
      <c r="AH70" s="866"/>
      <c r="AI70" s="866"/>
      <c r="AJ70" s="866"/>
      <c r="AK70" s="866" t="s">
        <v>492</v>
      </c>
      <c r="AL70" s="866"/>
      <c r="AM70" s="866"/>
      <c r="AN70" s="866"/>
      <c r="AO70" s="866"/>
      <c r="AP70" s="866">
        <v>15424</v>
      </c>
      <c r="AQ70" s="866"/>
      <c r="AR70" s="866"/>
      <c r="AS70" s="866"/>
      <c r="AT70" s="866"/>
      <c r="AU70" s="866">
        <v>133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557</v>
      </c>
      <c r="C71" s="910"/>
      <c r="D71" s="910"/>
      <c r="E71" s="910"/>
      <c r="F71" s="910"/>
      <c r="G71" s="910"/>
      <c r="H71" s="910"/>
      <c r="I71" s="910"/>
      <c r="J71" s="910"/>
      <c r="K71" s="910"/>
      <c r="L71" s="910"/>
      <c r="M71" s="910"/>
      <c r="N71" s="910"/>
      <c r="O71" s="910"/>
      <c r="P71" s="911"/>
      <c r="Q71" s="912">
        <v>5106</v>
      </c>
      <c r="R71" s="866"/>
      <c r="S71" s="866"/>
      <c r="T71" s="866"/>
      <c r="U71" s="866"/>
      <c r="V71" s="866">
        <v>4768</v>
      </c>
      <c r="W71" s="866"/>
      <c r="X71" s="866"/>
      <c r="Y71" s="866"/>
      <c r="Z71" s="866"/>
      <c r="AA71" s="866">
        <v>338</v>
      </c>
      <c r="AB71" s="866"/>
      <c r="AC71" s="866"/>
      <c r="AD71" s="866"/>
      <c r="AE71" s="866"/>
      <c r="AF71" s="866">
        <v>338</v>
      </c>
      <c r="AG71" s="866"/>
      <c r="AH71" s="866"/>
      <c r="AI71" s="866"/>
      <c r="AJ71" s="866"/>
      <c r="AK71" s="866">
        <v>240</v>
      </c>
      <c r="AL71" s="866"/>
      <c r="AM71" s="866"/>
      <c r="AN71" s="866"/>
      <c r="AO71" s="866"/>
      <c r="AP71" s="866" t="s">
        <v>492</v>
      </c>
      <c r="AQ71" s="866"/>
      <c r="AR71" s="866"/>
      <c r="AS71" s="866"/>
      <c r="AT71" s="866"/>
      <c r="AU71" s="866" t="s">
        <v>492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558</v>
      </c>
      <c r="C72" s="910"/>
      <c r="D72" s="910"/>
      <c r="E72" s="910"/>
      <c r="F72" s="910"/>
      <c r="G72" s="910"/>
      <c r="H72" s="910"/>
      <c r="I72" s="910"/>
      <c r="J72" s="910"/>
      <c r="K72" s="910"/>
      <c r="L72" s="910"/>
      <c r="M72" s="910"/>
      <c r="N72" s="910"/>
      <c r="O72" s="910"/>
      <c r="P72" s="911"/>
      <c r="Q72" s="912">
        <v>940</v>
      </c>
      <c r="R72" s="866"/>
      <c r="S72" s="866"/>
      <c r="T72" s="866"/>
      <c r="U72" s="866"/>
      <c r="V72" s="866">
        <v>691</v>
      </c>
      <c r="W72" s="866"/>
      <c r="X72" s="866"/>
      <c r="Y72" s="866"/>
      <c r="Z72" s="866"/>
      <c r="AA72" s="866">
        <v>249</v>
      </c>
      <c r="AB72" s="866"/>
      <c r="AC72" s="866"/>
      <c r="AD72" s="866"/>
      <c r="AE72" s="866"/>
      <c r="AF72" s="866">
        <v>249</v>
      </c>
      <c r="AG72" s="866"/>
      <c r="AH72" s="866"/>
      <c r="AI72" s="866"/>
      <c r="AJ72" s="866"/>
      <c r="AK72" s="866" t="s">
        <v>492</v>
      </c>
      <c r="AL72" s="866"/>
      <c r="AM72" s="866"/>
      <c r="AN72" s="866"/>
      <c r="AO72" s="866"/>
      <c r="AP72" s="866" t="s">
        <v>492</v>
      </c>
      <c r="AQ72" s="866"/>
      <c r="AR72" s="866"/>
      <c r="AS72" s="866"/>
      <c r="AT72" s="866"/>
      <c r="AU72" s="866" t="s">
        <v>492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559</v>
      </c>
      <c r="C73" s="910"/>
      <c r="D73" s="910"/>
      <c r="E73" s="910"/>
      <c r="F73" s="910"/>
      <c r="G73" s="910"/>
      <c r="H73" s="910"/>
      <c r="I73" s="910"/>
      <c r="J73" s="910"/>
      <c r="K73" s="910"/>
      <c r="L73" s="910"/>
      <c r="M73" s="910"/>
      <c r="N73" s="910"/>
      <c r="O73" s="910"/>
      <c r="P73" s="911"/>
      <c r="Q73" s="912">
        <v>245</v>
      </c>
      <c r="R73" s="866"/>
      <c r="S73" s="866"/>
      <c r="T73" s="866"/>
      <c r="U73" s="866"/>
      <c r="V73" s="866">
        <v>236</v>
      </c>
      <c r="W73" s="866"/>
      <c r="X73" s="866"/>
      <c r="Y73" s="866"/>
      <c r="Z73" s="866"/>
      <c r="AA73" s="866">
        <v>9</v>
      </c>
      <c r="AB73" s="866"/>
      <c r="AC73" s="866"/>
      <c r="AD73" s="866"/>
      <c r="AE73" s="866"/>
      <c r="AF73" s="866">
        <v>9</v>
      </c>
      <c r="AG73" s="866"/>
      <c r="AH73" s="866"/>
      <c r="AI73" s="866"/>
      <c r="AJ73" s="866"/>
      <c r="AK73" s="866">
        <v>238</v>
      </c>
      <c r="AL73" s="866"/>
      <c r="AM73" s="866"/>
      <c r="AN73" s="866"/>
      <c r="AO73" s="866"/>
      <c r="AP73" s="866" t="s">
        <v>492</v>
      </c>
      <c r="AQ73" s="866"/>
      <c r="AR73" s="866"/>
      <c r="AS73" s="866"/>
      <c r="AT73" s="866"/>
      <c r="AU73" s="866" t="s">
        <v>492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560</v>
      </c>
      <c r="C74" s="910"/>
      <c r="D74" s="910"/>
      <c r="E74" s="910"/>
      <c r="F74" s="910"/>
      <c r="G74" s="910"/>
      <c r="H74" s="910"/>
      <c r="I74" s="910"/>
      <c r="J74" s="910"/>
      <c r="K74" s="910"/>
      <c r="L74" s="910"/>
      <c r="M74" s="910"/>
      <c r="N74" s="910"/>
      <c r="O74" s="910"/>
      <c r="P74" s="911"/>
      <c r="Q74" s="912">
        <v>85</v>
      </c>
      <c r="R74" s="866"/>
      <c r="S74" s="866"/>
      <c r="T74" s="866"/>
      <c r="U74" s="866"/>
      <c r="V74" s="866">
        <v>72</v>
      </c>
      <c r="W74" s="866"/>
      <c r="X74" s="866"/>
      <c r="Y74" s="866"/>
      <c r="Z74" s="866"/>
      <c r="AA74" s="866">
        <v>13</v>
      </c>
      <c r="AB74" s="866"/>
      <c r="AC74" s="866"/>
      <c r="AD74" s="866"/>
      <c r="AE74" s="866"/>
      <c r="AF74" s="866">
        <v>13</v>
      </c>
      <c r="AG74" s="866"/>
      <c r="AH74" s="866"/>
      <c r="AI74" s="866"/>
      <c r="AJ74" s="866"/>
      <c r="AK74" s="866">
        <v>15</v>
      </c>
      <c r="AL74" s="866"/>
      <c r="AM74" s="866"/>
      <c r="AN74" s="866"/>
      <c r="AO74" s="866"/>
      <c r="AP74" s="866" t="s">
        <v>492</v>
      </c>
      <c r="AQ74" s="866"/>
      <c r="AR74" s="866"/>
      <c r="AS74" s="866"/>
      <c r="AT74" s="866"/>
      <c r="AU74" s="866" t="s">
        <v>492</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561</v>
      </c>
      <c r="C75" s="910"/>
      <c r="D75" s="910"/>
      <c r="E75" s="910"/>
      <c r="F75" s="910"/>
      <c r="G75" s="910"/>
      <c r="H75" s="910"/>
      <c r="I75" s="910"/>
      <c r="J75" s="910"/>
      <c r="K75" s="910"/>
      <c r="L75" s="910"/>
      <c r="M75" s="910"/>
      <c r="N75" s="910"/>
      <c r="O75" s="910"/>
      <c r="P75" s="911"/>
      <c r="Q75" s="913">
        <v>911</v>
      </c>
      <c r="R75" s="914"/>
      <c r="S75" s="914"/>
      <c r="T75" s="914"/>
      <c r="U75" s="870"/>
      <c r="V75" s="915">
        <v>909</v>
      </c>
      <c r="W75" s="914"/>
      <c r="X75" s="914"/>
      <c r="Y75" s="914"/>
      <c r="Z75" s="870"/>
      <c r="AA75" s="915">
        <v>2</v>
      </c>
      <c r="AB75" s="914"/>
      <c r="AC75" s="914"/>
      <c r="AD75" s="914"/>
      <c r="AE75" s="870"/>
      <c r="AF75" s="915">
        <v>2</v>
      </c>
      <c r="AG75" s="914"/>
      <c r="AH75" s="914"/>
      <c r="AI75" s="914"/>
      <c r="AJ75" s="870"/>
      <c r="AK75" s="915" t="s">
        <v>553</v>
      </c>
      <c r="AL75" s="914"/>
      <c r="AM75" s="914"/>
      <c r="AN75" s="914"/>
      <c r="AO75" s="870"/>
      <c r="AP75" s="915" t="s">
        <v>492</v>
      </c>
      <c r="AQ75" s="914"/>
      <c r="AR75" s="914"/>
      <c r="AS75" s="914"/>
      <c r="AT75" s="870"/>
      <c r="AU75" s="915" t="s">
        <v>492</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562</v>
      </c>
      <c r="C76" s="910"/>
      <c r="D76" s="910"/>
      <c r="E76" s="910"/>
      <c r="F76" s="910"/>
      <c r="G76" s="910"/>
      <c r="H76" s="910"/>
      <c r="I76" s="910"/>
      <c r="J76" s="910"/>
      <c r="K76" s="910"/>
      <c r="L76" s="910"/>
      <c r="M76" s="910"/>
      <c r="N76" s="910"/>
      <c r="O76" s="910"/>
      <c r="P76" s="911"/>
      <c r="Q76" s="913">
        <v>303798</v>
      </c>
      <c r="R76" s="914"/>
      <c r="S76" s="914"/>
      <c r="T76" s="914"/>
      <c r="U76" s="870"/>
      <c r="V76" s="915">
        <v>300652</v>
      </c>
      <c r="W76" s="914"/>
      <c r="X76" s="914"/>
      <c r="Y76" s="914"/>
      <c r="Z76" s="870"/>
      <c r="AA76" s="915">
        <v>3146</v>
      </c>
      <c r="AB76" s="914"/>
      <c r="AC76" s="914"/>
      <c r="AD76" s="914"/>
      <c r="AE76" s="870"/>
      <c r="AF76" s="915">
        <v>3146</v>
      </c>
      <c r="AG76" s="914"/>
      <c r="AH76" s="914"/>
      <c r="AI76" s="914"/>
      <c r="AJ76" s="870"/>
      <c r="AK76" s="915">
        <v>5678</v>
      </c>
      <c r="AL76" s="914"/>
      <c r="AM76" s="914"/>
      <c r="AN76" s="914"/>
      <c r="AO76" s="870"/>
      <c r="AP76" s="915" t="s">
        <v>492</v>
      </c>
      <c r="AQ76" s="914"/>
      <c r="AR76" s="914"/>
      <c r="AS76" s="914"/>
      <c r="AT76" s="870"/>
      <c r="AU76" s="915" t="s">
        <v>492</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379</v>
      </c>
      <c r="B88" s="825" t="s">
        <v>405</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7311</v>
      </c>
      <c r="AG88" s="880"/>
      <c r="AH88" s="880"/>
      <c r="AI88" s="880"/>
      <c r="AJ88" s="880"/>
      <c r="AK88" s="877"/>
      <c r="AL88" s="877"/>
      <c r="AM88" s="877"/>
      <c r="AN88" s="877"/>
      <c r="AO88" s="877"/>
      <c r="AP88" s="880">
        <v>15481</v>
      </c>
      <c r="AQ88" s="880"/>
      <c r="AR88" s="880"/>
      <c r="AS88" s="880"/>
      <c r="AT88" s="880"/>
      <c r="AU88" s="880">
        <v>151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406</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58</v>
      </c>
      <c r="CS102" s="888"/>
      <c r="CT102" s="888"/>
      <c r="CU102" s="888"/>
      <c r="CV102" s="927"/>
      <c r="CW102" s="926">
        <v>64</v>
      </c>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407</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408</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411</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412</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414</v>
      </c>
      <c r="AB109" s="929"/>
      <c r="AC109" s="929"/>
      <c r="AD109" s="929"/>
      <c r="AE109" s="930"/>
      <c r="AF109" s="928" t="s">
        <v>415</v>
      </c>
      <c r="AG109" s="929"/>
      <c r="AH109" s="929"/>
      <c r="AI109" s="929"/>
      <c r="AJ109" s="930"/>
      <c r="AK109" s="928" t="s">
        <v>294</v>
      </c>
      <c r="AL109" s="929"/>
      <c r="AM109" s="929"/>
      <c r="AN109" s="929"/>
      <c r="AO109" s="930"/>
      <c r="AP109" s="928" t="s">
        <v>416</v>
      </c>
      <c r="AQ109" s="929"/>
      <c r="AR109" s="929"/>
      <c r="AS109" s="929"/>
      <c r="AT109" s="931"/>
      <c r="AU109" s="948" t="s">
        <v>413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414</v>
      </c>
      <c r="BR109" s="929"/>
      <c r="BS109" s="929"/>
      <c r="BT109" s="929"/>
      <c r="BU109" s="930"/>
      <c r="BV109" s="928" t="s">
        <v>415</v>
      </c>
      <c r="BW109" s="929"/>
      <c r="BX109" s="929"/>
      <c r="BY109" s="929"/>
      <c r="BZ109" s="930"/>
      <c r="CA109" s="928" t="s">
        <v>294</v>
      </c>
      <c r="CB109" s="929"/>
      <c r="CC109" s="929"/>
      <c r="CD109" s="929"/>
      <c r="CE109" s="930"/>
      <c r="CF109" s="949" t="s">
        <v>416</v>
      </c>
      <c r="CG109" s="949"/>
      <c r="CH109" s="949"/>
      <c r="CI109" s="949"/>
      <c r="CJ109" s="949"/>
      <c r="CK109" s="928" t="s">
        <v>417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414</v>
      </c>
      <c r="DH109" s="929"/>
      <c r="DI109" s="929"/>
      <c r="DJ109" s="929"/>
      <c r="DK109" s="930"/>
      <c r="DL109" s="928" t="s">
        <v>415</v>
      </c>
      <c r="DM109" s="929"/>
      <c r="DN109" s="929"/>
      <c r="DO109" s="929"/>
      <c r="DP109" s="930"/>
      <c r="DQ109" s="928" t="s">
        <v>294</v>
      </c>
      <c r="DR109" s="929"/>
      <c r="DS109" s="929"/>
      <c r="DT109" s="929"/>
      <c r="DU109" s="930"/>
      <c r="DV109" s="928" t="s">
        <v>416</v>
      </c>
      <c r="DW109" s="929"/>
      <c r="DX109" s="929"/>
      <c r="DY109" s="929"/>
      <c r="DZ109" s="931"/>
    </row>
    <row r="110" spans="1:131" s="230" customFormat="1" ht="26.25" customHeight="1" x14ac:dyDescent="0.2">
      <c r="A110" s="932" t="s">
        <v>418</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1022470</v>
      </c>
      <c r="AB110" s="936"/>
      <c r="AC110" s="936"/>
      <c r="AD110" s="936"/>
      <c r="AE110" s="937"/>
      <c r="AF110" s="938">
        <v>989363</v>
      </c>
      <c r="AG110" s="936"/>
      <c r="AH110" s="936"/>
      <c r="AI110" s="936"/>
      <c r="AJ110" s="937"/>
      <c r="AK110" s="938">
        <v>994434</v>
      </c>
      <c r="AL110" s="936"/>
      <c r="AM110" s="936"/>
      <c r="AN110" s="936"/>
      <c r="AO110" s="937"/>
      <c r="AP110" s="939">
        <v>20.6</v>
      </c>
      <c r="AQ110" s="940"/>
      <c r="AR110" s="940"/>
      <c r="AS110" s="940"/>
      <c r="AT110" s="941"/>
      <c r="AU110" s="942" t="s">
        <v>69</v>
      </c>
      <c r="AV110" s="943"/>
      <c r="AW110" s="943"/>
      <c r="AX110" s="943"/>
      <c r="AY110" s="943"/>
      <c r="AZ110" s="965" t="s">
        <v>419</v>
      </c>
      <c r="BA110" s="933"/>
      <c r="BB110" s="933"/>
      <c r="BC110" s="933"/>
      <c r="BD110" s="933"/>
      <c r="BE110" s="933"/>
      <c r="BF110" s="933"/>
      <c r="BG110" s="933"/>
      <c r="BH110" s="933"/>
      <c r="BI110" s="933"/>
      <c r="BJ110" s="933"/>
      <c r="BK110" s="933"/>
      <c r="BL110" s="933"/>
      <c r="BM110" s="933"/>
      <c r="BN110" s="933"/>
      <c r="BO110" s="933"/>
      <c r="BP110" s="934"/>
      <c r="BQ110" s="966">
        <v>8808745</v>
      </c>
      <c r="BR110" s="967"/>
      <c r="BS110" s="967"/>
      <c r="BT110" s="967"/>
      <c r="BU110" s="967"/>
      <c r="BV110" s="967">
        <v>8323841</v>
      </c>
      <c r="BW110" s="967"/>
      <c r="BX110" s="967"/>
      <c r="BY110" s="967"/>
      <c r="BZ110" s="967"/>
      <c r="CA110" s="967">
        <v>8305721</v>
      </c>
      <c r="CB110" s="967"/>
      <c r="CC110" s="967"/>
      <c r="CD110" s="967"/>
      <c r="CE110" s="967"/>
      <c r="CF110" s="980">
        <v>172.3</v>
      </c>
      <c r="CG110" s="981"/>
      <c r="CH110" s="981"/>
      <c r="CI110" s="981"/>
      <c r="CJ110" s="981"/>
      <c r="CK110" s="982" t="s">
        <v>420</v>
      </c>
      <c r="CL110" s="983"/>
      <c r="CM110" s="965" t="s">
        <v>421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214725</v>
      </c>
      <c r="DH110" s="967"/>
      <c r="DI110" s="967"/>
      <c r="DJ110" s="967"/>
      <c r="DK110" s="967"/>
      <c r="DL110" s="967">
        <v>211378</v>
      </c>
      <c r="DM110" s="967"/>
      <c r="DN110" s="967"/>
      <c r="DO110" s="967"/>
      <c r="DP110" s="967"/>
      <c r="DQ110" s="967">
        <v>203659</v>
      </c>
      <c r="DR110" s="967"/>
      <c r="DS110" s="967"/>
      <c r="DT110" s="967"/>
      <c r="DU110" s="967"/>
      <c r="DV110" s="968">
        <v>4.2</v>
      </c>
      <c r="DW110" s="968"/>
      <c r="DX110" s="968"/>
      <c r="DY110" s="968"/>
      <c r="DZ110" s="969"/>
    </row>
    <row r="111" spans="1:131" s="230" customFormat="1" ht="26.25" customHeight="1" x14ac:dyDescent="0.2">
      <c r="A111" s="970" t="s">
        <v>422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423</v>
      </c>
      <c r="BA111" s="959"/>
      <c r="BB111" s="959"/>
      <c r="BC111" s="959"/>
      <c r="BD111" s="959"/>
      <c r="BE111" s="959"/>
      <c r="BF111" s="959"/>
      <c r="BG111" s="959"/>
      <c r="BH111" s="959"/>
      <c r="BI111" s="959"/>
      <c r="BJ111" s="959"/>
      <c r="BK111" s="959"/>
      <c r="BL111" s="959"/>
      <c r="BM111" s="959"/>
      <c r="BN111" s="959"/>
      <c r="BO111" s="959"/>
      <c r="BP111" s="960"/>
      <c r="BQ111" s="961">
        <v>462076</v>
      </c>
      <c r="BR111" s="962"/>
      <c r="BS111" s="962"/>
      <c r="BT111" s="962"/>
      <c r="BU111" s="962"/>
      <c r="BV111" s="962">
        <v>443751</v>
      </c>
      <c r="BW111" s="962"/>
      <c r="BX111" s="962"/>
      <c r="BY111" s="962"/>
      <c r="BZ111" s="962"/>
      <c r="CA111" s="962">
        <v>414065</v>
      </c>
      <c r="CB111" s="962"/>
      <c r="CC111" s="962"/>
      <c r="CD111" s="962"/>
      <c r="CE111" s="962"/>
      <c r="CF111" s="956">
        <v>8.6</v>
      </c>
      <c r="CG111" s="957"/>
      <c r="CH111" s="957"/>
      <c r="CI111" s="957"/>
      <c r="CJ111" s="957"/>
      <c r="CK111" s="984"/>
      <c r="CL111" s="985"/>
      <c r="CM111" s="958" t="s">
        <v>424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v>4437</v>
      </c>
      <c r="DH111" s="962"/>
      <c r="DI111" s="962"/>
      <c r="DJ111" s="962"/>
      <c r="DK111" s="962"/>
      <c r="DL111" s="962">
        <v>2238</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425</v>
      </c>
      <c r="B112" s="989"/>
      <c r="C112" s="959" t="s">
        <v>426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427</v>
      </c>
      <c r="BA112" s="959"/>
      <c r="BB112" s="959"/>
      <c r="BC112" s="959"/>
      <c r="BD112" s="959"/>
      <c r="BE112" s="959"/>
      <c r="BF112" s="959"/>
      <c r="BG112" s="959"/>
      <c r="BH112" s="959"/>
      <c r="BI112" s="959"/>
      <c r="BJ112" s="959"/>
      <c r="BK112" s="959"/>
      <c r="BL112" s="959"/>
      <c r="BM112" s="959"/>
      <c r="BN112" s="959"/>
      <c r="BO112" s="959"/>
      <c r="BP112" s="960"/>
      <c r="BQ112" s="961">
        <v>1515037</v>
      </c>
      <c r="BR112" s="962"/>
      <c r="BS112" s="962"/>
      <c r="BT112" s="962"/>
      <c r="BU112" s="962"/>
      <c r="BV112" s="962">
        <v>1386264</v>
      </c>
      <c r="BW112" s="962"/>
      <c r="BX112" s="962"/>
      <c r="BY112" s="962"/>
      <c r="BZ112" s="962"/>
      <c r="CA112" s="962">
        <v>1425092</v>
      </c>
      <c r="CB112" s="962"/>
      <c r="CC112" s="962"/>
      <c r="CD112" s="962"/>
      <c r="CE112" s="962"/>
      <c r="CF112" s="956">
        <v>29.6</v>
      </c>
      <c r="CG112" s="957"/>
      <c r="CH112" s="957"/>
      <c r="CI112" s="957"/>
      <c r="CJ112" s="957"/>
      <c r="CK112" s="984"/>
      <c r="CL112" s="985"/>
      <c r="CM112" s="958" t="s">
        <v>428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234802</v>
      </c>
      <c r="AB113" s="974"/>
      <c r="AC113" s="974"/>
      <c r="AD113" s="974"/>
      <c r="AE113" s="975"/>
      <c r="AF113" s="976">
        <v>223958</v>
      </c>
      <c r="AG113" s="974"/>
      <c r="AH113" s="974"/>
      <c r="AI113" s="974"/>
      <c r="AJ113" s="975"/>
      <c r="AK113" s="976">
        <v>181041</v>
      </c>
      <c r="AL113" s="974"/>
      <c r="AM113" s="974"/>
      <c r="AN113" s="974"/>
      <c r="AO113" s="975"/>
      <c r="AP113" s="977">
        <v>3.8</v>
      </c>
      <c r="AQ113" s="978"/>
      <c r="AR113" s="978"/>
      <c r="AS113" s="978"/>
      <c r="AT113" s="979"/>
      <c r="AU113" s="944"/>
      <c r="AV113" s="945"/>
      <c r="AW113" s="945"/>
      <c r="AX113" s="945"/>
      <c r="AY113" s="945"/>
      <c r="AZ113" s="958" t="s">
        <v>430</v>
      </c>
      <c r="BA113" s="959"/>
      <c r="BB113" s="959"/>
      <c r="BC113" s="959"/>
      <c r="BD113" s="959"/>
      <c r="BE113" s="959"/>
      <c r="BF113" s="959"/>
      <c r="BG113" s="959"/>
      <c r="BH113" s="959"/>
      <c r="BI113" s="959"/>
      <c r="BJ113" s="959"/>
      <c r="BK113" s="959"/>
      <c r="BL113" s="959"/>
      <c r="BM113" s="959"/>
      <c r="BN113" s="959"/>
      <c r="BO113" s="959"/>
      <c r="BP113" s="960"/>
      <c r="BQ113" s="961">
        <v>178237</v>
      </c>
      <c r="BR113" s="962"/>
      <c r="BS113" s="962"/>
      <c r="BT113" s="962"/>
      <c r="BU113" s="962"/>
      <c r="BV113" s="962">
        <v>163410</v>
      </c>
      <c r="BW113" s="962"/>
      <c r="BX113" s="962"/>
      <c r="BY113" s="962"/>
      <c r="BZ113" s="962"/>
      <c r="CA113" s="962">
        <v>151458</v>
      </c>
      <c r="CB113" s="962"/>
      <c r="CC113" s="962"/>
      <c r="CD113" s="962"/>
      <c r="CE113" s="962"/>
      <c r="CF113" s="956">
        <v>3.1</v>
      </c>
      <c r="CG113" s="957"/>
      <c r="CH113" s="957"/>
      <c r="CI113" s="957"/>
      <c r="CJ113" s="957"/>
      <c r="CK113" s="984"/>
      <c r="CL113" s="985"/>
      <c r="CM113" s="958" t="s">
        <v>431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16425</v>
      </c>
      <c r="AB114" s="995"/>
      <c r="AC114" s="995"/>
      <c r="AD114" s="995"/>
      <c r="AE114" s="996"/>
      <c r="AF114" s="997">
        <v>16425</v>
      </c>
      <c r="AG114" s="995"/>
      <c r="AH114" s="995"/>
      <c r="AI114" s="995"/>
      <c r="AJ114" s="996"/>
      <c r="AK114" s="997">
        <v>16425</v>
      </c>
      <c r="AL114" s="995"/>
      <c r="AM114" s="995"/>
      <c r="AN114" s="995"/>
      <c r="AO114" s="996"/>
      <c r="AP114" s="998">
        <v>0.3</v>
      </c>
      <c r="AQ114" s="999"/>
      <c r="AR114" s="999"/>
      <c r="AS114" s="999"/>
      <c r="AT114" s="1000"/>
      <c r="AU114" s="944"/>
      <c r="AV114" s="945"/>
      <c r="AW114" s="945"/>
      <c r="AX114" s="945"/>
      <c r="AY114" s="945"/>
      <c r="AZ114" s="958" t="s">
        <v>433</v>
      </c>
      <c r="BA114" s="959"/>
      <c r="BB114" s="959"/>
      <c r="BC114" s="959"/>
      <c r="BD114" s="959"/>
      <c r="BE114" s="959"/>
      <c r="BF114" s="959"/>
      <c r="BG114" s="959"/>
      <c r="BH114" s="959"/>
      <c r="BI114" s="959"/>
      <c r="BJ114" s="959"/>
      <c r="BK114" s="959"/>
      <c r="BL114" s="959"/>
      <c r="BM114" s="959"/>
      <c r="BN114" s="959"/>
      <c r="BO114" s="959"/>
      <c r="BP114" s="960"/>
      <c r="BQ114" s="961">
        <v>1103672</v>
      </c>
      <c r="BR114" s="962"/>
      <c r="BS114" s="962"/>
      <c r="BT114" s="962"/>
      <c r="BU114" s="962"/>
      <c r="BV114" s="962">
        <v>1075142</v>
      </c>
      <c r="BW114" s="962"/>
      <c r="BX114" s="962"/>
      <c r="BY114" s="962"/>
      <c r="BZ114" s="962"/>
      <c r="CA114" s="962">
        <v>1071351</v>
      </c>
      <c r="CB114" s="962"/>
      <c r="CC114" s="962"/>
      <c r="CD114" s="962"/>
      <c r="CE114" s="962"/>
      <c r="CF114" s="956">
        <v>22.2</v>
      </c>
      <c r="CG114" s="957"/>
      <c r="CH114" s="957"/>
      <c r="CI114" s="957"/>
      <c r="CJ114" s="957"/>
      <c r="CK114" s="984"/>
      <c r="CL114" s="985"/>
      <c r="CM114" s="958" t="s">
        <v>434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14443</v>
      </c>
      <c r="AB115" s="974"/>
      <c r="AC115" s="974"/>
      <c r="AD115" s="974"/>
      <c r="AE115" s="975"/>
      <c r="AF115" s="976">
        <v>15297</v>
      </c>
      <c r="AG115" s="974"/>
      <c r="AH115" s="974"/>
      <c r="AI115" s="974"/>
      <c r="AJ115" s="975"/>
      <c r="AK115" s="976">
        <v>14290</v>
      </c>
      <c r="AL115" s="974"/>
      <c r="AM115" s="974"/>
      <c r="AN115" s="974"/>
      <c r="AO115" s="975"/>
      <c r="AP115" s="977">
        <v>0.3</v>
      </c>
      <c r="AQ115" s="978"/>
      <c r="AR115" s="978"/>
      <c r="AS115" s="978"/>
      <c r="AT115" s="979"/>
      <c r="AU115" s="944"/>
      <c r="AV115" s="945"/>
      <c r="AW115" s="945"/>
      <c r="AX115" s="945"/>
      <c r="AY115" s="945"/>
      <c r="AZ115" s="958" t="s">
        <v>436</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153</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439</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441</v>
      </c>
      <c r="Z117" s="930"/>
      <c r="AA117" s="1014">
        <v>1288293</v>
      </c>
      <c r="AB117" s="1015"/>
      <c r="AC117" s="1015"/>
      <c r="AD117" s="1015"/>
      <c r="AE117" s="1016"/>
      <c r="AF117" s="1017">
        <v>1245043</v>
      </c>
      <c r="AG117" s="1015"/>
      <c r="AH117" s="1015"/>
      <c r="AI117" s="1015"/>
      <c r="AJ117" s="1016"/>
      <c r="AK117" s="1017">
        <v>1206190</v>
      </c>
      <c r="AL117" s="1015"/>
      <c r="AM117" s="1015"/>
      <c r="AN117" s="1015"/>
      <c r="AO117" s="1016"/>
      <c r="AP117" s="1018"/>
      <c r="AQ117" s="1019"/>
      <c r="AR117" s="1019"/>
      <c r="AS117" s="1019"/>
      <c r="AT117" s="1020"/>
      <c r="AU117" s="944"/>
      <c r="AV117" s="945"/>
      <c r="AW117" s="945"/>
      <c r="AX117" s="945"/>
      <c r="AY117" s="945"/>
      <c r="AZ117" s="1010" t="s">
        <v>442</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414</v>
      </c>
      <c r="AB118" s="929"/>
      <c r="AC118" s="929"/>
      <c r="AD118" s="929"/>
      <c r="AE118" s="930"/>
      <c r="AF118" s="928" t="s">
        <v>415</v>
      </c>
      <c r="AG118" s="929"/>
      <c r="AH118" s="929"/>
      <c r="AI118" s="929"/>
      <c r="AJ118" s="930"/>
      <c r="AK118" s="928" t="s">
        <v>294</v>
      </c>
      <c r="AL118" s="929"/>
      <c r="AM118" s="929"/>
      <c r="AN118" s="929"/>
      <c r="AO118" s="930"/>
      <c r="AP118" s="1006" t="s">
        <v>416</v>
      </c>
      <c r="AQ118" s="1007"/>
      <c r="AR118" s="1007"/>
      <c r="AS118" s="1007"/>
      <c r="AT118" s="1008"/>
      <c r="AU118" s="944"/>
      <c r="AV118" s="945"/>
      <c r="AW118" s="945"/>
      <c r="AX118" s="945"/>
      <c r="AY118" s="945"/>
      <c r="AZ118" s="1009" t="s">
        <v>444</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420</v>
      </c>
      <c r="B119" s="983"/>
      <c r="C119" s="965" t="s">
        <v>421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446</v>
      </c>
      <c r="BP119" s="1041"/>
      <c r="BQ119" s="1035">
        <v>12067767</v>
      </c>
      <c r="BR119" s="1036"/>
      <c r="BS119" s="1036"/>
      <c r="BT119" s="1036"/>
      <c r="BU119" s="1036"/>
      <c r="BV119" s="1036">
        <v>11392408</v>
      </c>
      <c r="BW119" s="1036"/>
      <c r="BX119" s="1036"/>
      <c r="BY119" s="1036"/>
      <c r="BZ119" s="1036"/>
      <c r="CA119" s="1036">
        <v>11367687</v>
      </c>
      <c r="CB119" s="1036"/>
      <c r="CC119" s="1036"/>
      <c r="CD119" s="1036"/>
      <c r="CE119" s="1036"/>
      <c r="CF119" s="1037"/>
      <c r="CG119" s="1038"/>
      <c r="CH119" s="1038"/>
      <c r="CI119" s="1038"/>
      <c r="CJ119" s="1039"/>
      <c r="CK119" s="986"/>
      <c r="CL119" s="987"/>
      <c r="CM119" s="1009" t="s">
        <v>447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242914</v>
      </c>
      <c r="DH119" s="1022"/>
      <c r="DI119" s="1022"/>
      <c r="DJ119" s="1022"/>
      <c r="DK119" s="1023"/>
      <c r="DL119" s="1021">
        <v>230135</v>
      </c>
      <c r="DM119" s="1022"/>
      <c r="DN119" s="1022"/>
      <c r="DO119" s="1022"/>
      <c r="DP119" s="1023"/>
      <c r="DQ119" s="1021">
        <v>210406</v>
      </c>
      <c r="DR119" s="1022"/>
      <c r="DS119" s="1022"/>
      <c r="DT119" s="1022"/>
      <c r="DU119" s="1023"/>
      <c r="DV119" s="1024">
        <v>4.4000000000000004</v>
      </c>
      <c r="DW119" s="1025"/>
      <c r="DX119" s="1025"/>
      <c r="DY119" s="1025"/>
      <c r="DZ119" s="1026"/>
    </row>
    <row r="120" spans="1:130" s="230" customFormat="1" ht="26.25" customHeight="1" x14ac:dyDescent="0.2">
      <c r="A120" s="1093"/>
      <c r="B120" s="985"/>
      <c r="C120" s="958" t="s">
        <v>424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v>3290</v>
      </c>
      <c r="AB120" s="995"/>
      <c r="AC120" s="995"/>
      <c r="AD120" s="995"/>
      <c r="AE120" s="996"/>
      <c r="AF120" s="997">
        <v>2268</v>
      </c>
      <c r="AG120" s="995"/>
      <c r="AH120" s="995"/>
      <c r="AI120" s="995"/>
      <c r="AJ120" s="996"/>
      <c r="AK120" s="997">
        <v>2268</v>
      </c>
      <c r="AL120" s="995"/>
      <c r="AM120" s="995"/>
      <c r="AN120" s="995"/>
      <c r="AO120" s="996"/>
      <c r="AP120" s="998">
        <v>0</v>
      </c>
      <c r="AQ120" s="999"/>
      <c r="AR120" s="999"/>
      <c r="AS120" s="999"/>
      <c r="AT120" s="1000"/>
      <c r="AU120" s="1027" t="s">
        <v>448</v>
      </c>
      <c r="AV120" s="1028"/>
      <c r="AW120" s="1028"/>
      <c r="AX120" s="1028"/>
      <c r="AY120" s="1029"/>
      <c r="AZ120" s="965" t="s">
        <v>449</v>
      </c>
      <c r="BA120" s="933"/>
      <c r="BB120" s="933"/>
      <c r="BC120" s="933"/>
      <c r="BD120" s="933"/>
      <c r="BE120" s="933"/>
      <c r="BF120" s="933"/>
      <c r="BG120" s="933"/>
      <c r="BH120" s="933"/>
      <c r="BI120" s="933"/>
      <c r="BJ120" s="933"/>
      <c r="BK120" s="933"/>
      <c r="BL120" s="933"/>
      <c r="BM120" s="933"/>
      <c r="BN120" s="933"/>
      <c r="BO120" s="933"/>
      <c r="BP120" s="934"/>
      <c r="BQ120" s="966">
        <v>4727178</v>
      </c>
      <c r="BR120" s="967"/>
      <c r="BS120" s="967"/>
      <c r="BT120" s="967"/>
      <c r="BU120" s="967"/>
      <c r="BV120" s="967">
        <v>5339975</v>
      </c>
      <c r="BW120" s="967"/>
      <c r="BX120" s="967"/>
      <c r="BY120" s="967"/>
      <c r="BZ120" s="967"/>
      <c r="CA120" s="967">
        <v>4815859</v>
      </c>
      <c r="CB120" s="967"/>
      <c r="CC120" s="967"/>
      <c r="CD120" s="967"/>
      <c r="CE120" s="967"/>
      <c r="CF120" s="980">
        <v>99.9</v>
      </c>
      <c r="CG120" s="981"/>
      <c r="CH120" s="981"/>
      <c r="CI120" s="981"/>
      <c r="CJ120" s="981"/>
      <c r="CK120" s="1042" t="s">
        <v>450</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974068</v>
      </c>
      <c r="DH120" s="967"/>
      <c r="DI120" s="967"/>
      <c r="DJ120" s="967"/>
      <c r="DK120" s="967"/>
      <c r="DL120" s="967">
        <v>883041</v>
      </c>
      <c r="DM120" s="967"/>
      <c r="DN120" s="967"/>
      <c r="DO120" s="967"/>
      <c r="DP120" s="967"/>
      <c r="DQ120" s="967">
        <v>793652</v>
      </c>
      <c r="DR120" s="967"/>
      <c r="DS120" s="967"/>
      <c r="DT120" s="967"/>
      <c r="DU120" s="967"/>
      <c r="DV120" s="968">
        <v>16.5</v>
      </c>
      <c r="DW120" s="968"/>
      <c r="DX120" s="968"/>
      <c r="DY120" s="968"/>
      <c r="DZ120" s="969"/>
    </row>
    <row r="121" spans="1:130" s="230" customFormat="1" ht="26.25" customHeight="1" x14ac:dyDescent="0.2">
      <c r="A121" s="1093"/>
      <c r="B121" s="985"/>
      <c r="C121" s="1010" t="s">
        <v>451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452</v>
      </c>
      <c r="BA121" s="959"/>
      <c r="BB121" s="959"/>
      <c r="BC121" s="959"/>
      <c r="BD121" s="959"/>
      <c r="BE121" s="959"/>
      <c r="BF121" s="959"/>
      <c r="BG121" s="959"/>
      <c r="BH121" s="959"/>
      <c r="BI121" s="959"/>
      <c r="BJ121" s="959"/>
      <c r="BK121" s="959"/>
      <c r="BL121" s="959"/>
      <c r="BM121" s="959"/>
      <c r="BN121" s="959"/>
      <c r="BO121" s="959"/>
      <c r="BP121" s="960"/>
      <c r="BQ121" s="961">
        <v>672543</v>
      </c>
      <c r="BR121" s="962"/>
      <c r="BS121" s="962"/>
      <c r="BT121" s="962"/>
      <c r="BU121" s="962"/>
      <c r="BV121" s="962">
        <v>597973</v>
      </c>
      <c r="BW121" s="962"/>
      <c r="BX121" s="962"/>
      <c r="BY121" s="962"/>
      <c r="BZ121" s="962"/>
      <c r="CA121" s="962">
        <v>520228</v>
      </c>
      <c r="CB121" s="962"/>
      <c r="CC121" s="962"/>
      <c r="CD121" s="962"/>
      <c r="CE121" s="962"/>
      <c r="CF121" s="956">
        <v>10.8</v>
      </c>
      <c r="CG121" s="957"/>
      <c r="CH121" s="957"/>
      <c r="CI121" s="957"/>
      <c r="CJ121" s="957"/>
      <c r="CK121" s="1045"/>
      <c r="CL121" s="1046"/>
      <c r="CM121" s="1046"/>
      <c r="CN121" s="1046"/>
      <c r="CO121" s="1047"/>
      <c r="CP121" s="1055" t="s">
        <v>397</v>
      </c>
      <c r="CQ121" s="1056"/>
      <c r="CR121" s="1056"/>
      <c r="CS121" s="1056"/>
      <c r="CT121" s="1056"/>
      <c r="CU121" s="1056"/>
      <c r="CV121" s="1056"/>
      <c r="CW121" s="1056"/>
      <c r="CX121" s="1056"/>
      <c r="CY121" s="1056"/>
      <c r="CZ121" s="1056"/>
      <c r="DA121" s="1056"/>
      <c r="DB121" s="1056"/>
      <c r="DC121" s="1056"/>
      <c r="DD121" s="1056"/>
      <c r="DE121" s="1056"/>
      <c r="DF121" s="1057"/>
      <c r="DG121" s="961">
        <v>540969</v>
      </c>
      <c r="DH121" s="962"/>
      <c r="DI121" s="962"/>
      <c r="DJ121" s="962"/>
      <c r="DK121" s="962"/>
      <c r="DL121" s="962">
        <v>503223</v>
      </c>
      <c r="DM121" s="962"/>
      <c r="DN121" s="962"/>
      <c r="DO121" s="962"/>
      <c r="DP121" s="962"/>
      <c r="DQ121" s="962">
        <v>631440</v>
      </c>
      <c r="DR121" s="962"/>
      <c r="DS121" s="962"/>
      <c r="DT121" s="962"/>
      <c r="DU121" s="962"/>
      <c r="DV121" s="963">
        <v>13.1</v>
      </c>
      <c r="DW121" s="963"/>
      <c r="DX121" s="963"/>
      <c r="DY121" s="963"/>
      <c r="DZ121" s="964"/>
    </row>
    <row r="122" spans="1:130" s="230" customFormat="1" ht="26.25" customHeight="1" x14ac:dyDescent="0.2">
      <c r="A122" s="1093"/>
      <c r="B122" s="985"/>
      <c r="C122" s="958" t="s">
        <v>434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453</v>
      </c>
      <c r="BA122" s="1001"/>
      <c r="BB122" s="1001"/>
      <c r="BC122" s="1001"/>
      <c r="BD122" s="1001"/>
      <c r="BE122" s="1001"/>
      <c r="BF122" s="1001"/>
      <c r="BG122" s="1001"/>
      <c r="BH122" s="1001"/>
      <c r="BI122" s="1001"/>
      <c r="BJ122" s="1001"/>
      <c r="BK122" s="1001"/>
      <c r="BL122" s="1001"/>
      <c r="BM122" s="1001"/>
      <c r="BN122" s="1001"/>
      <c r="BO122" s="1001"/>
      <c r="BP122" s="1002"/>
      <c r="BQ122" s="1035">
        <v>6929366</v>
      </c>
      <c r="BR122" s="1036"/>
      <c r="BS122" s="1036"/>
      <c r="BT122" s="1036"/>
      <c r="BU122" s="1036"/>
      <c r="BV122" s="1036">
        <v>6581972</v>
      </c>
      <c r="BW122" s="1036"/>
      <c r="BX122" s="1036"/>
      <c r="BY122" s="1036"/>
      <c r="BZ122" s="1036"/>
      <c r="CA122" s="1036">
        <v>6574804</v>
      </c>
      <c r="CB122" s="1036"/>
      <c r="CC122" s="1036"/>
      <c r="CD122" s="1036"/>
      <c r="CE122" s="1036"/>
      <c r="CF122" s="1053">
        <v>136.4</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440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454</v>
      </c>
      <c r="BP123" s="1041"/>
      <c r="BQ123" s="1099">
        <v>12329087</v>
      </c>
      <c r="BR123" s="1100"/>
      <c r="BS123" s="1100"/>
      <c r="BT123" s="1100"/>
      <c r="BU123" s="1100"/>
      <c r="BV123" s="1100">
        <v>12519920</v>
      </c>
      <c r="BW123" s="1100"/>
      <c r="BX123" s="1100"/>
      <c r="BY123" s="1100"/>
      <c r="BZ123" s="1100"/>
      <c r="CA123" s="1100">
        <v>11910891</v>
      </c>
      <c r="CB123" s="1100"/>
      <c r="CC123" s="1100"/>
      <c r="CD123" s="1100"/>
      <c r="CE123" s="1100"/>
      <c r="CF123" s="1037"/>
      <c r="CG123" s="1038"/>
      <c r="CH123" s="1038"/>
      <c r="CI123" s="1038"/>
      <c r="CJ123" s="1039"/>
      <c r="CK123" s="1045"/>
      <c r="CL123" s="1046"/>
      <c r="CM123" s="1046"/>
      <c r="CN123" s="1046"/>
      <c r="CO123" s="1047"/>
      <c r="CP123" s="1055" t="s">
        <v>392</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456</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457</v>
      </c>
      <c r="CL125" s="1043"/>
      <c r="CM125" s="1043"/>
      <c r="CN125" s="1043"/>
      <c r="CO125" s="1044"/>
      <c r="CP125" s="965" t="s">
        <v>458</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459</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460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11153</v>
      </c>
      <c r="AB127" s="995"/>
      <c r="AC127" s="995"/>
      <c r="AD127" s="995"/>
      <c r="AE127" s="996"/>
      <c r="AF127" s="997">
        <v>13029</v>
      </c>
      <c r="AG127" s="995"/>
      <c r="AH127" s="995"/>
      <c r="AI127" s="995"/>
      <c r="AJ127" s="996"/>
      <c r="AK127" s="997">
        <v>12022</v>
      </c>
      <c r="AL127" s="995"/>
      <c r="AM127" s="995"/>
      <c r="AN127" s="995"/>
      <c r="AO127" s="996"/>
      <c r="AP127" s="998">
        <v>0.2</v>
      </c>
      <c r="AQ127" s="999"/>
      <c r="AR127" s="999"/>
      <c r="AS127" s="999"/>
      <c r="AT127" s="1000"/>
      <c r="AU127" s="232"/>
      <c r="AV127" s="232"/>
      <c r="AW127" s="232"/>
      <c r="AX127" s="1067" t="s">
        <v>461</v>
      </c>
      <c r="AY127" s="1068"/>
      <c r="AZ127" s="1068"/>
      <c r="BA127" s="1068"/>
      <c r="BB127" s="1068"/>
      <c r="BC127" s="1068"/>
      <c r="BD127" s="1068"/>
      <c r="BE127" s="1069"/>
      <c r="BF127" s="1070" t="s">
        <v>462</v>
      </c>
      <c r="BG127" s="1068"/>
      <c r="BH127" s="1068"/>
      <c r="BI127" s="1068"/>
      <c r="BJ127" s="1068"/>
      <c r="BK127" s="1068"/>
      <c r="BL127" s="1069"/>
      <c r="BM127" s="1070" t="s">
        <v>463</v>
      </c>
      <c r="BN127" s="1068"/>
      <c r="BO127" s="1068"/>
      <c r="BP127" s="1068"/>
      <c r="BQ127" s="1068"/>
      <c r="BR127" s="1068"/>
      <c r="BS127" s="1069"/>
      <c r="BT127" s="1070" t="s">
        <v>464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465</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467</v>
      </c>
      <c r="X128" s="1079"/>
      <c r="Y128" s="1079"/>
      <c r="Z128" s="1080"/>
      <c r="AA128" s="1081">
        <v>69123</v>
      </c>
      <c r="AB128" s="1082"/>
      <c r="AC128" s="1082"/>
      <c r="AD128" s="1082"/>
      <c r="AE128" s="1083"/>
      <c r="AF128" s="1084">
        <v>67078</v>
      </c>
      <c r="AG128" s="1082"/>
      <c r="AH128" s="1082"/>
      <c r="AI128" s="1082"/>
      <c r="AJ128" s="1083"/>
      <c r="AK128" s="1084">
        <v>63177</v>
      </c>
      <c r="AL128" s="1082"/>
      <c r="AM128" s="1082"/>
      <c r="AN128" s="1082"/>
      <c r="AO128" s="1083"/>
      <c r="AP128" s="1085"/>
      <c r="AQ128" s="1086"/>
      <c r="AR128" s="1086"/>
      <c r="AS128" s="1086"/>
      <c r="AT128" s="1087"/>
      <c r="AU128" s="232"/>
      <c r="AV128" s="232"/>
      <c r="AW128" s="232"/>
      <c r="AX128" s="932" t="s">
        <v>468</v>
      </c>
      <c r="AY128" s="933"/>
      <c r="AZ128" s="933"/>
      <c r="BA128" s="933"/>
      <c r="BB128" s="933"/>
      <c r="BC128" s="933"/>
      <c r="BD128" s="933"/>
      <c r="BE128" s="934"/>
      <c r="BF128" s="1088" t="s">
        <v>122</v>
      </c>
      <c r="BG128" s="1089"/>
      <c r="BH128" s="1089"/>
      <c r="BI128" s="1089"/>
      <c r="BJ128" s="1089"/>
      <c r="BK128" s="1089"/>
      <c r="BL128" s="1090"/>
      <c r="BM128" s="1088">
        <v>14.67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469</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470</v>
      </c>
      <c r="X129" s="1107"/>
      <c r="Y129" s="1107"/>
      <c r="Z129" s="1108"/>
      <c r="AA129" s="994">
        <v>5836602</v>
      </c>
      <c r="AB129" s="995"/>
      <c r="AC129" s="995"/>
      <c r="AD129" s="995"/>
      <c r="AE129" s="996"/>
      <c r="AF129" s="997">
        <v>5588421</v>
      </c>
      <c r="AG129" s="995"/>
      <c r="AH129" s="995"/>
      <c r="AI129" s="995"/>
      <c r="AJ129" s="996"/>
      <c r="AK129" s="997">
        <v>5544671</v>
      </c>
      <c r="AL129" s="995"/>
      <c r="AM129" s="995"/>
      <c r="AN129" s="995"/>
      <c r="AO129" s="996"/>
      <c r="AP129" s="1109"/>
      <c r="AQ129" s="1110"/>
      <c r="AR129" s="1110"/>
      <c r="AS129" s="1110"/>
      <c r="AT129" s="1111"/>
      <c r="AU129" s="233"/>
      <c r="AV129" s="233"/>
      <c r="AW129" s="233"/>
      <c r="AX129" s="1101" t="s">
        <v>471</v>
      </c>
      <c r="AY129" s="959"/>
      <c r="AZ129" s="959"/>
      <c r="BA129" s="959"/>
      <c r="BB129" s="959"/>
      <c r="BC129" s="959"/>
      <c r="BD129" s="959"/>
      <c r="BE129" s="960"/>
      <c r="BF129" s="1102" t="s">
        <v>122</v>
      </c>
      <c r="BG129" s="1103"/>
      <c r="BH129" s="1103"/>
      <c r="BI129" s="1103"/>
      <c r="BJ129" s="1103"/>
      <c r="BK129" s="1103"/>
      <c r="BL129" s="1104"/>
      <c r="BM129" s="1102">
        <v>19.670000000000002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473</v>
      </c>
      <c r="X130" s="1107"/>
      <c r="Y130" s="1107"/>
      <c r="Z130" s="1108"/>
      <c r="AA130" s="994">
        <v>771130</v>
      </c>
      <c r="AB130" s="995"/>
      <c r="AC130" s="995"/>
      <c r="AD130" s="995"/>
      <c r="AE130" s="996"/>
      <c r="AF130" s="997">
        <v>735697</v>
      </c>
      <c r="AG130" s="995"/>
      <c r="AH130" s="995"/>
      <c r="AI130" s="995"/>
      <c r="AJ130" s="996"/>
      <c r="AK130" s="997">
        <v>722907</v>
      </c>
      <c r="AL130" s="995"/>
      <c r="AM130" s="995"/>
      <c r="AN130" s="995"/>
      <c r="AO130" s="996"/>
      <c r="AP130" s="1109"/>
      <c r="AQ130" s="1110"/>
      <c r="AR130" s="1110"/>
      <c r="AS130" s="1110"/>
      <c r="AT130" s="1111"/>
      <c r="AU130" s="233"/>
      <c r="AV130" s="233"/>
      <c r="AW130" s="233"/>
      <c r="AX130" s="1101" t="s">
        <v>474</v>
      </c>
      <c r="AY130" s="959"/>
      <c r="AZ130" s="959"/>
      <c r="BA130" s="959"/>
      <c r="BB130" s="959"/>
      <c r="BC130" s="959"/>
      <c r="BD130" s="959"/>
      <c r="BE130" s="960"/>
      <c r="BF130" s="1137">
        <v>8.8000000000000007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475</v>
      </c>
      <c r="X131" s="1144"/>
      <c r="Y131" s="1144"/>
      <c r="Z131" s="1145"/>
      <c r="AA131" s="1040">
        <v>5065472</v>
      </c>
      <c r="AB131" s="1022"/>
      <c r="AC131" s="1022"/>
      <c r="AD131" s="1022"/>
      <c r="AE131" s="1023"/>
      <c r="AF131" s="1021">
        <v>4852724</v>
      </c>
      <c r="AG131" s="1022"/>
      <c r="AH131" s="1022"/>
      <c r="AI131" s="1022"/>
      <c r="AJ131" s="1023"/>
      <c r="AK131" s="1021">
        <v>4821764</v>
      </c>
      <c r="AL131" s="1022"/>
      <c r="AM131" s="1022"/>
      <c r="AN131" s="1022"/>
      <c r="AO131" s="1023"/>
      <c r="AP131" s="1146"/>
      <c r="AQ131" s="1147"/>
      <c r="AR131" s="1147"/>
      <c r="AS131" s="1147"/>
      <c r="AT131" s="1148"/>
      <c r="AU131" s="233"/>
      <c r="AV131" s="233"/>
      <c r="AW131" s="233"/>
      <c r="AX131" s="1119" t="s">
        <v>476</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478</v>
      </c>
      <c r="W132" s="1130"/>
      <c r="X132" s="1130"/>
      <c r="Y132" s="1130"/>
      <c r="Z132" s="1131"/>
      <c r="AA132" s="1132">
        <v>8.8449802900000005</v>
      </c>
      <c r="AB132" s="1133"/>
      <c r="AC132" s="1133"/>
      <c r="AD132" s="1133"/>
      <c r="AE132" s="1134"/>
      <c r="AF132" s="1135">
        <v>9.1138090690000002</v>
      </c>
      <c r="AG132" s="1133"/>
      <c r="AH132" s="1133"/>
      <c r="AI132" s="1133"/>
      <c r="AJ132" s="1134"/>
      <c r="AK132" s="1135">
        <v>8.7127034840000004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479</v>
      </c>
      <c r="W133" s="1113"/>
      <c r="X133" s="1113"/>
      <c r="Y133" s="1113"/>
      <c r="Z133" s="1114"/>
      <c r="AA133" s="1115">
        <v>8.3000000000000007</v>
      </c>
      <c r="AB133" s="1116"/>
      <c r="AC133" s="1116"/>
      <c r="AD133" s="1116"/>
      <c r="AE133" s="1117"/>
      <c r="AF133" s="1115">
        <v>8.6</v>
      </c>
      <c r="AG133" s="1116"/>
      <c r="AH133" s="1116"/>
      <c r="AI133" s="1116"/>
      <c r="AJ133" s="1117"/>
      <c r="AK133" s="1115">
        <v>8.8000000000000007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haHRm2YfH/UUsIxSUlrRMPEttrRtSPMbWnrdPhTYx0gEij6r2vfrkjqdg3FwrsSSz9aXpMUqEHNrW4dP94usw==" saltValue="AE97IEGWWqgHT06RSbzI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G70" zoomScale="70" zoomScaleNormal="85" zoomScaleSheetLayoutView="70" workbookViewId="0">
      <selection activeCell="AT72" sqref="AT72"/>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480</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5ICAuF5V3hjH4o84jvX6xPm5mnSSMMxk4bqZMtJzuiqQZgVE5VlleAmxAo/wiLP+OPuK9c7kC+zidyAYZL6Xog==" saltValue="WUbTAiBMXEm6gVl4Rt5cU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2" zoomScale="60" zoomScaleNormal="6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ug6O/YsUPWvy4j1BnlfNhTXZjE6WJScORilGYz16TVQKCqMpPLE3hZV3jU2xLhfIj331/MROE9QrMqeqoIVfQ==" saltValue="e9agex6BgjxeEW6FFKolI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6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483</v>
      </c>
      <c r="AP7" s="272"/>
      <c r="AQ7" s="273" t="s">
        <v>484</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485</v>
      </c>
      <c r="AQ8" s="279" t="s">
        <v>486</v>
      </c>
      <c r="AR8" s="280" t="s">
        <v>487</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488</v>
      </c>
      <c r="AL9" s="1153"/>
      <c r="AM9" s="1153"/>
      <c r="AN9" s="1154"/>
      <c r="AO9" s="281">
        <v>1633530</v>
      </c>
      <c r="AP9" s="281">
        <v>157875</v>
      </c>
      <c r="AQ9" s="282">
        <v>123213</v>
      </c>
      <c r="AR9" s="283">
        <v>28.1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489</v>
      </c>
      <c r="AL10" s="1153"/>
      <c r="AM10" s="1153"/>
      <c r="AN10" s="1154"/>
      <c r="AO10" s="284">
        <v>21040</v>
      </c>
      <c r="AP10" s="284">
        <v>2033</v>
      </c>
      <c r="AQ10" s="285">
        <v>19454</v>
      </c>
      <c r="AR10" s="286">
        <v>-89.5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490</v>
      </c>
      <c r="AL11" s="1153"/>
      <c r="AM11" s="1153"/>
      <c r="AN11" s="1154"/>
      <c r="AO11" s="284">
        <v>380</v>
      </c>
      <c r="AP11" s="284">
        <v>37</v>
      </c>
      <c r="AQ11" s="285">
        <v>2988</v>
      </c>
      <c r="AR11" s="286">
        <v>-98.8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491</v>
      </c>
      <c r="AL12" s="1153"/>
      <c r="AM12" s="1153"/>
      <c r="AN12" s="1154"/>
      <c r="AO12" s="284" t="s">
        <v>492</v>
      </c>
      <c r="AP12" s="284" t="s">
        <v>492</v>
      </c>
      <c r="AQ12" s="285" t="s">
        <v>492</v>
      </c>
      <c r="AR12" s="286" t="s">
        <v>492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493</v>
      </c>
      <c r="AL13" s="1153"/>
      <c r="AM13" s="1153"/>
      <c r="AN13" s="1154"/>
      <c r="AO13" s="284">
        <v>36311</v>
      </c>
      <c r="AP13" s="284">
        <v>3509</v>
      </c>
      <c r="AQ13" s="285">
        <v>6503</v>
      </c>
      <c r="AR13" s="286">
        <v>-46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494</v>
      </c>
      <c r="AL14" s="1153"/>
      <c r="AM14" s="1153"/>
      <c r="AN14" s="1154"/>
      <c r="AO14" s="284" t="s">
        <v>492</v>
      </c>
      <c r="AP14" s="284" t="s">
        <v>492</v>
      </c>
      <c r="AQ14" s="285">
        <v>2823</v>
      </c>
      <c r="AR14" s="286" t="s">
        <v>492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495</v>
      </c>
      <c r="AL15" s="1156"/>
      <c r="AM15" s="1156"/>
      <c r="AN15" s="1157"/>
      <c r="AO15" s="284">
        <v>-68209</v>
      </c>
      <c r="AP15" s="284">
        <v>-6592</v>
      </c>
      <c r="AQ15" s="285">
        <v>-6736</v>
      </c>
      <c r="AR15" s="286">
        <v>-2.1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1623052</v>
      </c>
      <c r="AP16" s="284">
        <v>156862</v>
      </c>
      <c r="AQ16" s="285">
        <v>148246</v>
      </c>
      <c r="AR16" s="286">
        <v>5.8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500</v>
      </c>
      <c r="AL21" s="1159"/>
      <c r="AM21" s="1159"/>
      <c r="AN21" s="1160"/>
      <c r="AO21" s="297">
        <v>19.14</v>
      </c>
      <c r="AP21" s="298">
        <v>12.94</v>
      </c>
      <c r="AQ21" s="299">
        <v>6.2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501</v>
      </c>
      <c r="AL22" s="1159"/>
      <c r="AM22" s="1159"/>
      <c r="AN22" s="1160"/>
      <c r="AO22" s="302">
        <v>95.5</v>
      </c>
      <c r="AP22" s="303">
        <v>95.5</v>
      </c>
      <c r="AQ22" s="304">
        <v>0</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483</v>
      </c>
      <c r="AP30" s="272"/>
      <c r="AQ30" s="273" t="s">
        <v>484</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505</v>
      </c>
      <c r="AL32" s="1167"/>
      <c r="AM32" s="1167"/>
      <c r="AN32" s="1168"/>
      <c r="AO32" s="312">
        <v>994434</v>
      </c>
      <c r="AP32" s="312">
        <v>96108</v>
      </c>
      <c r="AQ32" s="313">
        <v>83862</v>
      </c>
      <c r="AR32" s="314">
        <v>14.6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506</v>
      </c>
      <c r="AL33" s="1167"/>
      <c r="AM33" s="1167"/>
      <c r="AN33" s="1168"/>
      <c r="AO33" s="312" t="s">
        <v>492</v>
      </c>
      <c r="AP33" s="312" t="s">
        <v>492</v>
      </c>
      <c r="AQ33" s="313" t="s">
        <v>492</v>
      </c>
      <c r="AR33" s="314" t="s">
        <v>492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507</v>
      </c>
      <c r="AL34" s="1167"/>
      <c r="AM34" s="1167"/>
      <c r="AN34" s="1168"/>
      <c r="AO34" s="312" t="s">
        <v>492</v>
      </c>
      <c r="AP34" s="312" t="s">
        <v>492</v>
      </c>
      <c r="AQ34" s="313" t="s">
        <v>492</v>
      </c>
      <c r="AR34" s="314" t="s">
        <v>492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508</v>
      </c>
      <c r="AL35" s="1167"/>
      <c r="AM35" s="1167"/>
      <c r="AN35" s="1168"/>
      <c r="AO35" s="312">
        <v>181041</v>
      </c>
      <c r="AP35" s="312">
        <v>17497</v>
      </c>
      <c r="AQ35" s="313">
        <v>26360</v>
      </c>
      <c r="AR35" s="314">
        <v>-33.6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509</v>
      </c>
      <c r="AL36" s="1167"/>
      <c r="AM36" s="1167"/>
      <c r="AN36" s="1168"/>
      <c r="AO36" s="312">
        <v>16425</v>
      </c>
      <c r="AP36" s="312">
        <v>1587</v>
      </c>
      <c r="AQ36" s="313">
        <v>3483</v>
      </c>
      <c r="AR36" s="314">
        <v>-54.4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510</v>
      </c>
      <c r="AL37" s="1167"/>
      <c r="AM37" s="1167"/>
      <c r="AN37" s="1168"/>
      <c r="AO37" s="312">
        <v>14290</v>
      </c>
      <c r="AP37" s="312">
        <v>1381</v>
      </c>
      <c r="AQ37" s="313">
        <v>612</v>
      </c>
      <c r="AR37" s="314">
        <v>125.7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511</v>
      </c>
      <c r="AL38" s="1170"/>
      <c r="AM38" s="1170"/>
      <c r="AN38" s="1171"/>
      <c r="AO38" s="315" t="s">
        <v>492</v>
      </c>
      <c r="AP38" s="315" t="s">
        <v>492</v>
      </c>
      <c r="AQ38" s="316">
        <v>21</v>
      </c>
      <c r="AR38" s="304" t="s">
        <v>492</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512</v>
      </c>
      <c r="AL39" s="1170"/>
      <c r="AM39" s="1170"/>
      <c r="AN39" s="1171"/>
      <c r="AO39" s="312">
        <v>-63177</v>
      </c>
      <c r="AP39" s="312">
        <v>-6106</v>
      </c>
      <c r="AQ39" s="313">
        <v>-3285</v>
      </c>
      <c r="AR39" s="314">
        <v>85.9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513</v>
      </c>
      <c r="AL40" s="1167"/>
      <c r="AM40" s="1167"/>
      <c r="AN40" s="1168"/>
      <c r="AO40" s="312">
        <v>-722907</v>
      </c>
      <c r="AP40" s="312">
        <v>-69866</v>
      </c>
      <c r="AQ40" s="313">
        <v>-73039</v>
      </c>
      <c r="AR40" s="314">
        <v>-4.3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420106</v>
      </c>
      <c r="AP41" s="312">
        <v>40602</v>
      </c>
      <c r="AQ41" s="313">
        <v>38015</v>
      </c>
      <c r="AR41" s="314">
        <v>6.8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483</v>
      </c>
      <c r="AN49" s="1163" t="s">
        <v>516</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517</v>
      </c>
      <c r="AO50" s="329" t="s">
        <v>518</v>
      </c>
      <c r="AP50" s="330" t="s">
        <v>519</v>
      </c>
      <c r="AQ50" s="331" t="s">
        <v>520</v>
      </c>
      <c r="AR50" s="332" t="s">
        <v>521</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1160088</v>
      </c>
      <c r="AN51" s="334">
        <v>103626</v>
      </c>
      <c r="AO51" s="335">
        <v>125.7</v>
      </c>
      <c r="AP51" s="336">
        <v>118252</v>
      </c>
      <c r="AQ51" s="337">
        <v>2.8</v>
      </c>
      <c r="AR51" s="338">
        <v>122.9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894743</v>
      </c>
      <c r="AN52" s="342">
        <v>79923</v>
      </c>
      <c r="AO52" s="343">
        <v>149.1</v>
      </c>
      <c r="AP52" s="344">
        <v>49994</v>
      </c>
      <c r="AQ52" s="345">
        <v>-7.1</v>
      </c>
      <c r="AR52" s="346">
        <v>156.19999999999999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1251835</v>
      </c>
      <c r="AN53" s="334">
        <v>114574</v>
      </c>
      <c r="AO53" s="335">
        <v>10.6</v>
      </c>
      <c r="AP53" s="336">
        <v>120302</v>
      </c>
      <c r="AQ53" s="337">
        <v>1.7</v>
      </c>
      <c r="AR53" s="338">
        <v>8.9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573189</v>
      </c>
      <c r="AN54" s="342">
        <v>52461</v>
      </c>
      <c r="AO54" s="343">
        <v>-34.4</v>
      </c>
      <c r="AP54" s="344">
        <v>59328</v>
      </c>
      <c r="AQ54" s="345">
        <v>18.7</v>
      </c>
      <c r="AR54" s="346">
        <v>-53.1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1186346</v>
      </c>
      <c r="AN55" s="334">
        <v>111081</v>
      </c>
      <c r="AO55" s="335">
        <v>-3</v>
      </c>
      <c r="AP55" s="336">
        <v>114841</v>
      </c>
      <c r="AQ55" s="337">
        <v>-4.5</v>
      </c>
      <c r="AR55" s="338">
        <v>1.5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686609</v>
      </c>
      <c r="AN56" s="342">
        <v>64289</v>
      </c>
      <c r="AO56" s="343">
        <v>22.5</v>
      </c>
      <c r="AP56" s="344">
        <v>51589</v>
      </c>
      <c r="AQ56" s="345">
        <v>-13</v>
      </c>
      <c r="AR56" s="346">
        <v>35.5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791543</v>
      </c>
      <c r="AN57" s="334">
        <v>75335</v>
      </c>
      <c r="AO57" s="335">
        <v>-32.200000000000003</v>
      </c>
      <c r="AP57" s="336">
        <v>124145</v>
      </c>
      <c r="AQ57" s="337">
        <v>8.1</v>
      </c>
      <c r="AR57" s="338">
        <v>-40.299999999999997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620426</v>
      </c>
      <c r="AN58" s="342">
        <v>59049</v>
      </c>
      <c r="AO58" s="343">
        <v>-8.1999999999999993</v>
      </c>
      <c r="AP58" s="344">
        <v>54761</v>
      </c>
      <c r="AQ58" s="345">
        <v>6.1</v>
      </c>
      <c r="AR58" s="346">
        <v>-14.3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1628125</v>
      </c>
      <c r="AN59" s="334">
        <v>157352</v>
      </c>
      <c r="AO59" s="335">
        <v>108.9</v>
      </c>
      <c r="AP59" s="336">
        <v>131480</v>
      </c>
      <c r="AQ59" s="337">
        <v>5.9</v>
      </c>
      <c r="AR59" s="338">
        <v>103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494589</v>
      </c>
      <c r="AN60" s="342">
        <v>47800</v>
      </c>
      <c r="AO60" s="343">
        <v>-19.100000000000001</v>
      </c>
      <c r="AP60" s="344">
        <v>63148</v>
      </c>
      <c r="AQ60" s="345">
        <v>15.3</v>
      </c>
      <c r="AR60" s="346">
        <v>-34.4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1203587</v>
      </c>
      <c r="AN61" s="349">
        <v>112394</v>
      </c>
      <c r="AO61" s="350">
        <v>42</v>
      </c>
      <c r="AP61" s="351">
        <v>121804</v>
      </c>
      <c r="AQ61" s="352">
        <v>2.8</v>
      </c>
      <c r="AR61" s="338">
        <v>39.200000000000003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653911</v>
      </c>
      <c r="AN62" s="342">
        <v>60704</v>
      </c>
      <c r="AO62" s="343">
        <v>22</v>
      </c>
      <c r="AP62" s="344">
        <v>55764</v>
      </c>
      <c r="AQ62" s="345">
        <v>4</v>
      </c>
      <c r="AR62" s="346">
        <v>18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OKqP0QITH5LJKsV43CdXWXyRdn6VarAK/Lfyy9kmmwR6qb/uxtLGjV+HMSFnAjTxNQ2Q3xY36qJw7WZzUT0t7g==" saltValue="uZORRv1CJRCkA2jBF2Tt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3" zoomScale="70" zoomScaleNormal="70" zoomScaleSheetLayoutView="55" workbookViewId="0">
      <selection activeCell="AF25" sqref="AF25"/>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kuLeU6HENxrUEV7VYdcBLsDC4Aj0odvBS5cfQfM03B7Bhx4n4a+GonfmH08+/ty+fSRULqpGGcW6JN71T9eIwg==" saltValue="oOCPk3/neXXUU0PbhGWc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9" zoomScale="60" zoomScaleNormal="6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DcoG4ArXeOzvhyZprASJb897O19bD6f0VaJvXL+h+J/Npcb09/KwAO0D6axXM1gNP/NVo8VXozODZQ6/B62kPw==" saltValue="GD7wQwL14EK9NJHTSUf0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75" t="s">
        <v>3</v>
      </c>
      <c r="D47" s="1175"/>
      <c r="E47" s="1176"/>
      <c r="F47" s="11">
        <v>46.53</v>
      </c>
      <c r="G47" s="12">
        <v>37.74</v>
      </c>
      <c r="H47" s="12">
        <v>40.42</v>
      </c>
      <c r="I47" s="12">
        <v>48.1</v>
      </c>
      <c r="J47" s="13">
        <v>38.71</v>
      </c>
    </row>
    <row r="48" spans="2:10" ht="57.75" customHeight="1" x14ac:dyDescent="0.2">
      <c r="B48" s="14"/>
      <c r="C48" s="1177" t="s">
        <v>4</v>
      </c>
      <c r="D48" s="1177"/>
      <c r="E48" s="1178"/>
      <c r="F48" s="15">
        <v>7.16</v>
      </c>
      <c r="G48" s="16">
        <v>9.32</v>
      </c>
      <c r="H48" s="16">
        <v>12.87</v>
      </c>
      <c r="I48" s="16">
        <v>6.69</v>
      </c>
      <c r="J48" s="17">
        <v>8.89</v>
      </c>
    </row>
    <row r="49" spans="2:10" ht="57.75" customHeight="1" thickBot="1" x14ac:dyDescent="0.25">
      <c r="B49" s="18"/>
      <c r="C49" s="1179" t="s">
        <v>5</v>
      </c>
      <c r="D49" s="1179"/>
      <c r="E49" s="1180"/>
      <c r="F49" s="19">
        <v>0.71</v>
      </c>
      <c r="G49" s="20" t="s">
        <v>535</v>
      </c>
      <c r="H49" s="20">
        <v>8.6199999999999992</v>
      </c>
      <c r="I49" s="20" t="s">
        <v>536</v>
      </c>
      <c r="J49" s="21" t="s">
        <v>537</v>
      </c>
    </row>
    <row r="50" spans="2:10" ht="13" x14ac:dyDescent="0.2"/>
  </sheetData>
  <sheetProtection algorithmName="SHA-512" hashValue="LDss6ua6x43BU1vroCAC40TcZw7AMjPlSYjI7a2zGPQqw3Wcdi/rjTRtJcK0DYt9MktAknaspKlcbcOtLhTDYg==" saltValue="40xYkD+W6XKRYgZSG62Y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2025-09-18T02:12:16Z</cp:lastPrinted>
  <dcterms:created xsi:type="dcterms:W3CDTF">2025-02-19T04:13:30Z</dcterms:created>
  <dcterms:modified xsi:type="dcterms:W3CDTF">2025-09-26T04:22:48Z</dcterms:modified>
  <cp:category/>
</cp:coreProperties>
</file>